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Actual\Mis documentos\Laboral\2018\Trimestrales\3. Tercer Trimestre\Anexos\03. No imprimibles\Anexo XX 3T 2018\"/>
    </mc:Choice>
  </mc:AlternateContent>
  <bookViews>
    <workbookView xWindow="0" yWindow="0" windowWidth="28800" windowHeight="12135" tabRatio="872"/>
  </bookViews>
  <sheets>
    <sheet name="Físico" sheetId="111" r:id="rId1"/>
    <sheet name="Financiero" sheetId="112" r:id="rId2"/>
    <sheet name="1 R001" sheetId="1" r:id="rId3"/>
    <sheet name="4 E015" sheetId="2" r:id="rId4"/>
    <sheet name="4 P006" sheetId="3" r:id="rId5"/>
    <sheet name="4 P021" sheetId="4" r:id="rId6"/>
    <sheet name="4 P022" sheetId="5" r:id="rId7"/>
    <sheet name="4 P023" sheetId="6" r:id="rId8"/>
    <sheet name="4 P024" sheetId="7" r:id="rId9"/>
    <sheet name="5 E002" sheetId="8" r:id="rId10"/>
    <sheet name="5 M001" sheetId="9" r:id="rId11"/>
    <sheet name="5 P005" sheetId="10" r:id="rId12"/>
    <sheet name="6 M001" sheetId="11" r:id="rId13"/>
    <sheet name="7 A900" sheetId="12" r:id="rId14"/>
    <sheet name="8 P001" sheetId="13" r:id="rId15"/>
    <sheet name="8 S257" sheetId="14" r:id="rId16"/>
    <sheet name="8 S259" sheetId="15" r:id="rId17"/>
    <sheet name="8 S260" sheetId="16" r:id="rId18"/>
    <sheet name="8 S266" sheetId="17" r:id="rId19"/>
    <sheet name="9 P001" sheetId="18" r:id="rId20"/>
    <sheet name="10 M001" sheetId="19" r:id="rId21"/>
    <sheet name="10 S020" sheetId="20" r:id="rId22"/>
    <sheet name="11 E010" sheetId="21" r:id="rId23"/>
    <sheet name="11 E021" sheetId="22" r:id="rId24"/>
    <sheet name="11 E032" sheetId="23" r:id="rId25"/>
    <sheet name="11 S243" sheetId="24" r:id="rId26"/>
    <sheet name="11 S244" sheetId="25" r:id="rId27"/>
    <sheet name="11 S247" sheetId="26" r:id="rId28"/>
    <sheet name="11 S267" sheetId="27" r:id="rId29"/>
    <sheet name="11 S271" sheetId="28" r:id="rId30"/>
    <sheet name="12 E010" sheetId="29" r:id="rId31"/>
    <sheet name="12 E022" sheetId="30" r:id="rId32"/>
    <sheet name="12 E023" sheetId="31" r:id="rId33"/>
    <sheet name="12 E025" sheetId="32" r:id="rId34"/>
    <sheet name="12 E036" sheetId="33" r:id="rId35"/>
    <sheet name="12 M001" sheetId="34" r:id="rId36"/>
    <sheet name="12 O001" sheetId="35" r:id="rId37"/>
    <sheet name="12 P012" sheetId="36" r:id="rId38"/>
    <sheet name="12 P016" sheetId="37" r:id="rId39"/>
    <sheet name="12 P018" sheetId="38" r:id="rId40"/>
    <sheet name="12 P020" sheetId="39" r:id="rId41"/>
    <sheet name="12 S174" sheetId="40" r:id="rId42"/>
    <sheet name="12 S272" sheetId="41" r:id="rId43"/>
    <sheet name="12 U008" sheetId="42" r:id="rId44"/>
    <sheet name="13 A006" sheetId="43" r:id="rId45"/>
    <sheet name="14 E002" sheetId="44" r:id="rId46"/>
    <sheet name="14 E003" sheetId="45" r:id="rId47"/>
    <sheet name="14 S043" sheetId="46" r:id="rId48"/>
    <sheet name="15 M001" sheetId="47" r:id="rId49"/>
    <sheet name="15 S177" sheetId="48" r:id="rId50"/>
    <sheet name="15 S273" sheetId="49" r:id="rId51"/>
    <sheet name="15 S274" sheetId="50" r:id="rId52"/>
    <sheet name="16 P002" sheetId="51" r:id="rId53"/>
    <sheet name="16 S046" sheetId="52" r:id="rId54"/>
    <sheet name="16 S071" sheetId="53" r:id="rId55"/>
    <sheet name="16 S219" sheetId="54" r:id="rId56"/>
    <sheet name="17 E002" sheetId="55" r:id="rId57"/>
    <sheet name="17 E003" sheetId="56" r:id="rId58"/>
    <sheet name="17 E009" sheetId="57" r:id="rId59"/>
    <sheet name="17 E010" sheetId="58" r:id="rId60"/>
    <sheet name="17 E011" sheetId="59" r:id="rId61"/>
    <sheet name="17 E013" sheetId="60" r:id="rId62"/>
    <sheet name="17 M001" sheetId="61" r:id="rId63"/>
    <sheet name="18 E568" sheetId="62" r:id="rId64"/>
    <sheet name="18 G003" sheetId="63" r:id="rId65"/>
    <sheet name="18 M001" sheetId="64" r:id="rId66"/>
    <sheet name="18 P002" sheetId="115" r:id="rId67"/>
    <sheet name="18 P008" sheetId="65" r:id="rId68"/>
    <sheet name="19 J014" sheetId="66" r:id="rId69"/>
    <sheet name="20 E016" sheetId="67" r:id="rId70"/>
    <sheet name="20 S017" sheetId="68" r:id="rId71"/>
    <sheet name="20 S070" sheetId="69" r:id="rId72"/>
    <sheet name="20 S155" sheetId="70" r:id="rId73"/>
    <sheet name="20 S174" sheetId="71" r:id="rId74"/>
    <sheet name="20 S176" sheetId="72" r:id="rId75"/>
    <sheet name="21 P001" sheetId="73" r:id="rId76"/>
    <sheet name="22 R003" sheetId="74" r:id="rId77"/>
    <sheet name="22 R008" sheetId="75" r:id="rId78"/>
    <sheet name="22 R009" sheetId="76" r:id="rId79"/>
    <sheet name="35 E013" sheetId="77" r:id="rId80"/>
    <sheet name="35 M001" sheetId="78" r:id="rId81"/>
    <sheet name="38 F002" sheetId="79" r:id="rId82"/>
    <sheet name="38 S190" sheetId="80" r:id="rId83"/>
    <sheet name="40 P002" sheetId="81" r:id="rId84"/>
    <sheet name="43 M001" sheetId="82" r:id="rId85"/>
    <sheet name="45 G001" sheetId="83" r:id="rId86"/>
    <sheet name="45 G002" sheetId="84" r:id="rId87"/>
    <sheet name="45 M001" sheetId="85" r:id="rId88"/>
    <sheet name="47 E033" sheetId="86" r:id="rId89"/>
    <sheet name="47 M001" sheetId="113" r:id="rId90"/>
    <sheet name="47 O001" sheetId="114" r:id="rId91"/>
    <sheet name="47 P010" sheetId="87" r:id="rId92"/>
    <sheet name="47 S010" sheetId="88" r:id="rId93"/>
    <sheet name="47 S249" sheetId="89" r:id="rId94"/>
    <sheet name="47 U011" sheetId="90" r:id="rId95"/>
    <sheet name="48 E011" sheetId="91" r:id="rId96"/>
    <sheet name="48 S243" sheetId="92" r:id="rId97"/>
    <sheet name="50 E001" sheetId="93" r:id="rId98"/>
    <sheet name="50 E007" sheetId="94" r:id="rId99"/>
    <sheet name="50 E011" sheetId="95" r:id="rId100"/>
    <sheet name="51 E036" sheetId="96" r:id="rId101"/>
    <sheet name="51 E043" sheetId="97" r:id="rId102"/>
    <sheet name="52 M001" sheetId="98" r:id="rId103"/>
    <sheet name="53 E561" sheetId="99" r:id="rId104"/>
    <sheet name="53 E579" sheetId="100" r:id="rId105"/>
    <sheet name="53 E580" sheetId="101" r:id="rId106"/>
    <sheet name="53 E581" sheetId="102" r:id="rId107"/>
    <sheet name="53 E583" sheetId="103" r:id="rId108"/>
    <sheet name="53 E584" sheetId="104" r:id="rId109"/>
    <sheet name="53 E585" sheetId="105" r:id="rId110"/>
    <sheet name="53 F571" sheetId="106" r:id="rId111"/>
    <sheet name="53 M001" sheetId="107" r:id="rId112"/>
    <sheet name="53 O001" sheetId="108" r:id="rId113"/>
    <sheet name="53 P552" sheetId="109" r:id="rId114"/>
    <sheet name="53 R582" sheetId="110" r:id="rId115"/>
  </sheets>
  <externalReferences>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s>
  <definedNames>
    <definedName name="\a">#N/A</definedName>
    <definedName name="\b">#N/A</definedName>
    <definedName name="\c">#REF!</definedName>
    <definedName name="\p">#N/A</definedName>
    <definedName name="\s">#N/A</definedName>
    <definedName name="\z">#REF!</definedName>
    <definedName name="_________ABR1">[1]!ABR&amp;[1]!MAY&amp;[1]!JUN&amp;[1]!JUL&amp;[1]!AGO&amp;[1]!SEP</definedName>
    <definedName name="_________AGO1">[1]!AGO&amp;[1]!SEP&amp;[1]!OCT&amp;[1]!NOV&amp;[1]!DIC</definedName>
    <definedName name="_________FEB1">[1]!FEB&amp;[1]!MAR&amp;[1]!ABR&amp;[1]!MAY&amp;[1]!JUN&amp;[1]!JUL</definedName>
    <definedName name="_________JUL1">[1]!JUL&amp;[1]!AGO&amp;[1]!SEP&amp;[1]!OCT&amp;[1]!NOV</definedName>
    <definedName name="_________JUN1">[1]!JUN&amp;[1]!JUL&amp;[1]!AGO&amp;[1]!SEP&amp;[1]!OCT</definedName>
    <definedName name="_________MAR1">[1]!MAR&amp;[1]!ABR&amp;[1]!MAY&amp;[1]!JUN&amp;[1]!JUL&amp;[1]!AGO</definedName>
    <definedName name="_________MAY1">[1]!MAY&amp;[1]!JUN&amp;[1]!JUL&amp;[1]!AGO&amp;[1]!SEP</definedName>
    <definedName name="_________NOV1">[1]!NOV&amp;[1]!DIC</definedName>
    <definedName name="_________OCT1">[1]!OCT&amp;[1]!NOV&amp;[1]!DIC</definedName>
    <definedName name="_________SEP1">[1]!SEP&amp;[1]!OCT&amp;[1]!NOV&amp;[1]!DIC</definedName>
    <definedName name="________cad179">'[2]Mod Eco Controlados 99'!#REF!</definedName>
    <definedName name="________def1">'[3]Premisas IMSS'!$M$12</definedName>
    <definedName name="________def2">'[3]Premisas IMSS'!$M$13</definedName>
    <definedName name="________def3">'[3]Premisas IMSS'!$M$14</definedName>
    <definedName name="________def4">'[3]Premisas IMSS'!$M$15</definedName>
    <definedName name="________def5">'[3]Premisas IMSS'!$M$16</definedName>
    <definedName name="________def6">'[3]Premisas IMSS'!$M$17</definedName>
    <definedName name="________FEB1">[1]!FEB&amp;[1]!MAR&amp;[1]!ABR&amp;[1]!MAY&amp;[1]!JUN&amp;[1]!JUL</definedName>
    <definedName name="________JUL1">[1]!JUL&amp;[1]!AGO&amp;[1]!SEP&amp;[1]!OCT&amp;[1]!NOV</definedName>
    <definedName name="________JUN1">[1]!JUN&amp;[1]!JUL&amp;[1]!AGO&amp;[1]!SEP&amp;[1]!OCT</definedName>
    <definedName name="________OCT1">[1]!OCT&amp;[1]!NOV&amp;[1]!DIC</definedName>
    <definedName name="________SEP1">[1]!SEP&amp;[1]!OCT&amp;[1]!NOV&amp;[1]!DIC</definedName>
    <definedName name="________smg97">'[3]Premisa macro'!$E$4</definedName>
    <definedName name="_______ABR1">[1]!ABR&amp;[1]!MAY&amp;[1]!JUN&amp;[1]!JUL&amp;[1]!AGO&amp;[1]!SEP</definedName>
    <definedName name="_______ABR2">[4]edofza4!$C$22</definedName>
    <definedName name="_______AGO1">[1]!AGO&amp;[1]!SEP&amp;[1]!OCT&amp;[1]!NOV&amp;[1]!DIC</definedName>
    <definedName name="_______AGO2">[4]edofza8!$C$22</definedName>
    <definedName name="_______CFD02">#REF!</definedName>
    <definedName name="_______def1">'[5]Premisas IMSS'!$M$12</definedName>
    <definedName name="_______def2">'[5]Premisas IMSS'!$M$13</definedName>
    <definedName name="_______def3">'[5]Premisas IMSS'!$M$14</definedName>
    <definedName name="_______def4">'[5]Premisas IMSS'!$M$15</definedName>
    <definedName name="_______def5">'[5]Premisas IMSS'!$M$16</definedName>
    <definedName name="_______def6">'[5]Premisas IMSS'!$M$17</definedName>
    <definedName name="_______DIC2">[4]edofza12!$C$22</definedName>
    <definedName name="_______ENE2">[4]edofza1!$C$22</definedName>
    <definedName name="_______FEB1">[1]!FEB&amp;[1]!MAR&amp;[1]!ABR&amp;[1]!MAY&amp;[1]!JUN&amp;[1]!JUL</definedName>
    <definedName name="_______FEB2">[4]edofza2!$C$22</definedName>
    <definedName name="_______JUL1">[1]!JUL&amp;[1]!AGO&amp;[1]!SEP&amp;[1]!OCT&amp;[1]!NOV</definedName>
    <definedName name="_______JUL2">[4]edofza7!$C$22</definedName>
    <definedName name="_______JUN1">[1]!JUN&amp;[1]!JUL&amp;[1]!AGO&amp;[1]!SEP&amp;[1]!OCT</definedName>
    <definedName name="_______JUN2">[4]edofza6!$C$22</definedName>
    <definedName name="_______MAR1">[1]!MAR&amp;[1]!ABR&amp;[1]!MAY&amp;[1]!JUN&amp;[1]!JUL&amp;[1]!AGO</definedName>
    <definedName name="_______MAR2">[4]edofza3!$C$22</definedName>
    <definedName name="_______MAY1">[1]!MAY&amp;[1]!JUN&amp;[1]!JUL&amp;[1]!AGO&amp;[1]!SEP</definedName>
    <definedName name="_______MAY2">[4]edofza5!$C$22</definedName>
    <definedName name="_______NOV1">[1]!NOV&amp;[1]!DIC</definedName>
    <definedName name="_______NOV2">[4]edofza11!$C$43</definedName>
    <definedName name="_______OCT1">[1]!OCT&amp;[1]!NOV&amp;[1]!DIC</definedName>
    <definedName name="_______OCT2">[4]edofza10!$C$22</definedName>
    <definedName name="_______PIB08">#REF!</definedName>
    <definedName name="_______SEP1">[1]!SEP&amp;[1]!OCT&amp;[1]!NOV&amp;[1]!DIC</definedName>
    <definedName name="_______SEP2">[4]edofza9!$C$22</definedName>
    <definedName name="_______smg97">'[5]Premisa macro'!$E$4</definedName>
    <definedName name="_______syt03">#REF!</definedName>
    <definedName name="_______TDC2001">'[6]Tipos de Cambio'!$C$4</definedName>
    <definedName name="______ABR1">[1]!ABR&amp;[1]!MAY&amp;[1]!JUN&amp;[1]!JUL&amp;[1]!AGO&amp;[1]!SEP</definedName>
    <definedName name="______ABR2">[4]edofza4!$C$22</definedName>
    <definedName name="______AGO1">[1]!AGO&amp;[1]!SEP&amp;[1]!OCT&amp;[1]!NOV&amp;[1]!DIC</definedName>
    <definedName name="______AGO2">[4]edofza8!$C$22</definedName>
    <definedName name="______def1">'[5]Premisas IMSS'!$M$12</definedName>
    <definedName name="______def2">'[5]Premisas IMSS'!$M$13</definedName>
    <definedName name="______def3">'[5]Premisas IMSS'!$M$14</definedName>
    <definedName name="______def4">'[5]Premisas IMSS'!$M$15</definedName>
    <definedName name="______def5">'[5]Premisas IMSS'!$M$16</definedName>
    <definedName name="______def6">'[5]Premisas IMSS'!$M$17</definedName>
    <definedName name="______DIC2">[4]edofza12!$C$22</definedName>
    <definedName name="______ENE2">[4]edofza1!$C$22</definedName>
    <definedName name="______FEB1">[1]!FEB&amp;[1]!MAR&amp;[1]!ABR&amp;[1]!MAY&amp;[1]!JUN&amp;[1]!JUL</definedName>
    <definedName name="______FEB2">[4]edofza2!$C$22</definedName>
    <definedName name="______JUL1">[1]!JUL&amp;[1]!AGO&amp;[1]!SEP&amp;[1]!OCT&amp;[1]!NOV</definedName>
    <definedName name="______JUL2">[4]edofza7!$C$22</definedName>
    <definedName name="______JUN1">[1]!JUN&amp;[1]!JUL&amp;[1]!AGO&amp;[1]!SEP&amp;[1]!OCT</definedName>
    <definedName name="______JUN2">[4]edofza6!$C$22</definedName>
    <definedName name="______MAR1">[1]!MAR&amp;[1]!ABR&amp;[1]!MAY&amp;[1]!JUN&amp;[1]!JUL&amp;[1]!AGO</definedName>
    <definedName name="______MAR2">[4]edofza3!$C$22</definedName>
    <definedName name="______MAY1">[1]!MAY&amp;[1]!JUN&amp;[1]!JUL&amp;[1]!AGO&amp;[1]!SEP</definedName>
    <definedName name="______MAY2">[4]edofza5!$C$22</definedName>
    <definedName name="______NOV1">[1]!NOV&amp;[1]!DIC</definedName>
    <definedName name="______NOV2">[4]edofza11!$C$43</definedName>
    <definedName name="______OCT1">[1]!OCT&amp;[1]!NOV&amp;[1]!DIC</definedName>
    <definedName name="______OCT2">[4]edofza10!$C$22</definedName>
    <definedName name="______SEP1">[1]!SEP&amp;[1]!OCT&amp;[1]!NOV&amp;[1]!DIC</definedName>
    <definedName name="______SEP2">[4]edofza9!$C$22</definedName>
    <definedName name="______smg97">'[5]Premisa macro'!$E$4</definedName>
    <definedName name="______TDC2001">'[6]Tipos de Cambio'!$C$4</definedName>
    <definedName name="_____ABR1">[1]!ABR&amp;[1]!MAY&amp;[1]!JUN&amp;[1]!JUL&amp;[1]!AGO&amp;[1]!SEP</definedName>
    <definedName name="_____ABR2">[4]edofza4!$C$22</definedName>
    <definedName name="_____AGO1">[1]!AGO&amp;[1]!SEP&amp;[1]!OCT&amp;[1]!NOV&amp;[1]!DIC</definedName>
    <definedName name="_____AGO2">[4]edofza8!$C$22</definedName>
    <definedName name="_____def1">'[5]Premisas IMSS'!$M$12</definedName>
    <definedName name="_____def2">'[5]Premisas IMSS'!$M$13</definedName>
    <definedName name="_____def3">'[5]Premisas IMSS'!$M$14</definedName>
    <definedName name="_____def4">'[5]Premisas IMSS'!$M$15</definedName>
    <definedName name="_____def5">'[5]Premisas IMSS'!$M$16</definedName>
    <definedName name="_____def6">'[5]Premisas IMSS'!$M$17</definedName>
    <definedName name="_____DIC2">[4]edofza12!$C$22</definedName>
    <definedName name="_____ENE2">[4]edofza1!$C$22</definedName>
    <definedName name="_____FEB1">[1]!FEB&amp;[1]!MAR&amp;[1]!ABR&amp;[1]!MAY&amp;[1]!JUN&amp;[1]!JUL</definedName>
    <definedName name="_____FEB2">[4]edofza2!$C$22</definedName>
    <definedName name="_____JUL1">[1]!JUL&amp;[1]!AGO&amp;[1]!SEP&amp;[1]!OCT&amp;[1]!NOV</definedName>
    <definedName name="_____JUL2">[4]edofza7!$C$22</definedName>
    <definedName name="_____JUN1">[1]!JUN&amp;[1]!JUL&amp;[1]!AGO&amp;[1]!SEP&amp;[1]!OCT</definedName>
    <definedName name="_____JUN2">[4]edofza6!$C$22</definedName>
    <definedName name="_____MAR1">[1]!MAR&amp;[1]!ABR&amp;[1]!MAY&amp;[1]!JUN&amp;[1]!JUL&amp;[1]!AGO</definedName>
    <definedName name="_____MAR2">[4]edofza3!$C$22</definedName>
    <definedName name="_____MAY1">[1]!MAY&amp;[1]!JUN&amp;[1]!JUL&amp;[1]!AGO&amp;[1]!SEP</definedName>
    <definedName name="_____MAY2">[4]edofza5!$C$22</definedName>
    <definedName name="_____NOV1">[1]!NOV&amp;[1]!DIC</definedName>
    <definedName name="_____NOV2">[4]edofza11!$C$43</definedName>
    <definedName name="_____OCT1">[1]!OCT&amp;[1]!NOV&amp;[1]!DIC</definedName>
    <definedName name="_____OCT2">[4]edofza10!$C$22</definedName>
    <definedName name="_____SEP1">[1]!SEP&amp;[1]!OCT&amp;[1]!NOV&amp;[1]!DIC</definedName>
    <definedName name="_____SEP2">[4]edofza9!$C$22</definedName>
    <definedName name="_____smg97">'[5]Premisa macro'!$E$4</definedName>
    <definedName name="_____TDC2001">'[6]Tipos de Cambio'!$C$4</definedName>
    <definedName name="____ABR1">[1]!ABR&amp;[1]!MAY&amp;[1]!JUN&amp;[1]!JUL&amp;[1]!AGO&amp;[1]!SEP</definedName>
    <definedName name="____ABR2">[4]edofza4!$C$22</definedName>
    <definedName name="____AGO1">[1]!AGO&amp;[1]!SEP&amp;[1]!OCT&amp;[1]!NOV&amp;[1]!DIC</definedName>
    <definedName name="____AGO2">[4]edofza8!$C$22</definedName>
    <definedName name="____ASA96">#REF!</definedName>
    <definedName name="____cad179">'[2]Mod Eco Controlados 99'!#REF!</definedName>
    <definedName name="____CAN2"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#REF!</definedName>
    <definedName name="____CFE96">#REF!</definedName>
    <definedName name="____CON96">#REF!</definedName>
    <definedName name="____COR4"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'[5]Premisas IMSS'!$M$12</definedName>
    <definedName name="____def2">'[5]Premisas IMSS'!$M$13</definedName>
    <definedName name="____def3">'[5]Premisas IMSS'!$M$14</definedName>
    <definedName name="____def4">'[5]Premisas IMSS'!$M$15</definedName>
    <definedName name="____def5">'[5]Premisas IMSS'!$M$16</definedName>
    <definedName name="____def6">'[5]Premisas IMSS'!$M$17</definedName>
    <definedName name="____DIC2">[4]edofza12!$C$22</definedName>
    <definedName name="____ee1" hidden="1">{"Bruto",#N/A,FALSE,"CONV3T.XLS";"Neto",#N/A,FALSE,"CONV3T.XLS";"UnoB",#N/A,FALSE,"CONV3T.XLS";"Bruto",#N/A,FALSE,"CONV4T.XLS";"Neto",#N/A,FALSE,"CONV4T.XLS";"UnoB",#N/A,FALSE,"CONV4T.XLS"}</definedName>
    <definedName name="____ENE2">[4]edofza1!$C$22</definedName>
    <definedName name="____esc2"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[1]!FEB&amp;[1]!MAR&amp;[1]!ABR&amp;[1]!MAY&amp;[1]!JUN&amp;[1]!JUL</definedName>
    <definedName name="____FEB2">[4]edofza2!$C$22</definedName>
    <definedName name="____JUL1">[1]!JUL&amp;[1]!AGO&amp;[1]!SEP&amp;[1]!OCT&amp;[1]!NOV</definedName>
    <definedName name="____JUL2">[4]edofza7!$C$22</definedName>
    <definedName name="____JUN1">[1]!JUN&amp;[1]!JUL&amp;[1]!AGO&amp;[1]!SEP&amp;[1]!OCT</definedName>
    <definedName name="____JUN2">[4]edofza6!$C$22</definedName>
    <definedName name="____MAR1">[1]!MAR&amp;[1]!ABR&amp;[1]!MAY&amp;[1]!JUN&amp;[1]!JUL&amp;[1]!AGO</definedName>
    <definedName name="____MAR2">[4]edofza3!$C$22</definedName>
    <definedName name="____MAY1">[1]!MAY&amp;[1]!JUN&amp;[1]!JUL&amp;[1]!AGO&amp;[1]!SEP</definedName>
    <definedName name="____MAY2">[4]edofza5!$C$22</definedName>
    <definedName name="____mor2"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[1]!NOV&amp;[1]!DIC</definedName>
    <definedName name="____NOV2">[4]edofza11!$C$43</definedName>
    <definedName name="____OCT1">[1]!OCT&amp;[1]!NOV&amp;[1]!DIC</definedName>
    <definedName name="____OCT2">[4]edofza10!$C$22</definedName>
    <definedName name="____pa2"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#REF!</definedName>
    <definedName name="____PIB08">#REF!</definedName>
    <definedName name="____PIP96">#REF!</definedName>
    <definedName name="____SEP1">[1]!SEP&amp;[1]!OCT&amp;[1]!NOV&amp;[1]!DIC</definedName>
    <definedName name="____SEP2">[4]edofza9!$C$22</definedName>
    <definedName name="____smg97">'[5]Premisa macro'!$E$4</definedName>
    <definedName name="____syt03">#REF!</definedName>
    <definedName name="____TDC2001">'[6]Tipos de Cambio'!$C$4</definedName>
    <definedName name="____tul2"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[7]!ABR&amp;[7]!MAY&amp;[7]!JUN&amp;[7]!JUL&amp;[7]!AGO&amp;[7]!SEP</definedName>
    <definedName name="___ABR2">[4]edofza4!$C$22</definedName>
    <definedName name="___AGO1">[7]!AGO&amp;[7]!SEP&amp;[7]!OCT&amp;[7]!NOV&amp;[7]!DIC</definedName>
    <definedName name="___AGO2">[4]edofza8!$C$22</definedName>
    <definedName name="___ASA96">#REF!</definedName>
    <definedName name="___cad179">'[2]Mod Eco Controlados 99'!#REF!</definedName>
    <definedName name="___CAN2"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#REF!</definedName>
    <definedName name="___CFE96">#REF!</definedName>
    <definedName name="___CON96">#REF!</definedName>
    <definedName name="___COR4"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'[5]Premisas IMSS'!$M$12</definedName>
    <definedName name="___def2">'[5]Premisas IMSS'!$M$13</definedName>
    <definedName name="___def3">'[5]Premisas IMSS'!$M$14</definedName>
    <definedName name="___def4">'[5]Premisas IMSS'!$M$15</definedName>
    <definedName name="___def5">'[5]Premisas IMSS'!$M$16</definedName>
    <definedName name="___def6">'[5]Premisas IMSS'!$M$17</definedName>
    <definedName name="___DIC2">[4]edofza12!$C$22</definedName>
    <definedName name="___ee1" hidden="1">{"Bruto",#N/A,FALSE,"CONV3T.XLS";"Neto",#N/A,FALSE,"CONV3T.XLS";"UnoB",#N/A,FALSE,"CONV3T.XLS";"Bruto",#N/A,FALSE,"CONV4T.XLS";"Neto",#N/A,FALSE,"CONV4T.XLS";"UnoB",#N/A,FALSE,"CONV4T.XLS"}</definedName>
    <definedName name="___ENE2">[4]edofza1!$C$22</definedName>
    <definedName name="___esc2"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[7]!FEB&amp;[7]!MAR&amp;[7]!ABR&amp;[7]!MAY&amp;[7]!JUN&amp;[7]!JUL</definedName>
    <definedName name="___FEB2">[4]edofza2!$C$22</definedName>
    <definedName name="___JUL1">[7]!JUL&amp;[7]!AGO&amp;[7]!SEP&amp;[7]!OCT&amp;[7]!NOV</definedName>
    <definedName name="___JUL2">[4]edofza7!$C$22</definedName>
    <definedName name="___JUN1">[7]!JUN&amp;[7]!JUL&amp;[7]!AGO&amp;[7]!SEP&amp;[7]!OCT</definedName>
    <definedName name="___JUN2">[4]edofza6!$C$22</definedName>
    <definedName name="___MAR1">[7]!MAR&amp;[7]!ABR&amp;[7]!MAY&amp;[7]!JUN&amp;[7]!JUL&amp;[7]!AGO</definedName>
    <definedName name="___MAR2">[4]edofza3!$C$22</definedName>
    <definedName name="___MAY1">[7]!MAY&amp;[7]!JUN&amp;[7]!JUL&amp;[7]!AGO&amp;[7]!SEP</definedName>
    <definedName name="___MAY2">[4]edofza5!$C$22</definedName>
    <definedName name="___mor2"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[7]!NOV&amp;[7]!DIC</definedName>
    <definedName name="___NOV2">[4]edofza11!$C$43</definedName>
    <definedName name="___OCT1">[7]!OCT&amp;[7]!NOV&amp;[7]!DIC</definedName>
    <definedName name="___OCT2">[4]edofza10!$C$22</definedName>
    <definedName name="___pa2"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#REF!</definedName>
    <definedName name="___PIB08">#REF!</definedName>
    <definedName name="___PIP96">#REF!</definedName>
    <definedName name="___SEP1">[7]!SEP&amp;[7]!OCT&amp;[7]!NOV&amp;[7]!DIC</definedName>
    <definedName name="___SEP2">[4]edofza9!$C$22</definedName>
    <definedName name="___smg97">'[5]Premisa macro'!$E$4</definedName>
    <definedName name="___syt03">#REF!</definedName>
    <definedName name="___TDC2001">'[6]Tipos de Cambio'!$C$4</definedName>
    <definedName name="___tul2"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[7]!ABR&amp;[7]!MAY&amp;[7]!JUN&amp;[7]!JUL&amp;[7]!AGO&amp;[7]!SEP</definedName>
    <definedName name="__ABR2">[4]edofza4!$C$22</definedName>
    <definedName name="__AGO1">[1]!AGO&amp;[1]!SEP&amp;[1]!OCT&amp;[1]!NOV&amp;[1]!DIC</definedName>
    <definedName name="__AGO2">[4]edofza8!$C$22</definedName>
    <definedName name="__ASA96">#REF!</definedName>
    <definedName name="__cad179">'[2]Mod Eco Controlados 99'!#REF!</definedName>
    <definedName name="__CAN2"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#REF!</definedName>
    <definedName name="__CFE96">#REF!</definedName>
    <definedName name="__CON96">#REF!</definedName>
    <definedName name="__COR4"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'[5]Premisas IMSS'!$M$12</definedName>
    <definedName name="__def2">'[5]Premisas IMSS'!$M$13</definedName>
    <definedName name="__def3">'[5]Premisas IMSS'!$M$14</definedName>
    <definedName name="__def4">'[5]Premisas IMSS'!$M$15</definedName>
    <definedName name="__def5">'[5]Premisas IMSS'!$M$16</definedName>
    <definedName name="__def6">'[5]Premisas IMSS'!$M$17</definedName>
    <definedName name="__DIC2">[4]edofza12!$C$22</definedName>
    <definedName name="__ee1" hidden="1">{"Bruto",#N/A,FALSE,"CONV3T.XLS";"Neto",#N/A,FALSE,"CONV3T.XLS";"UnoB",#N/A,FALSE,"CONV3T.XLS";"Bruto",#N/A,FALSE,"CONV4T.XLS";"Neto",#N/A,FALSE,"CONV4T.XLS";"UnoB",#N/A,FALSE,"CONV4T.XLS"}</definedName>
    <definedName name="__ENE2">[4]edofza1!$C$22</definedName>
    <definedName name="__esc2"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[7]!FEB&amp;[7]!MAR&amp;[7]!ABR&amp;[7]!MAY&amp;[7]!JUN&amp;[7]!JUL</definedName>
    <definedName name="__FEB2">[4]edofza2!$C$22</definedName>
    <definedName name="__JUL1">[7]!JUL&amp;[7]!AGO&amp;[7]!SEP&amp;[7]!OCT&amp;[7]!NOV</definedName>
    <definedName name="__JUL2">[4]edofza7!$C$22</definedName>
    <definedName name="__JUN1">[7]!JUN&amp;[7]!JUL&amp;[7]!AGO&amp;[7]!SEP&amp;[7]!OCT</definedName>
    <definedName name="__JUN2">[4]edofza6!$C$22</definedName>
    <definedName name="__MAR1">[7]!MAR&amp;[7]!ABR&amp;[7]!MAY&amp;[7]!JUN&amp;[7]!JUL&amp;[7]!AGO</definedName>
    <definedName name="__MAR2">[4]edofza3!$C$22</definedName>
    <definedName name="__MAY1">[7]!MAY&amp;[7]!JUN&amp;[7]!JUL&amp;[7]!AGO&amp;[7]!SEP</definedName>
    <definedName name="__MAY2">[4]edofza5!$C$22</definedName>
    <definedName name="__mor2"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[1]!NOV&amp;[1]!DIC</definedName>
    <definedName name="__NOV2">[4]edofza11!$C$43</definedName>
    <definedName name="__OCT1">[1]!OCT&amp;[1]!NOV&amp;[1]!DIC</definedName>
    <definedName name="__OCT2">[4]edofza10!$C$22</definedName>
    <definedName name="__pa2"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#REF!</definedName>
    <definedName name="__PIB08">#REF!</definedName>
    <definedName name="__PIP96">#REF!</definedName>
    <definedName name="__SEP1">[1]!SEP&amp;[1]!OCT&amp;[1]!NOV&amp;[1]!DIC</definedName>
    <definedName name="__SEP2">[4]edofza9!$C$22</definedName>
    <definedName name="__smg97">'[5]Premisa macro'!$E$4</definedName>
    <definedName name="__syt03">#REF!</definedName>
    <definedName name="__TDC2001">'[6]Tipos de Cambio'!$C$4</definedName>
    <definedName name="__tul2"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[8]BANPRO99!#REF!</definedName>
    <definedName name="_5000DEF">#N/A</definedName>
    <definedName name="_51542" hidden="1">{"Bruto",#N/A,FALSE,"CONV3T.XLS";"Neto",#N/A,FALSE,"CONV3T.XLS";"UnoB",#N/A,FALSE,"CONV3T.XLS";"Bruto",#N/A,FALSE,"CONV4T.XLS";"Neto",#N/A,FALSE,"CONV4T.XLS";"UnoB",#N/A,FALSE,"CONV4T.XLS"}</definedName>
    <definedName name="_6000">#N/A</definedName>
    <definedName name="_6000DEF">#N/A</definedName>
    <definedName name="_ABR1">[1]!ABR&amp;[1]!MAY&amp;[1]!JUN&amp;[1]!JUL&amp;[1]!AGO&amp;[1]!SEP</definedName>
    <definedName name="_ABR2">[4]edofza4!$C$22</definedName>
    <definedName name="_AGO1">[1]!AGO&amp;[1]!SEP&amp;[1]!OCT&amp;[1]!NOV&amp;[1]!DIC</definedName>
    <definedName name="_AGO2">[4]edofza8!$C$22</definedName>
    <definedName name="_ASA96">#REF!</definedName>
    <definedName name="_base">[8]BANPRO99!#REF!</definedName>
    <definedName name="_cad179">'[2]Mod Eco Controlados 99'!#REF!</definedName>
    <definedName name="_CAN2"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#REF!</definedName>
    <definedName name="_CFE96">#REF!</definedName>
    <definedName name="_CON96">#REF!</definedName>
    <definedName name="_COR4"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'[5]Premisas IMSS'!$M$12</definedName>
    <definedName name="_def2">'[5]Premisas IMSS'!$M$13</definedName>
    <definedName name="_def3">'[5]Premisas IMSS'!$M$14</definedName>
    <definedName name="_def4">'[5]Premisas IMSS'!$M$15</definedName>
    <definedName name="_def5">'[5]Premisas IMSS'!$M$16</definedName>
    <definedName name="_def6">'[5]Premisas IMSS'!$M$17</definedName>
    <definedName name="_DIC2">[4]edofza12!$C$22</definedName>
    <definedName name="_ee1" hidden="1">{"Bruto",#N/A,FALSE,"CONV3T.XLS";"Neto",#N/A,FALSE,"CONV3T.XLS";"UnoB",#N/A,FALSE,"CONV3T.XLS";"Bruto",#N/A,FALSE,"CONV4T.XLS";"Neto",#N/A,FALSE,"CONV4T.XLS";"UnoB",#N/A,FALSE,"CONV4T.XLS"}</definedName>
    <definedName name="_ENE2">[4]edofza1!$C$22</definedName>
    <definedName name="_esc2"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[1]!FEB&amp;[1]!MAR&amp;[1]!ABR&amp;[1]!MAY&amp;[1]!JUN&amp;[1]!JUL</definedName>
    <definedName name="_FEB2">[4]edofza2!$C$22</definedName>
    <definedName name="_Fill" hidden="1">#REF!</definedName>
    <definedName name="_JUL1">[1]!JUL&amp;[1]!AGO&amp;[1]!SEP&amp;[1]!OCT&amp;[1]!NOV</definedName>
    <definedName name="_JUL2">[4]edofza7!$C$22</definedName>
    <definedName name="_JUN1">[1]!JUN&amp;[1]!JUL&amp;[1]!AGO&amp;[1]!SEP&amp;[1]!OCT</definedName>
    <definedName name="_JUN2">[4]edofza6!$C$22</definedName>
    <definedName name="_Key1" hidden="1">#REF!</definedName>
    <definedName name="_kjljbcsd" hidden="1">{"Bruto",#N/A,FALSE,"CONV3T.XLS";"Neto",#N/A,FALSE,"CONV3T.XLS";"UnoB",#N/A,FALSE,"CONV3T.XLS";"Bruto",#N/A,FALSE,"CONV4T.XLS";"Neto",#N/A,FALSE,"CONV4T.XLS";"UnoB",#N/A,FALSE,"CONV4T.XLS"}</definedName>
    <definedName name="_MAR1">[1]!MAR&amp;[1]!ABR&amp;[1]!MAY&amp;[1]!JUN&amp;[1]!JUL&amp;[1]!AGO</definedName>
    <definedName name="_MAR2">[4]edofza3!$C$22</definedName>
    <definedName name="_MAY1">[1]!MAY&amp;[1]!JUN&amp;[1]!JUL&amp;[1]!AGO&amp;[1]!SEP</definedName>
    <definedName name="_MAY2">[4]edofza5!$C$22</definedName>
    <definedName name="_mor2"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[1]!NOV&amp;[1]!DIC</definedName>
    <definedName name="_NOV2">[4]edofza11!$C$43</definedName>
    <definedName name="_OCT1">[1]!OCT&amp;[1]!NOV&amp;[1]!DIC</definedName>
    <definedName name="_OCT2">[4]edofza10!$C$22</definedName>
    <definedName name="_Order1" hidden="1">255</definedName>
    <definedName name="_pa2"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#REF!</definedName>
    <definedName name="_PIB08">#REF!</definedName>
    <definedName name="_PIP96">#REF!</definedName>
    <definedName name="_Regression_Int">1</definedName>
    <definedName name="_Regression_X" hidden="1">#REF!</definedName>
    <definedName name="_SEP1">[1]!SEP&amp;[1]!OCT&amp;[1]!NOV&amp;[1]!DIC</definedName>
    <definedName name="_SEP2">[4]edofza9!$C$22</definedName>
    <definedName name="_smg97">'[5]Premisa macro'!$E$4</definedName>
    <definedName name="_Sort" hidden="1">#REF!</definedName>
    <definedName name="_syt03">#REF!</definedName>
    <definedName name="_TDC2001">'[6]Tipos de Cambio'!$C$4</definedName>
    <definedName name="_tul2"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#REF!</definedName>
    <definedName name="A_Datos_2008_2009">'[9]Datos 2008_2009'!$A$4:$D$60000</definedName>
    <definedName name="A_Datos_2008_2009_sin_CESENyADUANAS">#REF!</definedName>
    <definedName name="A_impresión_IM">#REF!</definedName>
    <definedName name="AA">[1]!SEP&amp;[1]!OCT&amp;[1]!NOV&amp;[1]!DIC</definedName>
    <definedName name="AA1500_">#N/A</definedName>
    <definedName name="ABR">"; ABRIL.- "&amp;TEXT([10]edofza04!$C$24,"#,##0")</definedName>
    <definedName name="actual">'[5]Régimen financiero'!$E$3</definedName>
    <definedName name="AD">[8]BANPRO99!#REF!</definedName>
    <definedName name="Admva">[11]Administrativa!$B$2:$I$59</definedName>
    <definedName name="AGO">"; AGOSTO.- "&amp;TEXT([10]edofza08!$C$24,"#,##0")</definedName>
    <definedName name="ain">#REF!</definedName>
    <definedName name="Ajuste_SP">[12]Supuestos!$D$7</definedName>
    <definedName name="ampliaciones">#REF!</definedName>
    <definedName name="AÑO">+TEXT(IF(AND(OR(DAY([1]!FECHA)&gt;=1,DAY([1]!FECHA)&lt;=10),MONTH([1]!FECHA)=1),YEAR([1]!FECHA)-1,YEAR([1]!FECHA)),"0")</definedName>
    <definedName name="_xlnm.Print_Area" localSheetId="2">'1 R001'!$B$2:$W$40</definedName>
    <definedName name="_xlnm.Print_Area" localSheetId="20">'10 M001'!$B$2:$W$33</definedName>
    <definedName name="_xlnm.Print_Area" localSheetId="21">'10 S020'!$B$2:$W$33</definedName>
    <definedName name="_xlnm.Print_Area" localSheetId="22">'11 E010'!$B$2:$W$36</definedName>
    <definedName name="_xlnm.Print_Area" localSheetId="23">'11 E021'!$B$2:$W$34</definedName>
    <definedName name="_xlnm.Print_Area" localSheetId="24">'11 E032'!$B$2:$W$33</definedName>
    <definedName name="_xlnm.Print_Area" localSheetId="25">'11 S243'!$B$2:$W$62</definedName>
    <definedName name="_xlnm.Print_Area" localSheetId="26">'11 S244'!$B$2:$W$36</definedName>
    <definedName name="_xlnm.Print_Area" localSheetId="27">'11 S247'!$B$2:$W$33</definedName>
    <definedName name="_xlnm.Print_Area" localSheetId="28">'11 S267'!$B$2:$W$42</definedName>
    <definedName name="_xlnm.Print_Area" localSheetId="29">'11 S271'!$B$2:$W$33</definedName>
    <definedName name="_xlnm.Print_Area" localSheetId="30">'12 E010'!$B$2:$W$50</definedName>
    <definedName name="_xlnm.Print_Area" localSheetId="31">'12 E022'!$B$2:$W$44</definedName>
    <definedName name="_xlnm.Print_Area" localSheetId="32">'12 E023'!$B$2:$W$63</definedName>
    <definedName name="_xlnm.Print_Area" localSheetId="33">'12 E025'!$B$2:$W$34</definedName>
    <definedName name="_xlnm.Print_Area" localSheetId="34">'12 E036'!$B$2:$W$33</definedName>
    <definedName name="_xlnm.Print_Area" localSheetId="35">'12 M001'!$B$2:$W$33</definedName>
    <definedName name="_xlnm.Print_Area" localSheetId="36">'12 O001'!$B$2:$W$33</definedName>
    <definedName name="_xlnm.Print_Area" localSheetId="37">'12 P012'!$B$2:$W$33</definedName>
    <definedName name="_xlnm.Print_Area" localSheetId="38">'12 P016'!$B$2:$W$54</definedName>
    <definedName name="_xlnm.Print_Area" localSheetId="39">'12 P018'!$B$2:$W$34</definedName>
    <definedName name="_xlnm.Print_Area" localSheetId="40">'12 P020'!$B$2:$W$91</definedName>
    <definedName name="_xlnm.Print_Area" localSheetId="41">'12 S174'!$B$2:$W$33</definedName>
    <definedName name="_xlnm.Print_Area" localSheetId="42">'12 S272'!$B$2:$W$33</definedName>
    <definedName name="_xlnm.Print_Area" localSheetId="43">'12 U008'!$B$2:$W$39</definedName>
    <definedName name="_xlnm.Print_Area" localSheetId="44">'13 A006'!$B$2:$W$35</definedName>
    <definedName name="_xlnm.Print_Area" localSheetId="45">'14 E002'!$B$2:$W$33</definedName>
    <definedName name="_xlnm.Print_Area" localSheetId="46">'14 E003'!$B$2:$W$37</definedName>
    <definedName name="_xlnm.Print_Area" localSheetId="47">'14 S043'!$B$2:$W$33</definedName>
    <definedName name="_xlnm.Print_Area" localSheetId="48">'15 M001'!$B$2:$W$33</definedName>
    <definedName name="_xlnm.Print_Area" localSheetId="49">'15 S177'!$B$2:$W$36</definedName>
    <definedName name="_xlnm.Print_Area" localSheetId="50">'15 S273'!$B$2:$W$37</definedName>
    <definedName name="_xlnm.Print_Area" localSheetId="51">'15 S274'!$B$2:$W$34</definedName>
    <definedName name="_xlnm.Print_Area" localSheetId="52">'16 P002'!$B$2:$W$33</definedName>
    <definedName name="_xlnm.Print_Area" localSheetId="53">'16 S046'!$B$2:$W$36</definedName>
    <definedName name="_xlnm.Print_Area" localSheetId="54">'16 S071'!$B$2:$W$100</definedName>
    <definedName name="_xlnm.Print_Area" localSheetId="55">'16 S219'!$B$2:$W$33</definedName>
    <definedName name="_xlnm.Print_Area" localSheetId="56">'17 E002'!$B$2:$W$44</definedName>
    <definedName name="_xlnm.Print_Area" localSheetId="57">'17 E003'!$B$2:$W$38</definedName>
    <definedName name="_xlnm.Print_Area" localSheetId="58">'17 E009'!$B$2:$W$46</definedName>
    <definedName name="_xlnm.Print_Area" localSheetId="59">'17 E010'!$B$2:$W$33</definedName>
    <definedName name="_xlnm.Print_Area" localSheetId="60">'17 E011'!$B$2:$W$36</definedName>
    <definedName name="_xlnm.Print_Area" localSheetId="61">'17 E013'!$B$2:$W$41</definedName>
    <definedName name="_xlnm.Print_Area" localSheetId="62">'17 M001'!$B$2:$W$37</definedName>
    <definedName name="_xlnm.Print_Area" localSheetId="63">'18 E568'!$B$2:$W$34</definedName>
    <definedName name="_xlnm.Print_Area" localSheetId="64">'18 G003'!$B$2:$W$34</definedName>
    <definedName name="_xlnm.Print_Area" localSheetId="65">'18 M001'!$B$2:$W$39</definedName>
    <definedName name="_xlnm.Print_Area" localSheetId="66">'18 P002'!$B$2:$W$33</definedName>
    <definedName name="_xlnm.Print_Area" localSheetId="67">'18 P008'!$B$2:$W$35</definedName>
    <definedName name="_xlnm.Print_Area" localSheetId="68">'19 J014'!$B$2:$W$34</definedName>
    <definedName name="_xlnm.Print_Area" localSheetId="69">'20 E016'!$B$2:$W$33</definedName>
    <definedName name="_xlnm.Print_Area" localSheetId="70">'20 S017'!$B$2:$W$100</definedName>
    <definedName name="_xlnm.Print_Area" localSheetId="71">'20 S070'!$B$2:$W$97</definedName>
    <definedName name="_xlnm.Print_Area" localSheetId="72">'20 S155'!$B$2:$W$34</definedName>
    <definedName name="_xlnm.Print_Area" localSheetId="73">'20 S174'!$B$2:$W$107</definedName>
    <definedName name="_xlnm.Print_Area" localSheetId="74">'20 S176'!$B$2:$W$97</definedName>
    <definedName name="_xlnm.Print_Area" localSheetId="75">'21 P001'!$B$2:$W$38</definedName>
    <definedName name="_xlnm.Print_Area" localSheetId="76">'22 R003'!$B$2:$W$42</definedName>
    <definedName name="_xlnm.Print_Area" localSheetId="77">'22 R008'!$B$2:$W$36</definedName>
    <definedName name="_xlnm.Print_Area" localSheetId="78">'22 R009'!$B$2:$W$33</definedName>
    <definedName name="_xlnm.Print_Area" localSheetId="79">'35 E013'!$B$2:$W$35</definedName>
    <definedName name="_xlnm.Print_Area" localSheetId="80">'35 M001'!$B$2:$W$35</definedName>
    <definedName name="_xlnm.Print_Area" localSheetId="81">'38 F002'!$B$2:$W$35</definedName>
    <definedName name="_xlnm.Print_Area" localSheetId="82">'38 S190'!$B$2:$W$35</definedName>
    <definedName name="_xlnm.Print_Area" localSheetId="3">'4 E015'!$B$2:$W$37</definedName>
    <definedName name="_xlnm.Print_Area" localSheetId="4">'4 P006'!$B$2:$W$33</definedName>
    <definedName name="_xlnm.Print_Area" localSheetId="5">'4 P021'!$B$2:$W$36</definedName>
    <definedName name="_xlnm.Print_Area" localSheetId="6">'4 P022'!$B$2:$W$40</definedName>
    <definedName name="_xlnm.Print_Area" localSheetId="7">'4 P023'!$B$2:$W$35</definedName>
    <definedName name="_xlnm.Print_Area" localSheetId="8">'4 P024'!$B$2:$W$33</definedName>
    <definedName name="_xlnm.Print_Area" localSheetId="83">'40 P002'!$B$2:$W$38</definedName>
    <definedName name="_xlnm.Print_Area" localSheetId="84">'43 M001'!$B$2:$W$36</definedName>
    <definedName name="_xlnm.Print_Area" localSheetId="85">'45 G001'!$B$2:$W$34</definedName>
    <definedName name="_xlnm.Print_Area" localSheetId="86">'45 G002'!$B$2:$W$34</definedName>
    <definedName name="_xlnm.Print_Area" localSheetId="87">'45 M001'!$B$2:$W$34</definedName>
    <definedName name="_xlnm.Print_Area" localSheetId="88">'47 E033'!$B$2:$W$37</definedName>
    <definedName name="_xlnm.Print_Area" localSheetId="89">'47 M001'!$B$2:$W$33</definedName>
    <definedName name="_xlnm.Print_Area" localSheetId="90">'47 O001'!$B$2:$W$33</definedName>
    <definedName name="_xlnm.Print_Area" localSheetId="91">'47 P010'!$B$2:$W$44</definedName>
    <definedName name="_xlnm.Print_Area" localSheetId="92">'47 S010'!$B$2:$W$34</definedName>
    <definedName name="_xlnm.Print_Area" localSheetId="93">'47 S249'!$B$2:$W$35</definedName>
    <definedName name="_xlnm.Print_Area" localSheetId="94">'47 U011'!$B$2:$W$33</definedName>
    <definedName name="_xlnm.Print_Area" localSheetId="95">'48 E011'!$B$2:$W$36</definedName>
    <definedName name="_xlnm.Print_Area" localSheetId="96">'48 S243'!$B$2:$W$33</definedName>
    <definedName name="_xlnm.Print_Area" localSheetId="9">'5 E002'!$B$2:$W$36</definedName>
    <definedName name="_xlnm.Print_Area" localSheetId="10">'5 M001'!$B$2:$W$34</definedName>
    <definedName name="_xlnm.Print_Area" localSheetId="11">'5 P005'!$B$2:$W$34</definedName>
    <definedName name="_xlnm.Print_Area" localSheetId="97">'50 E001'!$B$2:$W$37</definedName>
    <definedName name="_xlnm.Print_Area" localSheetId="98">'50 E007'!$B$2:$W$35</definedName>
    <definedName name="_xlnm.Print_Area" localSheetId="99">'50 E011'!$B$2:$W$34</definedName>
    <definedName name="_xlnm.Print_Area" localSheetId="100">'51 E036'!$B$2:$W$40</definedName>
    <definedName name="_xlnm.Print_Area" localSheetId="101">'51 E043'!$B$2:$W$34</definedName>
    <definedName name="_xlnm.Print_Area" localSheetId="102">'52 M001'!$B$2:$W$36</definedName>
    <definedName name="_xlnm.Print_Area" localSheetId="103">'53 E561'!$B$2:$W$35</definedName>
    <definedName name="_xlnm.Print_Area" localSheetId="104">'53 E579'!$B$2:$W$35</definedName>
    <definedName name="_xlnm.Print_Area" localSheetId="105">'53 E580'!$B$2:$W$35</definedName>
    <definedName name="_xlnm.Print_Area" localSheetId="106">'53 E581'!$B$2:$W$35</definedName>
    <definedName name="_xlnm.Print_Area" localSheetId="107">'53 E583'!$B$2:$W$35</definedName>
    <definedName name="_xlnm.Print_Area" localSheetId="108">'53 E584'!$B$2:$W$35</definedName>
    <definedName name="_xlnm.Print_Area" localSheetId="109">'53 E585'!$B$2:$W$35</definedName>
    <definedName name="_xlnm.Print_Area" localSheetId="110">'53 F571'!$B$2:$W$35</definedName>
    <definedName name="_xlnm.Print_Area" localSheetId="111">'53 M001'!$B$2:$W$35</definedName>
    <definedName name="_xlnm.Print_Area" localSheetId="112">'53 O001'!$B$2:$W$35</definedName>
    <definedName name="_xlnm.Print_Area" localSheetId="113">'53 P552'!$B$2:$W$35</definedName>
    <definedName name="_xlnm.Print_Area" localSheetId="114">'53 R582'!$B$2:$W$35</definedName>
    <definedName name="_xlnm.Print_Area" localSheetId="12">'6 M001'!$B$2:$W$37</definedName>
    <definedName name="_xlnm.Print_Area" localSheetId="13">'7 A900'!$B$2:$W$50</definedName>
    <definedName name="_xlnm.Print_Area" localSheetId="14">'8 P001'!$B$2:$W$33</definedName>
    <definedName name="_xlnm.Print_Area" localSheetId="15">'8 S257'!$B$2:$W$47</definedName>
    <definedName name="_xlnm.Print_Area" localSheetId="16">'8 S259'!$B$2:$W$46</definedName>
    <definedName name="_xlnm.Print_Area" localSheetId="17">'8 S260'!$B$2:$W$33</definedName>
    <definedName name="_xlnm.Print_Area" localSheetId="18">'8 S266'!$B$2:$W$46</definedName>
    <definedName name="_xlnm.Print_Area" localSheetId="19">'9 P001'!$B$2:$W$35</definedName>
    <definedName name="_xlnm.Print_Area" localSheetId="1">Financiero!$A$1:$M$44</definedName>
    <definedName name="_xlnm.Print_Area" localSheetId="0">Físico!$A$1:$N$40</definedName>
    <definedName name="_xlnm.Print_Area">#REF!</definedName>
    <definedName name="Area_de_paso">#REF!</definedName>
    <definedName name="ASIG_TEC">#N/A</definedName>
    <definedName name="ayer">'[5]Premisas IMSS'!$M$12</definedName>
    <definedName name="base">#REF!</definedName>
    <definedName name="base03">#REF!</definedName>
    <definedName name="base03au">#REF!</definedName>
    <definedName name="base04au">#REF!</definedName>
    <definedName name="base05">#REF!</definedName>
    <definedName name="base05au">#REF!</definedName>
    <definedName name="base2002">#REF!</definedName>
    <definedName name="base2003orig">#REF!</definedName>
    <definedName name="base2003origentidades">#REF!</definedName>
    <definedName name="base2004">#REF!</definedName>
    <definedName name="base2004entidades">#REF!</definedName>
    <definedName name="baseau">#REF!</definedName>
    <definedName name="baseb">#REF!</definedName>
    <definedName name="basecierre">[13]CP_2003!#REF!</definedName>
    <definedName name="_xlnm.Database">#REF!</definedName>
    <definedName name="bUSCAR">#REF!</definedName>
    <definedName name="C_">[14]FP1996!#REF!</definedName>
    <definedName name="cal">#REF!</definedName>
    <definedName name="cálculos">#REF!</definedName>
    <definedName name="CALENDA">#N/A</definedName>
    <definedName name="can" hidden="1">{"Bruto",#N/A,FALSE,"CONV3T.XLS";"Neto",#N/A,FALSE,"CONV3T.XLS";"UnoB",#N/A,FALSE,"CONV3T.XLS";"Bruto",#N/A,FALSE,"CONV4T.XLS";"Neto",#N/A,FALSE,"CONV4T.XLS";"UnoB",#N/A,FALSE,"CONV4T.XLS"}</definedName>
    <definedName name="CAPU96">#REF!</definedName>
    <definedName name="cata">[15]tablas!$A$5:$A$275</definedName>
    <definedName name="cata4">'[16]catálogo pps'!$A$2:$N$2506</definedName>
    <definedName name="CCCC"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'[17] '!$H$99:$M$143</definedName>
    <definedName name="CFEM">'[17] '!$H$51:$M$95</definedName>
    <definedName name="CFEO">'[17] '!$H$3:$M$47</definedName>
    <definedName name="CicenyAduanas">#REF!</definedName>
    <definedName name="Cifras_Control">#REF!</definedName>
    <definedName name="claseco">#REF!</definedName>
    <definedName name="cmllvc198">#REF!</definedName>
    <definedName name="cmllvc298ieps">#REF!</definedName>
    <definedName name="cmllvp198">#REF!</definedName>
    <definedName name="cmllvp199">#REF!</definedName>
    <definedName name="cmllvp298ieps">#REF!</definedName>
    <definedName name="cmllvp299ieps">#REF!</definedName>
    <definedName name="cmlvc198">#REF!</definedName>
    <definedName name="cmlvc298ieps">#REF!</definedName>
    <definedName name="cmlvp198">#REF!</definedName>
    <definedName name="cmlvp199">#REF!</definedName>
    <definedName name="cmlvp298ieps">#REF!</definedName>
    <definedName name="cmlvp299ieps">#REF!</definedName>
    <definedName name="CONA96">#REF!</definedName>
    <definedName name="concepto">'[18]BASE DEFINITIVA 2002'!#REF!</definedName>
    <definedName name="CONS">[8]BANPRO99!#REF!</definedName>
    <definedName name="copia_Clas_Admva">#REF!</definedName>
    <definedName name="copia_Clas_Econ">[19]Clas_Econ!$B$2:$M$25</definedName>
    <definedName name="copia_Clas_Fun">#REF!</definedName>
    <definedName name="copia_Clas_Func">[20]Clas_Fun!#REF!</definedName>
    <definedName name="copia_Doble_Consolid">#REF!</definedName>
    <definedName name="copia_Doble_OECPD">#REF!</definedName>
    <definedName name="copia_Doble_RAutonyAPC">#REF!</definedName>
    <definedName name="copia_Gto_Ents_Fed">[19]Gto_Ent_Fed!$B$39:$L$73</definedName>
    <definedName name="copia_Gto_Federal">#REF!</definedName>
    <definedName name="copia_Gto_Neto">#REF!</definedName>
    <definedName name="copia_Ing_Pres">#REF!</definedName>
    <definedName name="cor"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[8]BANPRO99!#REF!</definedName>
    <definedName name="criterios23">#REF!</definedName>
    <definedName name="Criterios25">#REF!</definedName>
    <definedName name="Criterios33">#REF!</definedName>
    <definedName name="CSCSDS" hidden="1">{"Bruto",#N/A,FALSE,"CONV3T.XLS";"Neto",#N/A,FALSE,"CONV3T.XLS";"UnoB",#N/A,FALSE,"CONV3T.XLS";"Bruto",#N/A,FALSE,"CONV4T.XLS";"Neto",#N/A,FALSE,"CONV4T.XLS";"UnoB",#N/A,FALSE,"CONV4T.XLS"}</definedName>
    <definedName name="cuad">#REF!</definedName>
    <definedName name="CUAD179">#REF!</definedName>
    <definedName name="CUAD179A">#REF!</definedName>
    <definedName name="CUAD180">#REF!</definedName>
    <definedName name="Cuadro16511">'[21]Ingresos serie'!#REF!</definedName>
    <definedName name="Cuadro18521">#REF!</definedName>
    <definedName name="Cuadro19522">#REF!</definedName>
    <definedName name="Cuadro20523">'[22]20-5.2.3'!#REF!</definedName>
    <definedName name="cUADRO26529CR">#REF!</definedName>
    <definedName name="Cuadro30611">'[22]30-6.1.1'!$B$65:$M$120</definedName>
    <definedName name="Cuadro31613">#REF!</definedName>
    <definedName name="Cuadro33621">#REF!</definedName>
    <definedName name="cuotasem">'[5]Régimen financiero'!$E$3</definedName>
    <definedName name="DatodRamoUR">[23]DatosRamoUrEconomica!$A$1:$F$65536</definedName>
    <definedName name="Datos">#REF!</definedName>
    <definedName name="Datos_08_09_ServiciosPersonales">#REF!</definedName>
    <definedName name="Datos_CRC">[24]Hoja1!$A$5:$D$45</definedName>
    <definedName name="Datos_Servicios_Personales">#REF!</definedName>
    <definedName name="datosb">#REF!</definedName>
    <definedName name="DatosEconomica">#REF!</definedName>
    <definedName name="DatosGrupoyModPp">#REF!</definedName>
    <definedName name="DatosporProgPresupuestario">#REF!</definedName>
    <definedName name="DatosRamoFunción">#REF!</definedName>
    <definedName name="DatosRamoUR">#REF!</definedName>
    <definedName name="DCXCZXCZXCXCZ" hidden="1">{"Bruto",#N/A,FALSE,"CONV3T.XLS";"Neto",#N/A,FALSE,"CONV3T.XLS";"UnoB",#N/A,FALSE,"CONV3T.XLS";"Bruto",#N/A,FALSE,"CONV4T.XLS";"Neto",#N/A,FALSE,"CONV4T.XLS";"UnoB",#N/A,FALSE,"CONV4T.XLS"}</definedName>
    <definedName name="ddd">[1]!AGO&amp;[1]!SEP&amp;[1]!OCT&amp;[1]!NOV&amp;[1]!DIC</definedName>
    <definedName name="dddd">#REF!</definedName>
    <definedName name="ddddd">[25]Clas_Econ!$B$2:$M$25</definedName>
    <definedName name="defi">[1]!AGO&amp;[1]!SEP&amp;[1]!OCT&amp;[1]!NOV&amp;[1]!DIC</definedName>
    <definedName name="DEFICIT4">#REF!</definedName>
    <definedName name="dfd">[26]Presupuesto!$T:$T</definedName>
    <definedName name="dfhzsdgzsd">[1]!AGO&amp;[1]!SEP&amp;[1]!OCT&amp;[1]!NOV&amp;[1]!DIC</definedName>
    <definedName name="DIC">"; DICIEMBRE.- "&amp;TEXT([10]edofza12!$C$24,"#,##0")</definedName>
    <definedName name="DIFERENCIAS">#N/A</definedName>
    <definedName name="direccion">'[27]ADEC II'!$B$9</definedName>
    <definedName name="directo">#REF!</definedName>
    <definedName name="directo03">#REF!</definedName>
    <definedName name="directoc03">#REF!</definedName>
    <definedName name="directoppef">#REF!</definedName>
    <definedName name="DOS" hidden="1">{"Bruto",#N/A,FALSE,"CONV3T.XLS";"Neto",#N/A,FALSE,"CONV3T.XLS";"UnoB",#N/A,FALSE,"CONV3T.XLS";"Bruto",#N/A,FALSE,"CONV4T.XLS";"Neto",#N/A,FALSE,"CONV4T.XLS";"UnoB",#N/A,FALSE,"CONV4T.XLS"}</definedName>
    <definedName name="ds">'[2]Mod Eco Controlados 99'!#REF!</definedName>
    <definedName name="ECOADV">#REF!</definedName>
    <definedName name="ECOADV1">#REF!</definedName>
    <definedName name="ECPD02">[28]ECPD!$F$2:$I$29</definedName>
    <definedName name="ECPD1">[28]ECPD!$A$2:$E$1001</definedName>
    <definedName name="ecpi">#REF!</definedName>
    <definedName name="ecpi03">#REF!</definedName>
    <definedName name="ecpic03">#REF!</definedName>
    <definedName name="ecpippef">#REF!</definedName>
    <definedName name="EEE"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"&amp;TEXT([10]edofza01!$C$24,"#,##0")</definedName>
    <definedName name="entidades2002">#REF!</definedName>
    <definedName name="entidadescierre2003">#REF!</definedName>
    <definedName name="esc" hidden="1">{"Bruto",#N/A,FALSE,"CONV3T.XLS";"Neto",#N/A,FALSE,"CONV3T.XLS";"UnoB",#N/A,FALSE,"CONV3T.XLS";"Bruto",#N/A,FALSE,"CONV4T.XLS";"Neto",#N/A,FALSE,"CONV4T.XLS";"UnoB",#N/A,FALSE,"CONV4T.XLS"}</definedName>
    <definedName name="EYM">[8]BANPRO99!#REF!</definedName>
    <definedName name="familias">#REF!</definedName>
    <definedName name="fd">[1]!OCT&amp;[1]!NOV&amp;[1]!DIC</definedName>
    <definedName name="FEB">"; FEBRERO.- "&amp;TEXT([10]edofza02!$C$24,"#,##0")</definedName>
    <definedName name="FECHA">[4]CONTROL!$A$1</definedName>
    <definedName name="federalizado">#REF!</definedName>
    <definedName name="federalizado03">#REF!</definedName>
    <definedName name="federalizadoc03">#REF!</definedName>
    <definedName name="federalizadoppef">#REF!</definedName>
    <definedName name="FERRO96">#REF!</definedName>
    <definedName name="FFSDSDSDFSDF" hidden="1">{#N/A,#N/A,FALSE,"TOT";#N/A,#N/A,FALSE,"PEP";#N/A,#N/A,FALSE,"REF";#N/A,#N/A,FALSE,"GAS";#N/A,#N/A,FALSE,"PET";#N/A,#N/A,FALSE,"COR"}</definedName>
    <definedName name="FORM">#REF!</definedName>
    <definedName name="función">#REF!</definedName>
    <definedName name="funciones">[29]funciones!$C$2:$D$30</definedName>
    <definedName name="geova">#REF!</definedName>
    <definedName name="gf">#N/A</definedName>
    <definedName name="gfd">[1]!SEP&amp;[1]!OCT&amp;[1]!NOV&amp;[1]!DIC</definedName>
    <definedName name="gfddd">+IF([1]!MES=1,[1]!ddd,IF([1]!MES=2,[1]!_________SEP1,IF([1]!MES=3,[1]!_________OCT1,IF([1]!MES=4,[1]!_________OCT1,IF([1]!MES=5,[1]!_________NOV1,IF([1]!MES=6,[1]!DIC))))))</definedName>
    <definedName name="ggg">[1]!FEB&amp;[1]!MAR&amp;[1]!ABR&amp;[1]!MAY&amp;[1]!JUN&amp;[1]!JUL</definedName>
    <definedName name="GPRG02">#REF!</definedName>
    <definedName name="GPRG03">#REF!</definedName>
    <definedName name="GPRG04">#REF!</definedName>
    <definedName name="GPRG05">#REF!</definedName>
    <definedName name="GPRG06">#REF!</definedName>
    <definedName name="GPRG07">#REF!</definedName>
    <definedName name="GPRG08">#REF!</definedName>
    <definedName name="GPRG09">#REF!</definedName>
    <definedName name="GPRG10">#REF!</definedName>
    <definedName name="GPRG11">#REF!</definedName>
    <definedName name="GPS">[8]BANPRO99!#REF!</definedName>
    <definedName name="GTtoNoProgRamos">'[30]GP Ramos'!$A$1:$N$11204</definedName>
    <definedName name="HABERES">#N/A</definedName>
    <definedName name="HJK">[1]!ABR&amp;[1]!MAY&amp;[1]!JUN&amp;[1]!JUL&amp;[1]!AGO&amp;[1]!SEP</definedName>
    <definedName name="hoja1">#REF!</definedName>
    <definedName name="hoja2">#REF!</definedName>
    <definedName name="hoja3">#REF!</definedName>
    <definedName name="hoja4">#REF!+#REF!</definedName>
    <definedName name="HT_1">#REF!</definedName>
    <definedName name="I">#REF!</definedName>
    <definedName name="ID_GFS">#REF!</definedName>
    <definedName name="ID_PP">#REF!</definedName>
    <definedName name="ID_UR">#REF!</definedName>
    <definedName name="iii">#REF!</definedName>
    <definedName name="IMP_APORTA">#REF!</definedName>
    <definedName name="IMP_BRUTOT">#REF!</definedName>
    <definedName name="imp_control">#REF!</definedName>
    <definedName name="Imprimir_área_IM">#REF!</definedName>
    <definedName name="IMSS96">#REF!</definedName>
    <definedName name="IMSSE">'[17] '!$Z$99:$AE$143</definedName>
    <definedName name="IMSSM">'[17] '!$Z$51:$AE$95</definedName>
    <definedName name="IMSSO">'[17] '!$Z$3:$AE$47</definedName>
    <definedName name="ISSSTE96">#REF!</definedName>
    <definedName name="ISSSTEE">'[17] '!$T$99:$Y$143</definedName>
    <definedName name="ISSSTEM">'[17] '!$T$51:$Y$95</definedName>
    <definedName name="ISSSTEO">'[17] '!$T$3:$Y$47</definedName>
    <definedName name="IV">[8]BANPRO99!#REF!</definedName>
    <definedName name="jjj">#REF!</definedName>
    <definedName name="JUL">"; JULIO.- "&amp;TEXT([10]edofza07!$C$24,"#,##0")</definedName>
    <definedName name="JULIO">[1]!FEB&amp;[1]!MAR&amp;[1]!ABR&amp;[1]!MAY&amp;[1]!JUN&amp;[1]!JUL</definedName>
    <definedName name="JUN">"; JUNIO.- "&amp;TEXT([10]edofza06!$C$24,"#,##0")</definedName>
    <definedName name="kkk">#REF!</definedName>
    <definedName name="lfc">+TEXT(IF(AND(OR(DAY([1]!FECHA)&gt;=1,DAY([1]!FECHA)&lt;=10),MONTH([1]!FECHA)=1),YEAR([1]!FECHA)-1,YEAR([1]!FECHA)),"0")</definedName>
    <definedName name="LFCE">'[17] '!$N$99:$S$143</definedName>
    <definedName name="LFCM">'[17] '!$N$51:$S$95</definedName>
    <definedName name="LFCO">'[17] '!$N$3:$S$47</definedName>
    <definedName name="lll">[1]!OCT&amp;[1]!NOV&amp;[1]!DIC</definedName>
    <definedName name="LOTE96">#REF!</definedName>
    <definedName name="LUCY">#N/A</definedName>
    <definedName name="LYFC96">#REF!</definedName>
    <definedName name="m">[1]!MAR&amp;[1]!ABR&amp;[1]!MAY&amp;[1]!JUN&amp;[1]!JUL&amp;[1]!AGO</definedName>
    <definedName name="mamá">'[5]Premisas IMSS'!$M$14</definedName>
    <definedName name="maña">'[5]Premisas IMSS'!$M$13</definedName>
    <definedName name="MAR">"; MARZO.- "&amp;TEXT([10]edofza03!$C$24,"#,##0")</definedName>
    <definedName name="MARI">#N/A</definedName>
    <definedName name="MAS" hidden="1">{"Bruto",#N/A,FALSE,"CONV3T.XLS";"Neto",#N/A,FALSE,"CONV3T.XLS";"UnoB",#N/A,FALSE,"CONV3T.XLS";"Bruto",#N/A,FALSE,"CONV4T.XLS";"Neto",#N/A,FALSE,"CONV4T.XLS";"UnoB",#N/A,FALSE,"CONV4T.XLS"}</definedName>
    <definedName name="MAY">"; MAYO.- "&amp;TEXT([10]edofza05!$C$24,"#,##0")</definedName>
    <definedName name="MES">[10]Hoja1!$A$3</definedName>
    <definedName name="Mesppto">#REF!</definedName>
    <definedName name="METAS">[8]BANPRO99!#REF!</definedName>
    <definedName name="modif_anual">#REF!</definedName>
    <definedName name="Modif00">#REF!</definedName>
    <definedName name="modifalmes">#REF!</definedName>
    <definedName name="mor" hidden="1">{"Bruto",#N/A,FALSE,"CONV3T.XLS";"Neto",#N/A,FALSE,"CONV3T.XLS";"UnoB",#N/A,FALSE,"CONV3T.XLS";"Bruto",#N/A,FALSE,"CONV4T.XLS";"Neto",#N/A,FALSE,"CONV4T.XLS";"UnoB",#N/A,FALSE,"CONV4T.XLS"}</definedName>
    <definedName name="mtr">'[5]Premisas IMSS'!$M$15</definedName>
    <definedName name="mun">[1]!ABR&amp;[1]!MAY&amp;[1]!JUN&amp;[1]!JUL&amp;[1]!AGO&amp;[1]!SEP</definedName>
    <definedName name="NINGUNO">[1]!SEP&amp;[1]!OCT&amp;[1]!NOV&amp;[1]!DIC</definedName>
    <definedName name="NIV">#N/A</definedName>
    <definedName name="NOV">"; NOVIEMBRE.- "&amp;TEXT([10]edofza11!$C$45,"#,##0")</definedName>
    <definedName name="nuevo" hidden="1">#REF!</definedName>
    <definedName name="ñ">+TEXT(IF(AND(OR(DAY([1]!FECHA)&gt;=1,DAY([1]!FECHA)&lt;=10),MONTH([1]!FECHA)=1),YEAR([1]!FECHA)-1,YEAR([1]!FECHA)),"0")</definedName>
    <definedName name="ÑÑÑ">[1]!AGO&amp;[1]!SEP&amp;[1]!OCT&amp;[1]!NOV&amp;[1]!DIC</definedName>
    <definedName name="OBRA_DEF">#N/A</definedName>
    <definedName name="OCT">"; OCTUBRE.- "&amp;TEXT([10]edofza10!$C$24,"#,##0")</definedName>
    <definedName name="oic">[31]oics!$C$2:$D$21</definedName>
    <definedName name="oooo">#REF!</definedName>
    <definedName name="Original">#REF!</definedName>
    <definedName name="p">[32]SPC!#REF!</definedName>
    <definedName name="PAD">[8]BANPRO99!#REF!</definedName>
    <definedName name="pagadoalmes">#REF!</definedName>
    <definedName name="paj" hidden="1">{"Bruto",#N/A,FALSE,"CONV3T.XLS";"Neto",#N/A,FALSE,"CONV3T.XLS";"UnoB",#N/A,FALSE,"CONV3T.XLS";"Bruto",#N/A,FALSE,"CONV4T.XLS";"Neto",#N/A,FALSE,"CONV4T.XLS";"UnoB",#N/A,FALSE,"CONV4T.XLS"}</definedName>
    <definedName name="papa">'[5]Premisas IMSS'!$M$15</definedName>
    <definedName name="PARTE">#REF!</definedName>
    <definedName name="PCONS">[8]BANPRO99!#REF!</definedName>
    <definedName name="pec">#REF!</definedName>
    <definedName name="pef">#REF!</definedName>
    <definedName name="PEMEXE">'[17] '!$B$99:$G$143</definedName>
    <definedName name="PEMEXM">'[17] '!$B$51:$G$95</definedName>
    <definedName name="PEMEXO">'[17] '!$B$3:$G$47</definedName>
    <definedName name="pendientepagomes">#REF!</definedName>
    <definedName name="PER_EST1">#N/A</definedName>
    <definedName name="PER_EST2">#N/A</definedName>
    <definedName name="PER_REAL1">#N/A</definedName>
    <definedName name="PER_REAL2">#N/A</definedName>
    <definedName name="PEyM">[8]BANPRO99!#REF!</definedName>
    <definedName name="PGPS">[8]BANPRO99!#REF!</definedName>
    <definedName name="PIBR">#REF!</definedName>
    <definedName name="PIV">[8]BANPRO99!#REF!</definedName>
    <definedName name="PLAZAS">#N/A</definedName>
    <definedName name="PLAZAS2">#N/A</definedName>
    <definedName name="POA">[1]!OCT&amp;[1]!NOV&amp;[1]!DIC</definedName>
    <definedName name="POADO7">[1]!JUL&amp;[1]!AGO&amp;[1]!SEP&amp;[1]!OCT&amp;[1]!NOV</definedName>
    <definedName name="porcentaje">'[18]BASE DEFINITIVA 2002'!#REF!</definedName>
    <definedName name="PP">[31]pps!$I$10:$J$1730</definedName>
    <definedName name="pppp">#REF!</definedName>
    <definedName name="PRCV">[8]BANPRO99!#REF!</definedName>
    <definedName name="PRESUPUESTO_1997">#REF!</definedName>
    <definedName name="PRIMAPS">#N/A</definedName>
    <definedName name="Print_Area_MI">[14]FP1996!#REF!</definedName>
    <definedName name="prior">'[33]sal 2'!$A$26:$AD$548</definedName>
    <definedName name="Prioritarios">#REF!</definedName>
    <definedName name="programas">#REF!</definedName>
    <definedName name="PROY1">#N/A</definedName>
    <definedName name="PROY2">+IF([1]!MES=7,[1]!_________AGO1,IF([1]!MES=8,[1]!_________SEP1,IF([1]!MES=9,[1]!_________OCT1,IF([1]!MES=10,[1]!_________NOV1,IF([1]!MES=11,[1]!DIC)))))</definedName>
    <definedName name="PROY3">+IF([1]!MES=1,[1]!_________AGO1,IF([1]!MES=2,[1]!_________SEP1,IF([1]!MES=3,[1]!_________OCT1,IF([1]!MES=4,[1]!_________OCT1,IF([1]!MES=5,[1]!_________NOV1,IF([1]!MES=6,[1]!DIC))))))</definedName>
    <definedName name="PRT">[8]BANPRO99!#REF!</definedName>
    <definedName name="PSF">[8]BANPRO99!#REF!</definedName>
    <definedName name="pta">#REF!</definedName>
    <definedName name="ptb">#REF!</definedName>
    <definedName name="ptc">#REF!</definedName>
    <definedName name="ptd">#REF!</definedName>
    <definedName name="pte">#REF!</definedName>
    <definedName name="QQQ">#REF!</definedName>
    <definedName name="qww">[1]!FEB&amp;[1]!MAR&amp;[1]!ABR&amp;[1]!MAY&amp;[1]!JUN&amp;[1]!JUL</definedName>
    <definedName name="R_Bife">'[34]ADEC II'!$A$1:$A$1016</definedName>
    <definedName name="ra">'[35]cat ramos'!$A$10:$B$52</definedName>
    <definedName name="ramo">#REF!</definedName>
    <definedName name="Ramo_Rubro">#REF!</definedName>
    <definedName name="ramoscierredos2003">#REF!</definedName>
    <definedName name="ramoscierreuno2003">#REF!</definedName>
    <definedName name="ramosdos2002">#REF!</definedName>
    <definedName name="ramosuno2002">#REF!</definedName>
    <definedName name="ramoUR">#REF!</definedName>
    <definedName name="RANGO">#N/A</definedName>
    <definedName name="RANGO2">#N/A</definedName>
    <definedName name="RCV">[8]BANPRO99!#REF!</definedName>
    <definedName name="reducciones">#REF!</definedName>
    <definedName name="REG">#N/A</definedName>
    <definedName name="res">#REF!</definedName>
    <definedName name="RF">[8]BANPRO99!#REF!</definedName>
    <definedName name="RP">[8]BANPRO99!#REF!</definedName>
    <definedName name="RT">[8]BANPRO99!#REF!</definedName>
    <definedName name="s">[1]!SEP&amp;[1]!OCT&amp;[1]!NOV&amp;[1]!DIC</definedName>
    <definedName name="sa">#REF!</definedName>
    <definedName name="saasa" hidden="1">{"Bruto",#N/A,FALSE,"CONV3T.XLS";"Neto",#N/A,FALSE,"CONV3T.XLS";"UnoB",#N/A,FALSE,"CONV3T.XLS";"Bruto",#N/A,FALSE,"CONV4T.XLS";"Neto",#N/A,FALSE,"CONV4T.XLS";"UnoB",#N/A,FALSE,"CONV4T.XLS"}</definedName>
    <definedName name="sasaas" hidden="1">{#N/A,#N/A,FALSE,"TOT";#N/A,#N/A,FALSE,"PEP";#N/A,#N/A,FALSE,"REF";#N/A,#N/A,FALSE,"GAS";#N/A,#N/A,FALSE,"PET";#N/A,#N/A,FALSE,"COR"}</definedName>
    <definedName name="sb">#REF!</definedName>
    <definedName name="sc">#REF!</definedName>
    <definedName name="SCHP">'[5]Premisas IMSS'!$M$13</definedName>
    <definedName name="sd">#REF!</definedName>
    <definedName name="sds">[26]Presupuesto!$T:$T</definedName>
    <definedName name="sdsdds" hidden="1">{"Bruto",#N/A,FALSE,"CONV3T.XLS";"Neto",#N/A,FALSE,"CONV3T.XLS";"UnoB",#N/A,FALSE,"CONV3T.XLS";"Bruto",#N/A,FALSE,"CONV4T.XLS";"Neto",#N/A,FALSE,"CONV4T.XLS";"UnoB",#N/A,FALSE,"CONV4T.XLS"}</definedName>
    <definedName name="se">#REF!</definedName>
    <definedName name="SEP">"; SEPTIEMBRE.- "&amp;TEXT([10]edofza09!$C$24,"#,##0")</definedName>
    <definedName name="sero" hidden="1">{"Bruto",#N/A,FALSE,"CONV3T.XLS";"Neto",#N/A,FALSE,"CONV3T.XLS";"UnoB",#N/A,FALSE,"CONV3T.XLS";"Bruto",#N/A,FALSE,"CONV4T.XLS";"Neto",#N/A,FALSE,"CONV4T.XLS";"UnoB",#N/A,FALSE,"CONV4T.XLS"}</definedName>
    <definedName name="SF">[8]BANPRO99!#REF!</definedName>
    <definedName name="SHCP" hidden="1">#REF!</definedName>
    <definedName name="sinpec">#REF!</definedName>
    <definedName name="smdf97">'[5]Premisa macro'!$C$4</definedName>
    <definedName name="SPEM96">#REF!</definedName>
    <definedName name="sta">#REF!</definedName>
    <definedName name="stb">#REF!</definedName>
    <definedName name="stc">#REF!</definedName>
    <definedName name="std">#REF!</definedName>
    <definedName name="ste">#REF!</definedName>
    <definedName name="subfunción">#REF!</definedName>
    <definedName name="syt">#REF!</definedName>
    <definedName name="sytc03">#REF!</definedName>
    <definedName name="sytppef">#REF!</definedName>
    <definedName name="SZZXCZXC" hidden="1">{"Bruto",#N/A,FALSE,"CONV3T.XLS";"Neto",#N/A,FALSE,"CONV3T.XLS";"UnoB",#N/A,FALSE,"CONV3T.XLS";"Bruto",#N/A,FALSE,"CONV4T.XLS";"Neto",#N/A,FALSE,"CONV4T.XLS";"UnoB",#N/A,FALSE,"CONV4T.XLS"}</definedName>
    <definedName name="TABLA016D">'[36]16'!$D$1:$E$15</definedName>
    <definedName name="TABLA01D">'[36]1'!$D$2:$E$14</definedName>
    <definedName name="TABLA04D">'[36]4'!$D$2:$E$34</definedName>
    <definedName name="TABLA06D">'[36]6'!$D$1:$G$15</definedName>
    <definedName name="TABLA1">'[36]1'!$A$1:$B$58</definedName>
    <definedName name="TABLA10">'[36]10'!$A$1:$B$133</definedName>
    <definedName name="TABLA10D">'[36]10'!$D$1:$E$19</definedName>
    <definedName name="TABLA11">'[36]11'!$A$1:$B$57</definedName>
    <definedName name="TABLA12">'[36]12'!$A$1:$B$130</definedName>
    <definedName name="TABLA13">'[36]13'!$A$1:$B$170</definedName>
    <definedName name="TABLA14">'[36]14'!$A$1:$B$100</definedName>
    <definedName name="TABLA14D">'[36]14'!$D$1:$E$21</definedName>
    <definedName name="TABLA15">'[36]15'!$A$1:$B$69</definedName>
    <definedName name="TABLA17">'[36]17'!$A$2:$B$134</definedName>
    <definedName name="TABLA18">'[36]18'!$A$1:$B$100</definedName>
    <definedName name="TABLA19">'[36]19'!$A$1:$B$100</definedName>
    <definedName name="TABLA2">'[36]2'!$A$3:$B$187</definedName>
    <definedName name="TABLA20">'[36]20'!$A$1:$B$100</definedName>
    <definedName name="tabla2002">#REF!</definedName>
    <definedName name="TABLA21">'[36]21'!$A$1:$B$67</definedName>
    <definedName name="TABLA22">'[36]22'!$A$1:$B$14</definedName>
    <definedName name="TABLA3">'[36]3'!$A$2:$B$43</definedName>
    <definedName name="TABLA4">'[36]4'!$A$2:$B$31</definedName>
    <definedName name="TABLA5">'[36]5'!$A$1:$B$31</definedName>
    <definedName name="TABLA6">'[36]6'!$A$1:$B$28</definedName>
    <definedName name="TABLA7">'[36]7'!$A$2:$B$23</definedName>
    <definedName name="TABLA8">'[36]8'!$A$1:$B$49</definedName>
    <definedName name="TABLA9">'[36]9'!$A$1:$B$332</definedName>
    <definedName name="TAJJJJ" hidden="1">{#N/A,#N/A,FALSE,"TOT";#N/A,#N/A,FALSE,"PEP";#N/A,#N/A,FALSE,"REF";#N/A,#N/A,FALSE,"GAS";#N/A,#N/A,FALSE,"PET";#N/A,#N/A,FALSE,"COR"}</definedName>
    <definedName name="TENER" hidden="1">{"Bruto",#N/A,FALSE,"CONV3T.XLS";"Neto",#N/A,FALSE,"CONV3T.XLS";"UnoB",#N/A,FALSE,"CONV3T.XLS";"Bruto",#N/A,FALSE,"CONV4T.XLS";"Neto",#N/A,FALSE,"CONV4T.XLS";"UnoB",#N/A,FALSE,"CONV4T.XLS"}</definedName>
    <definedName name="TIT">#REF!</definedName>
    <definedName name="TITULO">[37]PPQ!$B$3</definedName>
    <definedName name="_xlnm.Print_Titles" localSheetId="2">'1 R001'!$1:$5</definedName>
    <definedName name="_xlnm.Print_Titles" localSheetId="20">'10 M001'!$1:$5</definedName>
    <definedName name="_xlnm.Print_Titles" localSheetId="21">'10 S020'!$1:$5</definedName>
    <definedName name="_xlnm.Print_Titles" localSheetId="22">'11 E010'!$1:$5</definedName>
    <definedName name="_xlnm.Print_Titles" localSheetId="23">'11 E021'!$1:$5</definedName>
    <definedName name="_xlnm.Print_Titles" localSheetId="24">'11 E032'!$1:$5</definedName>
    <definedName name="_xlnm.Print_Titles" localSheetId="25">'11 S243'!$1:$5</definedName>
    <definedName name="_xlnm.Print_Titles" localSheetId="26">'11 S244'!$1:$5</definedName>
    <definedName name="_xlnm.Print_Titles" localSheetId="27">'11 S247'!$1:$5</definedName>
    <definedName name="_xlnm.Print_Titles" localSheetId="28">'11 S267'!$1:$5</definedName>
    <definedName name="_xlnm.Print_Titles" localSheetId="29">'11 S271'!$1:$5</definedName>
    <definedName name="_xlnm.Print_Titles" localSheetId="30">'12 E010'!$1:$5</definedName>
    <definedName name="_xlnm.Print_Titles" localSheetId="31">'12 E022'!$1:$5</definedName>
    <definedName name="_xlnm.Print_Titles" localSheetId="32">'12 E023'!$1:$5</definedName>
    <definedName name="_xlnm.Print_Titles" localSheetId="33">'12 E025'!$1:$5</definedName>
    <definedName name="_xlnm.Print_Titles" localSheetId="34">'12 E036'!$1:$5</definedName>
    <definedName name="_xlnm.Print_Titles" localSheetId="35">'12 M001'!$1:$5</definedName>
    <definedName name="_xlnm.Print_Titles" localSheetId="36">'12 O001'!$1:$5</definedName>
    <definedName name="_xlnm.Print_Titles" localSheetId="37">'12 P012'!$1:$5</definedName>
    <definedName name="_xlnm.Print_Titles" localSheetId="38">'12 P016'!$1:$5</definedName>
    <definedName name="_xlnm.Print_Titles" localSheetId="39">'12 P018'!$1:$5</definedName>
    <definedName name="_xlnm.Print_Titles" localSheetId="40">'12 P020'!$1:$5</definedName>
    <definedName name="_xlnm.Print_Titles" localSheetId="41">'12 S174'!$1:$5</definedName>
    <definedName name="_xlnm.Print_Titles" localSheetId="42">'12 S272'!$1:$5</definedName>
    <definedName name="_xlnm.Print_Titles" localSheetId="43">'12 U008'!$1:$5</definedName>
    <definedName name="_xlnm.Print_Titles" localSheetId="44">'13 A006'!$1:$5</definedName>
    <definedName name="_xlnm.Print_Titles" localSheetId="45">'14 E002'!$1:$5</definedName>
    <definedName name="_xlnm.Print_Titles" localSheetId="46">'14 E003'!$1:$5</definedName>
    <definedName name="_xlnm.Print_Titles" localSheetId="47">'14 S043'!$1:$5</definedName>
    <definedName name="_xlnm.Print_Titles" localSheetId="48">'15 M001'!$1:$5</definedName>
    <definedName name="_xlnm.Print_Titles" localSheetId="49">'15 S177'!$1:$5</definedName>
    <definedName name="_xlnm.Print_Titles" localSheetId="50">'15 S273'!$1:$5</definedName>
    <definedName name="_xlnm.Print_Titles" localSheetId="51">'15 S274'!$1:$5</definedName>
    <definedName name="_xlnm.Print_Titles" localSheetId="52">'16 P002'!$1:$5</definedName>
    <definedName name="_xlnm.Print_Titles" localSheetId="53">'16 S046'!$1:$5</definedName>
    <definedName name="_xlnm.Print_Titles" localSheetId="54">'16 S071'!$1:$5</definedName>
    <definedName name="_xlnm.Print_Titles" localSheetId="55">'16 S219'!$1:$5</definedName>
    <definedName name="_xlnm.Print_Titles" localSheetId="56">'17 E002'!$1:$5</definedName>
    <definedName name="_xlnm.Print_Titles" localSheetId="57">'17 E003'!$1:$5</definedName>
    <definedName name="_xlnm.Print_Titles" localSheetId="58">'17 E009'!$1:$5</definedName>
    <definedName name="_xlnm.Print_Titles" localSheetId="59">'17 E010'!$1:$5</definedName>
    <definedName name="_xlnm.Print_Titles" localSheetId="60">'17 E011'!$1:$5</definedName>
    <definedName name="_xlnm.Print_Titles" localSheetId="61">'17 E013'!$1:$5</definedName>
    <definedName name="_xlnm.Print_Titles" localSheetId="62">'17 M001'!$1:$5</definedName>
    <definedName name="_xlnm.Print_Titles" localSheetId="63">'18 E568'!$1:$5</definedName>
    <definedName name="_xlnm.Print_Titles" localSheetId="64">'18 G003'!$1:$5</definedName>
    <definedName name="_xlnm.Print_Titles" localSheetId="65">'18 M001'!$1:$5</definedName>
    <definedName name="_xlnm.Print_Titles" localSheetId="66">'18 P002'!$1:$5</definedName>
    <definedName name="_xlnm.Print_Titles" localSheetId="67">'18 P008'!$1:$5</definedName>
    <definedName name="_xlnm.Print_Titles" localSheetId="68">'19 J014'!$1:$5</definedName>
    <definedName name="_xlnm.Print_Titles" localSheetId="69">'20 E016'!$1:$5</definedName>
    <definedName name="_xlnm.Print_Titles" localSheetId="70">'20 S017'!$1:$5</definedName>
    <definedName name="_xlnm.Print_Titles" localSheetId="71">'20 S070'!$1:$5</definedName>
    <definedName name="_xlnm.Print_Titles" localSheetId="72">'20 S155'!$1:$5</definedName>
    <definedName name="_xlnm.Print_Titles" localSheetId="73">'20 S174'!$1:$5</definedName>
    <definedName name="_xlnm.Print_Titles" localSheetId="74">'20 S176'!$1:$5</definedName>
    <definedName name="_xlnm.Print_Titles" localSheetId="75">'21 P001'!$1:$5</definedName>
    <definedName name="_xlnm.Print_Titles" localSheetId="76">'22 R003'!$1:$5</definedName>
    <definedName name="_xlnm.Print_Titles" localSheetId="77">'22 R008'!$1:$5</definedName>
    <definedName name="_xlnm.Print_Titles" localSheetId="78">'22 R009'!$1:$5</definedName>
    <definedName name="_xlnm.Print_Titles" localSheetId="79">'35 E013'!$1:$5</definedName>
    <definedName name="_xlnm.Print_Titles" localSheetId="80">'35 M001'!$1:$5</definedName>
    <definedName name="_xlnm.Print_Titles" localSheetId="81">'38 F002'!$1:$5</definedName>
    <definedName name="_xlnm.Print_Titles" localSheetId="82">'38 S190'!$1:$5</definedName>
    <definedName name="_xlnm.Print_Titles" localSheetId="3">'4 E015'!$1:$5</definedName>
    <definedName name="_xlnm.Print_Titles" localSheetId="4">'4 P006'!$1:$5</definedName>
    <definedName name="_xlnm.Print_Titles" localSheetId="5">'4 P021'!$1:$5</definedName>
    <definedName name="_xlnm.Print_Titles" localSheetId="6">'4 P022'!$1:$5</definedName>
    <definedName name="_xlnm.Print_Titles" localSheetId="7">'4 P023'!$1:$5</definedName>
    <definedName name="_xlnm.Print_Titles" localSheetId="8">'4 P024'!$1:$5</definedName>
    <definedName name="_xlnm.Print_Titles" localSheetId="83">'40 P002'!$1:$5</definedName>
    <definedName name="_xlnm.Print_Titles" localSheetId="84">'43 M001'!$1:$5</definedName>
    <definedName name="_xlnm.Print_Titles" localSheetId="85">'45 G001'!$1:$5</definedName>
    <definedName name="_xlnm.Print_Titles" localSheetId="86">'45 G002'!$1:$5</definedName>
    <definedName name="_xlnm.Print_Titles" localSheetId="87">'45 M001'!$1:$5</definedName>
    <definedName name="_xlnm.Print_Titles" localSheetId="88">'47 E033'!$1:$5</definedName>
    <definedName name="_xlnm.Print_Titles" localSheetId="89">'47 M001'!$1:$5</definedName>
    <definedName name="_xlnm.Print_Titles" localSheetId="90">'47 O001'!$1:$5</definedName>
    <definedName name="_xlnm.Print_Titles" localSheetId="91">'47 P010'!$1:$5</definedName>
    <definedName name="_xlnm.Print_Titles" localSheetId="92">'47 S010'!$1:$5</definedName>
    <definedName name="_xlnm.Print_Titles" localSheetId="93">'47 S249'!$1:$5</definedName>
    <definedName name="_xlnm.Print_Titles" localSheetId="94">'47 U011'!$1:$5</definedName>
    <definedName name="_xlnm.Print_Titles" localSheetId="95">'48 E011'!$1:$5</definedName>
    <definedName name="_xlnm.Print_Titles" localSheetId="96">'48 S243'!$1:$5</definedName>
    <definedName name="_xlnm.Print_Titles" localSheetId="9">'5 E002'!$1:$5</definedName>
    <definedName name="_xlnm.Print_Titles" localSheetId="10">'5 M001'!$1:$5</definedName>
    <definedName name="_xlnm.Print_Titles" localSheetId="11">'5 P005'!$1:$5</definedName>
    <definedName name="_xlnm.Print_Titles" localSheetId="97">'50 E001'!$1:$5</definedName>
    <definedName name="_xlnm.Print_Titles" localSheetId="98">'50 E007'!$1:$5</definedName>
    <definedName name="_xlnm.Print_Titles" localSheetId="99">'50 E011'!$1:$5</definedName>
    <definedName name="_xlnm.Print_Titles" localSheetId="100">'51 E036'!$1:$5</definedName>
    <definedName name="_xlnm.Print_Titles" localSheetId="101">'51 E043'!$1:$5</definedName>
    <definedName name="_xlnm.Print_Titles" localSheetId="102">'52 M001'!$1:$5</definedName>
    <definedName name="_xlnm.Print_Titles" localSheetId="103">'53 E561'!$1:$5</definedName>
    <definedName name="_xlnm.Print_Titles" localSheetId="104">'53 E579'!$1:$5</definedName>
    <definedName name="_xlnm.Print_Titles" localSheetId="105">'53 E580'!$1:$5</definedName>
    <definedName name="_xlnm.Print_Titles" localSheetId="106">'53 E581'!$1:$5</definedName>
    <definedName name="_xlnm.Print_Titles" localSheetId="107">'53 E583'!$1:$5</definedName>
    <definedName name="_xlnm.Print_Titles" localSheetId="108">'53 E584'!$1:$5</definedName>
    <definedName name="_xlnm.Print_Titles" localSheetId="109">'53 E585'!$1:$5</definedName>
    <definedName name="_xlnm.Print_Titles" localSheetId="110">'53 F571'!$1:$5</definedName>
    <definedName name="_xlnm.Print_Titles" localSheetId="111">'53 M001'!$1:$5</definedName>
    <definedName name="_xlnm.Print_Titles" localSheetId="112">'53 O001'!$1:$5</definedName>
    <definedName name="_xlnm.Print_Titles" localSheetId="113">'53 P552'!$1:$5</definedName>
    <definedName name="_xlnm.Print_Titles" localSheetId="114">'53 R582'!$1:$5</definedName>
    <definedName name="_xlnm.Print_Titles" localSheetId="12">'6 M001'!$1:$5</definedName>
    <definedName name="_xlnm.Print_Titles" localSheetId="13">'7 A900'!$1:$5</definedName>
    <definedName name="_xlnm.Print_Titles" localSheetId="14">'8 P001'!$1:$5</definedName>
    <definedName name="_xlnm.Print_Titles" localSheetId="15">'8 S257'!$1:$5</definedName>
    <definedName name="_xlnm.Print_Titles" localSheetId="16">'8 S259'!$1:$5</definedName>
    <definedName name="_xlnm.Print_Titles" localSheetId="17">'8 S260'!$1:$5</definedName>
    <definedName name="_xlnm.Print_Titles" localSheetId="18">'8 S266'!$1:$5</definedName>
    <definedName name="_xlnm.Print_Titles" localSheetId="19">'9 P001'!$1:$5</definedName>
    <definedName name="TODO96">#REF!</definedName>
    <definedName name="TOTAL">#N/A</definedName>
    <definedName name="total_real">#REF!</definedName>
    <definedName name="TOTAL01">#REF!</definedName>
    <definedName name="total1">'[28]1'!$I$2:$J$42</definedName>
    <definedName name="TOTAL10">'[28]10'!$J$2:$K$39</definedName>
    <definedName name="TOTAL2">'[28]2'!$J$2:$K$39</definedName>
    <definedName name="TOTAL3">'[28]3'!$J$2:$K$39</definedName>
    <definedName name="TOTAL4">'[28]4'!$J$2:$K$39</definedName>
    <definedName name="TOTAL5">'[28]5'!$J$2:$K$39</definedName>
    <definedName name="TOTAL6">'[28]6'!$J$2:$K$39</definedName>
    <definedName name="TOTAL7">'[28]7'!$J$2:$K$39</definedName>
    <definedName name="TOTAL8">'[28]8'!$J$2:$K$39</definedName>
    <definedName name="TOTAL9">'[28]9'!$J$2:$K$39</definedName>
    <definedName name="TTL">[38]AcumMens!$3:$191</definedName>
    <definedName name="tul" hidden="1">{"Bruto",#N/A,FALSE,"CONV3T.XLS";"Neto",#N/A,FALSE,"CONV3T.XLS";"UnoB",#N/A,FALSE,"CONV3T.XLS";"Bruto",#N/A,FALSE,"CONV4T.XLS";"Neto",#N/A,FALSE,"CONV4T.XLS";"UnoB",#N/A,FALSE,"CONV4T.XLS"}</definedName>
    <definedName name="u">[1]!AGO&amp;[1]!SEP&amp;[1]!OCT&amp;[1]!NOV&amp;[1]!DIC</definedName>
    <definedName name="UPCPICF_VMD50020">#REF!</definedName>
    <definedName name="UR">[31]urs!$C$10:$D$1332</definedName>
    <definedName name="V_Bife">'[34]ADEC II'!$A$1:$Z$1016</definedName>
    <definedName name="VARIABLES">#N/A</definedName>
    <definedName name="vcorta">#REF!</definedName>
    <definedName name="Vertientes">#REF!</definedName>
    <definedName name="wrn.econv2s." hidden="1">{"Bruto",#N/A,FALSE,"CONV3T.XLS";"Neto",#N/A,FALSE,"CONV3T.XLS";"UnoB",#N/A,FALSE,"CONV3T.XLS";"Bruto",#N/A,FALSE,"CONV4T.XLS";"Neto",#N/A,FALSE,"CONV4T.XLS";"UnoB",#N/A,FALSE,"CONV4T.XLS"}</definedName>
    <definedName name="wrn.gst1tajuorg." hidden="1">{#N/A,#N/A,FALSE,"TOT";#N/A,#N/A,FALSE,"PEP";#N/A,#N/A,FALSE,"REF";#N/A,#N/A,FALSE,"GAS";#N/A,#N/A,FALSE,"PET";#N/A,#N/A,FALSE,"COR"}</definedName>
    <definedName name="x">#REF!</definedName>
    <definedName name="XX" hidden="1">{"Bruto",#N/A,FALSE,"CONV3T.XLS";"Neto",#N/A,FALSE,"CONV3T.XLS";"UnoB",#N/A,FALSE,"CONV3T.XLS";"Bruto",#N/A,FALSE,"CONV4T.XLS";"Neto",#N/A,FALSE,"CONV4T.XLS";"UnoB",#N/A,FALSE,"CONV4T.XLS"}</definedName>
    <definedName name="xxx">#REF!</definedName>
    <definedName name="yyy">#REF!</definedName>
    <definedName name="zz">#REF!</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T32" i="72" l="1"/>
  <c r="T38" i="72"/>
  <c r="T40" i="72"/>
  <c r="T46" i="72"/>
  <c r="T48" i="72"/>
  <c r="T54" i="72"/>
  <c r="T56" i="72"/>
  <c r="T62" i="72"/>
  <c r="T64" i="72"/>
  <c r="V66" i="72"/>
  <c r="T70" i="72"/>
  <c r="T78" i="72"/>
  <c r="T88" i="72"/>
  <c r="V28" i="72"/>
  <c r="W36" i="72"/>
  <c r="V84" i="72"/>
  <c r="W90" i="72"/>
  <c r="T86" i="72"/>
  <c r="V82" i="72"/>
  <c r="T80" i="72"/>
  <c r="W74" i="72"/>
  <c r="T72" i="72"/>
  <c r="W68" i="72"/>
  <c r="V60" i="72"/>
  <c r="W58" i="72"/>
  <c r="V52" i="72"/>
  <c r="W52" i="72"/>
  <c r="V50" i="72"/>
  <c r="V44" i="72"/>
  <c r="W42" i="72"/>
  <c r="V36" i="72"/>
  <c r="V34" i="72"/>
  <c r="T30" i="72"/>
  <c r="T26" i="72"/>
  <c r="W99" i="71"/>
  <c r="W100" i="71"/>
  <c r="W98" i="71"/>
  <c r="V98" i="71"/>
  <c r="W97" i="71"/>
  <c r="W96" i="71"/>
  <c r="T96" i="71"/>
  <c r="W93" i="71"/>
  <c r="T94" i="71"/>
  <c r="T92" i="71"/>
  <c r="V90" i="71"/>
  <c r="T88" i="71"/>
  <c r="W83" i="71"/>
  <c r="W82" i="71"/>
  <c r="T82" i="71"/>
  <c r="W81" i="71"/>
  <c r="W80" i="71"/>
  <c r="T80" i="71"/>
  <c r="W79" i="71"/>
  <c r="W77" i="71"/>
  <c r="T78" i="71"/>
  <c r="V76" i="71"/>
  <c r="T76" i="71"/>
  <c r="W74" i="71"/>
  <c r="T72" i="71"/>
  <c r="W67" i="71"/>
  <c r="W68" i="71"/>
  <c r="W66" i="71"/>
  <c r="V66" i="71"/>
  <c r="W65" i="71"/>
  <c r="W64" i="71"/>
  <c r="T64" i="71"/>
  <c r="W61" i="71"/>
  <c r="T62" i="71"/>
  <c r="T60" i="71"/>
  <c r="W58" i="71"/>
  <c r="T56" i="71"/>
  <c r="W51" i="71"/>
  <c r="W50" i="71"/>
  <c r="V50" i="71"/>
  <c r="W49" i="71"/>
  <c r="W48" i="71"/>
  <c r="T48" i="71"/>
  <c r="W47" i="71"/>
  <c r="W45" i="71"/>
  <c r="T46" i="71"/>
  <c r="V44" i="71"/>
  <c r="T44" i="71"/>
  <c r="W42" i="71"/>
  <c r="T40" i="71"/>
  <c r="W35" i="71"/>
  <c r="W36" i="71"/>
  <c r="T34" i="71"/>
  <c r="T90" i="69"/>
  <c r="W89" i="69"/>
  <c r="W87" i="69"/>
  <c r="T88" i="69"/>
  <c r="W86" i="69"/>
  <c r="V84" i="69"/>
  <c r="T82" i="69"/>
  <c r="W81" i="69"/>
  <c r="W79" i="69"/>
  <c r="V78" i="69"/>
  <c r="W78" i="69"/>
  <c r="W77" i="69"/>
  <c r="T76" i="69"/>
  <c r="W76" i="69"/>
  <c r="T74" i="69"/>
  <c r="T72" i="69"/>
  <c r="V70" i="69"/>
  <c r="T70" i="69"/>
  <c r="V68" i="69"/>
  <c r="W66" i="69"/>
  <c r="T66" i="69"/>
  <c r="W63" i="69"/>
  <c r="V62" i="69"/>
  <c r="W61" i="69"/>
  <c r="W60" i="69"/>
  <c r="T60" i="69"/>
  <c r="T58" i="69"/>
  <c r="T56" i="69"/>
  <c r="W54" i="69"/>
  <c r="T54" i="69"/>
  <c r="V52" i="69"/>
  <c r="W50" i="69"/>
  <c r="T50" i="69"/>
  <c r="W49" i="69"/>
  <c r="W47" i="69"/>
  <c r="V46" i="69"/>
  <c r="W46" i="69"/>
  <c r="W45" i="69"/>
  <c r="W44" i="69"/>
  <c r="T44" i="69"/>
  <c r="W43" i="69"/>
  <c r="W42" i="69"/>
  <c r="T42" i="69"/>
  <c r="W39" i="69"/>
  <c r="T38" i="69"/>
  <c r="W37" i="69"/>
  <c r="W36" i="69"/>
  <c r="T36" i="69"/>
  <c r="W35" i="69"/>
  <c r="W34" i="69"/>
  <c r="T34" i="69"/>
  <c r="W33" i="69"/>
  <c r="W31" i="69"/>
  <c r="V30" i="69"/>
  <c r="W30" i="69"/>
  <c r="T30" i="69"/>
  <c r="W29" i="69"/>
  <c r="V28" i="69"/>
  <c r="T28" i="69"/>
  <c r="W28" i="69"/>
  <c r="W27" i="69"/>
  <c r="W93" i="68"/>
  <c r="W91" i="68"/>
  <c r="T91" i="68"/>
  <c r="T89" i="68"/>
  <c r="V87" i="68"/>
  <c r="W84" i="68"/>
  <c r="T85" i="68"/>
  <c r="V83" i="68"/>
  <c r="T83" i="68"/>
  <c r="W82" i="68"/>
  <c r="T81" i="68"/>
  <c r="V79" i="68"/>
  <c r="T79" i="68"/>
  <c r="V77" i="68"/>
  <c r="W77" i="68"/>
  <c r="T75" i="68"/>
  <c r="T73" i="68"/>
  <c r="V71" i="68"/>
  <c r="W68" i="68"/>
  <c r="T69" i="68"/>
  <c r="W67" i="68"/>
  <c r="T67" i="68"/>
  <c r="W66" i="68"/>
  <c r="T65" i="68"/>
  <c r="V61" i="68"/>
  <c r="W61" i="68"/>
  <c r="V59" i="68"/>
  <c r="W59" i="68"/>
  <c r="T57" i="68"/>
  <c r="V55" i="68"/>
  <c r="T55" i="68"/>
  <c r="W53" i="68"/>
  <c r="W51" i="68"/>
  <c r="V51" i="68"/>
  <c r="W48" i="68"/>
  <c r="T49" i="68"/>
  <c r="T47" i="68"/>
  <c r="W43" i="68"/>
  <c r="T43" i="68"/>
  <c r="T41" i="68"/>
  <c r="V39" i="68"/>
  <c r="W36" i="68"/>
  <c r="T37" i="68"/>
  <c r="W35" i="68"/>
  <c r="W34" i="68"/>
  <c r="T33" i="68"/>
  <c r="V29" i="68"/>
  <c r="W29" i="68"/>
  <c r="W27" i="68"/>
  <c r="V27" i="68"/>
  <c r="W26" i="68"/>
  <c r="W30" i="64"/>
  <c r="V30" i="64"/>
  <c r="T30" i="64"/>
  <c r="W29" i="64"/>
  <c r="V93" i="53"/>
  <c r="W93" i="53"/>
  <c r="V91" i="53"/>
  <c r="T89" i="53"/>
  <c r="T87" i="53"/>
  <c r="V85" i="53"/>
  <c r="V83" i="53"/>
  <c r="T81" i="53"/>
  <c r="T79" i="53"/>
  <c r="V77" i="53"/>
  <c r="W77" i="53"/>
  <c r="V75" i="53"/>
  <c r="T73" i="53"/>
  <c r="T71" i="53"/>
  <c r="V69" i="53"/>
  <c r="V67" i="53"/>
  <c r="T65" i="53"/>
  <c r="T63" i="53"/>
  <c r="V61" i="53"/>
  <c r="W61" i="53"/>
  <c r="V59" i="53"/>
  <c r="T57" i="53"/>
  <c r="T55" i="53"/>
  <c r="V53" i="53"/>
  <c r="V51" i="53"/>
  <c r="T49" i="53"/>
  <c r="T47" i="53"/>
  <c r="V45" i="53"/>
  <c r="W45" i="53"/>
  <c r="V43" i="53"/>
  <c r="T41" i="53"/>
  <c r="T39" i="53"/>
  <c r="V37" i="53"/>
  <c r="V35" i="53"/>
  <c r="T33" i="53"/>
  <c r="T31" i="53"/>
  <c r="V29" i="53"/>
  <c r="W29" i="53"/>
  <c r="V21" i="115"/>
  <c r="W21" i="115"/>
  <c r="W25" i="115"/>
  <c r="T26" i="115"/>
  <c r="V26" i="115"/>
  <c r="W26" i="115"/>
  <c r="V68" i="72" l="1"/>
  <c r="V76" i="72"/>
  <c r="W84" i="72"/>
  <c r="W83" i="72"/>
  <c r="W27" i="72"/>
  <c r="W34" i="72"/>
  <c r="W39" i="72"/>
  <c r="W40" i="72"/>
  <c r="T42" i="72"/>
  <c r="W43" i="72"/>
  <c r="W49" i="72"/>
  <c r="W50" i="72"/>
  <c r="W55" i="72"/>
  <c r="W56" i="72"/>
  <c r="T58" i="72"/>
  <c r="W59" i="72"/>
  <c r="W66" i="72"/>
  <c r="W71" i="72"/>
  <c r="W72" i="72"/>
  <c r="T74" i="72"/>
  <c r="W75" i="72"/>
  <c r="W81" i="72"/>
  <c r="W82" i="72"/>
  <c r="W87" i="72"/>
  <c r="W88" i="72"/>
  <c r="T90" i="72"/>
  <c r="W28" i="72"/>
  <c r="W44" i="72"/>
  <c r="W60" i="72"/>
  <c r="W76" i="72"/>
  <c r="T28" i="72"/>
  <c r="W31" i="72"/>
  <c r="W32" i="72"/>
  <c r="T34" i="72"/>
  <c r="W35" i="72"/>
  <c r="W41" i="72"/>
  <c r="T44" i="72"/>
  <c r="W47" i="72"/>
  <c r="W48" i="72"/>
  <c r="T50" i="72"/>
  <c r="W51" i="72"/>
  <c r="W57" i="72"/>
  <c r="T60" i="72"/>
  <c r="W63" i="72"/>
  <c r="W64" i="72"/>
  <c r="T66" i="72"/>
  <c r="W67" i="72"/>
  <c r="W73" i="72"/>
  <c r="T76" i="72"/>
  <c r="W79" i="72"/>
  <c r="W80" i="72"/>
  <c r="T82" i="72"/>
  <c r="W89" i="72"/>
  <c r="W53" i="72"/>
  <c r="W54" i="72"/>
  <c r="V54" i="72"/>
  <c r="W85" i="72"/>
  <c r="W86" i="72"/>
  <c r="V86" i="72"/>
  <c r="V42" i="72"/>
  <c r="W45" i="72"/>
  <c r="V46" i="72"/>
  <c r="W46" i="72"/>
  <c r="T52" i="72"/>
  <c r="V74" i="72"/>
  <c r="W77" i="72"/>
  <c r="W78" i="72"/>
  <c r="V78" i="72"/>
  <c r="T84" i="72"/>
  <c r="W37" i="72"/>
  <c r="W38" i="72"/>
  <c r="V38" i="72"/>
  <c r="W69" i="72"/>
  <c r="V70" i="72"/>
  <c r="W70" i="72"/>
  <c r="W29" i="72"/>
  <c r="W30" i="72"/>
  <c r="V30" i="72"/>
  <c r="W33" i="72"/>
  <c r="T36" i="72"/>
  <c r="V58" i="72"/>
  <c r="W61" i="72"/>
  <c r="W62" i="72"/>
  <c r="V62" i="72"/>
  <c r="W65" i="72"/>
  <c r="T68" i="72"/>
  <c r="V90" i="72"/>
  <c r="V32" i="72"/>
  <c r="V40" i="72"/>
  <c r="V48" i="72"/>
  <c r="V56" i="72"/>
  <c r="V64" i="72"/>
  <c r="V72" i="72"/>
  <c r="V80" i="72"/>
  <c r="V88" i="72"/>
  <c r="W26" i="72"/>
  <c r="W25" i="72"/>
  <c r="V26" i="72"/>
  <c r="W95" i="71"/>
  <c r="T36" i="71"/>
  <c r="T38" i="71"/>
  <c r="W39" i="71"/>
  <c r="W40" i="71"/>
  <c r="V42" i="71"/>
  <c r="W44" i="71"/>
  <c r="V52" i="71"/>
  <c r="W53" i="71"/>
  <c r="W57" i="71"/>
  <c r="W59" i="71"/>
  <c r="T68" i="71"/>
  <c r="T70" i="71"/>
  <c r="W71" i="71"/>
  <c r="W72" i="71"/>
  <c r="V74" i="71"/>
  <c r="W76" i="71"/>
  <c r="V84" i="71"/>
  <c r="W85" i="71"/>
  <c r="W89" i="71"/>
  <c r="W90" i="71"/>
  <c r="W91" i="71"/>
  <c r="T100" i="71"/>
  <c r="W63" i="71"/>
  <c r="W34" i="71"/>
  <c r="W52" i="71"/>
  <c r="V60" i="71"/>
  <c r="W84" i="71"/>
  <c r="V92" i="71"/>
  <c r="V36" i="71"/>
  <c r="W37" i="71"/>
  <c r="W41" i="71"/>
  <c r="W43" i="71"/>
  <c r="T52" i="71"/>
  <c r="T54" i="71"/>
  <c r="W55" i="71"/>
  <c r="W56" i="71"/>
  <c r="V58" i="71"/>
  <c r="W60" i="71"/>
  <c r="V68" i="71"/>
  <c r="W69" i="71"/>
  <c r="W73" i="71"/>
  <c r="W75" i="71"/>
  <c r="V82" i="71"/>
  <c r="T84" i="71"/>
  <c r="T86" i="71"/>
  <c r="W87" i="71"/>
  <c r="W88" i="71"/>
  <c r="T90" i="71"/>
  <c r="W92" i="71"/>
  <c r="V100" i="71"/>
  <c r="T50" i="71"/>
  <c r="V54" i="71"/>
  <c r="T58" i="71"/>
  <c r="V38" i="71"/>
  <c r="V62" i="71"/>
  <c r="T74" i="71"/>
  <c r="V78" i="71"/>
  <c r="T98" i="71"/>
  <c r="W38" i="71"/>
  <c r="V40" i="71"/>
  <c r="W46" i="71"/>
  <c r="V48" i="71"/>
  <c r="W54" i="71"/>
  <c r="V56" i="71"/>
  <c r="W62" i="71"/>
  <c r="V64" i="71"/>
  <c r="W70" i="71"/>
  <c r="V72" i="71"/>
  <c r="W78" i="71"/>
  <c r="V80" i="71"/>
  <c r="W86" i="71"/>
  <c r="V88" i="71"/>
  <c r="W94" i="71"/>
  <c r="V96" i="71"/>
  <c r="T42" i="71"/>
  <c r="V46" i="71"/>
  <c r="T66" i="71"/>
  <c r="V70" i="71"/>
  <c r="V86" i="71"/>
  <c r="V94" i="71"/>
  <c r="V34" i="71"/>
  <c r="W33" i="71"/>
  <c r="W38" i="69"/>
  <c r="T40" i="69"/>
  <c r="V44" i="69"/>
  <c r="T46" i="69"/>
  <c r="T52" i="69"/>
  <c r="W53" i="69"/>
  <c r="V54" i="69"/>
  <c r="W55" i="69"/>
  <c r="W62" i="69"/>
  <c r="T64" i="69"/>
  <c r="W68" i="69"/>
  <c r="W73" i="69"/>
  <c r="W74" i="69"/>
  <c r="V76" i="69"/>
  <c r="T78" i="69"/>
  <c r="T84" i="69"/>
  <c r="W85" i="69"/>
  <c r="V86" i="69"/>
  <c r="W41" i="69"/>
  <c r="V38" i="69"/>
  <c r="W70" i="69"/>
  <c r="W82" i="69"/>
  <c r="T86" i="69"/>
  <c r="W65" i="69"/>
  <c r="T32" i="69"/>
  <c r="V36" i="69"/>
  <c r="T48" i="69"/>
  <c r="W52" i="69"/>
  <c r="W57" i="69"/>
  <c r="W58" i="69"/>
  <c r="V60" i="69"/>
  <c r="T62" i="69"/>
  <c r="T68" i="69"/>
  <c r="W69" i="69"/>
  <c r="W71" i="69"/>
  <c r="T80" i="69"/>
  <c r="W84" i="69"/>
  <c r="W90" i="69"/>
  <c r="V32" i="69"/>
  <c r="V40" i="69"/>
  <c r="V48" i="69"/>
  <c r="W51" i="69"/>
  <c r="V56" i="69"/>
  <c r="W59" i="69"/>
  <c r="V64" i="69"/>
  <c r="W67" i="69"/>
  <c r="V72" i="69"/>
  <c r="W75" i="69"/>
  <c r="V80" i="69"/>
  <c r="W83" i="69"/>
  <c r="V88" i="69"/>
  <c r="W32" i="69"/>
  <c r="V34" i="69"/>
  <c r="W40" i="69"/>
  <c r="V42" i="69"/>
  <c r="W48" i="69"/>
  <c r="V50" i="69"/>
  <c r="W56" i="69"/>
  <c r="V58" i="69"/>
  <c r="W64" i="69"/>
  <c r="V66" i="69"/>
  <c r="W72" i="69"/>
  <c r="V74" i="69"/>
  <c r="W80" i="69"/>
  <c r="V82" i="69"/>
  <c r="W88" i="69"/>
  <c r="V90" i="69"/>
  <c r="W56" i="68"/>
  <c r="T53" i="68"/>
  <c r="T59" i="68"/>
  <c r="W83" i="68"/>
  <c r="T27" i="68"/>
  <c r="T31" i="68"/>
  <c r="W32" i="68"/>
  <c r="V35" i="68"/>
  <c r="W37" i="68"/>
  <c r="T39" i="68"/>
  <c r="W40" i="68"/>
  <c r="V43" i="68"/>
  <c r="V45" i="68"/>
  <c r="W50" i="68"/>
  <c r="W52" i="68"/>
  <c r="T63" i="68"/>
  <c r="W64" i="68"/>
  <c r="V67" i="68"/>
  <c r="W75" i="68"/>
  <c r="W80" i="68"/>
  <c r="W92" i="68"/>
  <c r="W45" i="68"/>
  <c r="W69" i="68"/>
  <c r="T71" i="68"/>
  <c r="W72" i="68"/>
  <c r="V75" i="68"/>
  <c r="W85" i="68"/>
  <c r="T87" i="68"/>
  <c r="W88" i="68"/>
  <c r="V91" i="68"/>
  <c r="V93" i="68"/>
  <c r="T29" i="68"/>
  <c r="V37" i="68"/>
  <c r="W42" i="68"/>
  <c r="W46" i="68"/>
  <c r="W47" i="68"/>
  <c r="W49" i="68"/>
  <c r="V49" i="68"/>
  <c r="V53" i="68"/>
  <c r="W58" i="68"/>
  <c r="T61" i="68"/>
  <c r="W62" i="68"/>
  <c r="W63" i="68"/>
  <c r="W65" i="68"/>
  <c r="V65" i="68"/>
  <c r="V69" i="68"/>
  <c r="W74" i="68"/>
  <c r="T77" i="68"/>
  <c r="W78" i="68"/>
  <c r="W79" i="68"/>
  <c r="W81" i="68"/>
  <c r="V81" i="68"/>
  <c r="V85" i="68"/>
  <c r="W90" i="68"/>
  <c r="T93" i="68"/>
  <c r="W30" i="68"/>
  <c r="W31" i="68"/>
  <c r="W33" i="68"/>
  <c r="V33" i="68"/>
  <c r="T45" i="68"/>
  <c r="W28" i="68"/>
  <c r="V31" i="68"/>
  <c r="T35" i="68"/>
  <c r="W44" i="68"/>
  <c r="V47" i="68"/>
  <c r="T51" i="68"/>
  <c r="W60" i="68"/>
  <c r="V63" i="68"/>
  <c r="W76" i="68"/>
  <c r="W38" i="68"/>
  <c r="W39" i="68"/>
  <c r="W41" i="68"/>
  <c r="V41" i="68"/>
  <c r="W54" i="68"/>
  <c r="W55" i="68"/>
  <c r="W57" i="68"/>
  <c r="V57" i="68"/>
  <c r="W70" i="68"/>
  <c r="W71" i="68"/>
  <c r="W73" i="68"/>
  <c r="V73" i="68"/>
  <c r="W86" i="68"/>
  <c r="W87" i="68"/>
  <c r="W89" i="68"/>
  <c r="V89" i="68"/>
  <c r="T29" i="53"/>
  <c r="W32" i="53"/>
  <c r="W33" i="53"/>
  <c r="T35" i="53"/>
  <c r="W36" i="53"/>
  <c r="W38" i="53"/>
  <c r="W42" i="53"/>
  <c r="W43" i="53"/>
  <c r="T45" i="53"/>
  <c r="W48" i="53"/>
  <c r="W49" i="53"/>
  <c r="T51" i="53"/>
  <c r="W52" i="53"/>
  <c r="W54" i="53"/>
  <c r="W58" i="53"/>
  <c r="W59" i="53"/>
  <c r="T61" i="53"/>
  <c r="W64" i="53"/>
  <c r="W65" i="53"/>
  <c r="T67" i="53"/>
  <c r="W68" i="53"/>
  <c r="W70" i="53"/>
  <c r="W74" i="53"/>
  <c r="W75" i="53"/>
  <c r="T77" i="53"/>
  <c r="W80" i="53"/>
  <c r="W81" i="53"/>
  <c r="T83" i="53"/>
  <c r="W84" i="53"/>
  <c r="W86" i="53"/>
  <c r="W90" i="53"/>
  <c r="W91" i="53"/>
  <c r="T93" i="53"/>
  <c r="W53" i="53"/>
  <c r="W69" i="53"/>
  <c r="W85" i="53"/>
  <c r="W37" i="53"/>
  <c r="W28" i="53"/>
  <c r="W30" i="53"/>
  <c r="W34" i="53"/>
  <c r="W35" i="53"/>
  <c r="T37" i="53"/>
  <c r="W40" i="53"/>
  <c r="W41" i="53"/>
  <c r="T43" i="53"/>
  <c r="W44" i="53"/>
  <c r="W46" i="53"/>
  <c r="W50" i="53"/>
  <c r="W51" i="53"/>
  <c r="T53" i="53"/>
  <c r="W56" i="53"/>
  <c r="W57" i="53"/>
  <c r="T59" i="53"/>
  <c r="W60" i="53"/>
  <c r="W62" i="53"/>
  <c r="W66" i="53"/>
  <c r="W67" i="53"/>
  <c r="T69" i="53"/>
  <c r="W72" i="53"/>
  <c r="W73" i="53"/>
  <c r="T75" i="53"/>
  <c r="W76" i="53"/>
  <c r="W78" i="53"/>
  <c r="W82" i="53"/>
  <c r="W83" i="53"/>
  <c r="T85" i="53"/>
  <c r="W88" i="53"/>
  <c r="W89" i="53"/>
  <c r="T91" i="53"/>
  <c r="W92" i="53"/>
  <c r="V31" i="53"/>
  <c r="V39" i="53"/>
  <c r="V47" i="53"/>
  <c r="V55" i="53"/>
  <c r="V63" i="53"/>
  <c r="V71" i="53"/>
  <c r="V79" i="53"/>
  <c r="V87" i="53"/>
  <c r="W31" i="53"/>
  <c r="V33" i="53"/>
  <c r="W39" i="53"/>
  <c r="V41" i="53"/>
  <c r="W47" i="53"/>
  <c r="V49" i="53"/>
  <c r="W55" i="53"/>
  <c r="V57" i="53"/>
  <c r="W63" i="53"/>
  <c r="V65" i="53"/>
  <c r="W71" i="53"/>
  <c r="V73" i="53"/>
  <c r="W79" i="53"/>
  <c r="V81" i="53"/>
  <c r="W87" i="53"/>
  <c r="V89" i="53"/>
  <c r="W26" i="53"/>
  <c r="W27" i="53"/>
  <c r="V27" i="53"/>
  <c r="T27" i="53"/>
  <c r="T26" i="113"/>
  <c r="I9" i="112" l="1"/>
  <c r="H9" i="112"/>
  <c r="W26" i="114" l="1"/>
  <c r="V26" i="114"/>
  <c r="T26" i="114"/>
  <c r="W25" i="114"/>
  <c r="W26" i="113"/>
  <c r="V26" i="113"/>
  <c r="W25" i="113"/>
  <c r="J9" i="112" l="1"/>
  <c r="G9" i="112"/>
  <c r="L9" i="112" l="1"/>
  <c r="K9" i="112"/>
  <c r="E9" i="112"/>
  <c r="F9" i="112"/>
  <c r="E7" i="111"/>
  <c r="F7" i="111"/>
  <c r="G7" i="111"/>
  <c r="H7" i="111"/>
  <c r="I7" i="111"/>
  <c r="J7" i="111"/>
  <c r="K7" i="111"/>
  <c r="J8" i="111" s="1"/>
  <c r="L7" i="111"/>
  <c r="M7" i="111"/>
  <c r="M8" i="111" l="1"/>
  <c r="L8" i="111"/>
  <c r="K8" i="111"/>
  <c r="F8" i="111"/>
  <c r="H8" i="111"/>
  <c r="J4" i="111"/>
  <c r="G8" i="111"/>
  <c r="V21" i="110"/>
  <c r="W21" i="110"/>
  <c r="V22" i="110"/>
  <c r="W22" i="110"/>
  <c r="V23" i="110"/>
  <c r="W23" i="110"/>
  <c r="W27" i="110"/>
  <c r="T28" i="110"/>
  <c r="V28" i="110"/>
  <c r="W28" i="110"/>
  <c r="V21" i="109"/>
  <c r="W21" i="109"/>
  <c r="V22" i="109"/>
  <c r="W22" i="109"/>
  <c r="V23" i="109"/>
  <c r="W23" i="109"/>
  <c r="W27" i="109"/>
  <c r="T28" i="109"/>
  <c r="V28" i="109"/>
  <c r="W28" i="109"/>
  <c r="V21" i="108"/>
  <c r="W21" i="108"/>
  <c r="V22" i="108"/>
  <c r="W22" i="108"/>
  <c r="V23" i="108"/>
  <c r="W23" i="108"/>
  <c r="W27" i="108"/>
  <c r="T28" i="108"/>
  <c r="V28" i="108"/>
  <c r="W28" i="108"/>
  <c r="V21" i="107"/>
  <c r="W21" i="107"/>
  <c r="V22" i="107"/>
  <c r="W22" i="107"/>
  <c r="V23" i="107"/>
  <c r="W23" i="107"/>
  <c r="W27" i="107"/>
  <c r="T28" i="107"/>
  <c r="V28" i="107"/>
  <c r="W28" i="107"/>
  <c r="V21" i="106"/>
  <c r="W21" i="106"/>
  <c r="V22" i="106"/>
  <c r="W22" i="106"/>
  <c r="V23" i="106"/>
  <c r="W23" i="106"/>
  <c r="W27" i="106"/>
  <c r="T28" i="106"/>
  <c r="V28" i="106"/>
  <c r="W28" i="106"/>
  <c r="V21" i="105"/>
  <c r="W21" i="105"/>
  <c r="V22" i="105"/>
  <c r="W22" i="105"/>
  <c r="V23" i="105"/>
  <c r="W23" i="105"/>
  <c r="W27" i="105"/>
  <c r="T28" i="105"/>
  <c r="V28" i="105"/>
  <c r="W28" i="105"/>
  <c r="V21" i="104"/>
  <c r="W21" i="104"/>
  <c r="V22" i="104"/>
  <c r="W22" i="104"/>
  <c r="V23" i="104"/>
  <c r="W23" i="104"/>
  <c r="W27" i="104"/>
  <c r="T28" i="104"/>
  <c r="V28" i="104"/>
  <c r="W28" i="104"/>
  <c r="V21" i="103"/>
  <c r="W21" i="103"/>
  <c r="V22" i="103"/>
  <c r="W22" i="103"/>
  <c r="V23" i="103"/>
  <c r="W23" i="103"/>
  <c r="W27" i="103"/>
  <c r="T28" i="103"/>
  <c r="V28" i="103"/>
  <c r="W28" i="103"/>
  <c r="V21" i="102"/>
  <c r="W21" i="102"/>
  <c r="V22" i="102"/>
  <c r="W22" i="102"/>
  <c r="V23" i="102"/>
  <c r="W23" i="102"/>
  <c r="W27" i="102"/>
  <c r="T28" i="102"/>
  <c r="V28" i="102"/>
  <c r="W28" i="102"/>
  <c r="V21" i="101"/>
  <c r="W21" i="101"/>
  <c r="V22" i="101"/>
  <c r="W22" i="101"/>
  <c r="V23" i="101"/>
  <c r="W23" i="101"/>
  <c r="W27" i="101"/>
  <c r="T28" i="101"/>
  <c r="V28" i="101"/>
  <c r="W28" i="101"/>
  <c r="V21" i="100"/>
  <c r="W21" i="100"/>
  <c r="V22" i="100"/>
  <c r="W22" i="100"/>
  <c r="V23" i="100"/>
  <c r="W23" i="100"/>
  <c r="W27" i="100"/>
  <c r="T28" i="100"/>
  <c r="V28" i="100"/>
  <c r="W28" i="100"/>
  <c r="V21" i="99"/>
  <c r="W21" i="99"/>
  <c r="V22" i="99"/>
  <c r="W22" i="99"/>
  <c r="V23" i="99"/>
  <c r="W23" i="99"/>
  <c r="W27" i="99"/>
  <c r="T28" i="99"/>
  <c r="V28" i="99"/>
  <c r="W28" i="99"/>
  <c r="V21" i="98"/>
  <c r="W21" i="98"/>
  <c r="V22" i="98"/>
  <c r="W22" i="98"/>
  <c r="V23" i="98"/>
  <c r="W23" i="98"/>
  <c r="V24" i="98"/>
  <c r="W24" i="98"/>
  <c r="W28" i="98"/>
  <c r="T29" i="98"/>
  <c r="V29" i="98"/>
  <c r="W29" i="98"/>
  <c r="V21" i="97"/>
  <c r="W21" i="97"/>
  <c r="V22" i="97"/>
  <c r="W22" i="97"/>
  <c r="W26" i="97"/>
  <c r="T27" i="97"/>
  <c r="V27" i="97"/>
  <c r="W27" i="97"/>
  <c r="V21" i="96"/>
  <c r="W21" i="96"/>
  <c r="V22" i="96"/>
  <c r="W22" i="96"/>
  <c r="V23" i="96"/>
  <c r="W23" i="96"/>
  <c r="V24" i="96"/>
  <c r="W24" i="96"/>
  <c r="V25" i="96"/>
  <c r="W25" i="96"/>
  <c r="V26" i="96"/>
  <c r="W26" i="96"/>
  <c r="V27" i="96"/>
  <c r="W27" i="96"/>
  <c r="V28" i="96"/>
  <c r="W28" i="96"/>
  <c r="W32" i="96"/>
  <c r="T33" i="96"/>
  <c r="V33" i="96"/>
  <c r="W33" i="96"/>
  <c r="V21" i="95"/>
  <c r="W21" i="95"/>
  <c r="V22" i="95"/>
  <c r="W22" i="95"/>
  <c r="W26" i="95"/>
  <c r="T27" i="95"/>
  <c r="V27" i="95"/>
  <c r="W27" i="95"/>
  <c r="V21" i="94"/>
  <c r="W21" i="94"/>
  <c r="V22" i="94"/>
  <c r="W22" i="94"/>
  <c r="V23" i="94"/>
  <c r="W23" i="94"/>
  <c r="W27" i="94"/>
  <c r="T28" i="94"/>
  <c r="V28" i="94"/>
  <c r="W28" i="94"/>
  <c r="V21" i="93"/>
  <c r="W21" i="93"/>
  <c r="V22" i="93"/>
  <c r="W22" i="93"/>
  <c r="V23" i="93"/>
  <c r="W23" i="93"/>
  <c r="V24" i="93"/>
  <c r="W24" i="93"/>
  <c r="V25" i="93"/>
  <c r="W25" i="93"/>
  <c r="W29" i="93"/>
  <c r="T30" i="93"/>
  <c r="V30" i="93"/>
  <c r="W30" i="93"/>
  <c r="V21" i="92"/>
  <c r="W21" i="92"/>
  <c r="W25" i="92"/>
  <c r="T26" i="92"/>
  <c r="V26" i="92"/>
  <c r="W26" i="92"/>
  <c r="V21" i="91"/>
  <c r="W21" i="91"/>
  <c r="V22" i="91"/>
  <c r="W22" i="91"/>
  <c r="W26" i="91"/>
  <c r="T27" i="91"/>
  <c r="V27" i="91"/>
  <c r="W27" i="91"/>
  <c r="W28" i="91"/>
  <c r="T29" i="91"/>
  <c r="V29" i="91"/>
  <c r="W29" i="91"/>
  <c r="V21" i="90"/>
  <c r="W21" i="90"/>
  <c r="W25" i="90"/>
  <c r="T26" i="90"/>
  <c r="V26" i="90"/>
  <c r="W26" i="90"/>
  <c r="V21" i="89"/>
  <c r="W21" i="89"/>
  <c r="V22" i="89"/>
  <c r="W22" i="89"/>
  <c r="V23" i="89"/>
  <c r="W23" i="89"/>
  <c r="W27" i="89"/>
  <c r="T28" i="89"/>
  <c r="V28" i="89"/>
  <c r="W28" i="89"/>
  <c r="V21" i="88"/>
  <c r="W21" i="88"/>
  <c r="V22" i="88"/>
  <c r="W22" i="88"/>
  <c r="W26" i="88"/>
  <c r="T27" i="88"/>
  <c r="V27" i="88"/>
  <c r="W27" i="88"/>
  <c r="V21" i="87"/>
  <c r="W21" i="87"/>
  <c r="V22" i="87"/>
  <c r="W22" i="87"/>
  <c r="V23" i="87"/>
  <c r="W23" i="87"/>
  <c r="V24" i="87"/>
  <c r="W24" i="87"/>
  <c r="V25" i="87"/>
  <c r="W25" i="87"/>
  <c r="V26" i="87"/>
  <c r="W26" i="87"/>
  <c r="V27" i="87"/>
  <c r="W27" i="87"/>
  <c r="V28" i="87"/>
  <c r="W28" i="87"/>
  <c r="V29" i="87"/>
  <c r="W29" i="87"/>
  <c r="V30" i="87"/>
  <c r="W30" i="87"/>
  <c r="V31" i="87"/>
  <c r="W31" i="87"/>
  <c r="V32" i="87"/>
  <c r="W32" i="87"/>
  <c r="W36" i="87"/>
  <c r="T37" i="87"/>
  <c r="V37" i="87"/>
  <c r="W37" i="87"/>
  <c r="V21" i="86"/>
  <c r="W21" i="86"/>
  <c r="V22" i="86"/>
  <c r="W22" i="86"/>
  <c r="V23" i="86"/>
  <c r="W23" i="86"/>
  <c r="V24" i="86"/>
  <c r="W24" i="86"/>
  <c r="V25" i="86"/>
  <c r="W25" i="86"/>
  <c r="W29" i="86"/>
  <c r="T30" i="86"/>
  <c r="V30" i="86"/>
  <c r="W30" i="86"/>
  <c r="V21" i="85"/>
  <c r="W21" i="85"/>
  <c r="V22" i="85"/>
  <c r="W22" i="85"/>
  <c r="W26" i="85"/>
  <c r="T27" i="85"/>
  <c r="V27" i="85"/>
  <c r="W27" i="85"/>
  <c r="V21" i="84"/>
  <c r="W21" i="84"/>
  <c r="V22" i="84"/>
  <c r="W22" i="84"/>
  <c r="W26" i="84"/>
  <c r="T27" i="84"/>
  <c r="V27" i="84"/>
  <c r="W27" i="84"/>
  <c r="V21" i="83"/>
  <c r="W21" i="83"/>
  <c r="V22" i="83"/>
  <c r="W22" i="83"/>
  <c r="W26" i="83"/>
  <c r="T27" i="83"/>
  <c r="V27" i="83"/>
  <c r="W27" i="83"/>
  <c r="V21" i="82"/>
  <c r="W21" i="82"/>
  <c r="V22" i="82"/>
  <c r="W22" i="82"/>
  <c r="V23" i="82"/>
  <c r="W23" i="82"/>
  <c r="V24" i="82"/>
  <c r="W24" i="82"/>
  <c r="W28" i="82"/>
  <c r="T29" i="82"/>
  <c r="V29" i="82"/>
  <c r="W29" i="82"/>
  <c r="V21" i="81"/>
  <c r="W21" i="81"/>
  <c r="V22" i="81"/>
  <c r="W22" i="81"/>
  <c r="V23" i="81"/>
  <c r="W23" i="81"/>
  <c r="V24" i="81"/>
  <c r="W24" i="81"/>
  <c r="V25" i="81"/>
  <c r="W25" i="81"/>
  <c r="V26" i="81"/>
  <c r="W26" i="81"/>
  <c r="W30" i="81"/>
  <c r="T31" i="81"/>
  <c r="V31" i="81"/>
  <c r="W31" i="81"/>
  <c r="V21" i="80"/>
  <c r="W21" i="80"/>
  <c r="V22" i="80"/>
  <c r="W22" i="80"/>
  <c r="V23" i="80"/>
  <c r="W23" i="80"/>
  <c r="W27" i="80"/>
  <c r="T28" i="80"/>
  <c r="V28" i="80"/>
  <c r="W28" i="80"/>
  <c r="V21" i="79"/>
  <c r="W21" i="79"/>
  <c r="V22" i="79"/>
  <c r="W22" i="79"/>
  <c r="V23" i="79"/>
  <c r="W23" i="79"/>
  <c r="W27" i="79"/>
  <c r="T28" i="79"/>
  <c r="V28" i="79"/>
  <c r="W28" i="79"/>
  <c r="V21" i="78"/>
  <c r="W21" i="78"/>
  <c r="V22" i="78"/>
  <c r="W22" i="78"/>
  <c r="V23" i="78"/>
  <c r="W23" i="78"/>
  <c r="W27" i="78"/>
  <c r="T28" i="78"/>
  <c r="V28" i="78"/>
  <c r="W28" i="78"/>
  <c r="V21" i="77"/>
  <c r="W21" i="77"/>
  <c r="V22" i="77"/>
  <c r="W22" i="77"/>
  <c r="V23" i="77"/>
  <c r="W23" i="77"/>
  <c r="W27" i="77"/>
  <c r="T28" i="77"/>
  <c r="V28" i="77"/>
  <c r="W28" i="77"/>
  <c r="V21" i="76"/>
  <c r="W21" i="76"/>
  <c r="W25" i="76"/>
  <c r="T26" i="76"/>
  <c r="V26" i="76"/>
  <c r="W26" i="76"/>
  <c r="V21" i="75"/>
  <c r="W21" i="75"/>
  <c r="V22" i="75"/>
  <c r="W22" i="75"/>
  <c r="V23" i="75"/>
  <c r="W23" i="75"/>
  <c r="V24" i="75"/>
  <c r="W24" i="75"/>
  <c r="W28" i="75"/>
  <c r="T29" i="75"/>
  <c r="V29" i="75"/>
  <c r="W29" i="75"/>
  <c r="V21" i="74"/>
  <c r="W21" i="74"/>
  <c r="V22" i="74"/>
  <c r="W22" i="74"/>
  <c r="V23" i="74"/>
  <c r="W23" i="74"/>
  <c r="V24" i="74"/>
  <c r="W24" i="74"/>
  <c r="V25" i="74"/>
  <c r="W25" i="74"/>
  <c r="V26" i="74"/>
  <c r="W26" i="74"/>
  <c r="V27" i="74"/>
  <c r="W27" i="74"/>
  <c r="V28" i="74"/>
  <c r="W28" i="74"/>
  <c r="W32" i="74"/>
  <c r="T33" i="74"/>
  <c r="V33" i="74"/>
  <c r="W33" i="74"/>
  <c r="W34" i="74"/>
  <c r="T35" i="74"/>
  <c r="V35" i="74"/>
  <c r="W35" i="74"/>
  <c r="V21" i="73"/>
  <c r="W21" i="73"/>
  <c r="V22" i="73"/>
  <c r="W22" i="73"/>
  <c r="V23" i="73"/>
  <c r="W23" i="73"/>
  <c r="V24" i="73"/>
  <c r="W24" i="73"/>
  <c r="V25" i="73"/>
  <c r="W25" i="73"/>
  <c r="V26" i="73"/>
  <c r="W26" i="73"/>
  <c r="W30" i="73"/>
  <c r="T31" i="73"/>
  <c r="V31" i="73"/>
  <c r="W31" i="73"/>
  <c r="V21" i="72"/>
  <c r="W21" i="72"/>
  <c r="V26" i="71"/>
  <c r="W26" i="71"/>
  <c r="V27" i="71"/>
  <c r="W27" i="71"/>
  <c r="V28" i="71"/>
  <c r="W28" i="71"/>
  <c r="V29" i="71"/>
  <c r="W29" i="71"/>
  <c r="V21" i="70"/>
  <c r="W21" i="70"/>
  <c r="V22" i="70"/>
  <c r="W22" i="70"/>
  <c r="W26" i="70"/>
  <c r="T27" i="70"/>
  <c r="V27" i="70"/>
  <c r="W27" i="70"/>
  <c r="V21" i="69"/>
  <c r="W21" i="69"/>
  <c r="V22" i="69"/>
  <c r="W22" i="69"/>
  <c r="V23" i="69"/>
  <c r="W23" i="69"/>
  <c r="V21" i="68"/>
  <c r="W21" i="68"/>
  <c r="V22" i="68"/>
  <c r="W22" i="68"/>
  <c r="V21" i="67"/>
  <c r="W21" i="67"/>
  <c r="W25" i="67"/>
  <c r="T26" i="67"/>
  <c r="V26" i="67"/>
  <c r="W26" i="67"/>
  <c r="V21" i="66"/>
  <c r="W21" i="66"/>
  <c r="V22" i="66"/>
  <c r="W22" i="66"/>
  <c r="W26" i="66"/>
  <c r="T27" i="66"/>
  <c r="V27" i="66"/>
  <c r="W27" i="66"/>
  <c r="V21" i="65" l="1"/>
  <c r="W21" i="65"/>
  <c r="V22" i="65"/>
  <c r="W22" i="65"/>
  <c r="V23" i="65"/>
  <c r="W23" i="65"/>
  <c r="W27" i="65"/>
  <c r="T28" i="65"/>
  <c r="V28" i="65"/>
  <c r="W28" i="65"/>
  <c r="V21" i="64"/>
  <c r="W21" i="64"/>
  <c r="V22" i="64"/>
  <c r="W22" i="64"/>
  <c r="V23" i="64"/>
  <c r="W23" i="64"/>
  <c r="V24" i="64"/>
  <c r="W24" i="64"/>
  <c r="V25" i="64"/>
  <c r="W25" i="64"/>
  <c r="W31" i="64"/>
  <c r="T32" i="64"/>
  <c r="V32" i="64"/>
  <c r="W32" i="64"/>
  <c r="V21" i="63"/>
  <c r="W21" i="63"/>
  <c r="V22" i="63"/>
  <c r="W22" i="63"/>
  <c r="W26" i="63"/>
  <c r="T27" i="63"/>
  <c r="V27" i="63"/>
  <c r="W27" i="63"/>
  <c r="V21" i="62"/>
  <c r="W21" i="62"/>
  <c r="V22" i="62"/>
  <c r="W22" i="62"/>
  <c r="W26" i="62"/>
  <c r="T27" i="62"/>
  <c r="V27" i="62"/>
  <c r="W27" i="62"/>
  <c r="V21" i="61"/>
  <c r="W21" i="61"/>
  <c r="V22" i="61"/>
  <c r="W22" i="61"/>
  <c r="V23" i="61"/>
  <c r="W23" i="61"/>
  <c r="V24" i="61"/>
  <c r="W24" i="61"/>
  <c r="V25" i="61"/>
  <c r="W25" i="61"/>
  <c r="W29" i="61"/>
  <c r="T30" i="61"/>
  <c r="V30" i="61"/>
  <c r="W30" i="61"/>
  <c r="V21" i="60"/>
  <c r="W21" i="60"/>
  <c r="V22" i="60"/>
  <c r="W22" i="60"/>
  <c r="V23" i="60"/>
  <c r="W23" i="60"/>
  <c r="V24" i="60"/>
  <c r="W24" i="60"/>
  <c r="V25" i="60"/>
  <c r="W25" i="60"/>
  <c r="W29" i="60"/>
  <c r="T30" i="60"/>
  <c r="V30" i="60"/>
  <c r="W30" i="60"/>
  <c r="W31" i="60"/>
  <c r="T32" i="60"/>
  <c r="V32" i="60"/>
  <c r="W32" i="60"/>
  <c r="W33" i="60"/>
  <c r="T34" i="60"/>
  <c r="V34" i="60"/>
  <c r="W34" i="60"/>
  <c r="V21" i="59"/>
  <c r="W21" i="59"/>
  <c r="V22" i="59"/>
  <c r="W22" i="59"/>
  <c r="V23" i="59"/>
  <c r="W23" i="59"/>
  <c r="V24" i="59"/>
  <c r="W24" i="59"/>
  <c r="W28" i="59"/>
  <c r="T29" i="59"/>
  <c r="V29" i="59"/>
  <c r="W29" i="59"/>
  <c r="V21" i="58"/>
  <c r="W21" i="58"/>
  <c r="W25" i="58"/>
  <c r="T26" i="58"/>
  <c r="V26" i="58"/>
  <c r="W26" i="58"/>
  <c r="V21" i="57"/>
  <c r="W21" i="57"/>
  <c r="V22" i="57"/>
  <c r="W22" i="57"/>
  <c r="V23" i="57"/>
  <c r="W23" i="57"/>
  <c r="V24" i="57"/>
  <c r="W24" i="57"/>
  <c r="V25" i="57"/>
  <c r="W25" i="57"/>
  <c r="V26" i="57"/>
  <c r="W26" i="57"/>
  <c r="V27" i="57"/>
  <c r="W27" i="57"/>
  <c r="V28" i="57"/>
  <c r="W28" i="57"/>
  <c r="V29" i="57"/>
  <c r="W29" i="57"/>
  <c r="V30" i="57"/>
  <c r="W30" i="57"/>
  <c r="V31" i="57"/>
  <c r="W31" i="57"/>
  <c r="V32" i="57"/>
  <c r="W32" i="57"/>
  <c r="W36" i="57"/>
  <c r="T37" i="57"/>
  <c r="V37" i="57"/>
  <c r="W37" i="57"/>
  <c r="W38" i="57"/>
  <c r="T39" i="57"/>
  <c r="V39" i="57"/>
  <c r="W39" i="57"/>
  <c r="V21" i="56"/>
  <c r="W21" i="56"/>
  <c r="V22" i="56"/>
  <c r="W22" i="56"/>
  <c r="V23" i="56"/>
  <c r="W23" i="56"/>
  <c r="V24" i="56"/>
  <c r="W24" i="56"/>
  <c r="W28" i="56"/>
  <c r="T29" i="56"/>
  <c r="V29" i="56"/>
  <c r="W29" i="56"/>
  <c r="W30" i="56"/>
  <c r="T31" i="56"/>
  <c r="V31" i="56"/>
  <c r="W31" i="56"/>
  <c r="V21" i="55"/>
  <c r="W21" i="55"/>
  <c r="V22" i="55"/>
  <c r="W22" i="55"/>
  <c r="V23" i="55"/>
  <c r="W23" i="55"/>
  <c r="V24" i="55"/>
  <c r="W24" i="55"/>
  <c r="V25" i="55"/>
  <c r="W25" i="55"/>
  <c r="V26" i="55"/>
  <c r="W26" i="55"/>
  <c r="V27" i="55"/>
  <c r="W27" i="55"/>
  <c r="V28" i="55"/>
  <c r="W28" i="55"/>
  <c r="V29" i="55"/>
  <c r="W29" i="55"/>
  <c r="V30" i="55"/>
  <c r="W30" i="55"/>
  <c r="W34" i="55"/>
  <c r="T35" i="55"/>
  <c r="V35" i="55"/>
  <c r="W35" i="55"/>
  <c r="W36" i="55"/>
  <c r="T37" i="55"/>
  <c r="V37" i="55"/>
  <c r="W37" i="55"/>
  <c r="V21" i="54"/>
  <c r="W21" i="54"/>
  <c r="W25" i="54"/>
  <c r="T26" i="54"/>
  <c r="V26" i="54"/>
  <c r="W26" i="54"/>
  <c r="V21" i="53"/>
  <c r="W21" i="53"/>
  <c r="V22" i="53"/>
  <c r="W22" i="53"/>
  <c r="V21" i="52"/>
  <c r="W21" i="52"/>
  <c r="V22" i="52"/>
  <c r="W22" i="52"/>
  <c r="V23" i="52"/>
  <c r="W23" i="52"/>
  <c r="V24" i="52"/>
  <c r="W24" i="52"/>
  <c r="W28" i="52"/>
  <c r="T29" i="52"/>
  <c r="V29" i="52"/>
  <c r="W29" i="52"/>
  <c r="V21" i="51"/>
  <c r="W21" i="51"/>
  <c r="W25" i="51"/>
  <c r="T26" i="51"/>
  <c r="V26" i="51"/>
  <c r="W26" i="51"/>
  <c r="V21" i="50"/>
  <c r="W21" i="50"/>
  <c r="V22" i="50"/>
  <c r="W22" i="50"/>
  <c r="W26" i="50"/>
  <c r="T27" i="50"/>
  <c r="V27" i="50"/>
  <c r="W27" i="50"/>
  <c r="V21" i="49"/>
  <c r="W21" i="49"/>
  <c r="V22" i="49"/>
  <c r="W22" i="49"/>
  <c r="V23" i="49"/>
  <c r="W23" i="49"/>
  <c r="W27" i="49"/>
  <c r="T28" i="49"/>
  <c r="V28" i="49"/>
  <c r="W28" i="49"/>
  <c r="W29" i="49"/>
  <c r="T30" i="49"/>
  <c r="V30" i="49"/>
  <c r="W30" i="49"/>
  <c r="V21" i="48"/>
  <c r="W21" i="48"/>
  <c r="V22" i="48"/>
  <c r="W22" i="48"/>
  <c r="V23" i="48"/>
  <c r="W23" i="48"/>
  <c r="V24" i="48"/>
  <c r="W24" i="48"/>
  <c r="W28" i="48"/>
  <c r="T29" i="48"/>
  <c r="V29" i="48"/>
  <c r="W29" i="48"/>
  <c r="V21" i="47"/>
  <c r="W21" i="47"/>
  <c r="W25" i="47"/>
  <c r="T26" i="47"/>
  <c r="V26" i="47"/>
  <c r="W26" i="47"/>
  <c r="V21" i="46"/>
  <c r="W21" i="46"/>
  <c r="W25" i="46"/>
  <c r="T26" i="46"/>
  <c r="V26" i="46"/>
  <c r="W26" i="46"/>
  <c r="V21" i="45"/>
  <c r="W21" i="45"/>
  <c r="V22" i="45"/>
  <c r="W22" i="45"/>
  <c r="V23" i="45"/>
  <c r="W23" i="45"/>
  <c r="V24" i="45"/>
  <c r="W24" i="45"/>
  <c r="V25" i="45"/>
  <c r="W25" i="45"/>
  <c r="W29" i="45"/>
  <c r="T30" i="45"/>
  <c r="V30" i="45"/>
  <c r="W30" i="45"/>
  <c r="V21" i="44"/>
  <c r="W21" i="44"/>
  <c r="W25" i="44"/>
  <c r="T26" i="44"/>
  <c r="V26" i="44"/>
  <c r="W26" i="44"/>
  <c r="V21" i="43"/>
  <c r="W21" i="43"/>
  <c r="V22" i="43"/>
  <c r="W22" i="43"/>
  <c r="V23" i="43"/>
  <c r="W23" i="43"/>
  <c r="W27" i="43"/>
  <c r="T28" i="43"/>
  <c r="V28" i="43"/>
  <c r="W28" i="43"/>
  <c r="V21" i="42"/>
  <c r="W21" i="42"/>
  <c r="V22" i="42"/>
  <c r="W22" i="42"/>
  <c r="V23" i="42"/>
  <c r="W23" i="42"/>
  <c r="V24" i="42"/>
  <c r="W24" i="42"/>
  <c r="V25" i="42"/>
  <c r="W25" i="42"/>
  <c r="W29" i="42"/>
  <c r="T30" i="42"/>
  <c r="V30" i="42"/>
  <c r="W30" i="42"/>
  <c r="W31" i="42"/>
  <c r="T32" i="42"/>
  <c r="V32" i="42"/>
  <c r="W32" i="42"/>
  <c r="V21" i="41"/>
  <c r="W21" i="41"/>
  <c r="W25" i="41"/>
  <c r="T26" i="41"/>
  <c r="V26" i="41"/>
  <c r="W26" i="41"/>
  <c r="V21" i="40"/>
  <c r="W21" i="40"/>
  <c r="W25" i="40"/>
  <c r="T26" i="40"/>
  <c r="V26" i="40"/>
  <c r="W26" i="40"/>
  <c r="V22" i="39"/>
  <c r="W22" i="39"/>
  <c r="V23" i="39"/>
  <c r="W23" i="39"/>
  <c r="V24" i="39"/>
  <c r="W24" i="39"/>
  <c r="V25" i="39"/>
  <c r="W25" i="39"/>
  <c r="V26" i="39"/>
  <c r="W26" i="39"/>
  <c r="V27" i="39"/>
  <c r="W27" i="39"/>
  <c r="V28" i="39"/>
  <c r="W28" i="39"/>
  <c r="V29" i="39"/>
  <c r="W29" i="39"/>
  <c r="V30" i="39"/>
  <c r="W30" i="39"/>
  <c r="V31" i="39"/>
  <c r="W31" i="39"/>
  <c r="V32" i="39"/>
  <c r="W32" i="39"/>
  <c r="V33" i="39"/>
  <c r="W33" i="39"/>
  <c r="V34" i="39"/>
  <c r="W34" i="39"/>
  <c r="V35" i="39"/>
  <c r="W35" i="39"/>
  <c r="V36" i="39"/>
  <c r="W36" i="39"/>
  <c r="V37" i="39"/>
  <c r="W37" i="39"/>
  <c r="V38" i="39"/>
  <c r="W38" i="39"/>
  <c r="V39" i="39"/>
  <c r="W39" i="39"/>
  <c r="V40" i="39"/>
  <c r="W40" i="39"/>
  <c r="V41" i="39"/>
  <c r="W41" i="39"/>
  <c r="V42" i="39"/>
  <c r="W42" i="39"/>
  <c r="V43" i="39"/>
  <c r="W43" i="39"/>
  <c r="V44" i="39"/>
  <c r="W44" i="39"/>
  <c r="V45" i="39"/>
  <c r="W45" i="39"/>
  <c r="V46" i="39"/>
  <c r="W46" i="39"/>
  <c r="V47" i="39"/>
  <c r="W47" i="39"/>
  <c r="V48" i="39"/>
  <c r="W48" i="39"/>
  <c r="V49" i="39"/>
  <c r="W49" i="39"/>
  <c r="V50" i="39"/>
  <c r="W50" i="39"/>
  <c r="V51" i="39"/>
  <c r="W51" i="39"/>
  <c r="V52" i="39"/>
  <c r="W52" i="39"/>
  <c r="V53" i="39"/>
  <c r="W53" i="39"/>
  <c r="V54" i="39"/>
  <c r="W54" i="39"/>
  <c r="V55" i="39"/>
  <c r="W55" i="39"/>
  <c r="V56" i="39"/>
  <c r="W56" i="39"/>
  <c r="V57" i="39"/>
  <c r="W57" i="39"/>
  <c r="V58" i="39"/>
  <c r="W58" i="39"/>
  <c r="V59" i="39"/>
  <c r="W59" i="39"/>
  <c r="V60" i="39"/>
  <c r="W60" i="39"/>
  <c r="V61" i="39"/>
  <c r="W61" i="39"/>
  <c r="V62" i="39"/>
  <c r="W62" i="39"/>
  <c r="V63" i="39"/>
  <c r="W63" i="39"/>
  <c r="V64" i="39"/>
  <c r="W64" i="39"/>
  <c r="V65" i="39"/>
  <c r="W65" i="39"/>
  <c r="V66" i="39"/>
  <c r="W66" i="39"/>
  <c r="V67" i="39"/>
  <c r="W67" i="39"/>
  <c r="V68" i="39"/>
  <c r="W68" i="39"/>
  <c r="V69" i="39"/>
  <c r="W69" i="39"/>
  <c r="W73" i="39"/>
  <c r="T74" i="39"/>
  <c r="V74" i="39"/>
  <c r="W74" i="39"/>
  <c r="W75" i="39"/>
  <c r="T76" i="39"/>
  <c r="V76" i="39"/>
  <c r="W76" i="39"/>
  <c r="W77" i="39"/>
  <c r="T78" i="39"/>
  <c r="V78" i="39"/>
  <c r="W78" i="39"/>
  <c r="W79" i="39"/>
  <c r="T80" i="39"/>
  <c r="V80" i="39"/>
  <c r="W80" i="39"/>
  <c r="W81" i="39"/>
  <c r="T82" i="39"/>
  <c r="V82" i="39"/>
  <c r="W82" i="39"/>
  <c r="W83" i="39"/>
  <c r="T84" i="39"/>
  <c r="V84" i="39"/>
  <c r="W84" i="39"/>
  <c r="V21" i="38"/>
  <c r="W21" i="38"/>
  <c r="V22" i="38"/>
  <c r="W22" i="38"/>
  <c r="W26" i="38"/>
  <c r="T27" i="38"/>
  <c r="V27" i="38"/>
  <c r="W27" i="38"/>
  <c r="V22" i="37"/>
  <c r="W22" i="37"/>
  <c r="V23" i="37"/>
  <c r="W23" i="37"/>
  <c r="V24" i="37"/>
  <c r="W24" i="37"/>
  <c r="V25" i="37"/>
  <c r="W25" i="37"/>
  <c r="V26" i="37"/>
  <c r="W26" i="37"/>
  <c r="V27" i="37"/>
  <c r="W27" i="37"/>
  <c r="V28" i="37"/>
  <c r="W28" i="37"/>
  <c r="V29" i="37"/>
  <c r="W29" i="37"/>
  <c r="V30" i="37"/>
  <c r="W30" i="37"/>
  <c r="V31" i="37"/>
  <c r="W31" i="37"/>
  <c r="V32" i="37"/>
  <c r="W32" i="37"/>
  <c r="V33" i="37"/>
  <c r="W33" i="37"/>
  <c r="V34" i="37"/>
  <c r="W34" i="37"/>
  <c r="W38" i="37"/>
  <c r="T39" i="37"/>
  <c r="V39" i="37"/>
  <c r="W39" i="37"/>
  <c r="W40" i="37"/>
  <c r="T41" i="37"/>
  <c r="V41" i="37"/>
  <c r="W41" i="37"/>
  <c r="W42" i="37"/>
  <c r="T43" i="37"/>
  <c r="V43" i="37"/>
  <c r="W43" i="37"/>
  <c r="W44" i="37"/>
  <c r="T45" i="37"/>
  <c r="V45" i="37"/>
  <c r="W45" i="37"/>
  <c r="W46" i="37"/>
  <c r="T47" i="37"/>
  <c r="V47" i="37"/>
  <c r="W47" i="37"/>
  <c r="V21" i="36"/>
  <c r="W21" i="36"/>
  <c r="W25" i="36"/>
  <c r="T26" i="36"/>
  <c r="V26" i="36"/>
  <c r="W26" i="36"/>
  <c r="V21" i="35"/>
  <c r="W21" i="35"/>
  <c r="W25" i="35"/>
  <c r="T26" i="35"/>
  <c r="V26" i="35"/>
  <c r="W26" i="35"/>
  <c r="V21" i="34"/>
  <c r="W21" i="34"/>
  <c r="W25" i="34"/>
  <c r="T26" i="34"/>
  <c r="V26" i="34"/>
  <c r="W26" i="34"/>
  <c r="V21" i="33"/>
  <c r="W21" i="33"/>
  <c r="W25" i="33"/>
  <c r="T26" i="33"/>
  <c r="V26" i="33"/>
  <c r="W26" i="33"/>
  <c r="V21" i="32"/>
  <c r="W21" i="32"/>
  <c r="V22" i="32"/>
  <c r="W22" i="32"/>
  <c r="W26" i="32"/>
  <c r="T27" i="32"/>
  <c r="V27" i="32"/>
  <c r="W27" i="32"/>
  <c r="V24" i="31"/>
  <c r="W24" i="31"/>
  <c r="V25" i="31"/>
  <c r="W25" i="31"/>
  <c r="V26" i="31"/>
  <c r="W26" i="31"/>
  <c r="V27" i="31"/>
  <c r="W27" i="31"/>
  <c r="V28" i="31"/>
  <c r="W28" i="31"/>
  <c r="V29" i="31"/>
  <c r="W29" i="31"/>
  <c r="V30" i="31"/>
  <c r="W30" i="31"/>
  <c r="V31" i="31"/>
  <c r="W31" i="31"/>
  <c r="V32" i="31"/>
  <c r="W32" i="31"/>
  <c r="V33" i="31"/>
  <c r="W33" i="31"/>
  <c r="V34" i="31"/>
  <c r="W34" i="31"/>
  <c r="V35" i="31"/>
  <c r="W35" i="31"/>
  <c r="V36" i="31"/>
  <c r="W36" i="31"/>
  <c r="V37" i="31"/>
  <c r="W37" i="31"/>
  <c r="V38" i="31"/>
  <c r="W38" i="31"/>
  <c r="V39" i="31"/>
  <c r="W39" i="31"/>
  <c r="V40" i="31"/>
  <c r="W40" i="31"/>
  <c r="V41" i="31"/>
  <c r="W41" i="31"/>
  <c r="W45" i="31"/>
  <c r="T46" i="31"/>
  <c r="V46" i="31"/>
  <c r="W46" i="31"/>
  <c r="W47" i="31"/>
  <c r="T48" i="31"/>
  <c r="V48" i="31"/>
  <c r="W48" i="31"/>
  <c r="W49" i="31"/>
  <c r="T50" i="31"/>
  <c r="V50" i="31"/>
  <c r="W50" i="31"/>
  <c r="W51" i="31"/>
  <c r="T52" i="31"/>
  <c r="V52" i="31"/>
  <c r="W52" i="31"/>
  <c r="W53" i="31"/>
  <c r="T54" i="31"/>
  <c r="V54" i="31"/>
  <c r="W54" i="31"/>
  <c r="W55" i="31"/>
  <c r="T56" i="31"/>
  <c r="V56" i="31"/>
  <c r="W56" i="31"/>
  <c r="V21" i="30"/>
  <c r="W21" i="30"/>
  <c r="V22" i="30"/>
  <c r="W22" i="30"/>
  <c r="V23" i="30"/>
  <c r="W23" i="30"/>
  <c r="V24" i="30"/>
  <c r="W24" i="30"/>
  <c r="V25" i="30"/>
  <c r="W25" i="30"/>
  <c r="V26" i="30"/>
  <c r="W26" i="30"/>
  <c r="V27" i="30"/>
  <c r="W27" i="30"/>
  <c r="V28" i="30"/>
  <c r="W28" i="30"/>
  <c r="W32" i="30"/>
  <c r="T33" i="30"/>
  <c r="V33" i="30"/>
  <c r="W33" i="30"/>
  <c r="W34" i="30"/>
  <c r="T35" i="30"/>
  <c r="V35" i="30"/>
  <c r="W35" i="30"/>
  <c r="W36" i="30"/>
  <c r="T37" i="30"/>
  <c r="V37" i="30"/>
  <c r="W37" i="30"/>
  <c r="V22" i="29"/>
  <c r="W22" i="29"/>
  <c r="V23" i="29"/>
  <c r="W23" i="29"/>
  <c r="V24" i="29"/>
  <c r="W24" i="29"/>
  <c r="V25" i="29"/>
  <c r="W25" i="29"/>
  <c r="V26" i="29"/>
  <c r="W26" i="29"/>
  <c r="V27" i="29"/>
  <c r="W27" i="29"/>
  <c r="V28" i="29"/>
  <c r="W28" i="29"/>
  <c r="V29" i="29"/>
  <c r="W29" i="29"/>
  <c r="V30" i="29"/>
  <c r="W30" i="29"/>
  <c r="V31" i="29"/>
  <c r="W31" i="29"/>
  <c r="V32" i="29"/>
  <c r="W32" i="29"/>
  <c r="W36" i="29"/>
  <c r="T37" i="29"/>
  <c r="V37" i="29"/>
  <c r="W37" i="29"/>
  <c r="W38" i="29"/>
  <c r="T39" i="29"/>
  <c r="V39" i="29"/>
  <c r="W39" i="29"/>
  <c r="W40" i="29"/>
  <c r="T41" i="29"/>
  <c r="V41" i="29"/>
  <c r="W41" i="29"/>
  <c r="W42" i="29"/>
  <c r="T43" i="29"/>
  <c r="V43" i="29"/>
  <c r="W43" i="29"/>
  <c r="V21" i="28"/>
  <c r="W21" i="28"/>
  <c r="W25" i="28"/>
  <c r="T26" i="28"/>
  <c r="V26" i="28"/>
  <c r="W26" i="28"/>
  <c r="V21" i="27"/>
  <c r="W21" i="27"/>
  <c r="V22" i="27"/>
  <c r="W22" i="27"/>
  <c r="V23" i="27"/>
  <c r="W23" i="27"/>
  <c r="V24" i="27"/>
  <c r="W24" i="27"/>
  <c r="V25" i="27"/>
  <c r="W25" i="27"/>
  <c r="V26" i="27"/>
  <c r="W26" i="27"/>
  <c r="V27" i="27"/>
  <c r="W27" i="27"/>
  <c r="V28" i="27"/>
  <c r="W28" i="27"/>
  <c r="V29" i="27"/>
  <c r="W29" i="27"/>
  <c r="V30" i="27"/>
  <c r="W30" i="27"/>
  <c r="W34" i="27"/>
  <c r="T35" i="27"/>
  <c r="V35" i="27"/>
  <c r="W35" i="27"/>
  <c r="V21" i="26"/>
  <c r="W21" i="26"/>
  <c r="W25" i="26"/>
  <c r="T26" i="26"/>
  <c r="V26" i="26"/>
  <c r="W26" i="26"/>
  <c r="V21" i="25"/>
  <c r="W21" i="25"/>
  <c r="V22" i="25"/>
  <c r="W22" i="25"/>
  <c r="W26" i="25"/>
  <c r="T27" i="25"/>
  <c r="V27" i="25"/>
  <c r="W27" i="25"/>
  <c r="W28" i="25"/>
  <c r="T29" i="25"/>
  <c r="V29" i="25"/>
  <c r="W29" i="25"/>
  <c r="V25" i="24"/>
  <c r="W25" i="24"/>
  <c r="V26" i="24"/>
  <c r="W26" i="24"/>
  <c r="V27" i="24"/>
  <c r="W27" i="24"/>
  <c r="V28" i="24"/>
  <c r="W28" i="24"/>
  <c r="V29" i="24"/>
  <c r="W29" i="24"/>
  <c r="V30" i="24"/>
  <c r="W30" i="24"/>
  <c r="V31" i="24"/>
  <c r="W31" i="24"/>
  <c r="V32" i="24"/>
  <c r="W32" i="24"/>
  <c r="V33" i="24"/>
  <c r="W33" i="24"/>
  <c r="V34" i="24"/>
  <c r="W34" i="24"/>
  <c r="V35" i="24"/>
  <c r="W35" i="24"/>
  <c r="V36" i="24"/>
  <c r="W36" i="24"/>
  <c r="V37" i="24"/>
  <c r="W37" i="24"/>
  <c r="V38" i="24"/>
  <c r="W38" i="24"/>
  <c r="W42" i="24"/>
  <c r="T43" i="24"/>
  <c r="V43" i="24"/>
  <c r="W43" i="24"/>
  <c r="W44" i="24"/>
  <c r="T45" i="24"/>
  <c r="V45" i="24"/>
  <c r="W45" i="24"/>
  <c r="W46" i="24"/>
  <c r="T47" i="24"/>
  <c r="V47" i="24"/>
  <c r="W47" i="24"/>
  <c r="W48" i="24"/>
  <c r="T49" i="24"/>
  <c r="V49" i="24"/>
  <c r="W49" i="24"/>
  <c r="W50" i="24"/>
  <c r="T51" i="24"/>
  <c r="V51" i="24"/>
  <c r="W51" i="24"/>
  <c r="W52" i="24"/>
  <c r="T53" i="24"/>
  <c r="V53" i="24"/>
  <c r="W53" i="24"/>
  <c r="W54" i="24"/>
  <c r="T55" i="24"/>
  <c r="V55" i="24"/>
  <c r="W55" i="24"/>
  <c r="V21" i="23"/>
  <c r="W21" i="23"/>
  <c r="W25" i="23"/>
  <c r="T26" i="23"/>
  <c r="V26" i="23"/>
  <c r="W26" i="23"/>
  <c r="V21" i="22"/>
  <c r="W21" i="22"/>
  <c r="V22" i="22"/>
  <c r="W22" i="22"/>
  <c r="W26" i="22"/>
  <c r="T27" i="22"/>
  <c r="V27" i="22"/>
  <c r="W27" i="22"/>
  <c r="V21" i="21"/>
  <c r="W21" i="21"/>
  <c r="V22" i="21"/>
  <c r="W22" i="21"/>
  <c r="W26" i="21"/>
  <c r="T27" i="21"/>
  <c r="V27" i="21"/>
  <c r="W27" i="21"/>
  <c r="W28" i="21"/>
  <c r="T29" i="21"/>
  <c r="V29" i="21"/>
  <c r="W29" i="21"/>
  <c r="V21" i="20"/>
  <c r="W21" i="20"/>
  <c r="W25" i="20"/>
  <c r="T26" i="20"/>
  <c r="V26" i="20"/>
  <c r="W26" i="20"/>
  <c r="V21" i="19"/>
  <c r="W21" i="19"/>
  <c r="W25" i="19"/>
  <c r="T26" i="19"/>
  <c r="V26" i="19"/>
  <c r="W26" i="19"/>
  <c r="V21" i="18"/>
  <c r="W21" i="18"/>
  <c r="V22" i="18"/>
  <c r="W22" i="18"/>
  <c r="V23" i="18"/>
  <c r="W23" i="18"/>
  <c r="W27" i="18"/>
  <c r="T28" i="18"/>
  <c r="V28" i="18"/>
  <c r="W28" i="18"/>
  <c r="V22" i="17"/>
  <c r="W22" i="17"/>
  <c r="V23" i="17"/>
  <c r="W23" i="17"/>
  <c r="V24" i="17"/>
  <c r="W24" i="17"/>
  <c r="V25" i="17"/>
  <c r="W25" i="17"/>
  <c r="V26" i="17"/>
  <c r="W26" i="17"/>
  <c r="V27" i="17"/>
  <c r="W27" i="17"/>
  <c r="V28" i="17"/>
  <c r="W28" i="17"/>
  <c r="W32" i="17"/>
  <c r="T33" i="17"/>
  <c r="V33" i="17"/>
  <c r="W33" i="17"/>
  <c r="W34" i="17"/>
  <c r="T35" i="17"/>
  <c r="V35" i="17"/>
  <c r="W35" i="17"/>
  <c r="W36" i="17"/>
  <c r="T37" i="17"/>
  <c r="V37" i="17"/>
  <c r="W37" i="17"/>
  <c r="W38" i="17"/>
  <c r="T39" i="17"/>
  <c r="V39" i="17"/>
  <c r="W39" i="17"/>
  <c r="V21" i="16"/>
  <c r="W21" i="16"/>
  <c r="W25" i="16"/>
  <c r="T26" i="16"/>
  <c r="V26" i="16"/>
  <c r="W26" i="16"/>
  <c r="V22" i="15"/>
  <c r="W22" i="15"/>
  <c r="V23" i="15"/>
  <c r="W23" i="15"/>
  <c r="V24" i="15"/>
  <c r="W24" i="15"/>
  <c r="V25" i="15"/>
  <c r="W25" i="15"/>
  <c r="V26" i="15"/>
  <c r="W26" i="15"/>
  <c r="V27" i="15"/>
  <c r="W27" i="15"/>
  <c r="V28" i="15"/>
  <c r="W28" i="15"/>
  <c r="W32" i="15"/>
  <c r="T33" i="15"/>
  <c r="V33" i="15"/>
  <c r="W33" i="15"/>
  <c r="W34" i="15"/>
  <c r="T35" i="15"/>
  <c r="V35" i="15"/>
  <c r="W35" i="15"/>
  <c r="W36" i="15"/>
  <c r="T37" i="15"/>
  <c r="V37" i="15"/>
  <c r="W37" i="15"/>
  <c r="W38" i="15"/>
  <c r="T39" i="15"/>
  <c r="V39" i="15"/>
  <c r="W39" i="15"/>
  <c r="V23" i="14"/>
  <c r="W23" i="14"/>
  <c r="V24" i="14"/>
  <c r="W24" i="14"/>
  <c r="V25" i="14"/>
  <c r="W25" i="14"/>
  <c r="V26" i="14"/>
  <c r="W26" i="14"/>
  <c r="V27" i="14"/>
  <c r="W27" i="14"/>
  <c r="W31" i="14"/>
  <c r="T32" i="14"/>
  <c r="V32" i="14"/>
  <c r="W32" i="14"/>
  <c r="W33" i="14"/>
  <c r="T34" i="14"/>
  <c r="V34" i="14"/>
  <c r="W34" i="14"/>
  <c r="W35" i="14"/>
  <c r="T36" i="14"/>
  <c r="V36" i="14"/>
  <c r="W36" i="14"/>
  <c r="W37" i="14"/>
  <c r="T38" i="14"/>
  <c r="V38" i="14"/>
  <c r="W38" i="14"/>
  <c r="W39" i="14"/>
  <c r="T40" i="14"/>
  <c r="V40" i="14"/>
  <c r="W40" i="14"/>
  <c r="V21" i="13"/>
  <c r="W21" i="13"/>
  <c r="W25" i="13"/>
  <c r="T26" i="13"/>
  <c r="V26" i="13"/>
  <c r="W26" i="13"/>
  <c r="V23" i="12" l="1"/>
  <c r="W23" i="12"/>
  <c r="V24" i="12"/>
  <c r="W24" i="12"/>
  <c r="V25" i="12"/>
  <c r="W25" i="12"/>
  <c r="V26" i="12"/>
  <c r="W26" i="12"/>
  <c r="V27" i="12"/>
  <c r="W27" i="12"/>
  <c r="V28" i="12"/>
  <c r="W28" i="12"/>
  <c r="V29" i="12"/>
  <c r="W29" i="12"/>
  <c r="V30" i="12"/>
  <c r="W30" i="12"/>
  <c r="W34" i="12"/>
  <c r="T35" i="12"/>
  <c r="V35" i="12"/>
  <c r="W35" i="12"/>
  <c r="W36" i="12"/>
  <c r="T37" i="12"/>
  <c r="V37" i="12"/>
  <c r="W37" i="12"/>
  <c r="W38" i="12"/>
  <c r="T39" i="12"/>
  <c r="V39" i="12"/>
  <c r="W39" i="12"/>
  <c r="W40" i="12"/>
  <c r="T41" i="12"/>
  <c r="V41" i="12"/>
  <c r="W41" i="12"/>
  <c r="W42" i="12"/>
  <c r="T43" i="12"/>
  <c r="V43" i="12"/>
  <c r="W43" i="12"/>
  <c r="V21" i="11"/>
  <c r="W21" i="11"/>
  <c r="V22" i="11"/>
  <c r="W22" i="11"/>
  <c r="V23" i="11"/>
  <c r="W23" i="11"/>
  <c r="V24" i="11"/>
  <c r="W24" i="11"/>
  <c r="V25" i="11"/>
  <c r="W25" i="11"/>
  <c r="W29" i="11"/>
  <c r="T30" i="11"/>
  <c r="V30" i="11"/>
  <c r="W30" i="11"/>
  <c r="V21" i="10"/>
  <c r="W21" i="10"/>
  <c r="V22" i="10"/>
  <c r="W22" i="10"/>
  <c r="W26" i="10"/>
  <c r="T27" i="10"/>
  <c r="V27" i="10"/>
  <c r="W27" i="10"/>
  <c r="V21" i="9"/>
  <c r="W21" i="9"/>
  <c r="V22" i="9"/>
  <c r="W22" i="9"/>
  <c r="W26" i="9"/>
  <c r="T27" i="9"/>
  <c r="V27" i="9"/>
  <c r="W27" i="9"/>
  <c r="V21" i="8"/>
  <c r="W21" i="8"/>
  <c r="V22" i="8"/>
  <c r="W22" i="8"/>
  <c r="V23" i="8"/>
  <c r="W23" i="8"/>
  <c r="V24" i="8"/>
  <c r="W24" i="8"/>
  <c r="W28" i="8"/>
  <c r="T29" i="8"/>
  <c r="V29" i="8"/>
  <c r="W29" i="8"/>
  <c r="V21" i="7" l="1"/>
  <c r="W21" i="7"/>
  <c r="W25" i="7"/>
  <c r="T26" i="7"/>
  <c r="V26" i="7"/>
  <c r="W26" i="7"/>
  <c r="V21" i="6"/>
  <c r="W21" i="6"/>
  <c r="V22" i="6"/>
  <c r="W22" i="6"/>
  <c r="V23" i="6"/>
  <c r="W23" i="6"/>
  <c r="W27" i="6"/>
  <c r="T28" i="6"/>
  <c r="V28" i="6"/>
  <c r="W28" i="6"/>
  <c r="V21" i="5"/>
  <c r="W21" i="5"/>
  <c r="V22" i="5"/>
  <c r="W22" i="5"/>
  <c r="V23" i="5"/>
  <c r="W23" i="5"/>
  <c r="V24" i="5"/>
  <c r="W24" i="5"/>
  <c r="V25" i="5"/>
  <c r="W25" i="5"/>
  <c r="V26" i="5"/>
  <c r="W26" i="5"/>
  <c r="W30" i="5"/>
  <c r="T31" i="5"/>
  <c r="V31" i="5"/>
  <c r="W31" i="5"/>
  <c r="W32" i="5"/>
  <c r="T33" i="5"/>
  <c r="V33" i="5"/>
  <c r="W33" i="5"/>
  <c r="V21" i="4"/>
  <c r="W21" i="4"/>
  <c r="V22" i="4"/>
  <c r="W22" i="4"/>
  <c r="W26" i="4"/>
  <c r="T27" i="4"/>
  <c r="V27" i="4"/>
  <c r="W27" i="4"/>
  <c r="W28" i="4"/>
  <c r="T29" i="4"/>
  <c r="V29" i="4"/>
  <c r="W29" i="4"/>
  <c r="V21" i="3"/>
  <c r="W21" i="3"/>
  <c r="W25" i="3"/>
  <c r="T26" i="3"/>
  <c r="V26" i="3"/>
  <c r="W26" i="3"/>
  <c r="V21" i="2"/>
  <c r="W21" i="2"/>
  <c r="V22" i="2"/>
  <c r="W22" i="2"/>
  <c r="V23" i="2"/>
  <c r="W23" i="2"/>
  <c r="V24" i="2"/>
  <c r="W24" i="2"/>
  <c r="V25" i="2"/>
  <c r="W25" i="2"/>
  <c r="W29" i="2"/>
  <c r="T30" i="2"/>
  <c r="V30" i="2"/>
  <c r="W30" i="2"/>
  <c r="W33" i="1"/>
  <c r="V33" i="1"/>
  <c r="T33" i="1"/>
  <c r="W32" i="1"/>
  <c r="W31" i="1"/>
  <c r="V31" i="1"/>
  <c r="T31" i="1"/>
  <c r="W30" i="1"/>
  <c r="W26" i="1"/>
  <c r="V26" i="1"/>
  <c r="W25" i="1"/>
  <c r="V25" i="1"/>
  <c r="W24" i="1"/>
  <c r="V24" i="1"/>
  <c r="W23" i="1"/>
  <c r="V23" i="1"/>
  <c r="W22" i="1"/>
  <c r="V22" i="1"/>
  <c r="W21" i="1"/>
  <c r="V21" i="1"/>
</calcChain>
</file>

<file path=xl/sharedStrings.xml><?xml version="1.0" encoding="utf-8"?>
<sst xmlns="http://schemas.openxmlformats.org/spreadsheetml/2006/main" count="15205" uniqueCount="2660">
  <si>
    <t>Informes sobre la Situación Económica, las Finanzas Públicas y la Deuda Pública, Anexos</t>
  </si>
  <si>
    <t xml:space="preserve">      Tercer Trimestre 2018</t>
  </si>
  <si>
    <t>DATOS DEL PROGRAMA</t>
  </si>
  <si>
    <t>Ramo</t>
  </si>
  <si>
    <t>1</t>
  </si>
  <si>
    <t>Poder Legislativo</t>
  </si>
  <si>
    <t>Programa presupuestario</t>
  </si>
  <si>
    <t>R001</t>
  </si>
  <si>
    <t>Actividades derivadas del trabajo legislativo</t>
  </si>
  <si>
    <r>
      <t xml:space="preserve">Monto Aprobado </t>
    </r>
    <r>
      <rPr>
        <sz val="10"/>
        <rFont val="Soberana Sans"/>
        <family val="2"/>
      </rPr>
      <t xml:space="preserve">
(millones de pesos)</t>
    </r>
  </si>
  <si>
    <t>34.0</t>
  </si>
  <si>
    <t/>
  </si>
  <si>
    <t>Unidades responsables</t>
  </si>
  <si>
    <t>100</t>
  </si>
  <si>
    <t>(H. Cámara de Diputados)</t>
  </si>
  <si>
    <t>Población Objetivo</t>
  </si>
  <si>
    <t>Población Atendida</t>
  </si>
  <si>
    <t>200</t>
  </si>
  <si>
    <t>(H. Cámara de Senadores)</t>
  </si>
  <si>
    <t>Mujeres</t>
  </si>
  <si>
    <t>Hombres</t>
  </si>
  <si>
    <t>1445</t>
  </si>
  <si>
    <t>1960</t>
  </si>
  <si>
    <t>7465</t>
  </si>
  <si>
    <t>3950</t>
  </si>
  <si>
    <t>Descripción de la problemática que atiende el Programa</t>
  </si>
  <si>
    <t xml:space="preserve"> La problemática mas grande que vive el país, es la desigualdad entre mujeres y hombres, y las barreras más fuertes que se viven en el día a día para combatir esta problemática son: -El desconocimiento del marco jurídico y derechos de las mujeres -Costumbres de desigualdad arraigadas en comunidades rurales -Limitaciones en la toma de decisiones y falta de participación activa de la mujer, por mencionar algunos. Motivo por el cual, las y los Legisladores de la Cámara de Diputados para este ejercicio destinaran los recursos para la realización de diversas acciones tales como: - Campañas de información sobre derechos humanos y abatimiento contra la violencia de género - Proyectos de capacitación para el empoderamiento de las mujeres - Jornadas para la promoción de igualdad de género - Campañas para la promoción de los derechos de las mujeres y su pleno ejercicio - Foros participativos en materia de igualdad de género y derechos humanos de las mujeres  Lo anterior con la finalidad de analizar los avances, metas y retos de la mujer hacia una igualdad integral, así como promover la autonomía de las mujeres en todos los ámbitos, garantizando que éstas gocen plenamente de los derechos humanos y políticos que les corresponden; así mismo, en otorgar herramientas que les permitan identificar áreas de oportunidad y fortaleza, para combatir la pobreza, la dependencia, la trata, la violencia y la desigualdad de niñas y mujeres, y así mitigar todas la formas posibles de discriminación.  En toda institución pública, una buena cultura organizacional es un factor detonante para el buen desempeño de la misma, sin embargo, cuando existen problemáticas como el hostigamiento y acoso sexual y laboral, un mal clima laboral, la desigualdad salarial, personal poco capacitado, es cuando las instituciones reducen su desempeño y de igual forma pierden recursos humanos y materiales, así como viven situaciones de discriminación y desigualdad entre mujeres y hombres. Por esta razón, es conveniente la generación de mecanismos e instrumentos que permitan solventar estos asuntos. Las  acciones de la Unidad de Género contribuye a que al interior del Senado de la República se generen cambios organizacionales que promuevan la igualdad de género, la no discriminación y el respeto a los derechos humanos y del mismo modo, incorporar un enfoque de DDHH y perspectiva de género en sus acciones legislativas.  </t>
  </si>
  <si>
    <t>ALINEACIÓN</t>
  </si>
  <si>
    <t xml:space="preserve">Plan Nacional de Desarrollo </t>
  </si>
  <si>
    <t xml:space="preserve">Programa Derivado del PND </t>
  </si>
  <si>
    <t>Objetivo estratégico de la Dependencia o Entidad</t>
  </si>
  <si>
    <t>Eje de Política Pública</t>
  </si>
  <si>
    <t>Programa</t>
  </si>
  <si>
    <t>Dependencia o Entidad</t>
  </si>
  <si>
    <t xml:space="preserve"> 100- H. Cámara de Diputados  200- H. Cámara de Senadores </t>
  </si>
  <si>
    <t>Objetivo</t>
  </si>
  <si>
    <t xml:space="preserve">Objetivo
</t>
  </si>
  <si>
    <t>Estrategia</t>
  </si>
  <si>
    <t>RESULTADOS</t>
  </si>
  <si>
    <t>INDICADORES</t>
  </si>
  <si>
    <t>AVANCE</t>
  </si>
  <si>
    <t>Denominación</t>
  </si>
  <si>
    <t>Unidad Responsable (UR)</t>
  </si>
  <si>
    <t>Unidad de medida</t>
  </si>
  <si>
    <t>Frecuencia</t>
  </si>
  <si>
    <t>Meta anual</t>
  </si>
  <si>
    <t>Meta al periodo</t>
  </si>
  <si>
    <t>Realizado al periodo</t>
  </si>
  <si>
    <t>Avance % al periodo</t>
  </si>
  <si>
    <t>Avance % anual</t>
  </si>
  <si>
    <t xml:space="preserve"> </t>
  </si>
  <si>
    <t>Porcentaje de acciones realizadas en materia de igualdad entre mujeres y hombres</t>
  </si>
  <si>
    <t>Acción</t>
  </si>
  <si>
    <t>Trimestral</t>
  </si>
  <si>
    <t>100.00</t>
  </si>
  <si>
    <t>0.0</t>
  </si>
  <si>
    <t>11.54</t>
  </si>
  <si>
    <t>Porcentaje de personal de la Cámara de Diputados capacitado en igualdad de género y derechos humanos de la mujer en el ejercicio 2018</t>
  </si>
  <si>
    <t>40.00</t>
  </si>
  <si>
    <t>60.00</t>
  </si>
  <si>
    <t>Porcentaje de cumplimiento de las acciones concluidas orientadas a la lucha contra la trata de personas, feminicidios y lucha contra la violencia de género</t>
  </si>
  <si>
    <t>10.00</t>
  </si>
  <si>
    <t>50.00</t>
  </si>
  <si>
    <t>Porcentaje del personal del Senado capacitados en Derechos Humanos y perspectiva de género</t>
  </si>
  <si>
    <t>Porcentaje</t>
  </si>
  <si>
    <t>6.00</t>
  </si>
  <si>
    <t>7.70</t>
  </si>
  <si>
    <t>Porcentaje de campañas institucionales realizadas para promover la igudaldad de género, la no discriminación y la vida libre de violencia</t>
  </si>
  <si>
    <t>75.00</t>
  </si>
  <si>
    <t>Porcentaje de avance de cumplimiento de las etapas del proceso de certificación en la Norma  NMX-R-025-SCFI-2015 para el Senado</t>
  </si>
  <si>
    <t>Avance en el ejercicio del presupuesto aprobado para el Programa (millones de pesos)</t>
  </si>
  <si>
    <t>Pagado al periodo</t>
  </si>
  <si>
    <t>Avance %</t>
  </si>
  <si>
    <t>Millones de pesos</t>
  </si>
  <si>
    <t>Al periodo</t>
  </si>
  <si>
    <t>Anual</t>
  </si>
  <si>
    <t>PRESUPUESTO ORIGINAL</t>
  </si>
  <si>
    <t>UR: 100</t>
  </si>
  <si>
    <t>28.0</t>
  </si>
  <si>
    <t>25.64</t>
  </si>
  <si>
    <t>PRESUPUESTO MODIFICADO</t>
  </si>
  <si>
    <t>28.00</t>
  </si>
  <si>
    <t>UR: 200</t>
  </si>
  <si>
    <t>6.0</t>
  </si>
  <si>
    <t>2.03</t>
  </si>
  <si>
    <t>5.16</t>
  </si>
  <si>
    <t>Información Cualitativa</t>
  </si>
  <si>
    <r>
      <t>Acciones realizadas en el periodo
UR:</t>
    </r>
    <r>
      <rPr>
        <sz val="10"/>
        <rFont val="Soberana Sans"/>
        <family val="2"/>
      </rPr>
      <t xml:space="preserve"> 100
En este trimestre se llevaron a cabo diferentes actividades, tales como: talleres, foros, platicas, cursos, entre otros, en diferentes Estados y Municipios, con el objeto de difundir y dar a conocer a la mujeres sus derechos, así como concientizarlas sobre la violencia tácita e implícita que se ejerce en su contra.    De igual forma se capacito en temas de finanzas personales y familiares y en administración de negocios basados en economía solidaria a mujeres de barrios populares para que sean ellas mismas las que manejen sus negocios y su dinero.    Se llevó a cabo la difusión del Protocolo de investigación desarrollado en la investigación de la tortura y otros tratos crueles, inhumanos o degradantes, con perspectiva e género a las Procuradurías o Fiscalías, así como de las Entidades Federativas.
</t>
    </r>
    <r>
      <rPr>
        <b/>
        <sz val="10"/>
        <rFont val="Soberana Sans"/>
        <family val="2"/>
      </rPr>
      <t>UR:</t>
    </r>
    <r>
      <rPr>
        <sz val="10"/>
        <rFont val="Soberana Sans"/>
        <family val="2"/>
      </rPr>
      <t xml:space="preserve"> 200
Se llevaron a cabo los cursos: Intermedio de Género, Violencia de Género y Mecanismos de Atención.  Se continuó con la difusión de la Política de Igualdad Laboral y No Discriminación para el Senado de la República y la conformación del Grupo para la Igualdad Laboral y No Discriminación. Se obtuvo la Certificación en Igualdad Laboral y No Discriminación con distintivo plata. Se dio continuidad a la campaña de sensibilización para la erradicación de la violencia con el Día Naranja los días 25 de cada mes. </t>
    </r>
  </si>
  <si>
    <r>
      <t>Justificación de diferencia de avances con respecto a las metas programadas
UR:</t>
    </r>
    <r>
      <rPr>
        <sz val="10"/>
        <rFont val="Soberana Sans"/>
        <family val="2"/>
      </rPr>
      <t xml:space="preserve"> 100
La diferencia que se presenta en el cumplimiento de las metas programadas en este periodo se derivado a que la Unidad para la Igualdad de Género, presentó un retraso en la integración y autorización de su programa de trabajo, derivado de que la aprobación del mismo, se realizó a finales del mes de julio del año en curso, así mismo es importante señalar, que en el tercer trimestre de 2018, la Cámara de Diputados transitó en el fin de la LXIII Legislatura y el inicio de la LXIV Legislatura, lo que originó que algunos trámites administrativos y presupuestales sufrieran retrasos.    Por lo anterior, fue necesario realizar una recalendarización en la ejecución de los recursos asignados a las tres acciones aplicables a esta Soberanía, las cuales se llevarán a cabo en su totalidad en los meses subsecuentes.
</t>
    </r>
    <r>
      <rPr>
        <b/>
        <sz val="10"/>
        <rFont val="Soberana Sans"/>
        <family val="2"/>
      </rPr>
      <t>UR:</t>
    </r>
    <r>
      <rPr>
        <sz val="10"/>
        <rFont val="Soberana Sans"/>
        <family val="2"/>
      </rPr>
      <t xml:space="preserve"> 200
Se supero la meta de capacitación toda vez que fue necesario impartir capacitación en temas referidos de la Norma Mexicana NMX-025-R-SCFI para la Igualdad Laboral y No Discriminación, como parte del requisito y evidencias de la misma.</t>
    </r>
  </si>
  <si>
    <r>
      <t>Acciones de mejora para el siguiente periodo
UR:</t>
    </r>
    <r>
      <rPr>
        <sz val="10"/>
        <rFont val="Soberana Sans"/>
        <family val="2"/>
      </rPr>
      <t xml:space="preserve"> 100
Sin información
</t>
    </r>
    <r>
      <rPr>
        <b/>
        <sz val="10"/>
        <rFont val="Soberana Sans"/>
        <family val="2"/>
      </rPr>
      <t>UR:</t>
    </r>
    <r>
      <rPr>
        <sz val="10"/>
        <rFont val="Soberana Sans"/>
        <family val="2"/>
      </rPr>
      <t xml:space="preserve"> 200
Sin información</t>
    </r>
  </si>
  <si>
    <r>
      <t>Acciones de mejora para el siguiente periodo
UR:</t>
    </r>
    <r>
      <rPr>
        <sz val="10"/>
        <rFont val="Soberana Sans"/>
        <family val="2"/>
      </rPr>
      <t xml:space="preserve"> V00
Sin información</t>
    </r>
  </si>
  <si>
    <r>
      <t>Justificación de diferencia de avances con respecto a las metas programadas
UR:</t>
    </r>
    <r>
      <rPr>
        <sz val="10"/>
        <rFont val="Soberana Sans"/>
        <family val="2"/>
      </rPr>
      <t xml:space="preserve"> V00
Durante el tercer trimestre de 2018, la meta se cumplió e inclusive fue superada en un 33.3%, debido a que en los meses de julio, agosto y septiembre se realizó la trasferencia de recursos a las entidades federativas de: Aguascalientes, Chiapas, Chihuahua, Coahuila, Oaxaca, San Luis Potosí, Veracruz y Yucatán, para la creación y el fortalecimiento de Centros de Justicia para las Mujeres. Esto con base a los CRITERIOS para acceder a los subsidios destinados a la creación o el fortalecimiento de los Centros de Justicia para las Mujeres en el ejercicio fiscal 2018.;  En el mes de septiembre del año en curso, la meta fue superada en un 33.3% debido a que la Comisión Nacional para Prevenir y Erradicar la Violencia contra las Mujeres, realizó la trasferencia de los recursos para implementar  acciones preventivas, de seguridad y justicia, para enfrentar y abatir la violencia feminicida, que establecen las declaratorias emitidas de alerta de género contra las mujeres.;  Para el indicador Tasa ;  Para el indicador Porcentaje de avance de acciones de Coadyuvancia para AVG, en el trimestre se alcanzó el 100.0 por ciento de cumplimiento con respecto a la meta programada, derivado de la conformación de grupos de trabajo para el estudio y análisis de las solicitudes de las AVGM.</t>
    </r>
  </si>
  <si>
    <r>
      <t>Acciones realizadas en el periodo
UR:</t>
    </r>
    <r>
      <rPr>
        <sz val="10"/>
        <rFont val="Soberana Sans"/>
        <family val="2"/>
      </rPr>
      <t xml:space="preserve"> V00
El indicador Porcentaje de avance en las acciones para la instrumentación y seguimiento de algunas líneas del PCII, en el tercer trimestre, se recibieron pocas solicitudes para capacitaciones en temáticas de: norma de igualdad laboral y no discriminación; derechos humanos de las mujeres; prevención de la violencia laboral; lenguaje incluyente y campaña día naranja; masculinidades y protocolo para la prevención del Hostigamiento y Acoso Sexual; construcción de la igualdad en el ámbito laboral; fortalecimiento de estrategias de comunicación incluyente y sensibilización en género.;  Durante el tercer trimestre, el Comité de Evaluación realizó una sesión extraordinaria, en la que finalmente se aprobó el presupuesto autorizado por 59,863,171.50 para subsidiar a 37 proyectos de 10 entidades federativas, además se suscribieron 23 Convenios de Coordinación, enfocados a implementar acciones para la erradicación de la violencia como: acciones preventivas, de seguridad y justicia, para enfrentar ;  En el tercer trimestre, el indicador Porcentaje de avance de acciones de Coadyuvancia para AVG: se presentó y admitió una solicitud de AVGM, del Estado de México, y a su vez, se conformaron los grupos de trabajo del Estado de México y Zacatecas que dará seguimiento con perspectiva de género a la implementación de la declaratoria de Alerta de Violencia de Género. Además, se publicó el informe del estado de Morelos en la página de la Conavim y al mismo tiempo se realizaron reuniones de trabajo con los grupos encargados de dar seguimiento a las AVGM. Por otra parte se declararon las AVGM 40 municipios de los estados de Oaxaca y para todos los municipios del estado de Zacatecas. Lo anterior, permitió obtener un 100 por ciento de cumplimiento.</t>
    </r>
  </si>
  <si>
    <t>175.83</t>
  </si>
  <si>
    <t>175.91</t>
  </si>
  <si>
    <t>258.61</t>
  </si>
  <si>
    <t>UR: V00</t>
  </si>
  <si>
    <t>256.26</t>
  </si>
  <si>
    <t>V00</t>
  </si>
  <si>
    <t>Porcentaje de avance en la elaboración y aplicación de los criterios de selección de entidades federativas para la entrega de recursos, para la implementación de medidas que atiendan los Estados y Municipios que cuenten con declaratoria de AVG</t>
  </si>
  <si>
    <t>Porcentaje de avance en la elaboración y aplicación de los criterios de selección de entidades federativas para la entrega de subsidios para la creación y/o fortalecimiento de CJM</t>
  </si>
  <si>
    <t xml:space="preserve">Porcentaje de avance de acciones de coadyuvancia para las Alertas de Violencia de Género contra las Mujeres </t>
  </si>
  <si>
    <t>10.55</t>
  </si>
  <si>
    <t>10.27</t>
  </si>
  <si>
    <t>Tasa de variación</t>
  </si>
  <si>
    <t>Tasa de variación trimestral de mujeres atendidas en los CJM</t>
  </si>
  <si>
    <t>75.50</t>
  </si>
  <si>
    <t>89.00</t>
  </si>
  <si>
    <t xml:space="preserve"> Porcentaje de avance en las acciones para la instrumentación y seguimiento de algunas líneas del PCII</t>
  </si>
  <si>
    <t xml:space="preserve"> V00- Comisión Nacional para Prevenir y Erradicar la Violencia Contra las Mujeres </t>
  </si>
  <si>
    <t xml:space="preserve"> La violencia contra las mujeres es un problema que además de lesionar sus derechos humanos, tiene impactos severos en la familia y en la sociedad.  Por ello, es indispensable atender de manera integral y transversal las causas y la dinámica de la violencia contra las mujeres a nivel nacional, a través de mecanismos que garanticen el respeto a sus derechos humanos desde una perspectiva de género, fomentando una participación activa de los tres órdenes de gobierno y de organizaciones de la sociedad civil.  </t>
  </si>
  <si>
    <t>0</t>
  </si>
  <si>
    <t>128117</t>
  </si>
  <si>
    <t>154728</t>
  </si>
  <si>
    <t>(Comisión Nacional para Prevenir y Erradicar la Violencia Contra las Mujeres)</t>
  </si>
  <si>
    <t>256.2</t>
  </si>
  <si>
    <t>Promover la atención y prevención de la violencia contra las mujeres</t>
  </si>
  <si>
    <t>E015</t>
  </si>
  <si>
    <t>Gobernación</t>
  </si>
  <si>
    <t>4</t>
  </si>
  <si>
    <r>
      <t>Acciones de mejora para el siguiente periodo
UR:</t>
    </r>
    <r>
      <rPr>
        <sz val="10"/>
        <rFont val="Soberana Sans"/>
        <family val="2"/>
      </rPr>
      <t xml:space="preserve"> G00
Sin información</t>
    </r>
  </si>
  <si>
    <r>
      <t>Justificación de diferencia de avances con respecto a las metas programadas
UR:</t>
    </r>
    <r>
      <rPr>
        <sz val="10"/>
        <rFont val="Soberana Sans"/>
        <family val="2"/>
      </rPr>
      <t xml:space="preserve"> G00
La variación presentada es derivada del cumplimiento de las etapas (planeación, producción y difusión) de las campañas de comunicación de la Secretaría General del CONAPO. </t>
    </r>
  </si>
  <si>
    <r>
      <t>Acciones realizadas en el periodo
UR:</t>
    </r>
    <r>
      <rPr>
        <sz val="10"/>
        <rFont val="Soberana Sans"/>
        <family val="2"/>
      </rPr>
      <t xml:space="preserve"> G00
Al tercer trimestre, se inició con la etapa de difusión en medios comerciales de la campaña del CONAPO -Prevención embarazo no planeado e infecciones de transmisión sexual en adolescentes- versiones: Prevención del embarazo e infecciones de transmisión sexual: Padres y Prevención del abuso sexual infantil: Genérico, la cual concluirá el 15 de octubre del 2018.</t>
    </r>
  </si>
  <si>
    <t>7.07</t>
  </si>
  <si>
    <t>207.45</t>
  </si>
  <si>
    <t>UR: G00</t>
  </si>
  <si>
    <t>7.45</t>
  </si>
  <si>
    <t>66.66</t>
  </si>
  <si>
    <t>G00</t>
  </si>
  <si>
    <t>Porcentaje de avance en el diseño y difusión de las campañas de comunicación social de salud sexual y reproductiva</t>
  </si>
  <si>
    <t xml:space="preserve"> G00- Secretaría General del Consejo Nacional de Población </t>
  </si>
  <si>
    <t xml:space="preserve"> La prevención del embarazo adolescente es de suma importancia para el Gobierno de la República debido a que se presenta como un problema de salud pública que implica múltiples consecuencias para la sociedad y limita el desarrollo de las y los adolescentes y jóvenes.  La Encuesta Nacional de Salud y Nutrición (ENSANUT:2012), informa que a pesar de que el 90% de los adolescentes reportó tener conocimiento de algún método anticonceptivo, el porcentaje de aquellos que iniciaron su vida sexual sin protección fue de 33.4% en mujeres y 14.4% en hombres. Del total de las mujeres adolescentes de 12 a 19 años de edad que tuvieron relaciones sexuales, la mitad (51.9%) alguna vez ha estado embarazada y 10.7% estaba cursando un embarazo al momento de la entrevista. Respecto al uso de métodos anticonceptivos, la ENADID 2014 reporta que para el grupo de 15 a 19 años de edad, 54.5% de las mujeres reportaron haber utilizado, ella o su pareja, algún método de protección en su primera relación sexual. Además, dicha encuesta muestra que las cifras más altas de embarazos no planeados se encuentran entre las adolescentes, pues de acuerdo a la información brindada ocurren 77 nacimientos por cada mil adolescentes de 15 a 19 años.  Finalmente, de acuerdo a las proyecciones de población 2010-2030 realizadas por el Consejo Nacional de Población (CONAPO), a nivel nacional en el año 2014 la edad promedio de la primera relación sexual en los adolescentes fue de 15.8, y aunque el 98.2% de los adolescentes conoce los métodos anticonceptivos, sólo el 54.8% los utiliza en su primera relación sexual. Según el Instituto Nacional de Geografía y Estadística (INEGI), entre 2005 y 2010, la candidiasis urogenital y el Virus del Papiloma Humano (VPH) fueron las afecciones de mayor incidencia en las jóvenes de 15 a 24 años. </t>
  </si>
  <si>
    <t>11297860</t>
  </si>
  <si>
    <t>10913734</t>
  </si>
  <si>
    <t>(Secretaría General del Consejo Nacional de Población)</t>
  </si>
  <si>
    <t>7.4</t>
  </si>
  <si>
    <t>Planeación demográfica del país</t>
  </si>
  <si>
    <t>P006</t>
  </si>
  <si>
    <r>
      <t>Acciones de mejora para el siguiente periodo
UR:</t>
    </r>
    <r>
      <rPr>
        <sz val="10"/>
        <rFont val="Soberana Sans"/>
        <family val="2"/>
      </rPr>
      <t xml:space="preserve"> 621
Para el tercer trimestre, no se tienen acciones de mejora
</t>
    </r>
    <r>
      <rPr>
        <b/>
        <sz val="10"/>
        <rFont val="Soberana Sans"/>
        <family val="2"/>
      </rPr>
      <t>UR:</t>
    </r>
    <r>
      <rPr>
        <sz val="10"/>
        <rFont val="Soberana Sans"/>
        <family val="2"/>
      </rPr>
      <t xml:space="preserve"> 623
Para el tercer trimestre, no se tienen acciones de mejora.</t>
    </r>
  </si>
  <si>
    <r>
      <t>Justificación de diferencia de avances con respecto a las metas programadas
UR:</t>
    </r>
    <r>
      <rPr>
        <sz val="10"/>
        <rFont val="Soberana Sans"/>
        <family val="2"/>
      </rPr>
      <t xml:space="preserve"> 621
En relación a las 7 entidades federativas programadas para el ejercicio fiscal 2018; se tiene capacitado a 4 entidades en el curso de Perspectiva de Género y Protocolo de Actuación Policial, las 3 entidades faltantes se programarán para el cuarto trimestre. Cabe señalar que la población objetivo que atiende son: servidores públicos de las instancias de seguridad en los ámbitos federal, estatal y municipal. En relación al programa de trabajo propuesto para la implementación del Curso de -Perspectiva de Género y Protocolo de Actuación Policial-, las entidades federativas realizan la petición del curso en función a sus necesidades de capacitación y agenda de trabajo.
</t>
    </r>
    <r>
      <rPr>
        <b/>
        <sz val="10"/>
        <rFont val="Soberana Sans"/>
        <family val="2"/>
      </rPr>
      <t>UR:</t>
    </r>
    <r>
      <rPr>
        <sz val="10"/>
        <rFont val="Soberana Sans"/>
        <family val="2"/>
      </rPr>
      <t xml:space="preserve"> 623
No se presentan diferencia de avances en virtud de que no se programaron metas para este trimestre.</t>
    </r>
  </si>
  <si>
    <r>
      <t>Acciones realizadas en el periodo
UR:</t>
    </r>
    <r>
      <rPr>
        <sz val="10"/>
        <rFont val="Soberana Sans"/>
        <family val="2"/>
      </rPr>
      <t xml:space="preserve"> 621
Con fundamento en la -Ley General de Acceso de las Mujeres a una Vida Libre de Violencia-, durante el tercer trimestre del año 2018, se realizó la siguiente acción: El 12 y 13 de septiembre de 2018, un Curso de -Perspectiva de Género y Protocolo de Actuación Policial-, el curso se divide en dos partes: * Primera parte se abordan los temas: perspectiva, estereotipos, ¿qué es género y sexo?; ¿en dónde se fomentan los estereotipos y los roles?; ¿qué es la desigualdad de género?; brechas de desigualdad de género; Igualdad; discriminación y no discriminación. *Segunda parte se abordan los temas: fundamento jurídico, concepto y contexto de violencia contra las mujeres, actuación policial con perspectiva de género y proceso de actuación policial, en las instalaciones de la Academia Estatal de Seguridad Pública de San Luis Potosí, impartido a 21 mujeres y 22 hombres. Cabe señalar que la población objetivo que atiende son: servidores públicos de las instancias de seguridad en los ámbitos federal, estatal y municipal. En relación al programa de trabajo propuesto para la implementación del Curso de -Perspectiva de Género y Protocolo de Actuación Policial-, las entidades federativas realizan la petición del curso en función a sus necesidades de capacitación y agenda de trabajo, durante el tercer trimestre se capacitó 1 entidad federativa de las 2 programadas en Perspectiva de Género y Protocolo de Actuación Policial, lo que representa el 10% de cumplimiento con respecto a la meta programada al periodo. En relación a las 7 entidades federativas programadas para el ejercicio fiscal 2018; se ha capacitado a personal policial de 4 entidades en el curso de Perspectiva de Género y Protocolo de Actuación Policial; las 3 entidades faltantes se programarán para el cuarto trimestre. La entidad beneficiada en este trimestre fue: San Luis Potosí.  
</t>
    </r>
    <r>
      <rPr>
        <b/>
        <sz val="10"/>
        <rFont val="Soberana Sans"/>
        <family val="2"/>
      </rPr>
      <t>UR:</t>
    </r>
    <r>
      <rPr>
        <sz val="10"/>
        <rFont val="Soberana Sans"/>
        <family val="2"/>
      </rPr>
      <t xml:space="preserve"> 623
Para el tercer trimestre, no se tienen actividades programadas con respecto al indicador Porcentaje de cumplimiento de la Evaluación de la Política Penitenciaria Nacional con Perspectiva de Género.</t>
    </r>
  </si>
  <si>
    <t>2.06</t>
  </si>
  <si>
    <t>UR: 623</t>
  </si>
  <si>
    <t>0.11</t>
  </si>
  <si>
    <t>1.3</t>
  </si>
  <si>
    <t>UR: 621</t>
  </si>
  <si>
    <t>1.25</t>
  </si>
  <si>
    <t>623</t>
  </si>
  <si>
    <t xml:space="preserve">Porcentaje de cumplimiento de la Evaluación de la Política Penitenciaria Nacional con perspectiva de género </t>
  </si>
  <si>
    <t>621</t>
  </si>
  <si>
    <t>Porcentaje de acciones proporcionadas a las 7  Entidades Federativas en perspectiva de género, así como Prevención y Atención de la violencia contra las mujeres</t>
  </si>
  <si>
    <t xml:space="preserve"> Secretaria de Gobernación </t>
  </si>
  <si>
    <t xml:space="preserve"> En el marco de la Vinculación y Atención Social, la Dirección General de Política para el Desarrollo Policial promueve acciones que contribuyen a erradicar la violencia de género.  Con este recurso se estará en posibilidad de difundir material (Carteles, trípticos, gorras, playeras, papelería y Protocolos de Actuación Policial en materia de Violencia de Género) impresos y entregados a elementos policiales federales, estatales y municipales.  Con el objeto de dar cumplimiento a la Estrategia Transversal III del Plan Nacional de Desarrollo 2013 - 2018, Perspectiva de Género, la Comisión Nacional de Seguridad (CNS), se promueven y realizan acciones para eliminar la violencia de género y cualquier tipo de discriminación, particularmente a favor de las mujeres en privadas de la libertad en Centros Federales. Derivado de lo anterior, un aspecto fundamental es la capacitación del personal que labora en los Centros Federales de Reinserción Social, para que desempeñen sus funciones con estricto apego y respeto a los Derechos Humanos y con perspectiva de género. Asimismo, las campañas de difusión sensibilizan e informan al personal, así como a las mujeres en privadas de la libertad en Centros Federales sobre sus derechos y los mecanismos con los que cuentan para hacer frente a situaciones de violencia y/o discriminación de género. </t>
  </si>
  <si>
    <t>22</t>
  </si>
  <si>
    <t>21</t>
  </si>
  <si>
    <t>(Dirección General de Política y Desarrollo Penitenciario)</t>
  </si>
  <si>
    <t>(Dirección General de Política para el Desarrollo Policial)</t>
  </si>
  <si>
    <t>3.3</t>
  </si>
  <si>
    <t>Implementar las políticas, programas y acciones tendientes a garantizar la seguridad pública de la Nación y sus habitantes</t>
  </si>
  <si>
    <t>P021</t>
  </si>
  <si>
    <r>
      <t>Acciones de mejora para el siguiente periodo
UR:</t>
    </r>
    <r>
      <rPr>
        <sz val="10"/>
        <rFont val="Soberana Sans"/>
        <family val="2"/>
      </rPr>
      <t xml:space="preserve"> 911
Sin información
</t>
    </r>
    <r>
      <rPr>
        <b/>
        <sz val="10"/>
        <rFont val="Soberana Sans"/>
        <family val="2"/>
      </rPr>
      <t>UR:</t>
    </r>
    <r>
      <rPr>
        <sz val="10"/>
        <rFont val="Soberana Sans"/>
        <family val="2"/>
      </rPr>
      <t xml:space="preserve"> 914
Sin información</t>
    </r>
  </si>
  <si>
    <r>
      <t>Justificación de diferencia de avances con respecto a las metas programadas
UR:</t>
    </r>
    <r>
      <rPr>
        <sz val="10"/>
        <rFont val="Soberana Sans"/>
        <family val="2"/>
      </rPr>
      <t xml:space="preserve"> 911
Por ser indicadores de periodicidad anual, el resultado final se presentará en el cuarto trimestre.
</t>
    </r>
    <r>
      <rPr>
        <b/>
        <sz val="10"/>
        <rFont val="Soberana Sans"/>
        <family val="2"/>
      </rPr>
      <t>UR:</t>
    </r>
    <r>
      <rPr>
        <sz val="10"/>
        <rFont val="Soberana Sans"/>
        <family val="2"/>
      </rPr>
      <t xml:space="preserve"> 914
Para el indicador Porcentaje de casos registrados en el Banco Nacional de Datos e Información sobre Casos de Violencia contra las Mujeres (BANAVIM), se superó la meta debido a que en diversas entidades federativas se llevaron a cabo declaratorias de alertas y pre-alertas de género, para las cuales el INMUJERES emitió una serie de recomendaciones entre las que se encuentran, el registrar los casos de violencia contra las mujeres de las Entidades Federativas en situación de violencia, al BANAVIM, lo cual originó que se efectuara un registro mayor a lo planeado. ;  Con relación al indicador Porcentaje de acciones realizadas en materia de Trata de Personas, la variación presentada, se debió al incremento de las actividades realizadas en materia de prevención de la Trata de Personas con la realización de eventos masivos que se realizaron en el mes de julio para conmemorar el Día Mundial contra la Trata de Personas.;  Para el indicador Porcentaje de servidores públicos capacitados y sensibil;  Para el indicador Porcentaje de acciones para el fortalecimiento del Banco Nacional de Datos e Información sobre Casos de Violencia contra las Mujeres (BANAVIM), en el presente trimestre se alcanzó la meta lo cual conlleva a mejorar la coordinación con las Instancias, dependencias y Tribunales de diversas entidades federativas, estableciendo un plan de trabajo personalizado a las necesidades de cada Entidad.</t>
    </r>
  </si>
  <si>
    <r>
      <t>Acciones realizadas en el periodo
UR:</t>
    </r>
    <r>
      <rPr>
        <sz val="10"/>
        <rFont val="Soberana Sans"/>
        <family val="2"/>
      </rPr>
      <t xml:space="preserve"> 911
Para el indicador -Realización de un estudio relativo a las condiciones laborales en las que las mujeres periodistas ejercen el derecho  a la libertad de expresión- cumpliendo con la Investigación para el Fortalecimiento en la Protección Personas Defensoras de Derechos Humanos y Periodistas con Perspectiva de Género, la Dra. Aimée Vega Montiel Investigadora de la UNAM, experta en género y medios de comunicación, entregó un Análisis de la Desigualdad de Género en los Medios de Comunicación en México, con especial énfasis en los medios informativos, que permiten identificar el carácter estructural de la desigualdad en términos de: contenidos mediáticos y acceso y participación de las mujeres en estos sectores, que abarca las condiciones laborales y discriminación que enfrentan las mujeres periodistas.;  Con relación al indicador -Porcentaje de Analistas de Riesgo del Mecanismo de Protección capacitado en temas de género- 1. Los días 26 y 27 de julio de 2018 se llevó a cabo la Capacitación para la Protección de Personas Defensoras de Derechos Humanos y Periodistas, impartida por el experto internacional Luis Enrique Eguren, de la organización Protection International, por un total de 24 horas, a la cual asistieron 22 personas que laboran en el Mecanismo de Protección, dentro de los cuales se incluyeron a los 8 analistas de riesgo; así como optativamente a 16 personas de la Unidad para la Defensa de los Derechos Humanos. 2. Los días 6 y 7 de septiembre, 40 personas que trabajan en la Unidad para la Defensa de los Derechos Humanos y en el Mecanismo de Protección (incluyendo los 8 analistas de riesgo) asistieron a un total de 10 horas de Capacitación organizada por el proyecto ProVoces - en el marco de la colaboración con la Agencia de los Estados Unidos para el Desarrollo Internacional (USAID) -, con el objetivo de recibir la asesoría necesaria para que las y los operadores del Mecanismo de Protección para Personas Defensoras de Derechos Humanos y Periodistas logren incorporar de manera integral la perspectiva de género en su labor, con el fin de potencializar el funcionamiento del mismo. El 100% de los analistas de riesgo fueron capacitados. 
</t>
    </r>
    <r>
      <rPr>
        <b/>
        <sz val="10"/>
        <rFont val="Soberana Sans"/>
        <family val="2"/>
      </rPr>
      <t>UR:</t>
    </r>
    <r>
      <rPr>
        <sz val="10"/>
        <rFont val="Soberana Sans"/>
        <family val="2"/>
      </rPr>
      <t xml:space="preserve"> 914
El indicador Porcentaje de casos registrados en el Banco Nacional de Datos e Información sobre Casos de Violencia contra las Mujeres (BANAVIM), la meta programada para el tercer trimestre del 2018 fue de 26,000 casos de violencia contra las mujeres, sin embargo al periodo julio-septiembre la meta ascendió a 66,883 casos de violencia contra las mujeres en el BANAVIM. ;  Al tercer trimestre se han realizado 165 acciones en el marco de trabajo de la Comisión Intersecretarial para Prevenir, Sancionar y Erradicar los Delitos en Materia de Trata de Personas y para la Asistencia y Protección a las Víctimas de estos Delitos. Se destacan las actividades realizadas para conmemorar el Día Mundial contra la Trata de Personas: Feria Informativa, Cancelación de Timbre Postal, Sorteo mayor con billete alusivo y Ciclotón. Asimismo, 115 personas fueron beneficiadas con el otorgamiento del apoyo directo económico temporal otorgado por el SNDIF, lo que ha permitido avances significativos en cuanto al aba;  Con relación al indicador Porcentaje de acciones para el fortalecimiento del Banco Nacional de Datos e Información sobre Casos de Violencia contra las Mujeres (BANAVIM),  al tercer trimestre del 2018, se tenía programada como meta 335 acciones, al periodo julio-septiembre se han realizado 335 acciones, equivalentes a un 91.03% de cumplimiento con respecto a la meta.</t>
    </r>
  </si>
  <si>
    <t>0.21</t>
  </si>
  <si>
    <t>0.66</t>
  </si>
  <si>
    <t>1.75</t>
  </si>
  <si>
    <t>UR: 914</t>
  </si>
  <si>
    <t>2.28</t>
  </si>
  <si>
    <t>2.00</t>
  </si>
  <si>
    <t>11.23</t>
  </si>
  <si>
    <t>UR: 911</t>
  </si>
  <si>
    <t>10.69</t>
  </si>
  <si>
    <t>78.60</t>
  </si>
  <si>
    <t>914</t>
  </si>
  <si>
    <t>Porcentaje de acciones realizadas en materia de Trata de Personas.</t>
  </si>
  <si>
    <t>191.10</t>
  </si>
  <si>
    <t>74.30</t>
  </si>
  <si>
    <t>Porcentaje de casos registrados en el Banco Nacional de Datos e Información sobre Casos de Violencia contra las Mujeres (BANAVIM)</t>
  </si>
  <si>
    <t>85.70</t>
  </si>
  <si>
    <t xml:space="preserve">Porcentaje de servidores públicos capacitados y sensibilizados en el Banco Nacional de Datos e Información sobre Casos de Violencia contra las Mujeres (BANAVIM), encargados de Prevenir, Atender, Sancionar y Erradicar la Violencia contra las Mujeres en los tres niveles de gobierno. </t>
  </si>
  <si>
    <t>91.00</t>
  </si>
  <si>
    <t>Porcentaje de acciones para el fortalecimiento del Banco Nacional de Datos e Información sobre Casos de Violencia contra las Mujeres (BANAVIM)</t>
  </si>
  <si>
    <t>N/A</t>
  </si>
  <si>
    <t>911</t>
  </si>
  <si>
    <t xml:space="preserve">Realización de un estudio relativo a las condiciones laborales en las que las mujeres periodistas ejercen el derecho  a la libertad de expresión </t>
  </si>
  <si>
    <t>Porcentaje de Analistas de Riesgo del Mecanismo de Protección capacitados en temas de género</t>
  </si>
  <si>
    <t xml:space="preserve"> El Mecanismo de Protección tiene por objeto salvaguardar la vida, integridad, libertad y seguridad de las personas defensoras de Derechos Humanos y Periodistas que se encuentren en riesgo como consecuencia de la defensa y promoción de los derechos humanos y del ejercicio de la libertad de expresión. En tal virtud, actualmente el personal del Mecanismo requiere actualizar las herramientas y formación con las que cuenta para brindar atención de calidad con perspectiva de género y realizar evaluaciones  de riesgo que reflejen la comprensión de aquellas causas que ponen a las mujeres en un riesgo diferenciado respecto de los hombres de sufrir agresiones físicas y psicológicas, y para sensibilizarlos sobre lo que cualitativa y cuantitativamente las personas expertas han demostrado en torno a las desigualdades de género y el impacto que tienen hacia un sexo y el otro. Estos conocimientos en materia de género sumados al de técnicas de entrevistas, que se proponen desarrollar para los analistas de riesgo del Mecanismo de protección con los recursos de la partida transversal, permitirán que se brinde una atención de calidad y especializada para las  personas Defensoras de Derechos Humanos y Periodistas que se encuentran  en alguna situación de riesgo por agresión o amenazas, y que  tienen alguna alteración en la integridad física y/o psicológica. Para el caso de las condiciones laborales de las mujeres periodistas, en coordinación con organizaciones de la sociedad civil que tienen por objeto el ejercicio de la libertad de expresión y el periodismo, se efectuará un estudio que analice y exponga las condiciones laborales derivadas de su labor, para lo cual se establecieron las siguientes líneas de acción: Planificación del caso, orientación sobre búsqueda de información e Identificación de las condiciones laborales en las que las mujeres periodistas realizan su labor.  Las mujeres han sufrido desventajas sociales y económicas, debido a la posición de estas en relación a los hombres, y en consecuencia un desigual acceso a la participación, al control, a la distribución de recursos y servicios; y en general, a los beneficios del desarrollo para llevar su vida en igualdad de oportunidades.  Inadecuada coordinación y cooperación entre las autoridades de los tres órdenes de gobierno y organismos de defensa de los Derechos Humanos para salvaguardar la integridad física y el ejercicio efectivo de los derechos humanos de las personas.  </t>
  </si>
  <si>
    <t>29</t>
  </si>
  <si>
    <t>40</t>
  </si>
  <si>
    <t>(Dirección General de Estrategias para la Atención de Derechos Humanos)</t>
  </si>
  <si>
    <t>(Unidad para la Defensa de los Derechos Humanos)</t>
  </si>
  <si>
    <t>12.9</t>
  </si>
  <si>
    <t>Programa de Derechos Humanos</t>
  </si>
  <si>
    <t>P022</t>
  </si>
  <si>
    <r>
      <t>Acciones de mejora para el siguiente periodo
UR:</t>
    </r>
    <r>
      <rPr>
        <sz val="10"/>
        <rFont val="Soberana Sans"/>
        <family val="2"/>
      </rPr>
      <t xml:space="preserve"> 514
Sin información</t>
    </r>
  </si>
  <si>
    <r>
      <t>Justificación de diferencia de avances con respecto a las metas programadas
UR:</t>
    </r>
    <r>
      <rPr>
        <sz val="10"/>
        <rFont val="Soberana Sans"/>
        <family val="2"/>
      </rPr>
      <t xml:space="preserve"> 514
No se presentan diferencias de avances por ser un indicador con periodicidad anual.</t>
    </r>
  </si>
  <si>
    <r>
      <t>Acciones realizadas en el periodo
UR:</t>
    </r>
    <r>
      <rPr>
        <sz val="10"/>
        <rFont val="Soberana Sans"/>
        <family val="2"/>
      </rPr>
      <t xml:space="preserve"> 514
Al tercer trimestre, se realizó el Foro Académico para la Contribución de la Academia en Políticas Públicas de Atención a Factores de Riesgo para la Prevención de la Violencia contra las Mujeres, con el objeto de crear un espacio de intercambio y análisis sobre la función social de la academia en la construcción de una sociedad democrática, tendiente a reducir la brecha de desigualdad de género y la violencia contra las mujeres, a partir del análisis y atención de los factores de riesgo y grupos sociales en situación de vulnerabilidad, en el cual se presentaron 29 ponencias mediante las cuales se desarrollaron 7 paneles, cuyas temáticas giraron en torno a la situación de violencia de género que enfrentan las mujeres indígenas y de la negritud, las niñas y adolescentes en los ámbitos escolar y universitario; y los grupos de la diversidad sexual, así mismo se presentaron análisis de masculinidades alternativas no violentas. Para la organización del evento se contó con la colaboración de tres instituciones académicas (UNAM; COLMEX; UAM). En dicho Foro asistieron 359 personas provenientes de 28 estados de la República, mismas que fueron representantes de 31 instituciones académicas, de las cuales 29 pertenecieron a instituciones gubernamentales, locales estatales y federales, además de 50 organizaciones de la sociedad civil.</t>
    </r>
  </si>
  <si>
    <t>1.33</t>
  </si>
  <si>
    <t>1.52</t>
  </si>
  <si>
    <t>UR: 514</t>
  </si>
  <si>
    <t>514</t>
  </si>
  <si>
    <t>Porcentaje de Instituciones gubernamentales asistentes que contribuyen en la elaboración de una agenda para la atención de factores de riesgo y grupos sociales de mujeres en situación de vulnerabilidad</t>
  </si>
  <si>
    <t>Porcentaje de Organizaciones de la Sociedad Civil asistentes que contribuyen en la elaboración de una agenda para la atención de factores de riesgo y grupos sociales de mujeres en situación de vulnerabilidad</t>
  </si>
  <si>
    <t>Porcentaje de instituciones académicas asistentes que contribuyen en la elaboración de una agenda para la atención de factores de riesgo y grupos sociales de mujeres en situación de vulnerabilidad.</t>
  </si>
  <si>
    <t xml:space="preserve"> A nivel nacional, la Encuesta Nacional sobre la Dinámica de las Relaciones en los Hogares 2011 (ENDIREH 2011), indica que un 27.336% han tenido incidencias de violencia a lo largo de su vida (psicológica 84.256%, 44.185 económica, 17.942 % física, 8.566 sexual y 1.249 de diversa índole). La violencia contra las mujeres es una problemática que se ha venido reproduciendo a lo largo de los años y combatirla no ha sido sencillo debido al sistema patriarcal que aún perdura.  En México Organizaciones de la Sociedad Civil (OSC´s) han venido realizando y aportando en diversos proyectos y programas de manera conjunta con instancias gubernamentales para atender y prevenir la violencia contra las mujeres dando buenos resultados; es por ello que se considera de suma importancia  realizar un  Foro Internacional para conocer las contribuciones de la academia en las políticas públicas de prevención y erradicación de violencia de género y grupos vulnerables mediante la reducción de los factores de riesgo y estas puedan ser replicadas en otras regiones del país. </t>
  </si>
  <si>
    <t>62</t>
  </si>
  <si>
    <t>297</t>
  </si>
  <si>
    <t>(Dirección General de Participación Ciudadana para la Prevención Social de la Violencia y la Delincuencia)</t>
  </si>
  <si>
    <t>1.5</t>
  </si>
  <si>
    <t>Fomento de la cultura de la participación ciudadana en la prevención del delito</t>
  </si>
  <si>
    <t>P023</t>
  </si>
  <si>
    <r>
      <t>Acciones de mejora para el siguiente periodo
UR:</t>
    </r>
    <r>
      <rPr>
        <sz val="10"/>
        <rFont val="Soberana Sans"/>
        <family val="2"/>
      </rPr>
      <t xml:space="preserve"> EZQ
No se tienen acciones de Mejora</t>
    </r>
  </si>
  <si>
    <r>
      <t>Justificación de diferencia de avances con respecto a las metas programadas
UR:</t>
    </r>
    <r>
      <rPr>
        <sz val="10"/>
        <rFont val="Soberana Sans"/>
        <family val="2"/>
      </rPr>
      <t xml:space="preserve"> EZQ
No se presenta desviaciones para el indicador dado que este es de periodicidad anual.</t>
    </r>
  </si>
  <si>
    <r>
      <t>Acciones realizadas en el periodo
UR:</t>
    </r>
    <r>
      <rPr>
        <sz val="10"/>
        <rFont val="Soberana Sans"/>
        <family val="2"/>
      </rPr>
      <t xml:space="preserve"> EZQ
Las acciones referentes al indicador -Porcentaje de avance en las acciones de la campaña de difusión que contribuye al cambio cultural en favor de la Igualdad y la No Discriminación -han dado inicio en el mes de septiembre a través de la campaña institucional, por lo que los avances en la materia podrán ser reportados en el cuarto trimestre de 2018.  </t>
    </r>
  </si>
  <si>
    <t>0.75</t>
  </si>
  <si>
    <t>10.0</t>
  </si>
  <si>
    <t>UR: EZQ</t>
  </si>
  <si>
    <t>EZQ</t>
  </si>
  <si>
    <t xml:space="preserve">Porcentaje de avance en las acciones de la campaña de difusión que contribuye al cambio cultural en favor de la Igualdad y la No Discriminación </t>
  </si>
  <si>
    <t xml:space="preserve"> EZQ- Consejo Nacional para Prevenir la Discriminación </t>
  </si>
  <si>
    <t xml:space="preserve"> Existe en México conductas discriminatorias, estigmatizantes y prejuicios que afecta el ejercicio pleno de los derechos de las personas  </t>
  </si>
  <si>
    <t>(Consejo Nacional para Prevenir la Discriminación)</t>
  </si>
  <si>
    <t>Promover la Protección de los Derechos Humanos y Prevenir la Discriminación</t>
  </si>
  <si>
    <t>P024</t>
  </si>
  <si>
    <r>
      <t>Acciones de mejora para el siguiente periodo
UR:</t>
    </r>
    <r>
      <rPr>
        <sz val="10"/>
        <rFont val="Soberana Sans"/>
        <family val="2"/>
      </rPr>
      <t xml:space="preserve"> 211
El reto es brindar servicios de gran impacto a las mujeres mexicanas en situación de vulnerabilidad con la capacidad de identificar los distintos elementos que pueden estar afectando su calidad de vida. Por otro lado, se deben potencializar las fortalezas que posee la comunidad mexicana en los ámbitos económico, social y cultural.     Además, se requiere extender la red de aliados estratégicos para diversificar las actividades de protección preventiva y aumentar su impacto en la comunidad mexicana que reside en el exterior, incluidas acciones de sensibilización mexicana sobre estereotipos de género y su relación con acciones discriminatorias y hasta de la comisión de delitos.   </t>
    </r>
  </si>
  <si>
    <r>
      <t>Justificación de diferencia de avances con respecto a las metas programadas
UR:</t>
    </r>
    <r>
      <rPr>
        <sz val="10"/>
        <rFont val="Soberana Sans"/>
        <family val="2"/>
      </rPr>
      <t xml:space="preserve"> 211
La migración coloca en una posición de vulnerabilidad a las personas que la viven, particularmente si se encuentran en situación irregular en el país anfitrión. Adicionalmente, se reconoce que en muchas ocasiones, las personas migrantes que son víctimas de delitos pertenecen a minorías o grupos socialmente excluidos.    La creciente presencia de las mujeres en los proceso migratorios ha requerido replantear el papel de la mujer, así como en las necesidades de protección consular de cada uno de los géneros.     </t>
    </r>
  </si>
  <si>
    <r>
      <t>Acciones realizadas en el periodo
UR:</t>
    </r>
    <r>
      <rPr>
        <sz val="10"/>
        <rFont val="Soberana Sans"/>
        <family val="2"/>
      </rPr>
      <t xml:space="preserve"> 211
Del 1 de julio al 30 de septiembre de 2018, la red consular de México atendió un total de 1,397 casos de protección consular dentro del subprograma de Igualdad de Género de los cuales 1,286 fueron en Estados Unidos y 111 en otros países, divididos de la siguiente forma:    - Número de apoyos a mujeres, niñas,  niños y adultos mayores mexicanos en el exterior, en situacion de maltrato: 121 Hombres,  319 Mujeres,  20 Niñas y 14 Niños. Lo que dá un total de 474 casos atendidos.                                                                                                                                                                    - Número de personas mexicanas apoyadas y repatriadas en situación vulnerable: 108 Hombres, 63 Mujeres, 16 Niñas y 14 Niños. Lo que dá un total de 201 casos atendidos.                                                                                                                                                                                                                                                                                                                                                                                    - Número de mexicanas atendidas y apoyadas, privadas de su libertad: 722    En lo que respecta al subprograma Protección consular y asistencia a las personas mexicanas víctimas de trata de personas en el exterior, entre el 1 de julio al 30 de septiembre de 2018 fueron atendidos un total de 281 casos, distribuidos de la siguiente manera:    - Número de personas mexicanas  apoyadas, víctimas de trata de personas: 54 Hombres, 14 Mujeres, 78 Niñas y 135 Niños.    </t>
    </r>
  </si>
  <si>
    <t>12.01</t>
  </si>
  <si>
    <t>UR: 211</t>
  </si>
  <si>
    <t>12.0</t>
  </si>
  <si>
    <t>800.00</t>
  </si>
  <si>
    <t>211</t>
  </si>
  <si>
    <t>Casos de personas mexicanas en el exterior, víctimas de trata de personas atendidas en el subprograma Igualdad de Género.</t>
  </si>
  <si>
    <t>2,100.00</t>
  </si>
  <si>
    <t>Casos de protección consular de mexicanas en reclusión en el extranjero, atendidos en el subrograma Igualdad de Género.</t>
  </si>
  <si>
    <t>63.00</t>
  </si>
  <si>
    <t>1,500.00</t>
  </si>
  <si>
    <t>Casos de personas mexicanas en situaciones de vulnerabilidad, atendidas para su repatriación a México en el subprograma Igualdad de Género.</t>
  </si>
  <si>
    <t>65.00</t>
  </si>
  <si>
    <t>2,200.00</t>
  </si>
  <si>
    <t>Casos de mujeres, niñas, niños y adultos mayores mexicanos en el exterior, en situación de maltrato, atendidos en el subprograma Igualdad de Género.</t>
  </si>
  <si>
    <t xml:space="preserve"> Secretaria de Relaciones Exteriores </t>
  </si>
  <si>
    <t xml:space="preserve"> La población objetivo a la que está dirigida la presente acción se encuentra definida dentro de los siguientes grupos:   Las mujeres, niñas, niños, adolescentes, adultos mayores y excepcionalmente a hombres mexicanos, que sean víctimas de maltrato debido a violencia intrafamiliar, abandono, abuso físico o psicológico, es decir, aquellas personas que por medio de la violencia física o moral, engaño o abuso de poder, hayan sido sometidas a explotación sexual, trabajos o servicios forzados, esclavitud o prácticas análogas a la esclavitud, servidumbre, o a la extirpación de un órgano, tejido o sus componentes.   Las mexicanas que se encuentren en situación de vulnerabilidad o de extrema emergencia, mujeres embarazadas, con infantes, lesionadas , enfermas, ancianas, indígenas, trabajadoras agrícolas del PTAT que anticipadamente requieran ser repatriadas; así como aquellas que se encuentren en situación de insolvencia económica temporal.   Mujeres mexicanas privadas de su libertad en el extranjero.   </t>
  </si>
  <si>
    <t>(Dirección General de Protección a Mexicanos en el Exterior)</t>
  </si>
  <si>
    <t>Atención, protección, servicios y asistencia consulares</t>
  </si>
  <si>
    <t>E002</t>
  </si>
  <si>
    <t>Relaciones Exteriores</t>
  </si>
  <si>
    <t>5</t>
  </si>
  <si>
    <r>
      <t>Acciones de mejora para el siguiente periodo
UR:</t>
    </r>
    <r>
      <rPr>
        <sz val="10"/>
        <rFont val="Soberana Sans"/>
        <family val="2"/>
      </rPr>
      <t xml:space="preserve"> 610
Sin información</t>
    </r>
  </si>
  <si>
    <r>
      <t>Justificación de diferencia de avances con respecto a las metas programadas
UR:</t>
    </r>
    <r>
      <rPr>
        <sz val="10"/>
        <rFont val="Soberana Sans"/>
        <family val="2"/>
      </rPr>
      <t xml:space="preserve"> 610
Sin información</t>
    </r>
  </si>
  <si>
    <r>
      <t>Acciones realizadas en el periodo
UR:</t>
    </r>
    <r>
      <rPr>
        <sz val="10"/>
        <rFont val="Soberana Sans"/>
        <family val="2"/>
      </rPr>
      <t xml:space="preserve"> 610
1.Acciones de cumplimiento con la certificación obtenida por la Secretaría en la Norma Mexicana NMX-R-025-SCFI-2015 en Igualdad Laboral y No Discriminación (NMIL)  Se realiza un análisis cuantitativo y cualitativo con perspectiva de género de los registros estadísticos en los programas y servicios proporcionados por el gobierno de México a través de su red consular en los Estados Unidos de América.    Este ejercicio contempla dos componentes:     a)Realizar la revisión y análisis de las  bases de datos de los casos  protección y/o asistencia consular atendidos por la Red Diplomática Consular de México en los Estados Unidos en los ámbitos:  -Administrativo  -Derechos Humanos  -Laboral  -Penal   -Migratorio   -Civil    b)Entrevista a personal de los consulados de México en Los Ángeles, California y Nueva York, N.Y., que prestan servicios de protección y/o asistencia consular.  En los meses de agosto y septiembre se difundieron por medio de la red social Twitter de la Secretaría.  Durante el tercer trimestre de 2018 (julio-septiembre) la Secretaría de Relaciones Exteriores llevó a cabo diversas acciones en materia de igualdad de género, derechos humanos, no discriminación y el acceso a una vida libre de violencia que se reportaron en 98 informes provenientes de 33 Embajadas, 40 Consulados, 3 Oficinas de Enlace, 13 Delegaciones regionales y metropolitanas y 9 unidades responsables en oficinas centrales.  Durante el periodo a reportar, en cumplimiento con el Programa de Capacitación 2018, se realizaron las siguientes actividades dirigidas al personal de áreas centrales y de la Embajada de México en Guatemala  Mayor detalle en el anexo 2</t>
    </r>
  </si>
  <si>
    <t>0.95</t>
  </si>
  <si>
    <t>3.23</t>
  </si>
  <si>
    <t>4.0</t>
  </si>
  <si>
    <t>UR: 610</t>
  </si>
  <si>
    <t>151.00</t>
  </si>
  <si>
    <t>87.00</t>
  </si>
  <si>
    <t>600.00</t>
  </si>
  <si>
    <t>610</t>
  </si>
  <si>
    <t>Porcentaje de servidoras/es públicos beneficiados con acciones de sensibilización y capacitación para la incorporación de la perspectiva de igualdad de género en la Dependencia.</t>
  </si>
  <si>
    <t>80.00</t>
  </si>
  <si>
    <t>20.00</t>
  </si>
  <si>
    <t>Porcentaje de acciones instrumentadas para la incorporación de la perspectiva de igualdad de género en la Dependencia.</t>
  </si>
  <si>
    <t xml:space="preserve"> Los procesos de transversalización e institucionalización de la perspectiva de igualdad de género se han incorporado de una forma lenta, tanto en las políticas públicas como en la cultura institucional de la Secretaría, lo que dificulta la coordinación e implementación de acciones que contribuyan al logro de la política de igualdad sustantiva. </t>
  </si>
  <si>
    <t>240</t>
  </si>
  <si>
    <t>360</t>
  </si>
  <si>
    <t>(Dirección General del Servicio Exterior y de Recursos Humanos)</t>
  </si>
  <si>
    <t>Actividades de apoyo administrativo</t>
  </si>
  <si>
    <t>M001</t>
  </si>
  <si>
    <r>
      <t>Acciones de mejora para el siguiente periodo
UR:</t>
    </r>
    <r>
      <rPr>
        <sz val="10"/>
        <rFont val="Soberana Sans"/>
        <family val="2"/>
      </rPr>
      <t xml:space="preserve"> 812
El Estado mexicano promueve el escrutinio y la apretura internacionales en favor de las mujeres y niñas. Asimismo, continúa posicionándose como un actor relevante en favor de la agenda de igualdad y consolidado su liderazgo regional, especialmente en temas críticos de las prioridades nacionales como: estadísticas con perspectiva de género; discriminación múltiple e interseccional y derecho a la salud sexual y reproductiva.    </t>
    </r>
  </si>
  <si>
    <r>
      <t>Justificación de diferencia de avances con respecto a las metas programadas
UR:</t>
    </r>
    <r>
      <rPr>
        <sz val="10"/>
        <rFont val="Soberana Sans"/>
        <family val="2"/>
      </rPr>
      <t xml:space="preserve"> 812
Sin información</t>
    </r>
  </si>
  <si>
    <r>
      <t>Acciones realizadas en el periodo
UR:</t>
    </r>
    <r>
      <rPr>
        <sz val="10"/>
        <rFont val="Soberana Sans"/>
        <family val="2"/>
      </rPr>
      <t xml:space="preserve"> 812
Avance de Resultados:  Foros multilaterales en materia de derechos humanos de las mujeres:   1.Foro Igualdad de género y comunicación. México ante la Comisión de la Condición Jurídica de la Mujer (CSW),   2.Consulta Regional para América Latina y el Caribe, 3.62° periodo de sesiones de la CSW,  en la sede de ONU en Nueva York.   4.Evento paralelo: Mujeres y medios, en la sede de ONU en Nueva York. El evento tuvo por objetivo analizar algunos aspectos cruciales vinculados con las   5.Evento paralelo: La democracia local participativa y el liderazgo de las mujeres rurales e indígenas: factores claves para el cumplimiento del ODS en la sede de ONU en Nueva York.   6.Evento paralelo: Red Global CEDAW, en la sede de ONU en Nueva York. Tuvo por objetivo lograr un espacio de reflexión y convergencia entre diversos actores sociales, académicos e instancias nacionales e internacionales, Cumplimiento de compromisos internacionales en materia de género:   7.Reunión intersecretarial en preparación de la sustentación del IX Informe Periódico de México ante el Comité CEDAW (IX Informe CEDAW),   8.Taller Procuración de Justicia para las mujeres, en las instalaciones de la S.R.E.   9.Primer simulacro de la sustentación del IX Informe CEDAW, en las instalaciones de la S.R.E. Edición de video didáctico en preparación de la sustentación del IX Informe CEDAW que se proyectó en el simulacro supramencionado.  10.Segundo simulacro de la sustentación del IX Informe CEDAW, 19 de junio en las instalaciones de la S.R.E.   11.38° Periodo de sesiones del CoDH, , en Ginebra, Suiza.   12.Sustentación del IX Informe CEDAW, en Ginebra, Suiza. Se participó en las reuniones preparatorias y en el diálogo de sustentación del IX.  Acciones nacionales de promoción y difusión de los derechos humanos de las mujeres y niñas:   13.Mesa de trabajo: Hacia una agenda de los derechos humanos de las mujeres,   14.XIX Encuentro Internacional de Estadísticas de Género, en Aguascalientes.    </t>
    </r>
  </si>
  <si>
    <t>0.52</t>
  </si>
  <si>
    <t>0.91</t>
  </si>
  <si>
    <t>1.0</t>
  </si>
  <si>
    <t>UR: 812</t>
  </si>
  <si>
    <t>58.33</t>
  </si>
  <si>
    <t>12.00</t>
  </si>
  <si>
    <t>812</t>
  </si>
  <si>
    <t>Porcentaje de iniciativas, posiciones gubernamentales y acciones afirmativas en materia de derechos humanos de las mujeres e igualdad de género</t>
  </si>
  <si>
    <t>114.28</t>
  </si>
  <si>
    <t>Porcentaje de acciones de promoción, coordinación, armonización y cumplimiento de las obligaciones internacionales en materia de derechos humanos de las mujeres e igualdad de género</t>
  </si>
  <si>
    <t xml:space="preserve"> La desigualdad y la brecha de género  </t>
  </si>
  <si>
    <t>(Dirección General de Derechos Humanos y Democracia)</t>
  </si>
  <si>
    <t>Promoción y defensa de los intereses de México en el ámbito multilateral</t>
  </si>
  <si>
    <t>P005</t>
  </si>
  <si>
    <r>
      <t>Acciones de mejora para el siguiente periodo
UR:</t>
    </r>
    <r>
      <rPr>
        <sz val="10"/>
        <rFont val="Soberana Sans"/>
        <family val="2"/>
      </rPr>
      <t xml:space="preserve"> 711
Se cumplirán las metas establecidas para el cuarto trimestre. </t>
    </r>
  </si>
  <si>
    <r>
      <t>Justificación de diferencia de avances con respecto a las metas programadas
UR:</t>
    </r>
    <r>
      <rPr>
        <sz val="10"/>
        <rFont val="Soberana Sans"/>
        <family val="2"/>
      </rPr>
      <t xml:space="preserve"> 711
Se superaron las metas establecidas para este trimestre</t>
    </r>
  </si>
  <si>
    <r>
      <t>Acciones realizadas en el periodo
UR:</t>
    </r>
    <r>
      <rPr>
        <sz val="10"/>
        <rFont val="Soberana Sans"/>
        <family val="2"/>
      </rPr>
      <t xml:space="preserve"> 711
Acción 160. Se superó la meta establecida para el tercer trimestre toda vez que se programó la capacitación de 200 servidoras y servidores públicos, y al periodo de reporte se capacitó a 363 personas (273 mujeres y 90 hombres). Se llevaron a cabo 7 cursos talleres en materia de autonomía económica, masculinidades, lenguaje incluyente, normatividad nacional e internacional, entre otros. Así como 5 funciones de cine debate en las cuales se abordaron los temas de trabajo doméstico, discriminación racial y trata de personas.    Acción 157. se cumplió el 100% de la meta establecida para el tercer trimestre, toda vez que se programó una meta de 100 personas. Al termino del tercer trimestre se contó con una participación de 100 personas (83 mujeres y 17 hombres), destacándose los trabajos de seguimiento con la Red de Enlaces de Género orientados a incorporar la perspectiva de género en los programas, políticas y cultura organizacional de la dependencia, así como la certificación en la Norma Mexicana para la Igualdad y No Discriminación de las entidad de la Banca de Desarrollo. </t>
    </r>
  </si>
  <si>
    <t>1.06</t>
  </si>
  <si>
    <t>1.21</t>
  </si>
  <si>
    <t>2.38</t>
  </si>
  <si>
    <t>UR: 711</t>
  </si>
  <si>
    <t>300.00</t>
  </si>
  <si>
    <t>711</t>
  </si>
  <si>
    <t>Porcentaje de mujeres y hombres que conocen las acciones de difusión en materia de igualdad de género y no violencia</t>
  </si>
  <si>
    <t>1,000.00</t>
  </si>
  <si>
    <t>Porcentaje de mujeres y hombres a las que se dirigen las acciones que dan cumplimiento al Programa de Igualdad de la Dependencia</t>
  </si>
  <si>
    <t>Porcentaje de mujeres y hombres (hijas e hijos del personal de la SHCP) que participan en las actividades de sensibilización en género y prevención de la violencia del Programa Golondrinos</t>
  </si>
  <si>
    <t>148.00</t>
  </si>
  <si>
    <t>90.00</t>
  </si>
  <si>
    <t>500.00</t>
  </si>
  <si>
    <t>Porcentaje de mujeres y hombres que participan en los eventos, foros y jornadas que favorecen la perspectiva de género en la Dependencia</t>
  </si>
  <si>
    <t>144.00</t>
  </si>
  <si>
    <t>86.00</t>
  </si>
  <si>
    <t>700.00</t>
  </si>
  <si>
    <t xml:space="preserve">Porcentaje de mujeres y hombres capacitadas que finalizan los cursos y talleres de la Estrategia de Capacitación en Género </t>
  </si>
  <si>
    <t xml:space="preserve"> Secretaria de Hacienda y Crédito Público </t>
  </si>
  <si>
    <t xml:space="preserve"> La Unidad de Igualdad de Género, de acuerdo a sus atribuciones referidas en el artículo 69-D, fracciones I a XII, del Reglamento Interior de la Secretaría de Hacienda y Crédito Público, y en seguimiento a las metas y resultados de las acciones ejecutadas para incorporar la perspectiva y transversalidad de género, descritos en el apartado realizará acciones para la promoción institucional de la perspectiva y transversalidad de género en la cultura organizacional y quehacer institucional de la SHCP. </t>
  </si>
  <si>
    <t>2486</t>
  </si>
  <si>
    <t>2782</t>
  </si>
  <si>
    <t>(Dirección General de Recursos Humanos)</t>
  </si>
  <si>
    <t>Hacienda y Crédito Público</t>
  </si>
  <si>
    <t>6</t>
  </si>
  <si>
    <r>
      <t>Acciones de mejora para el siguiente periodo
UR:</t>
    </r>
    <r>
      <rPr>
        <sz val="10"/>
        <rFont val="Soberana Sans"/>
        <family val="2"/>
      </rPr>
      <t xml:space="preserve"> 139
ninguna
</t>
    </r>
    <r>
      <rPr>
        <b/>
        <sz val="10"/>
        <rFont val="Soberana Sans"/>
        <family val="2"/>
      </rPr>
      <t>UR:</t>
    </r>
    <r>
      <rPr>
        <sz val="10"/>
        <rFont val="Soberana Sans"/>
        <family val="2"/>
      </rPr>
      <t xml:space="preserve"> 115
ninguna
</t>
    </r>
    <r>
      <rPr>
        <b/>
        <sz val="10"/>
        <rFont val="Soberana Sans"/>
        <family val="2"/>
      </rPr>
      <t>UR:</t>
    </r>
    <r>
      <rPr>
        <sz val="10"/>
        <rFont val="Soberana Sans"/>
        <family val="2"/>
      </rPr>
      <t xml:space="preserve"> 138
ninguna
</t>
    </r>
    <r>
      <rPr>
        <b/>
        <sz val="10"/>
        <rFont val="Soberana Sans"/>
        <family val="2"/>
      </rPr>
      <t>UR:</t>
    </r>
    <r>
      <rPr>
        <sz val="10"/>
        <rFont val="Soberana Sans"/>
        <family val="2"/>
      </rPr>
      <t xml:space="preserve"> 111
ninguna
</t>
    </r>
    <r>
      <rPr>
        <b/>
        <sz val="10"/>
        <rFont val="Soberana Sans"/>
        <family val="2"/>
      </rPr>
      <t>UR:</t>
    </r>
    <r>
      <rPr>
        <sz val="10"/>
        <rFont val="Soberana Sans"/>
        <family val="2"/>
      </rPr>
      <t xml:space="preserve"> 116
ninguna</t>
    </r>
  </si>
  <si>
    <r>
      <t>Justificación de diferencia de avances con respecto a las metas programadas
UR:</t>
    </r>
    <r>
      <rPr>
        <sz val="10"/>
        <rFont val="Soberana Sans"/>
        <family val="2"/>
      </rPr>
      <t xml:space="preserve"> 139
Ninguna, en virtud de que se cumplió con la meta establecida para el 3/er. trimestre
</t>
    </r>
    <r>
      <rPr>
        <b/>
        <sz val="10"/>
        <rFont val="Soberana Sans"/>
        <family val="2"/>
      </rPr>
      <t>UR:</t>
    </r>
    <r>
      <rPr>
        <sz val="10"/>
        <rFont val="Soberana Sans"/>
        <family val="2"/>
      </rPr>
      <t xml:space="preserve"> 115
Ninguna, en virtud de que se cumplió con la meta establecida para el 3/er. trimestre
</t>
    </r>
    <r>
      <rPr>
        <b/>
        <sz val="10"/>
        <rFont val="Soberana Sans"/>
        <family val="2"/>
      </rPr>
      <t>UR:</t>
    </r>
    <r>
      <rPr>
        <sz val="10"/>
        <rFont val="Soberana Sans"/>
        <family val="2"/>
      </rPr>
      <t xml:space="preserve"> 138
Ninguna, en virtud de que se cumplió con la meta establecida para el 3/er. trimestre
</t>
    </r>
    <r>
      <rPr>
        <b/>
        <sz val="10"/>
        <rFont val="Soberana Sans"/>
        <family val="2"/>
      </rPr>
      <t>UR:</t>
    </r>
    <r>
      <rPr>
        <sz val="10"/>
        <rFont val="Soberana Sans"/>
        <family val="2"/>
      </rPr>
      <t xml:space="preserve"> 111
Ninguna, en virtud de que se cumplió con la meta establecida para el 3er. trimestre
</t>
    </r>
    <r>
      <rPr>
        <b/>
        <sz val="10"/>
        <rFont val="Soberana Sans"/>
        <family val="2"/>
      </rPr>
      <t>UR:</t>
    </r>
    <r>
      <rPr>
        <sz val="10"/>
        <rFont val="Soberana Sans"/>
        <family val="2"/>
      </rPr>
      <t xml:space="preserve"> 116
Ninguna, en virtud de que se cumplió con la meta establecida para el 3/er. trimestre</t>
    </r>
  </si>
  <si>
    <r>
      <t>Acciones realizadas en el periodo
UR:</t>
    </r>
    <r>
      <rPr>
        <sz val="10"/>
        <rFont val="Soberana Sans"/>
        <family val="2"/>
      </rPr>
      <t xml:space="preserve"> 139
Se inicio la impartición de los talleres que se enlistan a continuación: de masculinidades hombres por la igualdad de género, Seminario-taller en género, Talleres de sensibilización de género, Talleres para la prevención de la violencia de género, Talleres de conciliación de la vida familiar y laboral, Curso para prevenir el Hostigamiento y Acoso Sexual.
</t>
    </r>
    <r>
      <rPr>
        <b/>
        <sz val="10"/>
        <rFont val="Soberana Sans"/>
        <family val="2"/>
      </rPr>
      <t>UR:</t>
    </r>
    <r>
      <rPr>
        <sz val="10"/>
        <rFont val="Soberana Sans"/>
        <family val="2"/>
      </rPr>
      <t xml:space="preserve"> 115
En el tercer trimestre se iniciaron los diplomados siguientes: Diplomado La enseñanza-aprendizaje con perspectiva de género en el curso básico de formación militar, Diplomado La enseñanza-aprendizaje con perspectiva de género en los planteles de educación militar, Diplomado en perspectiva de género, Diplomado en políticas públicas, planeación y presupuestación con perspectiva de género, Diplomado en transversalidad de perspectiva de género, Taller de sensibilización en género y prevención de la violencia de género, Diplomado en derechos humanos e igualdad de género.
</t>
    </r>
    <r>
      <rPr>
        <b/>
        <sz val="10"/>
        <rFont val="Soberana Sans"/>
        <family val="2"/>
      </rPr>
      <t>UR:</t>
    </r>
    <r>
      <rPr>
        <sz val="10"/>
        <rFont val="Soberana Sans"/>
        <family val="2"/>
      </rPr>
      <t xml:space="preserve"> 138
En el tercer trimestre se llevó a cabo la entrega del material publicitario en las Doce Regiones Militares.
</t>
    </r>
    <r>
      <rPr>
        <b/>
        <sz val="10"/>
        <rFont val="Soberana Sans"/>
        <family val="2"/>
      </rPr>
      <t>UR:</t>
    </r>
    <r>
      <rPr>
        <sz val="10"/>
        <rFont val="Soberana Sans"/>
        <family val="2"/>
      </rPr>
      <t xml:space="preserve"> 111
Durante el 3/er. trimestre concluyeron las adecuaciones de alojamientos para mujeres del Cuartel General de la 6/a. Bgda. de Pol. Mil. (Puebla, Pue.); 5/o. y  6/o. Btns. Pol. Mil. (Santa Lucía, Edo. Méx.); 8/o. y 9/o. Btns. Pol. Mil. (San Miguel de los Jagüeyes, Edo. Méx.), 10/o. y 11/o. Btns. Pol. Mil. (Apodaca, N.L.) y 31/o. Btn. Pol. Mil. (San Pedro de las Colonias, Coah.), 2/o., 4/o., 7/o. y 8/o. Rgtos. Art. (Campo Mil. No. 1-A, Cd. Méx.); 3/er. Rgto. Art. (El Sabino, Chis.); 6/o. Rgto. Art. (Ixcotel, Oax.) y 9/o. Rgto. Art. (Cuernavaca, Mor.), 5/o. B.I.C. (Cerro Azul, Ver.) y 6/o. B.I.C. (Chilpancingo, Gro.), asimismo continúan en proceso la Construcción de un Centro de capacitación de Derechos Humanos y genero (Lomas de Sotelo, Cd. Méx.), así como la Adquisición de un servidor y equipamiento para que diversas áreas de la S-1 (R.H.) E.M.D.N., registren actividades con perspectiva de género.
</t>
    </r>
    <r>
      <rPr>
        <b/>
        <sz val="10"/>
        <rFont val="Soberana Sans"/>
        <family val="2"/>
      </rPr>
      <t>UR:</t>
    </r>
    <r>
      <rPr>
        <sz val="10"/>
        <rFont val="Soberana Sans"/>
        <family val="2"/>
      </rPr>
      <t xml:space="preserve"> 116
Durante el tercer trimestre se  iniciaron los diplomados  siguientes: Diplomado internacional Especialista de intervención con agresores por violencia de género, Diplomado: La prevención de la violencia en mujeres con perspectiva de género, Diplomado presencial en género, sexualidad y derecho.</t>
    </r>
  </si>
  <si>
    <t>2.90</t>
  </si>
  <si>
    <t>2.9</t>
  </si>
  <si>
    <t>UR: 139</t>
  </si>
  <si>
    <t>19.51</t>
  </si>
  <si>
    <t>2.61</t>
  </si>
  <si>
    <t>8.1</t>
  </si>
  <si>
    <t>UR: 138</t>
  </si>
  <si>
    <t>7.1</t>
  </si>
  <si>
    <t>UR: 116</t>
  </si>
  <si>
    <t>0.12</t>
  </si>
  <si>
    <t>17.76</t>
  </si>
  <si>
    <t>18.09</t>
  </si>
  <si>
    <t>UR: 115</t>
  </si>
  <si>
    <t>3.35</t>
  </si>
  <si>
    <t>0.79</t>
  </si>
  <si>
    <t>2.0</t>
  </si>
  <si>
    <t>UR: 111</t>
  </si>
  <si>
    <t>77.91</t>
  </si>
  <si>
    <t>30.00</t>
  </si>
  <si>
    <t>139</t>
  </si>
  <si>
    <t>Porcentaje de avance en los cursos de capacitación en perspectiva de género.</t>
  </si>
  <si>
    <t>Porcentaje de avance en los talleres en perspectiva de género.</t>
  </si>
  <si>
    <t>138</t>
  </si>
  <si>
    <t>Porcentaje de avance en la difusión en materia de género.</t>
  </si>
  <si>
    <t>116</t>
  </si>
  <si>
    <t>Porcentaje de avance de los diplomados en perspectiva de género.</t>
  </si>
  <si>
    <t>115</t>
  </si>
  <si>
    <t>111</t>
  </si>
  <si>
    <t>Porcentaje de avance en la adquisición de equipo para instalaciones militares con perspectiva de género.</t>
  </si>
  <si>
    <t>Porcentaje de avance en la construcción, adecuación, remodelación y equipamiento  de instalaciones militares con perspectiva de género</t>
  </si>
  <si>
    <t xml:space="preserve"> Secretaria de Defensa Nacional </t>
  </si>
  <si>
    <t xml:space="preserve"> La Secretaría de la Defensa Nacional, como parte de la Administración Pública Federal, alineada con los ejes rectores del Plan Nacional de Desarrollo 2013-2018 y de la línea transversal de institucionalizar la perspectiva de género, debe de generar  condiciones que permitan fomentar la igualdad entre mujeres y hombres,  lo anterior, con el objetivo de contribuir a la toma de decisiones, que permitan disminuir y de ser posible erradicar las brechas de género que existen entre el personal militar  La Secretaría de la Defensa Nacional, como parte de la Administración Pública Federal, alineada con los ejes rectores del Plan Nacional de Desarrollo 2013-2018 y de la línea transversal de institucionalizar la perspectiva de género, debe de generar  condiciones que permitan fomentar la igualdad entre mujeres y hombres,  lo anterior, con el objetivo de contribuir a la toma de decisiones, que permitan disminuir y de ser posible erradicar las brechas de género que existen entre el personal militar. </t>
  </si>
  <si>
    <t>(Dirección General de Derechos Humanos)</t>
  </si>
  <si>
    <t>(Dirección General de Comunicación Social)</t>
  </si>
  <si>
    <t>(Dirección General de Sanidad)</t>
  </si>
  <si>
    <t>(Dirección General de Educación Militar y Rectoría de la Universidad del Ejército y Fuerza Aérea)</t>
  </si>
  <si>
    <t>(Jefatura del Estado Mayor de la Defensa Nacional)</t>
  </si>
  <si>
    <t>108.0</t>
  </si>
  <si>
    <t>Programa de igualdad entre mujeres y hombres SDN</t>
  </si>
  <si>
    <t>A900</t>
  </si>
  <si>
    <t>Defensa Nacional</t>
  </si>
  <si>
    <t>7</t>
  </si>
  <si>
    <r>
      <t>Acciones de mejora para el siguiente periodo
UR:</t>
    </r>
    <r>
      <rPr>
        <sz val="10"/>
        <rFont val="Soberana Sans"/>
        <family val="2"/>
      </rPr>
      <t xml:space="preserve"> 112
Sin información</t>
    </r>
  </si>
  <si>
    <r>
      <t>Justificación de diferencia de avances con respecto a las metas programadas
UR:</t>
    </r>
    <r>
      <rPr>
        <sz val="10"/>
        <rFont val="Soberana Sans"/>
        <family val="2"/>
      </rPr>
      <t xml:space="preserve"> 112
Sin información</t>
    </r>
  </si>
  <si>
    <r>
      <t>Acciones realizadas en el periodo
UR:</t>
    </r>
    <r>
      <rPr>
        <sz val="10"/>
        <rFont val="Soberana Sans"/>
        <family val="2"/>
      </rPr>
      <t xml:space="preserve"> 112
Se llevaron a cabo talleres de Liderazgo y Derechos Humanos de las Mujeres a nivel nacional, en donde participaron 711 mujeres y 532 hombres, con la participación de  funcionarias  de las Delegaciones Estatales. Se realizó una capacitación presencial con el personal de la Secretaría en tema de Derechos Humanos para 38 funcionarias y 15 funcionarios,  coadyuvando con el Instituto de las Mujeres de la Ciudad de México.  Además, se solicitaron 80 folios para mujeres y 74 para hombres para los cursos en línea del Instituto Nacional de las Mujeres.  1. Se entregaron 108 bolígrafos y 106 libretas a las enlaces de género de Oficinas Centrales, Órganos Desconcentrados y Descentralizados, en seguimiento de la Campaña ONU Mujeres por el Día Naranja.  </t>
    </r>
  </si>
  <si>
    <t>3.21</t>
  </si>
  <si>
    <t>3.36</t>
  </si>
  <si>
    <t>4.61</t>
  </si>
  <si>
    <t>UR: 112</t>
  </si>
  <si>
    <t>4.68</t>
  </si>
  <si>
    <t>33.00</t>
  </si>
  <si>
    <t>112</t>
  </si>
  <si>
    <t>Porcentaje de acciones del programa de trabajo de la UIG instrumentadas para la transversalización e institucionalización de la perspectiva de género</t>
  </si>
  <si>
    <t xml:space="preserve"> Secretaria de Agricultura, Ganadería, Desarrollo Rural, Pesca y Alimentación </t>
  </si>
  <si>
    <t xml:space="preserve"> Dentro de la Secretaría se tienen que llevar a cabo acciones de capacitación en temas de sensibilización de género para visibilizar la brecha de desigualdad e incluir la perspectiva de género a fin de que las mujeres accedan a la toma de decisiones en puestos de altos mandos. Por otro lado y en seguimiento a las Campañas del Día Naranja y He For She de ONU Mujeres, se hace difusión entre las y los funcionarios públicos de Oficinas Centrales, Delegaciones y Órganos Sectorizados, invitándolos a que participen y apoyen éstas campañas para la eliminación de cualquier tipo de violencia hacia las mujeres.  </t>
  </si>
  <si>
    <t>2640</t>
  </si>
  <si>
    <t>5942</t>
  </si>
  <si>
    <t>3000</t>
  </si>
  <si>
    <t>6500</t>
  </si>
  <si>
    <t>(Coordinación General de Enlace Sectorial)</t>
  </si>
  <si>
    <t>4.6</t>
  </si>
  <si>
    <t>Diseño y Aplicación de la Política Agropecuaria</t>
  </si>
  <si>
    <t>P001</t>
  </si>
  <si>
    <t>Agricultura, Ganadería, Desarrollo Rural, Pesca y Alimentación</t>
  </si>
  <si>
    <t>8</t>
  </si>
  <si>
    <r>
      <t>Acciones de mejora para el siguiente periodo
UR:</t>
    </r>
    <r>
      <rPr>
        <sz val="10"/>
        <rFont val="Soberana Sans"/>
        <family val="2"/>
      </rPr>
      <t xml:space="preserve"> 212
Sin información
</t>
    </r>
    <r>
      <rPr>
        <b/>
        <sz val="10"/>
        <rFont val="Soberana Sans"/>
        <family val="2"/>
      </rPr>
      <t>UR:</t>
    </r>
    <r>
      <rPr>
        <sz val="10"/>
        <rFont val="Soberana Sans"/>
        <family val="2"/>
      </rPr>
      <t xml:space="preserve"> 213
Sin información
</t>
    </r>
    <r>
      <rPr>
        <b/>
        <sz val="10"/>
        <rFont val="Soberana Sans"/>
        <family val="2"/>
      </rPr>
      <t>UR:</t>
    </r>
    <r>
      <rPr>
        <sz val="10"/>
        <rFont val="Soberana Sans"/>
        <family val="2"/>
      </rPr>
      <t xml:space="preserve"> 211
Derivado de que el incentivo se otorga a demanda, y ésta depende del cumplimiento de todos los trámites vinculados al crédito, es importante señalar que aun cuando se tenga el recurso disponible, éste podría no ser utilizado o demandado. 
</t>
    </r>
    <r>
      <rPr>
        <b/>
        <sz val="10"/>
        <rFont val="Soberana Sans"/>
        <family val="2"/>
      </rPr>
      <t>UR:</t>
    </r>
    <r>
      <rPr>
        <sz val="10"/>
        <rFont val="Soberana Sans"/>
        <family val="2"/>
      </rPr>
      <t xml:space="preserve"> 214
Sin información</t>
    </r>
  </si>
  <si>
    <r>
      <t>Justificación de diferencia de avances con respecto a las metas programadas
UR:</t>
    </r>
    <r>
      <rPr>
        <sz val="10"/>
        <rFont val="Soberana Sans"/>
        <family val="2"/>
      </rPr>
      <t xml:space="preserve"> 212
Cabe señalar que el Componente Activos Productivos y Agrologística 2018 está sujeto a la libre demanda por lo que no es posible programar el número de solicitudes de mujeres que demandarán recursos del Componente durante el ejercicio fiscal 2018.    En virtud de lo anterior, y a las reducciones presupuestales respecto a los recursos asignados al Componente, se llevó a cabo el ajuste a la metas consideradas originalmente a alcanzar en cuanto al número total de proyectos a apoyar por el Componente, de tal manera que se espera apoyar alrededor de 400 proyectos al finalizar el ejercicio fiscal 2018.    
</t>
    </r>
    <r>
      <rPr>
        <b/>
        <sz val="10"/>
        <rFont val="Soberana Sans"/>
        <family val="2"/>
      </rPr>
      <t>UR:</t>
    </r>
    <r>
      <rPr>
        <sz val="10"/>
        <rFont val="Soberana Sans"/>
        <family val="2"/>
      </rPr>
      <t xml:space="preserve"> 213
Sin información
</t>
    </r>
    <r>
      <rPr>
        <b/>
        <sz val="10"/>
        <rFont val="Soberana Sans"/>
        <family val="2"/>
      </rPr>
      <t>UR:</t>
    </r>
    <r>
      <rPr>
        <sz val="10"/>
        <rFont val="Soberana Sans"/>
        <family val="2"/>
      </rPr>
      <t xml:space="preserve"> 211
Sin información
</t>
    </r>
    <r>
      <rPr>
        <b/>
        <sz val="10"/>
        <rFont val="Soberana Sans"/>
        <family val="2"/>
      </rPr>
      <t>UR:</t>
    </r>
    <r>
      <rPr>
        <sz val="10"/>
        <rFont val="Soberana Sans"/>
        <family val="2"/>
      </rPr>
      <t xml:space="preserve"> 214
  El indicador registrado es de medición anual, sin embargo a la fecha, la Dirección General de Zonas Tropicales y las Instancias Ejecutoras del Componente Desarrollo Productivo del Sur Sureste y Zonas Económicas Especiales ha ejercido $121,548,991.99 (Ciento veintiún millones quinientos cuarenta y ocho mil novecientos noventa y un pesos 99/100 M.N.), lo que representa el cumplimiento del 121% del presupuesto etiquetado en el Anexo 13 del Presupuesto .    Otras ejecutoras del Componente, como Fideicomisos Instituidos en Relación con la Agricultura (FIRA) y Financiera Nacional de Desarrollo Agropecuario, Rural, Forestal y Pesquero (FND), cuya operación se encuentra ligada al otorgamiento de créditos por parte de la banca de desarrollo y de segundo piso, por lo que a la fecha, aún se encuentran en proceso de pago de las solicitudes recibidas.     Por lo anterior, se considera que se podrían reportar más recursos de los considerados en el Anexo 13 del PEF.    </t>
    </r>
  </si>
  <si>
    <r>
      <t>Acciones realizadas en el periodo
UR:</t>
    </r>
    <r>
      <rPr>
        <sz val="10"/>
        <rFont val="Soberana Sans"/>
        <family val="2"/>
      </rPr>
      <t xml:space="preserve"> 212
A septiembre de 2018, el Componente Activos Productivos y Agrologística ha otorgado incentivos para 347 proyectos de inversión para personas físicas o morales, por un monto de 316.03 millones de pesos, para alrededor de 2,333 beneficiarios, ya sean personas físicas o socios integrantes de la persona moral, de los cuales alrededor de 751 son mujeres y el apoyo otorgado a éstas equivalió a 101.73 millones de pesos y 1,582 fueron hombres por un monto de alrededor de 214.30 millones de pesos.    Cabe señalar que estas cifras son preliminares ya que aún se está en la etapa de pago por parte de las Instancias Ejecutoras a los beneficiarios del Componente.  
</t>
    </r>
    <r>
      <rPr>
        <b/>
        <sz val="10"/>
        <rFont val="Soberana Sans"/>
        <family val="2"/>
      </rPr>
      <t>UR:</t>
    </r>
    <r>
      <rPr>
        <sz val="10"/>
        <rFont val="Soberana Sans"/>
        <family val="2"/>
      </rPr>
      <t xml:space="preserve"> 213
A septiembre de 2018, el Componente Activos Productivos y Agrologística ha otorgado incentivos para 347 proyectos de inversión para personas físicas o morales, por un monto de 316.03 millones de pesos, para alrededor de 2,333 beneficiarios, ya sean personas físicas o socios integrantes de la persona moral, de los cuales alrededor de 751 son mujeres y el apoyo otorgado a éstas equivalió a 101.73 millones de pesos y 1,582 fueron hombres por un monto de alrededor de 214.30 millones de pesos.    Cabe señalar que estas cifras son preliminares ya que aún se está en la etapa de pago por parte de las Instancias Ejecutoras a los beneficiarios del Componente.  
</t>
    </r>
    <r>
      <rPr>
        <b/>
        <sz val="10"/>
        <rFont val="Soberana Sans"/>
        <family val="2"/>
      </rPr>
      <t>UR:</t>
    </r>
    <r>
      <rPr>
        <sz val="10"/>
        <rFont val="Soberana Sans"/>
        <family val="2"/>
      </rPr>
      <t xml:space="preserve"> 211
A través del Fondo PROFIN, al corte de información para el tercer trimestre 2018, se han realizado operaciones que amparan créditos por $936.8 MDP y la reserva de apoyos por $63.5 MDP, en beneficio de 15,928 productores, de los cuales 21.5% son acreditadas mujeres (3,416). 
</t>
    </r>
    <r>
      <rPr>
        <b/>
        <sz val="10"/>
        <rFont val="Soberana Sans"/>
        <family val="2"/>
      </rPr>
      <t>UR:</t>
    </r>
    <r>
      <rPr>
        <sz val="10"/>
        <rFont val="Soberana Sans"/>
        <family val="2"/>
      </rPr>
      <t xml:space="preserve"> 214
La Dirección General de Zonas Tropicales, es la Unidad Responsable del Componente Desarrollo Productivo del Sur Sureste y Zonas Económicas Especiales tiene designados $100,301,260.00 (Cien millones trescientos un mil doscientos sesenta pesos 00/100 M.N.) en el Anexo 13 ?Erogaciones para la Igualdad entre Mujeres y Hombres? del Presupuesto de Egresos de la Federación para el ejercicio 2018.     Al cierre de septiembre del 2018, el Componente presenta un avance de 4,125 mujeres apoyadas con incentivos para la implementación de proyectos productivos, los cuales suman $121,548,991.99 (Ciento veintiún millones quinientos cuarenta y ocho mil novecientos noventa y un pesos 99/100 M.N.), lo que representa el cumplimiento del 121% del presupuesto etiquetado para este fin.     Existen otras Instancias Ejecutoras del Componente, como Fideicomisos Instituidos en Relación con la Agricultura (FIRA) y Financiera Nacional de Desarrollo Agropecuario, Rural, Forestal y Pesquero (FND), cuya operación se encuentra ligada al otorgamiento de créditos por parte de la banca de desarrollo y de segundo piso, por lo que a la fecha, aún se encuentran en proceso de pago de las solicitudes recibidas.  </t>
    </r>
  </si>
  <si>
    <t>289.47</t>
  </si>
  <si>
    <t>291.17</t>
  </si>
  <si>
    <t>UR: 214</t>
  </si>
  <si>
    <t>100.3</t>
  </si>
  <si>
    <t>2.93</t>
  </si>
  <si>
    <t>3.01</t>
  </si>
  <si>
    <t>3.08</t>
  </si>
  <si>
    <t>UR: 213</t>
  </si>
  <si>
    <t>3.8</t>
  </si>
  <si>
    <t>81.30</t>
  </si>
  <si>
    <t>95.03</t>
  </si>
  <si>
    <t>95.48</t>
  </si>
  <si>
    <t>UR: 212</t>
  </si>
  <si>
    <t>107.85</t>
  </si>
  <si>
    <t>80.71</t>
  </si>
  <si>
    <t>81.55</t>
  </si>
  <si>
    <t>82.17</t>
  </si>
  <si>
    <t>151.9</t>
  </si>
  <si>
    <t>28.50</t>
  </si>
  <si>
    <t>28.60</t>
  </si>
  <si>
    <t>28.6</t>
  </si>
  <si>
    <t>UR: I6L</t>
  </si>
  <si>
    <t>30.0</t>
  </si>
  <si>
    <t>214</t>
  </si>
  <si>
    <t>Porcentaje de beneficiarias directas e indirectas apoyadas por el Componente Desarrollo Productivo Sur Sureste y Zonas Económicas Especiales en el ejercicio fiscal 2018</t>
  </si>
  <si>
    <t>213</t>
  </si>
  <si>
    <t>Incentivos económicos otorgados a mujeres en el componente de Certificación y Normalización Agroalimentaria</t>
  </si>
  <si>
    <t>18.80</t>
  </si>
  <si>
    <t>212</t>
  </si>
  <si>
    <t>Porcentaje de proyectos de inversión para mujeres entregados por el Componente Activos Productivos y Agrologística</t>
  </si>
  <si>
    <t>22.70</t>
  </si>
  <si>
    <t>Tasa de variación de mujeres beneficiarias a través del Componente de Acceso al Financiamiento, respecto al año base</t>
  </si>
  <si>
    <t>I6L</t>
  </si>
  <si>
    <t>Porcentaje de apoyos entregados a mujeres por el componente de Riesgo Compartido</t>
  </si>
  <si>
    <t xml:space="preserve"> I6L- Fideicomiso de Riesgo Compartido  Secretaria de Agricultura, Ganadería, Desarrollo Rural, Pesca y Alimentación </t>
  </si>
  <si>
    <t xml:space="preserve"> En relación al Componente de Riesgo Compartido, no se tienen identificada problemática alguna para que las mujeres puedan acceder a los apoyos que se otorgan a través de este componente del Programa de Productividad y Competitividad Agroalimentaria; debido a que se encuentra en su primer año de operación en el Fideicomiso como unidad responsable (UR) y ejecutora.  La encuesta Nacional de Inclusión Financiera, para el año 2015 establece que la brecha de género para cuentas bancarias en zonas rurales es de 38% de las mujeres y 32% de los hombre tienen una cuenta. Respecto a los créditos (grupales) tan solo el 12% de las mujeres tiene acceso. Algunas de las razones por las que los usuarios dejaron o no han tenido una cuenta son los ingresos insuficientes , no les interesa, prefieren otras formas de ahorro o financiamiento, no cumplen con los requisitos que les solicitan las instituciones bancarias, no confían en éstas, altas comisiones, escases y lejanía de las sucursales, entre otras.  En el caso específico del financiamiento rural, existe un gran rezago cultural respecto al empoderamiento de las mujeres para tomar decisiones, además del aspecto cultural también en la tenencia de la tierra.  Por lo que se busca fomentar la participación activa de las mujeres en el medio rural en cuanto a la adopción de decisiones y acceso al financiamiento para poner en marcha proyectos relacionados con actividades sociales y económicas en sus comunidades.    El Componente promueve la competitividad y mejor desempeño de las cadenas post producción por lo que ofrece incentivos para la inversión en infraestructura y equipamiento con el propósito de dar valor agregado al producto primario. Su diseño está orientado a eficientar las cadenas de valor y la reducción de mermas y alimentos por lo que su naturaleza es a libre demanda.  En los últimos años se han detectado grupos y asociaciones conformadas en su mayoría por mujeres, los cuales no han podido posesionar sus productos, por falta de apoyo es por eso que, este componente atiende esta problemática dando prioridad en la selección de solicitudes de dichos grupos.  El flujo migratorio con destino a la Frontera Norte de nuestro país o a Estados Unidos está conformado por hombres principalmente, esta situación ha modificado la estructura sociodemográfica del sector rural afectando significativamente el potencial productivo de las comunidades de origen de los migrantes puesto que genera escasez de fuerza de trabajo, y al mismo tiempo ha provocado la necesidad de las mujeres de participar en las actividades agropecuarias predominantes dada la incertidumbre de recibir o no remesas provenientes de sus familiares en Estados Unidos. En México existen aproximadamente 24 millones de hectáreas cultivables, mismas que están fragmentadas en 5 millones de propiedades agrarias, y muy pocas mujeres campesinas tienen derechos jurídicos reales sobre esas tierras: ? De la propiedad ejidal y comunal apenas 17.5% está en manos femeninas ? Dos tercios de estas propietarias (63%) superan los 50 años, son viudas que heredaron una parcela en la fase final de su vida productiva y sólo tendrán la posesión por un breve periodo.  Actualmente, únicamente el 35.2% de los beneficiarios de Programas Federales del sector productivo son mujeres  </t>
  </si>
  <si>
    <t>(Dirección General de Zonas Tropicales)</t>
  </si>
  <si>
    <t>(Dirección General de Normalización Agroalimentaria)</t>
  </si>
  <si>
    <t>8292</t>
  </si>
  <si>
    <t>15283</t>
  </si>
  <si>
    <t>(Dirección General de Logística y Alimentación)</t>
  </si>
  <si>
    <t>(Dirección General de Administración de Riesgos)</t>
  </si>
  <si>
    <t>(Fideicomiso de Riesgo Compartido)</t>
  </si>
  <si>
    <t>393.8</t>
  </si>
  <si>
    <t>Programa de Productividad y Competitividad Agroalimentaria</t>
  </si>
  <si>
    <t>S257</t>
  </si>
  <si>
    <r>
      <t>Acciones de mejora para el siguiente periodo
UR:</t>
    </r>
    <r>
      <rPr>
        <sz val="10"/>
        <rFont val="Soberana Sans"/>
        <family val="2"/>
      </rPr>
      <t xml:space="preserve"> 312
Los expedientes de la mayoría de los folios están incompletos o bien no son susceptibles de apoyo debido a la baja rentabilidad que tienen, lo anterior de acuerdo a las Reglas de Operación establecidas en el ACUERDO por el que se dan a conocer las disposiciones generales aplicables a las reglas de Reglas de Operación de los Programas de la Secretaría de Agricultura, Ganadería, Desarrollo Rural, Pesca y Alimentación para el ejercicio 2018 y el ACUERDO por el que se dan a conocer las Reglas de Operación del Programa Fomento a la Agricultura de la Secretaría de Agricultura, Ganadería, Desarrollo Rural, Pesca y Alimentación para el ejercicio 2018.
</t>
    </r>
    <r>
      <rPr>
        <b/>
        <sz val="10"/>
        <rFont val="Soberana Sans"/>
        <family val="2"/>
      </rPr>
      <t>UR:</t>
    </r>
    <r>
      <rPr>
        <sz val="10"/>
        <rFont val="Soberana Sans"/>
        <family val="2"/>
      </rPr>
      <t xml:space="preserve"> 311
Dentro de registro de solicitudes en el Sistema Único de Información (SURI) no hay una identificación adecuada de género ni edad, lo cual solo se puede hacer a través del CURP, lo que dificulta el proceso de identificación de mujeres productoras.</t>
    </r>
  </si>
  <si>
    <r>
      <t>Justificación de diferencia de avances con respecto a las metas programadas
UR:</t>
    </r>
    <r>
      <rPr>
        <sz val="10"/>
        <rFont val="Soberana Sans"/>
        <family val="2"/>
      </rPr>
      <t xml:space="preserve"> 312
Sin información
</t>
    </r>
    <r>
      <rPr>
        <b/>
        <sz val="10"/>
        <rFont val="Soberana Sans"/>
        <family val="2"/>
      </rPr>
      <t>UR:</t>
    </r>
    <r>
      <rPr>
        <sz val="10"/>
        <rFont val="Soberana Sans"/>
        <family val="2"/>
      </rPr>
      <t xml:space="preserve"> 311
Sin información</t>
    </r>
  </si>
  <si>
    <r>
      <t>Acciones realizadas en el periodo
UR:</t>
    </r>
    <r>
      <rPr>
        <sz val="10"/>
        <rFont val="Soberana Sans"/>
        <family val="2"/>
      </rPr>
      <t xml:space="preserve"> 312
Mujeres beneficiadas del incentivo de sistemas de riego tecnificado.  Hasta el momento se han autorizado 549 solicitudes que benefician a 1,005 mujeres en 29 entidades de la República.  Mujeres beneficiadas del incentivo de recuperación de suelos con degradación agroquímica, principalmente pérdida de fertilidad.  Hasta el momento se han autorizado 2,068 solicitudes que benefician a 5,848 mujeres en 25 entidades de la República Mexicana. Mujeres beneficiadas del componente de energías renovables. Hasta el momento se han autorizado 613 solicitudes de las cuales en 299 proyectos se benefician a 405 mujeres en 12 entidades de la República Mexicana.
</t>
    </r>
    <r>
      <rPr>
        <b/>
        <sz val="10"/>
        <rFont val="Soberana Sans"/>
        <family val="2"/>
      </rPr>
      <t>UR:</t>
    </r>
    <r>
      <rPr>
        <sz val="10"/>
        <rFont val="Soberana Sans"/>
        <family val="2"/>
      </rPr>
      <t xml:space="preserve"> 311
Se han publicado cinco listados de solicitudes pre-validadas positivas para que los solicitantes acudan a las delegaciones, ddr´s ó cader´s para continuar con el proceso para la entrega del Incentivo, de las cuales 6,646 pertenecen a mujeres y representa un monto de 255.28 MDP    La mecánica operática contempla como requisito la entrega del equipo al beneficiario para el trámite de pago, lo cual aumenta el tiempo de trámite productor-proveedor en un 10% ya que el productor debe tener la contraparte para concretar el proceso operativo, lo anterior, aunado al uso de la APP móvil Maquinaria garantiza la entrega de los equipos en tiempo y forma.     Al corte del Tercer trimestre se ha pagado 334 solicitudes a Mujeres lo cual representa un monto de 11.9433 MDP.    </t>
    </r>
  </si>
  <si>
    <t>1,613.96</t>
  </si>
  <si>
    <t>1,629.93</t>
  </si>
  <si>
    <t>1634.9</t>
  </si>
  <si>
    <t>UR: 313</t>
  </si>
  <si>
    <t>1858.58</t>
  </si>
  <si>
    <t>12.77</t>
  </si>
  <si>
    <t>115.70</t>
  </si>
  <si>
    <t>326.52</t>
  </si>
  <si>
    <t>UR: 312</t>
  </si>
  <si>
    <t>388.8</t>
  </si>
  <si>
    <t>UR: 311</t>
  </si>
  <si>
    <t>607.28</t>
  </si>
  <si>
    <t>698.16</t>
  </si>
  <si>
    <t>719.77</t>
  </si>
  <si>
    <t>831.55</t>
  </si>
  <si>
    <t>UR: 310</t>
  </si>
  <si>
    <t>285.35</t>
  </si>
  <si>
    <t>18.00</t>
  </si>
  <si>
    <t>313</t>
  </si>
  <si>
    <t>Porcentaje de mujeres beneficiadas por el Componente PROAGRO Productivo en el año t</t>
  </si>
  <si>
    <t>Mujer</t>
  </si>
  <si>
    <t>312</t>
  </si>
  <si>
    <t>Mujeres beneficiadas del incentivo de sistemas de riego tecnificado.</t>
  </si>
  <si>
    <t>5,000.00</t>
  </si>
  <si>
    <t>Mujeres beneficiadas del incentivo de recuperación de suelos con degradación agroquímica, principalmente pérdida de fertilidad.</t>
  </si>
  <si>
    <t>Mujeres beneficiadas del componente de energías renovables.</t>
  </si>
  <si>
    <t>311</t>
  </si>
  <si>
    <t>Porcentaje de  incentivos económicos otorgados a mujeres  para la Innovación y Desarrollo Tecnológico respecto al total de incentivos económicos  autorizados para la Innovación y Desarrollo Tecnológico.</t>
  </si>
  <si>
    <t>65.40</t>
  </si>
  <si>
    <t>Porcentaje de solicitudes de mujeres apoyadas con el Incentivo de Adquisición de Maquinaria y Equipo respecto a las solicitudes autorizadas con el Incentivo de Adquisición de Maquinaria y Equipo</t>
  </si>
  <si>
    <t>13.00</t>
  </si>
  <si>
    <t>310</t>
  </si>
  <si>
    <t xml:space="preserve">Mujeres beneficiarias que forman parte de las UERA apoyadas con infraestructura, equipamiento, maquinaria y paquetes tecnológicos </t>
  </si>
  <si>
    <t xml:space="preserve"> El diagnóstico del Sector Rural y Pesquero 2012 realizado por SAGARPA ? FAO. De ella se observa que el 79.5 % está a cargo de hombres, mientras que el 20.5% de mujeres. Las UERA se caracterizan por su baja rentabilidad, bajo desarrollo de capital humano, baja incorporación de tecnologías en las UERA, Degradación de los recursos naturales, vulnerabilidad ante eventos climatológicos adversos, entre otros. A pesar de contar con este diagnóstico, aún no se cuenta con un nivel detallado del comportamiento de género, más allá de la determinación porcentual de su composición. En este sentido contar con herramientas que permitan diagnosticar, medir y evaluar el comportamiento de genero e igualdad en el campo es una acción afirmativa que redundará en mejores políticas públicas.    Uno de los factores que inciden más en el incremento de la productividad agroalimentaria, es la mecanización de las labores agrícolas. En México, de acuerdo con el censo agrícola y ganadero del 2007, se dispone de poco más de  238,000 tractores, de los cuales más de la mitad  rebasó su vida útil; hay reducido uso de tracción mecánica en las Unidades de Producción Rural y limitado uso de implementos agrícolas requeridos para la preparación de los terrenos, la aplicación de los agroquímicos  y la cosecha. Aunado a lo anterior, la mecanización en México carece de un nivel tecnológico adecuado lo que trae como consecuencia, mal manejo o deterioro de los recursos (agua, suelo, energéticos etc.), y aumento en los costos de producción. Por lo anterior y como medida tendiente a aumentar la productividad del país, a partir de 2013  la SAGARPA realizó un esfuerzo de restructuración y rediseño de los programas que opera para atender a la población rural, por lo que el componente de Modernización de la Maquinaria Agropecuaria operado hasta 2013,  se redefinió a partir de las prioridades nacionales y de las necesidades de los productores y se incorporó al recién creado Programa de Innovación, Investigación, Desarrollo Tecnológico y Educación (PIDETEC).   *Componente Mejoramiento Productivo del Suelo y Agua, Incentivo de Recuperación de suelos con degradación agroquímica, principalmente pérdida de fertilidad; a mujeres como personas físicas, personas morales o grupos organizados informales, prioritariamente dedicadas a las actividades agrícolas primarias y aquellas que realicen procesos de transformación. *Componente Mejoramiento Productivo del Suelo y Agua, Incentivo de Sistemas de Riego Tecnificado a mujeres como personas físicas y morales, legalmente constituidas (con igual o mayor a 5 integrantes), con agua disponible para uso agrícola en la superficie que deseen tecnificar. *Componente de Energías Renovables a mujeres como personas físicas y morales, legalmente constituidas, con necesidades de energía en sus procesos productivos agrícolas o potencial de generación en los mismos.   Incrementar la producción del predio, el único requisito es que el productor explote un predio registrado en el Padrón del Componente PROAGRO. En este sentido, el monto del incentivo otorgado está determinado por la superficie total de los predios del productor, conforme a los siguientes estratos: autoconsumo, transición y comercial. </t>
  </si>
  <si>
    <t>(Dirección General de Operación y Explotación de Padrones)</t>
  </si>
  <si>
    <t>388032</t>
  </si>
  <si>
    <t>416870</t>
  </si>
  <si>
    <t>(Dirección General de Fibras Naturales y Biocombustibles)</t>
  </si>
  <si>
    <t>(Dirección General de Productividad y Desarrollo Tecnológico)</t>
  </si>
  <si>
    <t>(Dirección General de Fomento a la Agricultura)</t>
  </si>
  <si>
    <t>3140.0</t>
  </si>
  <si>
    <t>Programa de Fomento a la Agricultura</t>
  </si>
  <si>
    <t>S259</t>
  </si>
  <si>
    <r>
      <t>Acciones de mejora para el siguiente periodo
UR:</t>
    </r>
    <r>
      <rPr>
        <sz val="10"/>
        <rFont val="Soberana Sans"/>
        <family val="2"/>
      </rPr>
      <t xml:space="preserve"> 116
Agilidad en la distribución de los pagos a las mujeres.  Se revisó el padrón con el fin de actualizarlo.</t>
    </r>
  </si>
  <si>
    <r>
      <t>Justificación de diferencia de avances con respecto a las metas programadas
UR:</t>
    </r>
    <r>
      <rPr>
        <sz val="10"/>
        <rFont val="Soberana Sans"/>
        <family val="2"/>
      </rPr>
      <t xml:space="preserve"> 116
Sin información</t>
    </r>
  </si>
  <si>
    <r>
      <t>Acciones realizadas en el periodo
UR:</t>
    </r>
    <r>
      <rPr>
        <sz val="10"/>
        <rFont val="Soberana Sans"/>
        <family val="2"/>
      </rPr>
      <t xml:space="preserve"> 116
Al 30 de septiembre se tiene un avance en la entrega de los apoyos ganaderos del 98% (50,243 mujeres del padrón).         Considerando las solicitudes de las especies pecuarias, se tiene que la mayor demanda se encuentra en ganaderías familiares y de pequeñas especies (ovinos, caprinos y conejos).    Contribuye con apoyos a los municipios de la CNCH mediante el apoyo al sector social (traspatio, consumo familiar y productoras con menor número de vientres pecuarios).  </t>
    </r>
  </si>
  <si>
    <t>476.07</t>
  </si>
  <si>
    <t>477.08</t>
  </si>
  <si>
    <t>477.24</t>
  </si>
  <si>
    <t>554.77</t>
  </si>
  <si>
    <t>13.70</t>
  </si>
  <si>
    <t>Porcentaje de mujeres apoyadas mediante el programa productivo en unidades de producción pecuarias</t>
  </si>
  <si>
    <t xml:space="preserve"> El trabajo de campo y particularmente la posesión y el manejo de ganado productivo, es una actividad que por muchos años ha estado ligada más a los hombres que a las mujeres, pero la SAGARPA se ha sumado a las acciones de igualdad de género y ha venido modificando su normatividad, como lo señalan las Reglas de Operación, en el caso del Programa de Fomento Ganadero, Capítulo XI De La Equidad de Género; Artículo 29. La participación de mujeres y hombres en la solicitud y elegibilidad de los apoyos que proporcionan los programas señalados en las presentes Reglas de Operación, será en igualdad de oportunidades, por lo que la condición hombre o mujer no representará restricción alguna para participación y elegibilidad en la obtención de los incentivos? aplicado en todos sus componentes incluyendo el componente PROGAN Productivo, que otorga apoyos a mujeres y hombres sin discriminación de género, con las mismas oportunidades y los mismos apoyos. </t>
  </si>
  <si>
    <t>50243</t>
  </si>
  <si>
    <t>46701</t>
  </si>
  <si>
    <t>(Coordinación General de Ganadería)</t>
  </si>
  <si>
    <t>554.7</t>
  </si>
  <si>
    <t>Programa de Fomento Ganadero</t>
  </si>
  <si>
    <t>S260</t>
  </si>
  <si>
    <r>
      <t>Acciones de mejora para el siguiente periodo
UR:</t>
    </r>
    <r>
      <rPr>
        <sz val="10"/>
        <rFont val="Soberana Sans"/>
        <family val="2"/>
      </rPr>
      <t xml:space="preserve"> 112
El compromiso de otros actores involucrados en el fortalecimiento de la perspectiva de género como las personas beneficiarias, las organizaciones de la sociedad civil que actúan como gestores, los asesores técnicos comprometidos y servidores públicos.  La capacitación permanente en género de todo el personal que participa en la operación del componente, a los asesores técnicos habilitados y a las beneficiarias de los componentes. Esta herramienta es de suma importancia para el desarrollo de las beneficiarias.   La revisión regular e incorporación de la perspectiva de género en cada una de las etapas de operación del componente.  El trabajo permanente que realiza la Coordinación del componente, para lograr una mayor eficiencia en las tareas de supervisión, acompañamiento de los proyectos apoyados y asesoría sobre sus derechos y obligaciones a los grupos beneficiados.  
</t>
    </r>
    <r>
      <rPr>
        <b/>
        <sz val="10"/>
        <rFont val="Soberana Sans"/>
        <family val="2"/>
      </rPr>
      <t>UR:</t>
    </r>
    <r>
      <rPr>
        <sz val="10"/>
        <rFont val="Soberana Sans"/>
        <family val="2"/>
      </rPr>
      <t xml:space="preserve"> 413
Sin información
</t>
    </r>
    <r>
      <rPr>
        <b/>
        <sz val="10"/>
        <rFont val="Soberana Sans"/>
        <family val="2"/>
      </rPr>
      <t>UR:</t>
    </r>
    <r>
      <rPr>
        <sz val="10"/>
        <rFont val="Soberana Sans"/>
        <family val="2"/>
      </rPr>
      <t xml:space="preserve"> 411
El Campo en Nuestras Manos, Oportunidades:    Se tienen bases de registro de todas las solicitudes que fueron ingresadas.  Al ser el segundo año de ejecución se tiene un mejer manejo en la operación.   La implementación de las ventanillas electrónicas facilito sustancialmente el proceso de registro de solicitudes.  Se cuenta con un equipo calificado para llevar a cabo la revisión de solicitudes de proyectos ingresadas, lo cual no da la certeza de que lo proyectos que se aprueban son técnica y normativamente viables.  
</t>
    </r>
    <r>
      <rPr>
        <b/>
        <sz val="10"/>
        <rFont val="Soberana Sans"/>
        <family val="2"/>
      </rPr>
      <t>UR:</t>
    </r>
    <r>
      <rPr>
        <sz val="10"/>
        <rFont val="Soberana Sans"/>
        <family val="2"/>
      </rPr>
      <t xml:space="preserve"> 412
Con respecto a los logros que se han obtenido con la ejecución del componente es la atención cada vez más ágil y pronta a las productoras afectadas por un desastre natural, ayudándolos a reincorporarse a sus actividades productivas. </t>
    </r>
  </si>
  <si>
    <r>
      <t>Justificación de diferencia de avances con respecto a las metas programadas
UR:</t>
    </r>
    <r>
      <rPr>
        <sz val="10"/>
        <rFont val="Soberana Sans"/>
        <family val="2"/>
      </rPr>
      <t xml:space="preserve"> 112
En relación a la meta semestral del 55% programada para el indicador ?Porcentaje de mujeres apoyadas por el programa con proyectos productivos?, cabe aclarar que se logró un avance del 109%, esto a causa de que el componente FAPPA tuvo una mayor eficiencia en el ejercicio de los recursos, lo que permitió autorizar una mayor cantidad de proyectos productivos, respecto a los que se tenían programados apoyar, en consecuencia se beneficiaron 885 más mujeres que las que se habían programado apoyar.
</t>
    </r>
    <r>
      <rPr>
        <b/>
        <sz val="10"/>
        <rFont val="Soberana Sans"/>
        <family val="2"/>
      </rPr>
      <t>UR:</t>
    </r>
    <r>
      <rPr>
        <sz val="10"/>
        <rFont val="Soberana Sans"/>
        <family val="2"/>
      </rPr>
      <t xml:space="preserve"> 413
Sin información
</t>
    </r>
    <r>
      <rPr>
        <b/>
        <sz val="10"/>
        <rFont val="Soberana Sans"/>
        <family val="2"/>
      </rPr>
      <t>UR:</t>
    </r>
    <r>
      <rPr>
        <sz val="10"/>
        <rFont val="Soberana Sans"/>
        <family val="2"/>
      </rPr>
      <t xml:space="preserve"> 411
Sin información
</t>
    </r>
    <r>
      <rPr>
        <b/>
        <sz val="10"/>
        <rFont val="Soberana Sans"/>
        <family val="2"/>
      </rPr>
      <t>UR:</t>
    </r>
    <r>
      <rPr>
        <sz val="10"/>
        <rFont val="Soberana Sans"/>
        <family val="2"/>
      </rPr>
      <t xml:space="preserve"> 412
Sin información</t>
    </r>
  </si>
  <si>
    <r>
      <t>Acciones realizadas en el periodo
UR:</t>
    </r>
    <r>
      <rPr>
        <sz val="10"/>
        <rFont val="Soberana Sans"/>
        <family val="2"/>
      </rPr>
      <t xml:space="preserve"> 112
Como resultado del proceso de autorización, al tercer trimestre se logró beneficiar a 11,190 mujeres, es decir, 9% más del total de mujeres programadas a apoyar por el FAPPA en 2018. Sin embargo, de conformidad con la meta programada de mujeres a apoyar al segundo semestre, ésta logró un avance del 109% respecto al 55% de mujeres que se tenía proyectado apoyar.   Al tercer trimestre las entidades con mayor número de proyectos productivos apoyados son Chiapas, Hidalgo, Veracruz y México con el 11, 9, 7 y 7% respectivamente. Al tercer trimestre, las actividades económicas de giro pecuario y comercial han sido las más apoyadas con el 76% y 11% respectivamente. Del total de mujeres beneficiadas por el componente el 33% son también beneficiarias del Programa de Inclusión Social PROSPERA (3,746), el 31% son jefas de familia (3,445), 12% son madres solteras (1,318), 13% son adultas mayores (1,415) y el 1% presentan alguna discapacidad (130).
</t>
    </r>
    <r>
      <rPr>
        <b/>
        <sz val="10"/>
        <rFont val="Soberana Sans"/>
        <family val="2"/>
      </rPr>
      <t>UR:</t>
    </r>
    <r>
      <rPr>
        <sz val="10"/>
        <rFont val="Soberana Sans"/>
        <family val="2"/>
      </rPr>
      <t xml:space="preserve"> 413
Al 30 de septiembre se ha tenido impacto en 19,036 personas que han recibido alguno de los tipos de servicios de capacitación que brinda el Componente en el concepto de apoyo de Capacitación y Consultoría.    Del total de los 19,036 beneficiados reportados a la fecha, se han atendido 9,586 mujeres, lo que representa un porcentaje de 30% de avance de la cifra estimada 32,359 beneficiados del indicador ?Porcentaje de mujeres jóvenes para crear y consolidar agronegocios rurales, que radiquen en las zonas rurales y periurbanas.  En cuanto a la distribución por edad, se tiene un mayor impacto entre los 15 a 29 años. siendo los estados de Hidalgo, Coahuila y Chiapas con mayor presencia.    ;  Al 30 de septiembre de 2018, de acuerdo a la operación del Componente, el avance del indicador Porcentaje de mujeres beneficiarias con servicios de extensionismo (capacitación y asistencia técnica) de los estratos E1, E2 y E3, es el siguiente:  Se tiene un avance de 61, 881 mujeres beneficiadas, lo que representa el 95% con respecto a la meta programada de 65,171 beneficiarias de las 32 Entidades Federativas.   Al cierre del tercer trimestre, los estados con mayor presencia de mujeres son: Campeche, Michoacán, Tlaxcala, Zacatecas, Durango, Oaxaca, Hidalgo, Yucatán, México, Guerrero y Veracruz, destacando Puebla, Chiapas.  Se tiene aproximadamente el 63% de las mujeres entre los 30 a 59 años de edad, donde Chiapas, Puebla, Veracruz y Guerrero tienen la mayor incidencia.      
</t>
    </r>
    <r>
      <rPr>
        <b/>
        <sz val="10"/>
        <rFont val="Soberana Sans"/>
        <family val="2"/>
      </rPr>
      <t>UR:</t>
    </r>
    <r>
      <rPr>
        <sz val="10"/>
        <rFont val="Soberana Sans"/>
        <family val="2"/>
      </rPr>
      <t xml:space="preserve"> 411
Con recurso etiquetado por el Presupuesto de Egresos de la Federación (PEF), y de acuerdo a lo convenido mediante el Anexo Técnico en cada una de ellas; tal como la contratación prevista de 317 Agencias de Desarrollo Rural (ADR) de continuidad o nuevas para el acompañamiento técnico ? metodológico;  se firmó:     Acuerdo con la Organización de las Naciones Unidas para la Alimentación (FAO) para el Proyecto Apoyo técnico a la operación del PESA y diseño de la estrategia de atención  la mujer indígena rural;     Convenio de Concertación con México Calidad Suprema (MCS) por concepto de Seguimiento al desempeño de la calidad de los servicios profesionales de las ADR;     Convenio de Concertación con  México Calidad Suprema (MCS) por concepto de  Acciones de Inducción, fomento y fortalecimiento sobre esquemas de asociatividad y alianzas de negocios; desarrollo de proyectos, aspectos empresariales, comerciales, giras tecnológicas, talleres, encuentros, foros, exposiciones, convenciones, bajo;  En cuanto a las solicitudes 2018, las Delegaciones Estatales están solicitando el pago de los Paquetes Productivos que a la fecha ya han sido autorizados, al momento se han apoyado a 101,853 mujeres ya sea con huerto familiar, módulo familiar de aves o módulo familiar de conejos, los cuales ascienden a un monto de $438,387,500.00.
</t>
    </r>
    <r>
      <rPr>
        <b/>
        <sz val="10"/>
        <rFont val="Soberana Sans"/>
        <family val="2"/>
      </rPr>
      <t>UR:</t>
    </r>
    <r>
      <rPr>
        <sz val="10"/>
        <rFont val="Soberana Sans"/>
        <family val="2"/>
      </rPr>
      <t xml:space="preserve"> 412
Productores (as) agrícolas, pecuarios y acuícolas con acceso al seguro, ha otorgado apoyos por un monto de $ 1,188.95 millones de pesos para un aseguramiento de 37.7 millones de unidades animal -en esq</t>
    </r>
  </si>
  <si>
    <t>598.05</t>
  </si>
  <si>
    <t>719.62</t>
  </si>
  <si>
    <t>810.76</t>
  </si>
  <si>
    <t>UR: 413</t>
  </si>
  <si>
    <t>922.59</t>
  </si>
  <si>
    <t>373.28</t>
  </si>
  <si>
    <t>380.70</t>
  </si>
  <si>
    <t>407.19</t>
  </si>
  <si>
    <t>UR: 412</t>
  </si>
  <si>
    <t>440.78</t>
  </si>
  <si>
    <t>1,710.54</t>
  </si>
  <si>
    <t>1,864.27</t>
  </si>
  <si>
    <t>1899.64</t>
  </si>
  <si>
    <t>UR: 411</t>
  </si>
  <si>
    <t>1623.57</t>
  </si>
  <si>
    <t>609.99</t>
  </si>
  <si>
    <t>611.51</t>
  </si>
  <si>
    <t>612.67</t>
  </si>
  <si>
    <t>763.1</t>
  </si>
  <si>
    <t>35.00</t>
  </si>
  <si>
    <t>413</t>
  </si>
  <si>
    <t>Porcentaje de mujeres jóvenes (De 15 A 35 Años De Edad) para crear y consolidar agronegocios rurales, que radiquen en las zonas rurales y periurbanas</t>
  </si>
  <si>
    <t>Porcentaje de mujeres beneficiarias con servicios de extensionismo (capacitación y asistencia técnica) de los estratos E1, E2 y E3.</t>
  </si>
  <si>
    <t>412</t>
  </si>
  <si>
    <t>Porcentaje de beneficiarias mujeres que cuentan con protección para sus unidades de producción ante ante la ocurrencia de Desastres Naturales</t>
  </si>
  <si>
    <t>19.40</t>
  </si>
  <si>
    <t>411</t>
  </si>
  <si>
    <t xml:space="preserve">Porcentaje de solicitudes autorizadas en zonas rurales y periurbanas para la instalación de módulos de traspatio para el autoconsumo, que contribuyan a mejorar la seguridad alimentaria. </t>
  </si>
  <si>
    <t>23.10</t>
  </si>
  <si>
    <t>Porcentaje de solicitudes autorizadas de proyectos de producción primaria y agregación de valor</t>
  </si>
  <si>
    <t>82.00</t>
  </si>
  <si>
    <t>Porcentaje de Mujeres rurales apoyadas por el PESA 2017, con continuidad en el ejercicio 2018.</t>
  </si>
  <si>
    <t>55.00</t>
  </si>
  <si>
    <t>Semestral</t>
  </si>
  <si>
    <t>PORCENTAJE DE MUJERES APOYADAS POR EL PROGRAMA CON PROYECTOS PRODUCTIVOS</t>
  </si>
  <si>
    <t xml:space="preserve"> De acuerdo a resultados publicados a finales del 2017 en el estudio denominado ?Construir un México inclusivo: políticas y buena gobernanza para la igualdad de género? los resultados socioeconómicos para las mujeres y las niñas mexicanas indican que menos de la mitad (47%) de las mexicanas en edad productiva participa en la fuerza de trabajo, tasa muy inferior al promedio de los mexicanos (82%) y al promedio de la OCDE para las mujeres (67%).  Las mujeres enfrentan obstáculos para ascender a puestos directivos y experimentan segregación ocupacional y sectorial en empleos tanto del sector público como del privado, problemas inherentes al proceso de desarrollo afectan especialmente a las mujeres: casi dos terceras partes de las mexicanas que trabajan se encuentran en empleos informales que ofrecen salarios bajos, protección social insuficiente y escaso resguardo contra la pobreza. Las mujeres también siguen experimentando elevados niveles de violencia en el hogar, en el centro de trabajo y en los espacios públicos.  El PESA es una estrategia diferenciada para el desarrollo rural de zonas marginadas, que opera con la metodología diseñada por la Organización de las Naciones Unidas para la Alimentación y la Agricultura (FAO), esto permitirá atender las necesidades prácticas y estratégicas de las mujeres e impulsar políticas públicas que disminuyan las brechas entre hombres y mujeres que permitan avanzar hacia la autonomía económica y la igualdad de género. El Componente de El Campo en Nuestra Manos, tiene como  El Componente tiene en sus Reglas de Operación (RO) 2017, la priorización a mujeres jefas de familia, lo que representa en términos de beneficiarios un 66% del 100% de la población apoyada, esto permitirá fortalecer a mujeres con apoyos destinados a población en condición de pobreza y pobreza extrema que realicen o pretendan realizar actividades agropecuarias, acuícolas y piscícolas. El Componente el Campo en Nuestra Manos busca elevar la productividad, lo que implica enfrentar los obstáculos al crecimiento con una estrategia integral y teniendo claro que el objetivo es cambiar el rostro del campo con una nueva visión de productividad y seguridad alimentaria.    Según los datos de CONAPO en México (2005) el 26.5% de los Hogares están dirigidos por mujeres. Derivado de los análisis realizado en fase de campo a través de encuestas realizadas a beneficiarios del Componente en evaluaciones externas, reflejo que con respecto a la presencia femenina, en promedio las mujeres han ocupado un 21.6% y hombres un 78.4% del total de beneficiarios atendidos.  De acuerdo a las Reglas de Operación del Programa de Apoyos a Pequeños Productores de la SAGARPA 2017, en específico del Componente de Extensionismo, Desarrollo de Capacidades y Asociatividad Productiva?, en el artículo 48 se define que los apoyos serán destinados a pequeños productores ya sea de manera individual, organizados en grupo o constituidos como persona moral del sector rural pertenecientes a los estratos E1, E2 y E3, la cual se describe en el Diagnóstico del Sector Rural y Pesquero de México (Diagnóstico del sector rural y pesquero de México. SAGARPA-FAO, 2014).  En el caso del Componente de Extensionismo, Desarrollo de Capacidades y Asociatividad Productiva el objetivo específico se describe en la Fracción V del artículo 3 como: Apoyar a pequeños productores(as) con servicios de extensión, innovación y capacitación para incrementar la producción de alimentos y fortalecer el desarrollo comunitario en las zonas rurales.  En este sentido, la población objetivo del Componente de Extensionismo, Desarrollo de Capacidades y Asociatividad Productiva no se enfoca de manera particular a la atención diferenciada por sexo, sin embargo, las acciones del Componente incentivan la participación de mujeres y hombres de manera indistinta por lo que dentro de los registros de información del Componente se obtendrá información desagregada por sexo.  En el caso específico del Componente Arráigate Joven-Impulso Emprendedor, el ACUERDO por el que se dan a conocer las Reglas de Operación del Programa de Apoyos a Pequeños Productores de la SAGARPA, en su artículo 12, se describe a la población objetivo ?los apoyos serán destinados a personas de 15 a 35 años de edad, interesados en crear y/o consolidar agronegocios en el ámbito rural, ya sea de manera individual, organizados en grupo o constituidos como persona moral y que pertenezcan a los estratos E1, E2 y E3?. (SAGARPA-FAO, 2014. Diagnóstico del sector rural y pesquero de México 2012).  </t>
  </si>
  <si>
    <t>(Dirección General de Desarrollo de Capacidades y Extensionismo Rural)</t>
  </si>
  <si>
    <t>299904</t>
  </si>
  <si>
    <t>393550</t>
  </si>
  <si>
    <t>(Dirección General de Atención al Cambio Climático en el Sector Agropecuario)</t>
  </si>
  <si>
    <t>(Dirección General de Desarrollo Territorial y Organización Rural)</t>
  </si>
  <si>
    <t>3750.0</t>
  </si>
  <si>
    <t>Programa de Apoyos a Pequeños Productores</t>
  </si>
  <si>
    <t>S266</t>
  </si>
  <si>
    <r>
      <t>Acciones de mejora para el siguiente periodo
UR:</t>
    </r>
    <r>
      <rPr>
        <sz val="10"/>
        <rFont val="Soberana Sans"/>
        <family val="2"/>
      </rPr>
      <t xml:space="preserve"> 300
Percibimos como área de oportunidad un nivel alto de voluntad política al interior del sector de comunicaciones y transportes que gracias al trabajo permanente, se ha logrado la convocatoria a los eventos y capacitaciones que se han realizado       Es necesario reiterar la importancia para que participen hombres en los procesos de capacitación  ya que si bien en el sector hay una relación de 1.5 hombres por cada mujer, a estas capacitaciones de acuerdo a los datos numéricos asisten 0.8 hombres por cada mujer.   </t>
    </r>
  </si>
  <si>
    <r>
      <t>Justificación de diferencia de avances con respecto a las metas programadas
UR:</t>
    </r>
    <r>
      <rPr>
        <sz val="10"/>
        <rFont val="Soberana Sans"/>
        <family val="2"/>
      </rPr>
      <t xml:space="preserve"> 300
Durante este trimestre se trabajó en la elaboración del ?Diagnóstico sobre la condición y posición de las mujeres en el sector comunicaciones y transportes?.  Para la elaboración del diagnóstico, se solicitó al área de recursos humanos de la Secretaría información referente al número, sexo, área de adscripción, tipo de contratación, edad, situación civil, número de dependientes económicos, sueldo mensual, antigüedad en la dependencia y formación académica de las personas trabajadoras en el sector.   Como resultado, se ofrecieron datos que permiten la elaboración del análisis cuantitativo sobre la condición y posición de las mujeres y hombres en el sector.   Algunos datos en términos generales de las personas trabajadoras en el sector son: la secretaria cuenta con 14562 personas trabajadoras, de ellas 9070 son hombres y 5492 mujeres es decir 62 y 38% respectivamente, la diferencia entre ambos datos es de  3578 personas y representa una diferencia del 24% en materia de acceso laboral.  La relación en la actualidad en el sector es de 1.5 Hombres por cada mujer.   Análisis:   Existe un déficit  en promedio de 24% de diferencia en materia de incorporación de  mujeres al interior de la Secretaría de Comunicaciones y Transportes, sin embargo esta diferencia se hace más grande en casos particulares, Tanto en centros de trabajo como en Centros SCT,  esta lista la encabeza el centro SCT Coahuila en el cual la brecha de desigualdad en el acceso de las mujeres es de 48%.  </t>
    </r>
  </si>
  <si>
    <r>
      <t>Acciones realizadas en el periodo
UR:</t>
    </r>
    <r>
      <rPr>
        <sz val="10"/>
        <rFont val="Soberana Sans"/>
        <family val="2"/>
      </rPr>
      <t xml:space="preserve"> 300
En este tercer trimestre  se continuó con la estrategia de capacitación para el 2018, Esta propuesta busca  incorporar por instrucciones del INMUJERES la formación básica en cuanto al Protocolo para la Prevención, Atención y Sanción del Hostigamiento Sexual y Acoso Sexual a fin de darlo a conocer a todo el personal de la institución.     Durante este periodo además de atender la capacitación que regularmente se programa, se trabajó en un proceso de sensibilización enmarcado en la Campaña Naranja ÚNETE, la cual fue puesta en marcha en 2008 por el Secretario General de la Organización de las Naciones Unidas con el fin de generar consciencia para prevenir y erradicar la violencia contra las mujeres y niñas. En este sentido se realizaron tres eventos y se tienen agendaos otros dos más, los temas atendidos fueron:  ? Un día por la igualdad y la no discriminación  ? Por mi derecho de vivir libre de violencia   ? Como entender las nuevas masculinidades en la SCT.     Se trabajó en los Centros SCT  de Oaxaca y de Guerrero, en el primero el tema de conceptos básicos de género y trabajo en equipo, y en Guerrero  el tema de igualdad de género y no discriminación en  una sesión y en otra, nuevas masculinidades.     Se realizó el Seminario  ?Movilidad segura y participación de las mujeres en el ámbito del transporte? el día  30 de agosto de 2018, en el Museo del telégrafo, el objetivo general fue Generar un espacio de reflexión para proponer acciones y políticas públicas con perspectiva de género que garanticen una movilidad segura a las mujeres como usuarias del transporte público y su incorporación laboral a este sector.    Durante este periodo se avanzó en un 50% en la elaboración del ?diagnóstico sobre la condición y posición de las mujeres en el sector comunicaciones y transportes? generando bases de datos y cruces de las diferentes variables así como graficas ilustrativas.   </t>
    </r>
  </si>
  <si>
    <t>1.76</t>
  </si>
  <si>
    <t>2.29</t>
  </si>
  <si>
    <t>3.18</t>
  </si>
  <si>
    <t>UR: 300</t>
  </si>
  <si>
    <t>5.91</t>
  </si>
  <si>
    <t>0.63</t>
  </si>
  <si>
    <t>0.74</t>
  </si>
  <si>
    <t>Personas</t>
  </si>
  <si>
    <t>300</t>
  </si>
  <si>
    <t>Porcentaje de mujeres en SCT con mandos medios y superiores capacitadas en materia de igualdad de género</t>
  </si>
  <si>
    <t>0.90</t>
  </si>
  <si>
    <t>Porcentaje de personas servidoras públicas de la SCT que participan en actividades de capacitación en materia de género</t>
  </si>
  <si>
    <t>0.19</t>
  </si>
  <si>
    <t>0.18</t>
  </si>
  <si>
    <t>Porcentaje de avance de las acciones de la SCT realizadas en el marco del PROIGUALDAD en 2018</t>
  </si>
  <si>
    <t xml:space="preserve"> Secretaria de Comunicaciones y Transportes </t>
  </si>
  <si>
    <t xml:space="preserve"> De acuerdo al Diagnóstico Sobre la Transversalización de la Perspectiva de Género en la SCT realizado el año 2014 y en relación a las políticas y deberes institucionales, el 51% de las personas encuestadas no están familiarizadas con el marco normativo en materia de igualdad de género y el 63% de las personas entrevistadas cree que la SCT no cuenta con un área que trate los temas de igualdad de género.  Respecto al clima laboral, el 26% de las personas entrevistadas consideran que las cargas de trabajo no son las mismas para los hombres y las mujeres en el mismo nivel jerárquico; también se observó que el 25% de las persona percibe que la asignación de responsabilidades no son las mismas para las mujeres y los hombres con el mismo nivel jerárquico. </t>
  </si>
  <si>
    <t>291</t>
  </si>
  <si>
    <t>470</t>
  </si>
  <si>
    <t>(Subsecretaría de Transporte)</t>
  </si>
  <si>
    <t>5.9</t>
  </si>
  <si>
    <t>Definición, conducción y supervisión de la política de comunicaciones y transportes</t>
  </si>
  <si>
    <t>Comunicaciones y Transportes</t>
  </si>
  <si>
    <t>9</t>
  </si>
  <si>
    <r>
      <t>Acciones de mejora para el siguiente periodo
UR:</t>
    </r>
    <r>
      <rPr>
        <sz val="10"/>
        <rFont val="Soberana Sans"/>
        <family val="2"/>
      </rPr>
      <t xml:space="preserve"> 710
Se realizarán acciones de capacitación a efecto de atender lo establecido en la Norma Mexicana NMX-R-025-SCFI-2015 en Igualdad Laboral y No Discriminación, así como lo dispuesto en la Política de Igualdad Laboral y No Discriminación de la Secretaría de Economía.</t>
    </r>
  </si>
  <si>
    <r>
      <t>Justificación de diferencia de avances con respecto a las metas programadas
UR:</t>
    </r>
    <r>
      <rPr>
        <sz val="10"/>
        <rFont val="Soberana Sans"/>
        <family val="2"/>
      </rPr>
      <t xml:space="preserve"> 710
Entre julio y septiembre se realizaron 5 talleres con los temas:  igualdad laboral; auditoría interna en la Norma Mexicana NMX-R025-SCFI-2015 en Igualdad Laboral y No Discriminación; principios constitucionales de derechos humanos en el servicio público; sensibilización sobre accesibilidad web y producción de contenidos web accesibles parte I.  Por otra parte, el 28 y 29 de agosto de 2018, se llevó a cabo la auditoría vigilancia en la Norma Mexicana NMX-R025-SCFI-2015 en Igualdad Laboral y No Discriminación, en la cual se comprobó la ampliación de alcance para todas las Unidades Administrativas de la Secretaría de Economía, incluida la Coordinación General del Programa Nacional de Financiamiento al Microempresario (PRONAFIM),  exceptuando por este momento las representaciones en delegaciones federales. Cabe mencionar que se logró obtener un puntaje de 98 de 100 y se alcanzó el Nivel Oro del Certificado.</t>
    </r>
  </si>
  <si>
    <r>
      <t>Acciones realizadas en el periodo
UR:</t>
    </r>
    <r>
      <rPr>
        <sz val="10"/>
        <rFont val="Soberana Sans"/>
        <family val="2"/>
      </rPr>
      <t xml:space="preserve"> 710
- Para el tercer trimestre se realizaron 3 talleres con motivo de cumplir con las prácticas de la en la Norma Mexicana NMX-R-025-SCFI-2015 en Igualdad Laboral y No Discriminación, los temas que se trataron fueron igualdad laboral, auditoría interna y principios constitucionales de derechos humanos en el servicio público.  - En agosto dio inicio los trabajos del servicio en accesibilidad web, el cual forma parte de las prácticas de ?igualdad laboral y no discriminación?. Dentro de los trabajos ejecutados en accesibilidad web, fue la realización de 2 cursos de 3, en los que se impartieron sensibilización sobre accesibilidad web y producción de contenidos web accesibles I.   - El 28 y 29 de agosto, con motivo de cumplir con el proceso de evaluación de la conformidad de los requisitos de certificación en la Norma Mexicana NMX-R-025-SCFI-2015 en Igualdad Laboral y No Discriminación, se presentó la auditoría de vigilancia logrando obtener un puntaje de 98 de 100, superando el puntaje de 2016 que fue de 91 puntos.</t>
    </r>
  </si>
  <si>
    <t>0.71</t>
  </si>
  <si>
    <t>1.04</t>
  </si>
  <si>
    <t>1.65</t>
  </si>
  <si>
    <t>UR: 710</t>
  </si>
  <si>
    <t>368.00</t>
  </si>
  <si>
    <t>710</t>
  </si>
  <si>
    <t>Tasa de participación en actividades de perspectiva de género según sexo</t>
  </si>
  <si>
    <t xml:space="preserve"> Secretaria de Economía </t>
  </si>
  <si>
    <t xml:space="preserve"> En el marco del PROIGUALDAD, señala que existen evidencias estadísticas las cuales demuestran la discriminación y violencia que viven mujeres y niñas mexicanas, en cuanto al impedimento o limitación para su inserción en el desarrollo nacional en condiciones de igualdad de oportunidades y no discriminación por cuestiones de roles de género. Así la aplicación transversalidad de género en la gestión pública, obliga a explicar el impacto de la acción pública en mujeres y hombres; por tanto, ayuda a transformar los planes con los que se enfocan tradicionalmente los problemas y soluciones nacionales, para dar pauta a identificar brechas de desigualdad de género y se tomen acciones para su eliminación. </t>
  </si>
  <si>
    <t>3571</t>
  </si>
  <si>
    <t>4138</t>
  </si>
  <si>
    <t>979</t>
  </si>
  <si>
    <t>1116</t>
  </si>
  <si>
    <t>Economía</t>
  </si>
  <si>
    <t>10</t>
  </si>
  <si>
    <r>
      <t>Acciones de mejora para el siguiente periodo
UR:</t>
    </r>
    <r>
      <rPr>
        <sz val="10"/>
        <rFont val="Soberana Sans"/>
        <family val="2"/>
      </rPr>
      <t xml:space="preserve"> E00
En el IV trimestre culminará la ministración de recursos a los proyectos apoyados de mujeres.</t>
    </r>
  </si>
  <si>
    <r>
      <t>Justificación de diferencia de avances con respecto a las metas programadas
UR:</t>
    </r>
    <r>
      <rPr>
        <sz val="10"/>
        <rFont val="Soberana Sans"/>
        <family val="2"/>
      </rPr>
      <t xml:space="preserve"> E00
Al mes de septiembre, las convocatorias del Fondo Nacional Emprendedor apoyaron 1,631 proyectos de mujeres por un monto de 98.3 millones de pesos, que representa el 47% del total de proyectos apoyados a través de las convocatorias y un cumplimiento de 205% respecto a la meta anual programada. El avance definitivo del indicador se reportará en el IV Informe Trimestral, una vez que se cuente con el total de proyectos apoyados.</t>
    </r>
  </si>
  <si>
    <r>
      <t>Acciones realizadas en el periodo
UR:</t>
    </r>
    <r>
      <rPr>
        <sz val="10"/>
        <rFont val="Soberana Sans"/>
        <family val="2"/>
      </rPr>
      <t xml:space="preserve"> E00
Durante el tercer trimestre se llevaron a cabo las siguientes acciones:  ? Se apoyaron 1,631 proyectos de mujeres a través de las convocatorias del Fondo Nacional Emprendedor por un monto de 98.3 millones de pesos.  ? Se brindó atención a 11,233 mujeres y 616 hombres a través del Programa Mujeres Moviendo México.   ? La Red de Apoyo al Emprendedor brindó atención a más de 121 mil mujeres emprendedoras y empresarias y a más de 110 mil hombres de las 32 entidades federativas.   ? 2,738 proyectos apoyados de mujeres empresarias a través del Programa Mujeres PYME, con una derrama crediticia por 3,822.1 millones de pesos en los sectores comercio, industria y servicios.</t>
    </r>
  </si>
  <si>
    <t>98.30</t>
  </si>
  <si>
    <t>340.8</t>
  </si>
  <si>
    <t>UR: E00</t>
  </si>
  <si>
    <t>47.37</t>
  </si>
  <si>
    <t>E00</t>
  </si>
  <si>
    <t>Porcentaje de proyectos aprobados de mujeres en las convocatorias del Fondo Nacional Emprendedor</t>
  </si>
  <si>
    <t xml:space="preserve"> E00- Instituto Nacional del Emprendedor </t>
  </si>
  <si>
    <t xml:space="preserve"> Conforme los resultados arrojados por la Encuesta Nacional sobre la Productividad y Competitividad de las MIPYMES (ENAPROCE) realizada en 2015 por el INEGI, bajo el patrocinio del INADEM, las empresas mexicanas enfrentan una serie de problemas estructurales que limitan su productividad y por ende su crecimiento, las cuales son:  - Acceso insuficiente o deficiente a capital físico y financiero  Acceso insuficiente o deficiente a capital físico y financiero. - Capital humano deficiente - Técnicas o tecnologías suboptimas aplicadas a procesos productivos, de servicios y de comercialización. - Entorno institucional y ambiente desfavorable para hacer negocios. - Capacidad limitada para la innovación y el desarrollo tecnológico - Deficiente infraestructura y servicios para la producción </t>
  </si>
  <si>
    <t>3443</t>
  </si>
  <si>
    <t>1631</t>
  </si>
  <si>
    <t>(Instituto Nacional del Emprendedor)</t>
  </si>
  <si>
    <t>Fondo Nacional Emprendedor</t>
  </si>
  <si>
    <t>S020</t>
  </si>
  <si>
    <r>
      <t>Acciones de mejora para el siguiente periodo
UR:</t>
    </r>
    <r>
      <rPr>
        <sz val="10"/>
        <rFont val="Soberana Sans"/>
        <family val="2"/>
      </rPr>
      <t xml:space="preserve"> A3Q
Las acciones implementadas han presentado resultados positivos e interés al interior de la comunidad universitaria, lo que ha permitido  prosperar en la concientización de la igualdad de género entre hombres y mujeres de la UNAM.
</t>
    </r>
    <r>
      <rPr>
        <b/>
        <sz val="10"/>
        <rFont val="Soberana Sans"/>
        <family val="2"/>
      </rPr>
      <t>UR:</t>
    </r>
    <r>
      <rPr>
        <sz val="10"/>
        <rFont val="Soberana Sans"/>
        <family val="2"/>
      </rPr>
      <t xml:space="preserve"> B00
  Uno de los factores que contribuye con la realización de las actividades previstas por la UPGPG, es que la perspectiva de género representa una política institucional reconocida como uno de los ejes transversales en el Programa de Desarrollo Institucional (PDI) 2015-2018. Todo ello, en cumplimiento con lo establecido en Plan Nacional de Desarrollo 2013-2018, PROIGUALDAD 2013-2018 y Programa Sectorial de Educación 2013-2018, lo que favorece la realización de acciones que fortalezcan los procesos de transversalización de dicho enfoque en el quehacer del Instituto.    Por otra parte, se debe considerar que la Unidad no cuenta con personal suficiente que posibilite la proyección de metas de mayor alcance e impacto en el Instituto; aunado a ello, la constante movilidad del personal que integra las Redes de Género incide en su operatividad y apoyos por parte del personal directivo para el cumplimiento de las metas en la materia  </t>
    </r>
  </si>
  <si>
    <r>
      <t>Justificación de diferencia de avances con respecto a las metas programadas
UR:</t>
    </r>
    <r>
      <rPr>
        <sz val="10"/>
        <rFont val="Soberana Sans"/>
        <family val="2"/>
      </rPr>
      <t xml:space="preserve"> A3Q
Durante el tercer trimestre el indicador reflejó un porcentaje de 51.3% porciento, equivalente a 125,465 mujeres que acceden y permanecen en la educación superior y posgrado con respecto de 244,529 estudiantes de educación superior y posgrado en la UNAM. A través de este indicador se logró dar seguimiento de los servicios educativos ofertados en el nivel de licenciatura y posgrado enfocados a la igualdad de género.   Cabe mencionar que con el nuevo ingreso del ciclo escolar 2018-2019, la matrícula de educación superior y de posgrado, presenta una variación positiva derivado de una mayor oferta educativa por opción sede.  
</t>
    </r>
    <r>
      <rPr>
        <b/>
        <sz val="10"/>
        <rFont val="Soberana Sans"/>
        <family val="2"/>
      </rPr>
      <t>UR:</t>
    </r>
    <r>
      <rPr>
        <sz val="10"/>
        <rFont val="Soberana Sans"/>
        <family val="2"/>
      </rPr>
      <t xml:space="preserve"> B00
Sin información</t>
    </r>
  </si>
  <si>
    <r>
      <t>Acciones realizadas en el periodo
UR:</t>
    </r>
    <r>
      <rPr>
        <sz val="10"/>
        <rFont val="Soberana Sans"/>
        <family val="2"/>
      </rPr>
      <t xml:space="preserve"> A3Q
Eliminación de cualquier restricción que pudiera significar un impedimento para el acceso y/o permanencia de las mujeres en la educación superior y de posgrado que ofrece la UNAM.
</t>
    </r>
    <r>
      <rPr>
        <b/>
        <sz val="10"/>
        <rFont val="Soberana Sans"/>
        <family val="2"/>
      </rPr>
      <t>UR:</t>
    </r>
    <r>
      <rPr>
        <sz val="10"/>
        <rFont val="Soberana Sans"/>
        <family val="2"/>
      </rPr>
      <t xml:space="preserve"> B00
Durante el tercer trimestre de 2018, se realizaron 25 de acciones de sensibilización, capacitación, formación, investigación y promoción de la perspectiva de género a favor de una cultura de igualdad de género y buentrato en su comunidad, las cuales representan 27.8% de la meta anual programada (90 acciones).</t>
    </r>
  </si>
  <si>
    <t>1.28</t>
  </si>
  <si>
    <t>1.85</t>
  </si>
  <si>
    <t>UR: B00</t>
  </si>
  <si>
    <t>1.83</t>
  </si>
  <si>
    <t>105.75</t>
  </si>
  <si>
    <t>137.42</t>
  </si>
  <si>
    <t>UR: A3Q</t>
  </si>
  <si>
    <t>27.80</t>
  </si>
  <si>
    <t>72.20</t>
  </si>
  <si>
    <t>B00</t>
  </si>
  <si>
    <t>Porcentaje de acciones realizadas de sensibilización, capacitación, formación, investigación y promoción de la perspectiva de género en el IPN</t>
  </si>
  <si>
    <t>51.30</t>
  </si>
  <si>
    <t>50.50</t>
  </si>
  <si>
    <t>51.60</t>
  </si>
  <si>
    <t>A3Q</t>
  </si>
  <si>
    <t>Porcentaje de mujeres que acceden y permanecen en la educación superior y posgrado.</t>
  </si>
  <si>
    <t xml:space="preserve"> A3Q- Universidad Nacional Autónoma de México  B00- Instituto Politécnico Nacional </t>
  </si>
  <si>
    <t xml:space="preserve"> Impulsar una cultura de igualdad y buen trato entre mujeres y hombres en la UNAM que contribuya a la eliminación de la desigualdad basada en las diferencias de género.  Las diferencias de género en nuestra sociedad han propiciado diversas problemáticas que afectan y limitan todos los ámbitos de desarrollo de mujeres y hombres. Es por ello que, el IPN impulsa diversas acciones que buscan garantizar que dichas diferencias no sean causa de desigualdad de género entre su comunidad. </t>
  </si>
  <si>
    <t>158205</t>
  </si>
  <si>
    <t>151755</t>
  </si>
  <si>
    <t>126141</t>
  </si>
  <si>
    <t>204201</t>
  </si>
  <si>
    <t>(Instituto Politécnico Nacional)</t>
  </si>
  <si>
    <t>(Universidad Nacional Autónoma de México)</t>
  </si>
  <si>
    <t>139.2</t>
  </si>
  <si>
    <t>Servicios de Educación Superior y Posgrado</t>
  </si>
  <si>
    <t>E010</t>
  </si>
  <si>
    <t>Educación Pública</t>
  </si>
  <si>
    <t>11</t>
  </si>
  <si>
    <r>
      <t>Acciones de mejora para el siguiente periodo
UR:</t>
    </r>
    <r>
      <rPr>
        <sz val="10"/>
        <rFont val="Soberana Sans"/>
        <family val="2"/>
      </rPr>
      <t xml:space="preserve"> A3Q
Las acciones implementadas han presentado resultados positivos e interés al interior de la comunidad universitaria y del público en general que asistió a las actividades académicas desarrolladas, lo que ha permitido fortalecer la concientización de igualdad de género derechos humanos, derechos de las personas con discapacidad y la no discriminación.</t>
    </r>
  </si>
  <si>
    <r>
      <t>Justificación de diferencia de avances con respecto a las metas programadas
UR:</t>
    </r>
    <r>
      <rPr>
        <sz val="10"/>
        <rFont val="Soberana Sans"/>
        <family val="2"/>
      </rPr>
      <t xml:space="preserve"> A3Q
indicador 1.- Porcentaje actividades académicas con perspectiva de género realizadas respecto a las programadas a realizar en el año: al cierre del tercer trimestre se alcanzo una meta de 23 actividades académicas con perspectiva de género, derechos humanos, derechos de las personas con discapacidad y la no discriminación, cifra superior a su estimación en 187.5 por ciento.  Presentación de libros: El género en la ley penal: crítica feminista de la ilusión punitiva, ?Sistemas de Gobierno Comunal Indígena. Mujeres y tramas de parentesco Chuimeq?ena? y Deseografías. Una antropología del deseo; presentación del proyecto de investigación Heterotopías, subjetividades y cyborgs: coordenadas para pensar las emociones en el capitalismo?;  ;conferencia ?Hostigamiento y acoso sexual?; diplomado Sexualidades: Cuerpo, Derechos Humanos y Políticas Públicas;cursos: Transformación de Prácticas Educativas: Género y Violencia en la UNAM, Formación de Género a Docentes,Repensando la práctica educativa desde la perspectiva de género y Personas Orientadoras UNAM; seminarios de posgrado: Investigación con perspectiva de género: herramientas para un análisis crítico, Género y Política y Metodologías cualitativas y perspectiva de género para el estudio de la migración.  Indicador 2.- Porcentaje de asistentes a las actividades académicas con perspectiva de género:  la meta alcanzada al tercer trimestre fue de 577 asistentes y participantes a actividades académicas con perspectiva de género, derechos humanos, derechos de las personas con discapacidad y la no discriminación, cifra superior a su estimación en 162.3 por ciento, como resultado del incremento de las actividades académicas ( talleres, cursos, diplomados, foros, seminarios, conferencias, etc.) y el interés presentado por la población universitaria y público en general.  </t>
    </r>
  </si>
  <si>
    <r>
      <t>Acciones realizadas en el periodo
UR:</t>
    </r>
    <r>
      <rPr>
        <sz val="10"/>
        <rFont val="Soberana Sans"/>
        <family val="2"/>
      </rPr>
      <t xml:space="preserve"> A3Q
Realización de talleres, cursos, congresos, foros, simposios, entre otras actividades de sensibilización de género dirigidos a la comunidad universitaria de la UNAM y público en general, así como la publicación de boletines en medios electrónicos.</t>
    </r>
  </si>
  <si>
    <t>16.07</t>
  </si>
  <si>
    <t>20.89</t>
  </si>
  <si>
    <t>58.60</t>
  </si>
  <si>
    <t>55.80</t>
  </si>
  <si>
    <t xml:space="preserve">Porcentaje de asistentes a las actividades académicas con perspectiva de género </t>
  </si>
  <si>
    <t>76.70</t>
  </si>
  <si>
    <t>Porcentaje actividades académicas con perspectiva de género realizadas respecto a las programadas a realizar en el año</t>
  </si>
  <si>
    <t xml:space="preserve"> A3Q- Universidad Nacional Autónoma de México </t>
  </si>
  <si>
    <t xml:space="preserve"> Escases de actividades académicas para coadyuvar en la igualdad de género, derechos humanos, derechos de las personas con discapacidad y la no discriminación. </t>
  </si>
  <si>
    <t>597</t>
  </si>
  <si>
    <t>1707</t>
  </si>
  <si>
    <t>985</t>
  </si>
  <si>
    <t>20.8</t>
  </si>
  <si>
    <t>Investigación Científica y Desarrollo Tecnológico</t>
  </si>
  <si>
    <t>E021</t>
  </si>
  <si>
    <r>
      <t>Acciones de mejora para el siguiente periodo
UR:</t>
    </r>
    <r>
      <rPr>
        <sz val="10"/>
        <rFont val="Soberana Sans"/>
        <family val="2"/>
      </rPr>
      <t xml:space="preserve"> 700
Se ha identificado la necesidad de mantener reuniones presenciales con las y los enlaces del PROIGUALDAD, PRONAPINNA, PNDH y PNDIPD), a fin de revisar de manera puntual el cumplimiento a las líneas de acción asignadas a la SEP.</t>
    </r>
  </si>
  <si>
    <r>
      <t>Justificación de diferencia de avances con respecto a las metas programadas
UR:</t>
    </r>
    <r>
      <rPr>
        <sz val="10"/>
        <rFont val="Soberana Sans"/>
        <family val="2"/>
      </rPr>
      <t xml:space="preserve"> 700
no aplica</t>
    </r>
  </si>
  <si>
    <r>
      <t>Acciones realizadas en el periodo
UR:</t>
    </r>
    <r>
      <rPr>
        <sz val="10"/>
        <rFont val="Soberana Sans"/>
        <family val="2"/>
      </rPr>
      <t xml:space="preserve"> 700
Orientación a 58 UA del Sector Educativo con 13 acciones para fortalecer la perspectiva de género y derechos humanos  Semana de Sensibilización en igualdad laboral y no discriminación participación de 950 personas  Campaña Conciliación de la Vida Laboral Familiar dos componentes: Lactancia Materna y Licencia de Paternidad  </t>
    </r>
  </si>
  <si>
    <t>2.41</t>
  </si>
  <si>
    <t>2.43</t>
  </si>
  <si>
    <t>10.21</t>
  </si>
  <si>
    <t>UR: 700</t>
  </si>
  <si>
    <t>10.46</t>
  </si>
  <si>
    <t>26.90</t>
  </si>
  <si>
    <t>700</t>
  </si>
  <si>
    <t>Porcentaje de áreas de la SEP en las que se incide para el desarrollo de condiciones para la institucionalización de las perspectivas</t>
  </si>
  <si>
    <t xml:space="preserve"> Secretaria de Educación Pública </t>
  </si>
  <si>
    <t xml:space="preserve">  Institucionalización de las perspectivas de igualdad de género y derechos humanos implica: Fortalecimiento del clima laboral para  igualdad y no discriminación en sector central Desarrollo de acciones que contribuyen en incorporación de las perspectivas  </t>
  </si>
  <si>
    <t>(Oficialía Mayor)</t>
  </si>
  <si>
    <t>10.4</t>
  </si>
  <si>
    <t>Políticas de igualdad de género en el sector educativo</t>
  </si>
  <si>
    <t>E032</t>
  </si>
  <si>
    <r>
      <t>Acciones de mejora para el siguiente periodo
UR:</t>
    </r>
    <r>
      <rPr>
        <sz val="10"/>
        <rFont val="Soberana Sans"/>
        <family val="2"/>
      </rPr>
      <t xml:space="preserve"> A2M
No se presentaron. 
</t>
    </r>
    <r>
      <rPr>
        <b/>
        <sz val="10"/>
        <rFont val="Soberana Sans"/>
        <family val="2"/>
      </rPr>
      <t>UR:</t>
    </r>
    <r>
      <rPr>
        <sz val="10"/>
        <rFont val="Soberana Sans"/>
        <family val="2"/>
      </rPr>
      <t xml:space="preserve"> B00
Los alumnos que registran su solicitud de becas en el Sistema Informático de Becas del IPN, no cumplen con la totalidad de requisitos o no concluyen con el trámite para poder acceder a una beca. La constante rotación de personal que se presenta entre los responsables de becas de las diferentes unidades académicas, dificulta la continuidad en la operación de los procesos.
</t>
    </r>
    <r>
      <rPr>
        <b/>
        <sz val="10"/>
        <rFont val="Soberana Sans"/>
        <family val="2"/>
      </rPr>
      <t>UR:</t>
    </r>
    <r>
      <rPr>
        <sz val="10"/>
        <rFont val="Soberana Sans"/>
        <family val="2"/>
      </rPr>
      <t xml:space="preserve"> 313
En este periodo, se remitió a las 32 Coordinaciones Estatales de la Beca de Apoyo a la Educación Básica de Madres Jóvenes y Jóvenes Embarazadas, el ?REPORTE DE CUMPLIMIENTO, REVISIÓN Y VALIDACIÓN DE DATOS?, el cual concentra: Entrega de Documentos de Planeación y Operación de la Beca;  Coordinación Interinstitucional y Acciones en Beneficio de las Becarias;  Padrón de Beneficiarias; y Contraloría Social.    Lo anterior tiene como objetivo dar a conocer a cada Coordinación Estatal el avance en metas, el cumplimiento y requerimientos faltantes; en el mismo documento se realizan observaciones, comentarios y solicitud de información.    Con el objeto de favorecer el tránsito y permanencia en la Educación de las alumnas que fueron beneficiarias del PROMAJOVEN, así como la para aplicar los criterios de priorización en la asignación de las becas, establecidos en las Reglas de Operación del PNB 2018; se envió al Coordinador Nacional de Becas de Educación Superior (CNBES) de la Subsecretaría de Educación Superior, el padrón histórico de beneficiarias de la Beca de Apoyo a la Educación Básica de Madres Jóvenes y Jóvenes Embarazadas (antes PROMAJOVEN) que concluyeron la educación básica durante los ejercicios fiscales 2012 al 2017, notificó los siguientes resultados: Durante el ciclo escolar 2017-2018, la CNBES asignó 59 becas de manutención y Asignó 13 becas Apoya tu Transporte.    En el mes de agosto, la Dirección General de Educación Indígena recibió por parte del Consejo Nacional de Evaluación de la Política de Desarrollo Social CONEVAL, la notificación de que se iniciaría el ?Estudio exploratorio de resultados del PROMAJOVEN?; resultado de la participación en la Incubadora de Evaluación de Impacto 2017 y la entrega de la NOTA CONCEPTUAL del Programa.    El estudio se realiza a partir del 08 de octubre en los estados de Chihuahua y Quintana Roo, y para el 29 de octubre continuará en Querétaro y Chiapas.  
</t>
    </r>
    <r>
      <rPr>
        <b/>
        <sz val="10"/>
        <rFont val="Soberana Sans"/>
        <family val="2"/>
      </rPr>
      <t>UR:</t>
    </r>
    <r>
      <rPr>
        <sz val="10"/>
        <rFont val="Soberana Sans"/>
        <family val="2"/>
      </rPr>
      <t xml:space="preserve"> 500
Se cuenta con los medios necesarios para publicar las convocatorias, procesar las solicitudes y otorgar los apoyos eficazmente.     Los recursos etiquetados son adecuadamente asignados a la población objetivo.   
</t>
    </r>
    <r>
      <rPr>
        <b/>
        <sz val="10"/>
        <rFont val="Soberana Sans"/>
        <family val="2"/>
      </rPr>
      <t>UR:</t>
    </r>
    <r>
      <rPr>
        <sz val="10"/>
        <rFont val="Soberana Sans"/>
        <family val="2"/>
      </rPr>
      <t xml:space="preserve"> 600
Las becas otorgadas dependen de la demanda de cada estudiante y su otorgamiento del cumplimiento de los requisitos establecidos en las Reglas de Operación.
</t>
    </r>
    <r>
      <rPr>
        <b/>
        <sz val="10"/>
        <rFont val="Soberana Sans"/>
        <family val="2"/>
      </rPr>
      <t>UR:</t>
    </r>
    <r>
      <rPr>
        <sz val="10"/>
        <rFont val="Soberana Sans"/>
        <family val="2"/>
      </rPr>
      <t xml:space="preserve"> A00
Los problemas que ha enfrentado la Universidad Pedagógica Nacional durante la operación del programa es la deserción de alumnos derivado de problemas familiares, de salud y por expectativas escolares han tenido que interrumpir sus estudios ya sean en bajas temporales y/o definitivas.
</t>
    </r>
    <r>
      <rPr>
        <b/>
        <sz val="10"/>
        <rFont val="Soberana Sans"/>
        <family val="2"/>
      </rPr>
      <t>UR:</t>
    </r>
    <r>
      <rPr>
        <sz val="10"/>
        <rFont val="Soberana Sans"/>
        <family val="2"/>
      </rPr>
      <t xml:space="preserve"> A3Q
Durante la operación, no se presentan obstáculos y oportunidades, derivado de que al momento no se cuenta aún con resultados ya que el indicador es anual.</t>
    </r>
  </si>
  <si>
    <r>
      <t>Justificación de diferencia de avances con respecto a las metas programadas
UR:</t>
    </r>
    <r>
      <rPr>
        <sz val="10"/>
        <rFont val="Soberana Sans"/>
        <family val="2"/>
      </rPr>
      <t xml:space="preserve"> A2M
  Indicador 1.- Porcentaje de estudiantes becadas de licenciatura y posgrado con respecto a lo programado en el año t: La diferencia con respecto a la meta programada se debe a los siguientes factores: 1) La convocatoria de Beca para estudiantes de maestría y doctorado en Instituciones de Educación Superior en el extranjero en acciones de movilidad en la UAM, se declaró desierta; 2) Los pagos de algunas de las modalidades se formalizarán en el mes de octubre    Indicador 2.- Porcentaje de permanencia escolar de estudiantes becadas de tipo superior (licenciatura y posgrado) respecto a la matrícula de estudiantes becadas al inicio de cursos del mismo tipo educativo:  Este indicador es de seguimiento anual por los que los resultados se registrarán al finalizar el año 2018.
</t>
    </r>
    <r>
      <rPr>
        <b/>
        <sz val="10"/>
        <rFont val="Soberana Sans"/>
        <family val="2"/>
      </rPr>
      <t>UR:</t>
    </r>
    <r>
      <rPr>
        <sz val="10"/>
        <rFont val="Soberana Sans"/>
        <family val="2"/>
      </rPr>
      <t xml:space="preserve"> B00
Este indicador está programado para el segundo y cuarto trimestre.
</t>
    </r>
    <r>
      <rPr>
        <b/>
        <sz val="10"/>
        <rFont val="Soberana Sans"/>
        <family val="2"/>
      </rPr>
      <t>UR:</t>
    </r>
    <r>
      <rPr>
        <sz val="10"/>
        <rFont val="Soberana Sans"/>
        <family val="2"/>
      </rPr>
      <t xml:space="preserve"> 313
ndicador 1.- Porcentaje de becas de alfabetización y educación básica otorgadas a madres jóvenes y jóvenes embarazadas entre los 12 y 18 años 11 meses de edad,  respecto a las programadas en el año t.: La cifra alcanzada refiere el número de beneficiarias cuyos registros remitidos mediante el Sistema de Información de la Beca de Apoyo a la Educación Básica de Madres Jóvenes y Jóvenes Embarazadas (SINABEP) por las Autoridades Educativas Locales.    El indicador se reporta semestralmente. (Segundo y Cuarto trimestre)    Indicador 2.- Porcentaje de becarias que concluyen la educación básica: El indicador se reporta anualmente. (Cuarto trimestre)    Indicador 3.- Porcentaje de madres jóvenes y jóvenes embarazadas que reciben beca y permanecen en los servicios educativos de tipo básico respecto del total que reciben beca en el mismo año.: El indicador se reporta anualmente. (Cuarto trimestre)
</t>
    </r>
    <r>
      <rPr>
        <b/>
        <sz val="10"/>
        <rFont val="Soberana Sans"/>
        <family val="2"/>
      </rPr>
      <t>UR:</t>
    </r>
    <r>
      <rPr>
        <sz val="10"/>
        <rFont val="Soberana Sans"/>
        <family val="2"/>
      </rPr>
      <t xml:space="preserve"> 500
Gracias a la aplicación de los criterios de priorización incluidos en todas las convocatorias de becas  que opera  la CNBES se ha otorgado un mayor número de becas a mujeres en áreas prioritarias con respecto a lo planeado para el ciclo escolar 2017-2018, superando la meta anual en seis puntos porcentuales durante el tercer trimestre de 2018., de las 7,180 solicitudes de beca presentadas por alumnas madres jefas de familia inscritas en carreras de ingeniería y tecnología y ciencias físico-matemáticas, únicamente 3,328 cumplieron con los requisitos etablecidos en las convocatorias, por lo que el resultado del indicador se encuentra 2.3 puntos porcentuales por debajo de la meta al cierre del tercer trimestre de 2018.
</t>
    </r>
    <r>
      <rPr>
        <b/>
        <sz val="10"/>
        <rFont val="Soberana Sans"/>
        <family val="2"/>
      </rPr>
      <t>UR:</t>
    </r>
    <r>
      <rPr>
        <sz val="10"/>
        <rFont val="Soberana Sans"/>
        <family val="2"/>
      </rPr>
      <t xml:space="preserve"> 600
El otorgamiento de las becas está sujeto a la demanda de las beneficiarias y al cumplimiento de los requisitos establecidos en las Reglas de Operación del Programa Nacional de Becas.        
</t>
    </r>
    <r>
      <rPr>
        <b/>
        <sz val="10"/>
        <rFont val="Soberana Sans"/>
        <family val="2"/>
      </rPr>
      <t>UR:</t>
    </r>
    <r>
      <rPr>
        <sz val="10"/>
        <rFont val="Soberana Sans"/>
        <family val="2"/>
      </rPr>
      <t xml:space="preserve"> A00
En este trimestre la diferencia en la meta programada corresponde a las bajas de los alumnos de 8vo semestre que en julio y agosto ya no se les cubre la mensualidad de la ayuda.    Se presenta un total del 65.2% de matricula programada y la diferencia representa las bajas de los alumnos durante el periodo.
</t>
    </r>
    <r>
      <rPr>
        <b/>
        <sz val="10"/>
        <rFont val="Soberana Sans"/>
        <family val="2"/>
      </rPr>
      <t>UR:</t>
    </r>
    <r>
      <rPr>
        <sz val="10"/>
        <rFont val="Soberana Sans"/>
        <family val="2"/>
      </rPr>
      <t xml:space="preserve"> A3Q
indicador 1.- Porcentaje de permanencia de estudiantes becadas  en los niveles medio superior, superior y posgrado. Al cierre del segundo trimestre, fueron otorgadas 35,155 becas a mujeres de los niveles educativos medio superior, superior y de posgrado, cifra que corresponde al incio del ciclo escolar , con lo cual se busca apoyar a la acceso, permanancia y superación  académica. Cabe señalar que el porcentaje de permanencia se tiene programado registrarlo en el 4to trimestre del año.  indicador 2.- Porcentaje de presupuesto asignado a becas para alumnas respecto al presupuesto asignado al programa presupuestario Al tercer trimestre se registro un monto de $148,329,125 erogados para el otorgamiento de becas para alumnas. A través de este indicador se busca apoyar en el acceso, la permanencia y la terminación de los estudios en los niveles educativos de nivel medio superior, superior y de posgrado.  </t>
    </r>
  </si>
  <si>
    <r>
      <t>Acciones realizadas en el periodo
UR:</t>
    </r>
    <r>
      <rPr>
        <sz val="10"/>
        <rFont val="Soberana Sans"/>
        <family val="2"/>
      </rPr>
      <t xml:space="preserve"> A2M
Al tercer trimestre del 2018 se otorgaron 8,077 becas a mujeres de un total de 13,704. En las convocatorias se estableció como criterio de priorización lo siguiente: Se dará prioridad a las alumnas que cumplan con todos los requisitos, con la finalidad de reducir las brechas de desigualdad de género
</t>
    </r>
    <r>
      <rPr>
        <b/>
        <sz val="10"/>
        <rFont val="Soberana Sans"/>
        <family val="2"/>
      </rPr>
      <t>UR:</t>
    </r>
    <r>
      <rPr>
        <sz val="10"/>
        <rFont val="Soberana Sans"/>
        <family val="2"/>
      </rPr>
      <t xml:space="preserve"> B00
Durante el trimestre que se reporta, la Dirección de Servicios Estudiantiles del IPN, publica su Convocatoria General de Becas correspondiente al ciclo escolar 2018-2019, instrumento que contempla lenguaje incluyente e incorpora en su catálogo tres nuevos tipos de beca, que buscan contribuir a la permanencia y conclusión de estudios: Beca Cultural, Beca Deportiva de Alto Rendimiento, Beca para la Aprobación. Adicionalmente, esta convocatoria considera el incremento de los montos de la beca institucional y de transporte institucional, aprobados por el Comité de Becas del IPN. Con lo que establecen las Reglas de Operación del Programa Nacional de Becas para el ejercicio 2018, tanto la Convocatoria General de Becas del IPN como la Convocatoria Ordinaria de Manutención del periodo escolar 2019-1, contienen los siguientes criterios de priorización: Alumnas embarazadas o madres, así como alumnos que sean padres, a fin de promover la corresponsabilidad y una paternidad responsable. Haber sido beneficiaria de las becas de apoyo a la educación básica de madres jóvenes y jóvenes embarazadas a que se refiere el anexo 1: ?Beca para que integrantes de grupos en contextos y situación de vulnerabilidad (personas indígenas, personas afrodescendientes, personas con alguna discapacidad, madres y padres jefes de familia y madres jóvenes y jóvenes embarazadas) realicen sus estudios? de las Reglas de Operación. Alumnas que cumplan en igualdad de condiciones, con todos los requisitos, con la finalidad de reducir las brechas de desigualdad de género.
</t>
    </r>
    <r>
      <rPr>
        <b/>
        <sz val="10"/>
        <rFont val="Soberana Sans"/>
        <family val="2"/>
      </rPr>
      <t>UR:</t>
    </r>
    <r>
      <rPr>
        <sz val="10"/>
        <rFont val="Soberana Sans"/>
        <family val="2"/>
      </rPr>
      <t xml:space="preserve"> 313
Las AEL registraron información en el Sistema Nacional de la Beca de Apoyo a la Educación Básica de Madres Jóvenes y Jóvenes Embarazadas (SINABEP) de 8,878 beneficiarias de la beca PROMAJOVEN.   En el periodo, 2,292 Madres Jóvenes y Jóvenes Embarazadas Madres jóvenes y jóvenes, recibieron orientación y capacitación en torno a salud sexual y reproductiva, derechos y prevención de la violencia, mediante pláticas y talleres impartidos por alguna institución del sector público, privado o social.   La capacitación y orientación proporcionada busca incidir positivamente en las becarias, para tal fin, se abordaron los siguientes temas primordiales: Derechos sexuales de los jóvenes, autoestima y asertividad y Prevención del embarazo adolescente.   
</t>
    </r>
    <r>
      <rPr>
        <b/>
        <sz val="10"/>
        <rFont val="Soberana Sans"/>
        <family val="2"/>
      </rPr>
      <t>UR:</t>
    </r>
    <r>
      <rPr>
        <sz val="10"/>
        <rFont val="Soberana Sans"/>
        <family val="2"/>
      </rPr>
      <t xml:space="preserve"> 500
La CNBES impulsa acciones afirmativas al haber otorgado durante el ciclo escolar 2017-2018 un total de 97,355 becas para elevar la retención femenina en educación superior, fomentar la profesionalización docente e incentivar la integración de mujeres en carreras de ingeniería, tecnología y ciencias físico-matemáticas.
</t>
    </r>
    <r>
      <rPr>
        <b/>
        <sz val="10"/>
        <rFont val="Soberana Sans"/>
        <family val="2"/>
      </rPr>
      <t>UR:</t>
    </r>
    <r>
      <rPr>
        <sz val="10"/>
        <rFont val="Soberana Sans"/>
        <family val="2"/>
      </rPr>
      <t xml:space="preserve"> 600
Montos diferenciados. Las jóvenes beneficiarias reciben un apoyo económico mayor en $75.00 en las modalidades de Abandono, Ingreso, Permanencia, Reinserción, Prepa en Línea y Beca para hijos de policías federales. Por otro lado, se otorgan $600.00 más a las beneficiarias de Formación Dual inscritas en una carrera de corte industrial.    Criterios de priorización: Cuando los recursos son insuficientes, se priorizan los apoyos a la población más vulnerable a través de las siguientes variables: índice de vulnerabilidad socioeconómica, condición de discapacidad, autodeterminación de pertenencia a un grupo indígena, alumna que cumpla con los requisitos, madre joven y/o joven embarazada y haber pertenecido al padrón de becarios PROMAJOVEN.  
</t>
    </r>
    <r>
      <rPr>
        <b/>
        <sz val="10"/>
        <rFont val="Soberana Sans"/>
        <family val="2"/>
      </rPr>
      <t>UR:</t>
    </r>
    <r>
      <rPr>
        <sz val="10"/>
        <rFont val="Soberana Sans"/>
        <family val="2"/>
      </rPr>
      <t xml:space="preserve"> A00
Para combatir con la desigualdad de oportunidades de acceso y permanencia la Universidad Pedagógica Nacional a través del Programa Nacional de Becas ha motivado e incentivado a los alumnos para que permanezcan y concluyan con sus estudios de Educación Superior.
</t>
    </r>
    <r>
      <rPr>
        <b/>
        <sz val="10"/>
        <rFont val="Soberana Sans"/>
        <family val="2"/>
      </rPr>
      <t>UR:</t>
    </r>
    <r>
      <rPr>
        <sz val="10"/>
        <rFont val="Soberana Sans"/>
        <family val="2"/>
      </rPr>
      <t xml:space="preserve"> A3Q
Otorgar be</t>
    </r>
  </si>
  <si>
    <t>974.08</t>
  </si>
  <si>
    <t>1981.12</t>
  </si>
  <si>
    <t>UR: 600</t>
  </si>
  <si>
    <t>2519.26</t>
  </si>
  <si>
    <t>132.79</t>
  </si>
  <si>
    <t>133.89</t>
  </si>
  <si>
    <t>186.43</t>
  </si>
  <si>
    <t>UR: 500</t>
  </si>
  <si>
    <t>414.03</t>
  </si>
  <si>
    <t>87.69</t>
  </si>
  <si>
    <t>87.88</t>
  </si>
  <si>
    <t>99.12</t>
  </si>
  <si>
    <t>102.5</t>
  </si>
  <si>
    <t>238.30</t>
  </si>
  <si>
    <t>284.4</t>
  </si>
  <si>
    <t>242.6</t>
  </si>
  <si>
    <t>345.79</t>
  </si>
  <si>
    <t>473.71</t>
  </si>
  <si>
    <t>356.31</t>
  </si>
  <si>
    <t>86.31</t>
  </si>
  <si>
    <t>108.75</t>
  </si>
  <si>
    <t>UR: A2M</t>
  </si>
  <si>
    <t>93.47</t>
  </si>
  <si>
    <t>13.87</t>
  </si>
  <si>
    <t>15.96</t>
  </si>
  <si>
    <t>17.02</t>
  </si>
  <si>
    <t>UR: A00</t>
  </si>
  <si>
    <t>7.97</t>
  </si>
  <si>
    <t>9.90</t>
  </si>
  <si>
    <t>3.90</t>
  </si>
  <si>
    <t>600</t>
  </si>
  <si>
    <t>Porcentaje de madres jóvenes y jóvenes embarazadas beneficiarias del Programa con respecto al total de mujeres beneficiarias del Programa</t>
  </si>
  <si>
    <t>56.40</t>
  </si>
  <si>
    <t>53.00</t>
  </si>
  <si>
    <t>Porcentaje de becas otorgadas a mujeres estudiantes de educación media superior.</t>
  </si>
  <si>
    <t>3.40</t>
  </si>
  <si>
    <t>3.50</t>
  </si>
  <si>
    <t>500</t>
  </si>
  <si>
    <t>Porcentaje de becas otorgadas a mujeres jefas de familia que estudian en carreras de ingeniería, tecnología y ciencia físico-matemáticas</t>
  </si>
  <si>
    <t>26.70</t>
  </si>
  <si>
    <t>25.00</t>
  </si>
  <si>
    <t>Porcentaje de becas otorgadas a mujeres estudiantes en carreras de ingeniería, tecnología y ciencias físico-matemáticas</t>
  </si>
  <si>
    <t>Porcentaje de madres jóvenes y jóvenes embarazadas que reciben beca y permanecen en los servicios educativos de tipo básico respecto del total que reciben beca en el mismo año.</t>
  </si>
  <si>
    <t>Porcentaje de becarias que concluyen la educación básica</t>
  </si>
  <si>
    <t>Porcentaje de becas de alfabetización y educación básica otorgadas a madres jóvenes y jóvenes embarazadas entre los 12 y 18 años 11 meses de edad, respecto a las programadas en el año t</t>
  </si>
  <si>
    <t>46.00</t>
  </si>
  <si>
    <t>Porcentaje de alumnas becadas en el IPN en relación al total de becas otorgadas por periodo escolar</t>
  </si>
  <si>
    <t>59.10</t>
  </si>
  <si>
    <t>58.70</t>
  </si>
  <si>
    <t>Porcentaje de presupuesto asignado a becas para alumnas respecto al presupuesto asignado al programa presupuestario</t>
  </si>
  <si>
    <t>97.00</t>
  </si>
  <si>
    <t>Porcentaje de permanencia de estudiantes becadas en los niveles medio superior, superior y posgrado</t>
  </si>
  <si>
    <t>A2M</t>
  </si>
  <si>
    <t>Porcentaje de estudiantes becadas de licenciatura y posgrado con respecto a lo programado en el año t</t>
  </si>
  <si>
    <t>85.00</t>
  </si>
  <si>
    <t>Porcentaje de permanencia escolar de estudiantes becadas de tipo superior (licenciatura y posgrado) respecto a la matrícula de estudiantes becadas al inicio de cursos del mismo tipo educativo</t>
  </si>
  <si>
    <t>90.40</t>
  </si>
  <si>
    <t>A00</t>
  </si>
  <si>
    <t>Porcentaje de becas otorgadas a estudiantes de nivel licentciatura, con respecto a lo programado en el año t.</t>
  </si>
  <si>
    <t>98.70</t>
  </si>
  <si>
    <t>Porcentaje de permanencia escolar de estudiantes becados de tipo superior (Licentciatura), respecto a la matricula de estudiantes becados al inicio de cursos del mismo tipo educativo</t>
  </si>
  <si>
    <t xml:space="preserve"> A00- Universidad Pedagógica Nacional  A2M- Universidad Autónoma Metropolitana  A3Q- Universidad Nacional Autónoma de México  B00- Instituto Politécnico Nacional  Secretaria de Educación Pública </t>
  </si>
  <si>
    <t xml:space="preserve"> El problemas que ha enfrentado la Universidad Pedagógica Nacional es que no cuenta con la capacidad de cubrir con la mayor cantidad de matrícula posible ya que los recursos disponibles y autorizados no son suficientes, y derivado de esto es que existen muchos alumnos de escasos recursos que requieren del apoyo para continuar con sus estudios y que no cuentan con este apoyo.    Alumnas de licenciatura y posgrado interrumpen sus estudios por falta de recursos, por lo cual no se logra la permanencia y egreso de este sector y se deja de favorecer las competencias profesionales  Apoyos insuficientes para incentivar el acceso, permanencia y conclusión de las estudiantes inscritas en los diversos planteles de nivel medio superior, superior y de posgrado de la UNAM.  El marco normativo Institucional no distingue entre hombres y mujeres, al interior del Instituto Politécnico Nacional se ha contemplado la transversalización de la perspectiva de género, cuyo objetivo primordial ha sido el establecimiento de acciones que favorezcan la igualdad, respeto y buen trato entre hombres y mujeres. Entre su principal línea de acción se encuentra la capacitación y profesionalización en género de las y los servidores públicos, es por ello que resulta necesario la réplica de estas capacitaciones a los diferentes involucrados en el proceso de otorgamiento de becas, lo anterior permitirá generar una cultura de igualdad entre hombres y mujeres; distinguir entre los diferentes tipos de violencia (resaltando la violencia indirecta; que en el mayor de los casos se ve reflejada en la existencia de estereotipos), que afectan en gran medida a nuestras jóvenes estudiantes, orillándolas en el peor de los casos a abandonar sus estudios por no poder hacer frente a situaciones tales como (violencia intrafamiliar, embarazos no previstos, entre otros). Dado que las acciones afirmativas, se traducen en la inclusión de criterios de priorización en las convocatorias que al efecto se emitan, puede presentarse que los involucrados no alcancen a comprender que la misma se trata de una medida de carácter temporal dirigida específicamente a remediar la discriminación cuyo objetivo principal es lograr la igualdad efectiva y corregir la distribución desigual de oportunidades y beneficios en la sociedad y por el contrario interpreten a la implementación de estas como un acto de discriminación.   Algunos de los motivos más sentidos por el que las mujeres jóvenes abandonan su educación básica están relacionados con los embarazos tempranos y/o no deseados; la falta de recursos para la subsistencia, así como la falta de oportunidades para el acceso a los servicios educativos por encontrarse en situaciones y contextos que vulneran sus derechos. El Censo General de Población y Vivienda (INEGI 2000) reportó que había 135,287 mujeres de entre 12 y 19 años de edad, con un hijo y que no habían concluido la educación básica, cifra que se incrementó a 180,408 de acuerdo al Conteo de Población y Vivienda 2005 y a 284,519 de acuerdo al Censo de Población 2010 del INEGI. Para el 2015 la Encuesta Intercensal 2015 que 221,519 que tienen la educación básica incompleta.  De acuerdo con los Anuarios Estadísticos de Educación Superior de la Asociación Nacional de Universidades e Instituciones de Educación Superior (ANUIES), durante el ciclo escolar 2016-2017 la matrícula en educación superior  se distribuyó de la siguiente manera: 49.8% mujeres y 50.2% hombres, lo cual da cuenta de un acceso diferenciado a la educación en términos de género.  Derivado de un análisis del padrón de beneficiarios del Programa de Becas de Educación Media Superior, se encontró que las mujeres tienen un ingreso per cápita familiar menor que el de los hombres, el cual se acentúa en comunidades indígenas y en personas con alguna discapacidad.  Considerando la desigualdad entre hombres y mujeres, el Programa Nacional de Becas para la Educación Media Superior ha desarrollado acciones afirmativas para combatir aquellos factores que acentúan y perpetúan la vulnerabilidad de las mujeres. Además de proporcionar conocimiento y habilidades para la vida, la educación promueve un modelo laico en el cual no existe discriminación por motivos de género. Promover el acceso, la permanencia y la conclusión de los estudios de las mujeres es vital para cerrar las brechas que existen en otros ámbitos (laboral, económico, político).  </t>
  </si>
  <si>
    <t>(Dirección General de Educación Indígena)</t>
  </si>
  <si>
    <t>(Universidad Autónoma Metropolitana)</t>
  </si>
  <si>
    <t>179201</t>
  </si>
  <si>
    <t>340034</t>
  </si>
  <si>
    <t>374552</t>
  </si>
  <si>
    <t>644425</t>
  </si>
  <si>
    <t>(Universidad Pedagógica Nacional)</t>
  </si>
  <si>
    <t>(Subsecretaría de Educación Media Superior)</t>
  </si>
  <si>
    <t>(Subsecretaría de Educación Superior)</t>
  </si>
  <si>
    <t>3736.1</t>
  </si>
  <si>
    <t>Programa Nacional de Becas</t>
  </si>
  <si>
    <t>S243</t>
  </si>
  <si>
    <r>
      <t>Acciones de mejora para el siguiente periodo
UR:</t>
    </r>
    <r>
      <rPr>
        <sz val="10"/>
        <rFont val="Soberana Sans"/>
        <family val="2"/>
      </rPr>
      <t xml:space="preserve"> 312
La magnitud del presupuesto asignado es muy bajo; la Ley General de Educación obliga a que las Entidades Federativas operen el Programa, estando sujetos a los criterios que determinen para implementar el Programa y al cumplimiento del envío de información.
</t>
    </r>
    <r>
      <rPr>
        <b/>
        <sz val="10"/>
        <rFont val="Soberana Sans"/>
        <family val="2"/>
      </rPr>
      <t>UR:</t>
    </r>
    <r>
      <rPr>
        <sz val="10"/>
        <rFont val="Soberana Sans"/>
        <family val="2"/>
      </rPr>
      <t xml:space="preserve"> 313
La temporalidad con que se radican los recursos dificultan agilizar la implementación de las acciones en beneficio de las escuelas de educación indígena y centros de educación migrante</t>
    </r>
  </si>
  <si>
    <r>
      <t>Justificación de diferencia de avances con respecto a las metas programadas
UR:</t>
    </r>
    <r>
      <rPr>
        <sz val="10"/>
        <rFont val="Soberana Sans"/>
        <family val="2"/>
      </rPr>
      <t xml:space="preserve"> 312
El indicador es anualizado, por o que no se reportan avances trimestrales.
</t>
    </r>
    <r>
      <rPr>
        <b/>
        <sz val="10"/>
        <rFont val="Soberana Sans"/>
        <family val="2"/>
      </rPr>
      <t>UR:</t>
    </r>
    <r>
      <rPr>
        <sz val="10"/>
        <rFont val="Soberana Sans"/>
        <family val="2"/>
      </rPr>
      <t xml:space="preserve"> 313
La meta para el tercer trimestre se encuentra por debajo de lo programado, toda vez que algunas entidades aún no han podido ejercer los recursos del Programa para implementar acciones en las escuelas de educación indígena y centros de educación migrante focalizados; así mismo, algunas entidades aún no han solventado las observaciones realizadas a sus informes técnico pedagógicos en los cuales reportan la matrícula beneficiada.</t>
    </r>
  </si>
  <si>
    <r>
      <t>Acciones realizadas en el periodo
UR:</t>
    </r>
    <r>
      <rPr>
        <sz val="10"/>
        <rFont val="Soberana Sans"/>
        <family val="2"/>
      </rPr>
      <t xml:space="preserve"> 312
Modificaciones a las reglas de operación 2018, modificación al formato del Informe técnico-pedagógico, el formato de base de datos nos permitirá medir directamente la cantidad de mujeres y hombres en cada servicio de educación especial fortalecido.    Actualmente se está en periodo de recepción del tercer informe técnico-pedagógico.  
</t>
    </r>
    <r>
      <rPr>
        <b/>
        <sz val="10"/>
        <rFont val="Soberana Sans"/>
        <family val="2"/>
      </rPr>
      <t>UR:</t>
    </r>
    <r>
      <rPr>
        <sz val="10"/>
        <rFont val="Soberana Sans"/>
        <family val="2"/>
      </rPr>
      <t xml:space="preserve"> 313
Las acciones de fortalecimiento académico y contextualización se orientaron a fortalecer la práctica docente en el aula de las escuelas de educación indígena y centros de educación migrante, con la finalidad de lograr mejores resultados en el aprendizaje del alumnado.    Las acciones de equipamiento específico que se implementan en los centros de educación migrante, permiten contar con espacios adecuados para la atención educativa de la población escolar migrante.  </t>
    </r>
  </si>
  <si>
    <t>138.92</t>
  </si>
  <si>
    <t>240.45</t>
  </si>
  <si>
    <t>238.36</t>
  </si>
  <si>
    <t>41.16</t>
  </si>
  <si>
    <t>43.78</t>
  </si>
  <si>
    <t>50.27</t>
  </si>
  <si>
    <t>Porcentaje de alumnas y alumnos de educación indígena y migrante que son beneficiados con acciones del PIEE</t>
  </si>
  <si>
    <t>9.20</t>
  </si>
  <si>
    <t>Porcentaje de población en contexto de vulnerabilidad atendida por los servicios de educación especial (USAER y CAM) beneficiados con acciones del programa en el año t</t>
  </si>
  <si>
    <t xml:space="preserve"> La magnitud del presupuesto asignado es muy bajo; la Ley General de Educación obliga a que las Entidades Federativas operen el Programa, estando sujetos a los criterios que determinen para implementar el Programa y al cumplimiento del envío de información. Se ha promovido mediante modificaciones a las reglas de operación, la mejora en la distribución de recursos, la especificación de los criterios generales de gasto, mismos que reflejan las acciones a desarrollar para alcanzar los objetivos del Programa; se definen los documentos normativos y las fechas de entrega. Adicionalmente se han incorporado conceptos al Informe Técnico-pedagógico que permitan medir el impacto por género de cada actividad realizada y reportada durante el trimestre, asimismo se ha incluido en dicho informe un apartado para que las Autoridades Educativas Locales mencionen y describan las acciones específicas que promuevan la igualdad entre hombres y mujeres   Una de las problemáticas más importantes para América Latina ha sido la exclusión social y educativa de la población que se encuentra con altos índices de pobreza, con diferentes limitaciones, en contextos de vulnerabilidad o bien, con condiciones, necesidades y características específicas que los colocan en riesgo de ser excluidos y los separan de los servicios educativos. De acuerdo a las estadísticas continuas del Cuestionario 911 "Estadística Educativa?, a inicios de curso 2016, en México, los servicios de educación indígena atienden alrededor de 1,3 millones de niñas y niños en 22 mil escuelas por aproximadamente 59 mil docentes. En lo que respecta a la educación migrante, al cierre de 2016 se brindaron aproximadamente 49,000 servicios a un poco más de 39,000 estudiantes en alrededor de 1,000 centros educativos atendidos por más de 2,000 docentes.  Es necesario reforzar la educación, especialmente entre los grupos menos favorecidos, para contar con cimientos sólidos para la equidad, la igualdad de género y la inclusión, así como reducir las brechas de acceso a la educación, la cultura y el conocimiento, a través de una amplia perspectiva de inclusión y equidad que erradique toda forma de discriminación por condición física, social, étnica, de género, creencias u orientación sexual y desplegar estrategias que contemplen la diversidad cultural y lingüística  </t>
  </si>
  <si>
    <t>176279</t>
  </si>
  <si>
    <t>138220</t>
  </si>
  <si>
    <t>639739</t>
  </si>
  <si>
    <t>622118</t>
  </si>
  <si>
    <t>(Dirección General de Desarrollo Curricular)</t>
  </si>
  <si>
    <t>288.6</t>
  </si>
  <si>
    <t>Programa para la Inclusión y la Equidad Educativa</t>
  </si>
  <si>
    <t>S244</t>
  </si>
  <si>
    <r>
      <t>Acciones de mejora para el siguiente periodo
UR:</t>
    </r>
    <r>
      <rPr>
        <sz val="10"/>
        <rFont val="Soberana Sans"/>
        <family val="2"/>
      </rPr>
      <t xml:space="preserve"> 314
La principal dificultad ha sido el seguimiento a las actividades planeadas dentro de las estrategias estatales, en las que por particularidades en las gestiones que cada entidad federativa presenta al interior de su estructura local, la operación de los procesos formativos no se ha desarrollado en un mismo momento, por ello, no se cuenta en todos los casos con información de docentes capacitados en las entidades federativas para las temáticas referidas. </t>
    </r>
  </si>
  <si>
    <r>
      <t>Justificación de diferencia de avances con respecto a las metas programadas
UR:</t>
    </r>
    <r>
      <rPr>
        <sz val="10"/>
        <rFont val="Soberana Sans"/>
        <family val="2"/>
      </rPr>
      <t xml:space="preserve"> 314
Para el tercer trimestre se cuentan con avances sobre los procesos de formación en 19 de las 32 entidades federativas. El avance acumulado durante el ejercicio es de 14,241, la meta programada es de 8,393 figuras educativas capacitadas, lo que representa un avance de 169.6% sobre lo estimado. Lo anterior se debe a la efectividad de las  estrategias de difusión de los procesos de formación realizados por las Autoridades Educativas Locales y por la participación activa del personal educativo en la capacitación de estos temas.</t>
    </r>
  </si>
  <si>
    <r>
      <t>Acciones realizadas en el periodo
UR:</t>
    </r>
    <r>
      <rPr>
        <sz val="10"/>
        <rFont val="Soberana Sans"/>
        <family val="2"/>
      </rPr>
      <t xml:space="preserve"> 314
Con el fin de fortalecer el trabajo planeado en las estrategias estatales de formación, se han mantenido reuniones de trabajo a nivel regional y nacional, para el seguimiento de acuerdos y para la evaluación de las acciones realizadas; se han desarrollado visitas de seguimiento en sitio de las entidades federativas, teniendo énfasis en aquellas que han presentado dificultades en la gestión para la puesta en marcha de algunos de sus procesos formativos.</t>
    </r>
  </si>
  <si>
    <t>10.38</t>
  </si>
  <si>
    <t>UR: 314</t>
  </si>
  <si>
    <t>8.11</t>
  </si>
  <si>
    <t>4.90</t>
  </si>
  <si>
    <t>314</t>
  </si>
  <si>
    <t>Porcentaje de personal educativo de educación básica formado en programas académicos sobre temas de igualdad de género, derechos humanos y convivencia escolar durante el ejercicio 2018</t>
  </si>
  <si>
    <t xml:space="preserve"> la Unidad realiza un trabajo colaborativo de planeación sobre las acciones a desarrollar durante el ejercicio, mantiene comunicación permanente con las Autoridades Educativas Locales para gestionar, analizar y autorizar acciones de formación docente, así mismo se realizan las gestiones correspondientes para suministrar el recurso presupuestario, contar con el soporte jurídico y administrativo documental que respalde la entrega del recurso financiero, mismo permita el desarrollo en los tiempos planificados de las acciones de formación docente.  Lo  anterior, a fin de establecer la base sobre la planeación anual, en la que además de delimitar funciones, se establezcan metas y se determine la estrategia operativa a desarrollar durante el año, por lo que no se cuentan con registros de avance en el trimestre sobre la población docente formada para el caso de las erogaciones para la igualdad entre mujeres y hombres.   </t>
  </si>
  <si>
    <t>4350</t>
  </si>
  <si>
    <t>(Dirección General de Formación Continua, Actualización y Desarrollo Profesional de Maestros de Educación Básica)</t>
  </si>
  <si>
    <t>Programa para el Desarrollo Profesional Docente</t>
  </si>
  <si>
    <t>S247</t>
  </si>
  <si>
    <r>
      <t>Acciones de mejora para el siguiente periodo
UR:</t>
    </r>
    <r>
      <rPr>
        <sz val="10"/>
        <rFont val="Soberana Sans"/>
        <family val="2"/>
      </rPr>
      <t xml:space="preserve"> 511
Accion 290.- Es importante destacar que la Dirección General de Educación Superior Universitaria (DGESU), es la responsable de la implementación y seguimiento del programa presupuestario S267 Fortalecimiento de la Calidad Educativa (PFCE) para el tipo Superior, desempeñándose como una instancia normativa, motivo por el cual no es responsable de la ejecución de las actividades que se reportan a través de los indicadores manejados, ya que los datos que se reportan está bajo responsabilidad de las Instituciones de Educación Superior (IES) beneficiadas por el programa.  De la misma manera, las metas reportadas son establecidas por las mismas instituciones que planifican y estiman el ejercicio del recurso, debido a lo anterior los resultados proporcionados no siempre reflejan en su totalidad la operación realizada, ya que muchas veces las IES no realizan el reporte puntual de la información que se les solicita, en especial cuando los indicadores muestran algún decremento.  Accion 291.-Es importante destacar que la Dirección General de Educación Superior Universitaria (DGESU), es la responsable de la implementación y seguimiento del programa presupuestario S267 Fortalecimiento de la Calidad Educativa (PFCE) para el tipo Superior, desempeñándose como una instancia normativa, motivo por el cual no es responsable de la ejecución de las actividades que se reportan a través de los indicadores manejados, ya que los datos que se reportan está bajo responsabilidad de las Instituciones de Educación Superior (IES) beneficiadas por el programa.  De la misma manera, las metas reportadas son establecidas por las mismas instituciones que planifican y estiman el ejercicio del recurso, debido a lo anterior los resultados proporcionados no siempre reflejan en su totalidad la operación realizada, ya que muchas veces las IES no realizan el reporte puntual de la información que se les solicita, en especial cuando los indicadores muestran algún decremento.  </t>
    </r>
  </si>
  <si>
    <r>
      <t>Justificación de diferencia de avances con respecto a las metas programadas
UR:</t>
    </r>
    <r>
      <rPr>
        <sz val="10"/>
        <rFont val="Soberana Sans"/>
        <family val="2"/>
      </rPr>
      <t xml:space="preserve"> 511
El servicio de guardería se estimó originalmente en función de la demanda presentada  durante el ciclo académico anterior, sin embargo, los resultados dependen exclusivamente de la demanda de  la población estudiantil que tengan hijos o menores de edad bajo su cuidado.Las Instituciones de Educación Superior (IES) beneficiadas en el presente ejercicio fiscal cuentan, en apego a lo estipulado en las Reglas de Operación del Programa, con diez días hábiles posteriores al fin del trimestre para registrar los resultados obtenidos durante el mismo en el sistema de seguimiento académico. Debido a lo anterior los resultados reportados no reflejan el 100% de la actividad realizada por las IES y pueden presentar variaciones con la información final que se tendrá despues del 14 de octubre.  Debido a que los resultados del 2do trimestre también fueron registrados antes de finalizar el periodo de captura de las IES, en el presente reporte se procedió a registrar los valores finales reportados por las Instituciones.        </t>
    </r>
  </si>
  <si>
    <r>
      <t>Acciones realizadas en el periodo
UR:</t>
    </r>
    <r>
      <rPr>
        <sz val="10"/>
        <rFont val="Soberana Sans"/>
        <family val="2"/>
      </rPr>
      <t xml:space="preserve"> 511
Acción 290.- Actividades realizadas por las Instituciones de Educación Superior: Se encuentran en funcionamiento 10 Guarderías Infantiles operadas por 7 IES, en tanto que la Universidad de Guadalajara se encuentra realizando remodelaciones para adecuar los espacios de otras 2 Guarderías.Actividades realizadas por el Programa Fortalecimiento de la Calidad Educativa: Se realizó el seguimiento académico y financiero de los proyectos apoyados con recursos del PFCE 2018 y se aperturó el módulo de Seguimiento para registrar los avances llevados a cabo con el recurso del PFCE 2018, correspondiente al tercer trimestre.  Accion 291.- Actividades realizadas por las Instituciones de Educación Superior (IES): Se encuentran en desarrollo la realización de 13 proyectos de capacitación correspondientes a otras tantas IES.Actividades realizadas por el Programa Fortalecimiento de la Calidad Educativa: Se realizó el seguimiento académico y financiero de los proyectos apoyados con recursos del PFCE 2018 y se aperturó el módulo de Seguimiento para registrar los avances llevados a cabo con el recurso del PFCE 2018, correspondiente al tercer trimestre.</t>
    </r>
  </si>
  <si>
    <t>29.32</t>
  </si>
  <si>
    <t>29.33</t>
  </si>
  <si>
    <t>29.89</t>
  </si>
  <si>
    <t>UR: 511</t>
  </si>
  <si>
    <t>30.82</t>
  </si>
  <si>
    <t>26.10</t>
  </si>
  <si>
    <t>28.80</t>
  </si>
  <si>
    <t>511</t>
  </si>
  <si>
    <t>Porcentaje de Alumnas capacitadas en igualdad de género y erradicación de la violencia contra las mujeres</t>
  </si>
  <si>
    <t>23.40</t>
  </si>
  <si>
    <t>17.10</t>
  </si>
  <si>
    <t>Porcentaje de Alumnos capacitados en igualdad de género y erradicación de la violencia contra las mujeres</t>
  </si>
  <si>
    <t>34.00</t>
  </si>
  <si>
    <t>42.80</t>
  </si>
  <si>
    <t>65.20</t>
  </si>
  <si>
    <t>Porcentaje de administrativas capacitadas en igualdad de género y erradicación de la violencia contra las mujeres</t>
  </si>
  <si>
    <t>23.60</t>
  </si>
  <si>
    <t>34.90</t>
  </si>
  <si>
    <t>42.10</t>
  </si>
  <si>
    <t>Porcentaje de administrativos capacitados en igualdad de género y erradicación de la violencia contra las mujeres</t>
  </si>
  <si>
    <t>32.60</t>
  </si>
  <si>
    <t>35.40</t>
  </si>
  <si>
    <t>31.40</t>
  </si>
  <si>
    <t>Porcentaje de profesoras capacitadas en igualdad de género y erradicación de la violencia contra las mujeres</t>
  </si>
  <si>
    <t>19.00</t>
  </si>
  <si>
    <t>22.80</t>
  </si>
  <si>
    <t>22.00</t>
  </si>
  <si>
    <t>Porcentaje de profesores capacitados en igualdad de género y erradicación de la violencia contra las mujeres</t>
  </si>
  <si>
    <t>6.30</t>
  </si>
  <si>
    <t>Porcentaje de alumnos con hijas(os) o menores de edad bajo su cuidado, beneficiarios del servicio de guarderias, que concluyen sus estudios</t>
  </si>
  <si>
    <t>79.50</t>
  </si>
  <si>
    <t>92.00</t>
  </si>
  <si>
    <t>Porcentaje de estudiantes hombres con hijas(os) menores de edad, beneficiarios del servicio de guarderías</t>
  </si>
  <si>
    <t>6.90</t>
  </si>
  <si>
    <t>Porcentaje de alumnas con hijas(os) o menores de edad bajo su cuidado, beneficiarias del servicio de Guarderías, que concluyen sus estudios</t>
  </si>
  <si>
    <t>71.50</t>
  </si>
  <si>
    <t>68.70</t>
  </si>
  <si>
    <t>Porcentaje de estudiantes mujeres con hijas(os) menores de edad, beneficiarias del servicio de guarderías</t>
  </si>
  <si>
    <t xml:space="preserve"> 290. El compromiso para, ?Favorecer el ingreso, permanencia, egreso y titulación de las y los estudiantes de nivel licenciatura, con hijos menores a su cuidado, ofreciéndoles el servicio de guardería infantil en instalaciones optimas, seguido al compromiso de las y los estudiantes que se relaciona con la vigencia en la inscripción a un PE de licenciatura, nivel de aprovechamiento, inclusión en la vida académica, social y cultural de la institución, finalización de sus estudios y titulación oportuna. 291. El plan nacional de desarrollo (PND) 2013 2018 proyecta, en síntesis, hacer de México una sociedad de derechos, en donde todos tengan acceso efectivo a los derechos que otorga la constitución. Que dentro el PND se estipula en el objetivo 3.2 el garantizar la inclusión y la equidad en el sistema educativo y marca como estrategia para lograr lo anterior el fomentar que los planes de estudio incorporen una perspectiva de género para inculcar la igualdad entre hombres y mujeres. La cuestión de género debe ser considerada prioritaria en la planificación de la educación. Para la atención de las problemáticas detectadas, la capacitación de manera diferenciada, por grupos de población, juega un papel primordial ya que además de proporcionar conocimientos, permite que mujeres y hombres se den cuenta que existen prácticas, creencias, costumbres y valores entre otros, que los consideramos como parte de la norma pero que en la realidad están propiciando discriminación, inequidad, incumplimiento de los derechos humanos y violencia, en las relaciones que entablamos como seres humanos. </t>
  </si>
  <si>
    <t>3988</t>
  </si>
  <si>
    <t>6072</t>
  </si>
  <si>
    <t>8244</t>
  </si>
  <si>
    <t>11573</t>
  </si>
  <si>
    <t>(Dirección General de Educación Superior Universitaria)</t>
  </si>
  <si>
    <t>30.8</t>
  </si>
  <si>
    <t>Fortalecimiento de la Calidad Educativa</t>
  </si>
  <si>
    <t>S267</t>
  </si>
  <si>
    <r>
      <t>Acciones de mejora para el siguiente periodo
UR:</t>
    </r>
    <r>
      <rPr>
        <sz val="10"/>
        <rFont val="Soberana Sans"/>
        <family val="2"/>
      </rPr>
      <t xml:space="preserve"> 310
Obstáculos  La principal problemática que enfrenta el Programa, han sido los recortes presupuestales que han impedido tener una mayor cobertura de escuelas públicas de educación básica en las 32 entidades federativas.  Cambio de autoridades educativas locales y en los equipos de las Coordinaciones Locales del Programa en las entidades federativas.  Oportunidades  Fortalecer al equipo central que se encarga de operar el Programa, debido a que las situaciones que ha enfrentado el sector educativo en materia de seguridad escolar, en lo que va del presente año, han involucrado al PNCE en la atención de contingencias de seguridad escolar, enfoque que no estaba contemplado el desarrollo del Programa.  </t>
    </r>
  </si>
  <si>
    <r>
      <t>Justificación de diferencia de avances con respecto a las metas programadas
UR:</t>
    </r>
    <r>
      <rPr>
        <sz val="10"/>
        <rFont val="Soberana Sans"/>
        <family val="2"/>
      </rPr>
      <t xml:space="preserve"> 310
Los estados de Chihuahua, Michoacán, Oaaxaca y Yucatán, carecieron de información suficiente para ser considerados en la muestra nacional del 5%, de 640 resgistros de los cuales el 88.6% es de alumnas y 80.9% de alumnos que desarrollaron el tema convivo con los demás y los respecto.</t>
    </r>
  </si>
  <si>
    <r>
      <t>Acciones realizadas en el periodo
UR:</t>
    </r>
    <r>
      <rPr>
        <sz val="10"/>
        <rFont val="Soberana Sans"/>
        <family val="2"/>
      </rPr>
      <t xml:space="preserve"> 310
Actualización y fortalecimiento a las 32 coordinaciones locales en la II Reunión Nacional para el Fortalecimiento de Ambientes de Convivencia y Seguridad Escolar en Educación Básica, realizada los días 30 y 31 de agosto. Cuyo objetivo fue: dar a conocer los resultados del Plan de Acción para el Fortalecimiento de la Convivencia Escolar y la Prevención Social de la Violencia a las Autoridades Educativas Federales y Estatales de la Secretaría de Educación Pública y de la Subsecretaría de Educación Básica, así como a representantes de instituciones públicas y privadas. Dando seguimiento a los documentos, acciones que derivan del mismo y fortaleciendo las herramientas de las Autoridades Locales y Equipos Técnicos Estatales en materia de seguridad en las escuelas.</t>
    </r>
  </si>
  <si>
    <t>73.73</t>
  </si>
  <si>
    <t>133.05</t>
  </si>
  <si>
    <t>273.01</t>
  </si>
  <si>
    <t>Porcentaje de alumnas y alumnos de escuelas públicas de educación primaria incorporadas al Programa Nacional de Convivencia Escolar (PNCE) que desarrollan el tema Convivo con los demás y los respeto</t>
  </si>
  <si>
    <t xml:space="preserve"> Prácticas inequitativas, excluyentes y discriminatorias; pasividad ante situaciones de acoso escolar; atención diferenciada de estudiantes, generando reprobación, abandono y bajo rendimiento escolar; incapacidad de resolver conflictos; violencia escolar, y escasos valores, actitudes y habilidades socio-emocionales. </t>
  </si>
  <si>
    <t>8193618</t>
  </si>
  <si>
    <t>7996183</t>
  </si>
  <si>
    <t>8252761</t>
  </si>
  <si>
    <t>8053758</t>
  </si>
  <si>
    <t>(Dirección General de Desarrollo de la Gestión Educativa)</t>
  </si>
  <si>
    <t>273.0</t>
  </si>
  <si>
    <t>Programa Nacional de Convivencia Escolar</t>
  </si>
  <si>
    <t>S271</t>
  </si>
  <si>
    <r>
      <t>Acciones de mejora para el siguiente periodo
UR:</t>
    </r>
    <r>
      <rPr>
        <sz val="10"/>
        <rFont val="Soberana Sans"/>
        <family val="2"/>
      </rPr>
      <t xml:space="preserve"> NDE
E010 163 Se ha logrado una mayor permanencia de los residentes en las especialidades y cursos de posgrado de alta especialidad integración entre hombres y mujeres. E010 302 De las 828 acciones de capacitación realizadas en el trimestre, 86 fueron servidores/as públicos que recibieron capacitación en materia de derechos humanos de las mujeres y perspectiva de género en la salud.
</t>
    </r>
    <r>
      <rPr>
        <b/>
        <sz val="10"/>
        <rFont val="Soberana Sans"/>
        <family val="2"/>
      </rPr>
      <t>UR:</t>
    </r>
    <r>
      <rPr>
        <sz val="10"/>
        <rFont val="Soberana Sans"/>
        <family val="2"/>
      </rPr>
      <t xml:space="preserve"> 160
El Hospital de la Mujer mantiene su misión de ser formador de recurso humano para la salud con perspectiva de género, en beneficio de la población. 
</t>
    </r>
    <r>
      <rPr>
        <b/>
        <sz val="10"/>
        <rFont val="Soberana Sans"/>
        <family val="2"/>
      </rPr>
      <t>UR:</t>
    </r>
    <r>
      <rPr>
        <sz val="10"/>
        <rFont val="Soberana Sans"/>
        <family val="2"/>
      </rPr>
      <t xml:space="preserve"> NBV
Sin información</t>
    </r>
  </si>
  <si>
    <r>
      <t>Justificación de diferencia de avances con respecto a las metas programadas
UR:</t>
    </r>
    <r>
      <rPr>
        <sz val="10"/>
        <rFont val="Soberana Sans"/>
        <family val="2"/>
      </rPr>
      <t xml:space="preserve"> NDE
E010 163 Se incluyen en este rubro a todos los médicos (hombres y mujeres) que son aceptados para la realización de una Especialización Médica en el Instituto que son: Ginecología y Obstetricia, Biología de la Reproducción Humana, Infectología, Medicina Materno Fetal, Neonatología y Urología Ginecológica; así como para los Curso de Posgrado de Alta Especialidad en Medicina que son: Cirugía Endoscópica Ginecológica, Cuidados Intensivos Neonatales, Genética Perinatal, Medicina Crítica en Obstetricia, y Cirugía en el Recién Nacido que cuentan con beca para realizar sus estudios. E010 302 en el tercer trimestre de 2018 se impartieron dos cursos de inducción institucional (inducción agosto, inducción septiembre) y tres Conferencias: Empoderamiento de las Mujeres, Atención a Personas Usuarias con Discapacidad y Derechos Humanos y Diversidad Sexual.
</t>
    </r>
    <r>
      <rPr>
        <b/>
        <sz val="10"/>
        <rFont val="Soberana Sans"/>
        <family val="2"/>
      </rPr>
      <t>UR:</t>
    </r>
    <r>
      <rPr>
        <sz val="10"/>
        <rFont val="Soberana Sans"/>
        <family val="2"/>
      </rPr>
      <t xml:space="preserve"> 160
Este indicador se reporta de manera anual 
</t>
    </r>
    <r>
      <rPr>
        <b/>
        <sz val="10"/>
        <rFont val="Soberana Sans"/>
        <family val="2"/>
      </rPr>
      <t>UR:</t>
    </r>
    <r>
      <rPr>
        <sz val="10"/>
        <rFont val="Soberana Sans"/>
        <family val="2"/>
      </rPr>
      <t xml:space="preserve"> NBV
Sin información</t>
    </r>
  </si>
  <si>
    <r>
      <t>Acciones realizadas en el periodo
UR:</t>
    </r>
    <r>
      <rPr>
        <sz val="10"/>
        <rFont val="Soberana Sans"/>
        <family val="2"/>
      </rPr>
      <t xml:space="preserve"> NDE
E010 163 se observa que el 64.25% de los médicos en preparación en el Instituto son mujeres y que por lo tanto en el INPer no se hacen diferencias de género para el ingreso o para la permanencia en los cursos de formación de recursos humanos especializados para la salud.  E010 302 Los dos cursos de inducción impartidos en el tercer trimestre para el personal de nuevo ingreso, contemplan temas en materia de derechos humanos de las mujeres y perspectiva de género en la salud y con ello se busca reforzar el conocimiento de dicho personal desde su ingreso a la institución. Con las tres Conferencias se buscó dar a conocer la importancia del concepto de empoderamiento y abordar la forma en que las mujeres toman decisiones; fomentar una cultura de respeto, equidad, integración y desarrollo de las personas con discapacidad; y dar a conocer el reconocimiento social de la población LGBTTTI como personas plenas de derechos.
</t>
    </r>
    <r>
      <rPr>
        <b/>
        <sz val="10"/>
        <rFont val="Soberana Sans"/>
        <family val="2"/>
      </rPr>
      <t>UR:</t>
    </r>
    <r>
      <rPr>
        <sz val="10"/>
        <rFont val="Soberana Sans"/>
        <family val="2"/>
      </rPr>
      <t xml:space="preserve"> 160
Este indicador se reporta de manera anual.
</t>
    </r>
    <r>
      <rPr>
        <b/>
        <sz val="10"/>
        <rFont val="Soberana Sans"/>
        <family val="2"/>
      </rPr>
      <t>UR:</t>
    </r>
    <r>
      <rPr>
        <sz val="10"/>
        <rFont val="Soberana Sans"/>
        <family val="2"/>
      </rPr>
      <t xml:space="preserve"> NBV
En cuanto a los cursos de capacitación, durante el primer trimestre del año se egresaron en el mes de febrero a 17 Médicos Radiólogos con capacitación en detección y diagnóstico para cáncer de mama, correspondientes al ciclo académico 2017-2018. Para el ciclo académico 2018-2019, se aceptaron a 18 Médicos Radiólogos.  El primer curso de Técnicos Radiólogos del año en curso se inició el 2 de abril. Se limitó el cupo a un total de 50 lugares para mejorar la calidad de la enseñanza durante las rotaciones al INCan. Se recibieron 145 solicitudes de ingreso y se aceptaron a un total de 53. El curso teórico término el 20 de abril, con un total de 26 aprobados, 4 hombres y 22 mujeres.  Durante el tercer trimestre, se dio inicio al ?Curso de actualización para médicos radiólogos en lectura de mastografía para tamizaje?, el día 17 de septiembre. El programa académico del curso fue evaluado por parte de la Dirección General de Calidad y Educación en Salud, otorgando 5 créditos de capacitación, y por el Consejo Mexicano de Radiología e Imagen, quien otorgó un total de 75 puntos para la certificación. Se tuvieron un total de 55 inscritos, 24 hombres y 31 mujeres.</t>
    </r>
  </si>
  <si>
    <t>UR: 160</t>
  </si>
  <si>
    <t>0.29</t>
  </si>
  <si>
    <t>1.67</t>
  </si>
  <si>
    <t>1.91</t>
  </si>
  <si>
    <t>UR: NDY</t>
  </si>
  <si>
    <t>1.94</t>
  </si>
  <si>
    <t>5.47</t>
  </si>
  <si>
    <t>5.88</t>
  </si>
  <si>
    <t>UR: NDE</t>
  </si>
  <si>
    <t>6.29</t>
  </si>
  <si>
    <t>7.62</t>
  </si>
  <si>
    <t>8.85</t>
  </si>
  <si>
    <t>UR: NBV</t>
  </si>
  <si>
    <t>15.32</t>
  </si>
  <si>
    <t>20.80</t>
  </si>
  <si>
    <t>160</t>
  </si>
  <si>
    <t>Porcentaje de eficiencia terminal de Mujeres médicos especialistas</t>
  </si>
  <si>
    <t>NDY</t>
  </si>
  <si>
    <t>Porcentaje de directoras de tesis para formar recursos humanos especializados en salud.</t>
  </si>
  <si>
    <t>Porcentaje de alumnas graduadas en los Programas Académicos.</t>
  </si>
  <si>
    <t>Porcentaje de aceptación de alumnas inscritas para la formación de recursos humanos en Programas Académicos.</t>
  </si>
  <si>
    <t>68.40</t>
  </si>
  <si>
    <t>69.00</t>
  </si>
  <si>
    <t>NDE</t>
  </si>
  <si>
    <t xml:space="preserve">Porcentaje de mujeres profesionales que concluyeron cursos de educación continua.  </t>
  </si>
  <si>
    <t>12.40</t>
  </si>
  <si>
    <t>16.90</t>
  </si>
  <si>
    <t>18.50</t>
  </si>
  <si>
    <t>Porcentaje de servidoras y servidores públicos capacitados y sensibilizados en materia de  derechos humanos y perspectiva de género.</t>
  </si>
  <si>
    <t>NBV</t>
  </si>
  <si>
    <t>Publicación de resultados para factores de riesgo encontrados en campañas de tamizaje</t>
  </si>
  <si>
    <t>Campaña de tamizaje para detección de cáncer de mama</t>
  </si>
  <si>
    <t>Capacitación a Técnicos Radiólogos en posicionamiento y control de calidad  en mastografía</t>
  </si>
  <si>
    <t xml:space="preserve">Capacitación a Médicos Radiólogos en lectura de detección  </t>
  </si>
  <si>
    <t>Capacitación a Médicos Radiólogos en detección y diagnóstico en cáncer de mama</t>
  </si>
  <si>
    <t xml:space="preserve"> NBV- Instituto Nacional de Cancerología  NDE- Instituto Nacional de Perinatología Isidro Espinosa de los Reyes  NDY- Instituto Nacional de Salud Pública  Secretaria de Salud </t>
  </si>
  <si>
    <t xml:space="preserve"> Formación y capacitación de recursos humanos para la salud: Contribuir a la disminución de necesidades no cubiertas de profesionales de la salud especializados para la atención de los problemas de salud.  Contribuir en la resolución de los problemas de salud reproductiva de las mujeres mexicanas, mediante fortalecer la especialización de los médicos y enfermeras de dicho ámbito.  El Instituto Nacional de Salud Pública se rige la bajo una filosofía y política incluyente y respetuosa en todos los ámbitos, igualdad de género, integración y respecto por la gente con capacidades diferentes, respeto por las preferencias sexuales, creencias religiosas, culturales, trato digno, la no discriminación a ninguna condición diferente de alguno de sus integrantes, acciones que van encaminadas a lograr un clima organizacional que permita el trabajo eficiente y armonioso y de esta manera contribuir a la equidad social y a la construcción de un entorno saludable que fomenta bienestar desde la misma institución.   El Programa presupuestario E010 está orientado a la Formación y capacitación de los recursos humanos para la salud, que para el caso del Hospital de la Mujer se enfoca en mejorar la calidad de la atención médica, en beneficio de las mujeres formando recurso humano con habilidades y conocimientos para dar atención médica gineco-obstétrica, y de atención al neonato requerida por la población que acude a los servicios de salud.  </t>
  </si>
  <si>
    <t>(Instituto Nacional de Cancerología)</t>
  </si>
  <si>
    <t>2887</t>
  </si>
  <si>
    <t>1578</t>
  </si>
  <si>
    <t>3567</t>
  </si>
  <si>
    <t>(Comisión Coordinadora de Institutos Nacionales de Salud y Hospitales de Alta Especialidad)</t>
  </si>
  <si>
    <t>(Instituto Nacional de Salud Pública)</t>
  </si>
  <si>
    <t>(Instituto Nacional de Perinatología Isidro Espinosa de los Reyes)</t>
  </si>
  <si>
    <t>23.4</t>
  </si>
  <si>
    <t>Formación y capacitación de recursos humanos para la salud</t>
  </si>
  <si>
    <t>Salud</t>
  </si>
  <si>
    <t>12</t>
  </si>
  <si>
    <r>
      <t>Acciones de mejora para el siguiente periodo
UR:</t>
    </r>
    <r>
      <rPr>
        <sz val="10"/>
        <rFont val="Soberana Sans"/>
        <family val="2"/>
      </rPr>
      <t xml:space="preserve"> NCE
Las acciones de mejora que serán consideradas para el siguiente periodo son las siguientes:  1. Valorar la pertinencia de continuar la impartición del curso de Promoción de la Salud en Mujeres Adultas Mayores, debido a que se implementado en múltiples ocasiones por los últimos tres años, lo que ha agotado su demanda; y  2. En caso de continuar con la impartición de dicho curso, se evaluará llevar a cabo acciones para motivar la participación en el curso en virtud de que está diseñado en la modalidad educativa en línea. 
</t>
    </r>
    <r>
      <rPr>
        <b/>
        <sz val="10"/>
        <rFont val="Soberana Sans"/>
        <family val="2"/>
      </rPr>
      <t>UR:</t>
    </r>
    <r>
      <rPr>
        <sz val="10"/>
        <rFont val="Soberana Sans"/>
        <family val="2"/>
      </rPr>
      <t xml:space="preserve"> NDE
No se han presentado.</t>
    </r>
  </si>
  <si>
    <r>
      <t>Justificación de diferencia de avances con respecto a las metas programadas
UR:</t>
    </r>
    <r>
      <rPr>
        <sz val="10"/>
        <rFont val="Soberana Sans"/>
        <family val="2"/>
      </rPr>
      <t xml:space="preserve"> NCE
En la meta de formar Promotores de la Salud en Mujeres Adultas Mayores, durante el año 2018 se han impartido 2 cursos de Promoción de la Salud de la Mujer Adulta Mayor, curso que ha sido desarrollado en múltiples ocasiones durante los últimos 3 años, por lo que la dinámica de la formación en línea está dejando de tener una alta demanda. 
</t>
    </r>
    <r>
      <rPr>
        <b/>
        <sz val="10"/>
        <rFont val="Soberana Sans"/>
        <family val="2"/>
      </rPr>
      <t>UR:</t>
    </r>
    <r>
      <rPr>
        <sz val="10"/>
        <rFont val="Soberana Sans"/>
        <family val="2"/>
      </rPr>
      <t xml:space="preserve"> NDE
La promoción y difusión tanto de las convocatorias para participar dentro de los programas interno o externos, así como la impartición de cursos de capacitación, se llevan a cabo tanto para el personal femenino, como para el masculino.</t>
    </r>
  </si>
  <si>
    <r>
      <t>Acciones realizadas en el periodo
UR:</t>
    </r>
    <r>
      <rPr>
        <sz val="10"/>
        <rFont val="Soberana Sans"/>
        <family val="2"/>
      </rPr>
      <t xml:space="preserve"> NCE
En el periodo de enero a septiembre se han implementado dos versiones del curso en línea autodirigido Promoción de la salud de la mujer adulta mayor. A la fecha de corte se cuenta con un total de 263 participantes egresados con constancia, de los cuales el 82% fueron mujeres y el 18% hombres, primordialmente con lugar de residencia en Ciudad de México y Estado de México, seguido de entidades como Hidalgo, Jalisco y Chiapas. Adicionalmente se señala la creciente presencia de participantes extranjeros, siendo un 7% del total alcanzado, siendo originarios de Chile, Venezuela, Perú, Puerto Rico, Costa Rica y Bolivia.
</t>
    </r>
    <r>
      <rPr>
        <b/>
        <sz val="10"/>
        <rFont val="Soberana Sans"/>
        <family val="2"/>
      </rPr>
      <t>UR:</t>
    </r>
    <r>
      <rPr>
        <sz val="10"/>
        <rFont val="Soberana Sans"/>
        <family val="2"/>
      </rPr>
      <t xml:space="preserve"> NDE
El área de investigación cuenta con un equilibrio entre del número de investigadores del sexo femenino y masculino, ya que se reportan 23 mujeres y 22 hombres, por lo que no se presentan brechas de desigualdad entre la población reportada.</t>
    </r>
  </si>
  <si>
    <t>22.64</t>
  </si>
  <si>
    <t>22.71</t>
  </si>
  <si>
    <t>27.22</t>
  </si>
  <si>
    <t>14.49</t>
  </si>
  <si>
    <t>75.77</t>
  </si>
  <si>
    <t>75.94</t>
  </si>
  <si>
    <t>108.38</t>
  </si>
  <si>
    <t>110.03</t>
  </si>
  <si>
    <t>0.84</t>
  </si>
  <si>
    <t>1.51</t>
  </si>
  <si>
    <t>UR: NCE</t>
  </si>
  <si>
    <t>0.85</t>
  </si>
  <si>
    <t>Porcentaje de manuscritos científicos con desagregación por sexo o que integran la perspectiva de género.</t>
  </si>
  <si>
    <t>Lactario</t>
  </si>
  <si>
    <t>Lactarios funcionales</t>
  </si>
  <si>
    <t>2,000.00</t>
  </si>
  <si>
    <t>Número de mujeres que concluyen un curso virtual</t>
  </si>
  <si>
    <t>Participación de mujeres en cursos virtuales en línea</t>
  </si>
  <si>
    <t>1.00</t>
  </si>
  <si>
    <t>Manual</t>
  </si>
  <si>
    <t>Manual Recomendaciones para la inclusión de la perspectiva de género en investigación en salud pública</t>
  </si>
  <si>
    <t>36.50</t>
  </si>
  <si>
    <t>41.10</t>
  </si>
  <si>
    <t>Porcentaje de proyectos con enfoque de género vigentes en colaboración.</t>
  </si>
  <si>
    <t>26.60</t>
  </si>
  <si>
    <t>Porcentaje de productos de la investigación con enfoque de género en colaboración.</t>
  </si>
  <si>
    <t>53.30</t>
  </si>
  <si>
    <t>55.60</t>
  </si>
  <si>
    <t xml:space="preserve">Porcentaje de investigadoras del INPer, de alto nivel. </t>
  </si>
  <si>
    <t>67.00</t>
  </si>
  <si>
    <t>NCE</t>
  </si>
  <si>
    <t xml:space="preserve">Porcentaje de personal capacitado en la Pomoción de la Salud de las Mujeres Adultas Mayores </t>
  </si>
  <si>
    <t xml:space="preserve"> NCE- Instituto Nacional de Geriatría  NDE- Instituto Nacional de Perinatología Isidro Espinosa de los Reyes  NDY- Instituto Nacional de Salud Pública </t>
  </si>
  <si>
    <t xml:space="preserve"> La población de personas adultas mayores (PAM) en México aumenta rápidamente con respecto a los otros grupos poblacionales -1:10 en 2012 era un adulto mayor; 1:4 lo será en el año 2050 (CONAPO) - y se caracteriza porque una proporción importante padece algún tipo de enfermedad crónica y sus complicaciones (ENSANUT 2012), por la insuficiencia económica para cubrir sus necesidades y por deficientes en las redes de apoyo.  Además, conforme se avanza en edad la salud empeora. La carga de la enfermedad, la dependencia para la vida y la insuficiencia de recursos humanos especializados agravan esta situación particularmente en las mujeres porque envejecen con una peor salud y peor calidad de vida. En las PAM es particularmente importante mantener la independencia pues además de mejorar su CV permite que sean menos vulnerables al maltrato y a la dependencia -44.6% mujeres de 60 o más años sufre o sufrió maltrato en su vida (ENDIREH  2011)-.  Es indispensable que las estrategias de promoción de la salud y atención a las PAM además de la especialización gerontológica y geriátrica cuenten con la perspectiva de género para favorecer la igualdad entre hombres y mujeres al envejecer. Esta igualdad beneficia tanto a las personas enfermas que requieren cuidado como a aquellas que cuidan pues es importante recordar que el papel de cuidador suelen desempeñarlo las mujeres.  Desarrollo de proyectos de investigación en las diferentes líneas que se aborden en el INPer, con participación de otras instituciones que fortalezcan los hallazgos de dichos proyectos con perspectiva de género.   En México, el censo de 2010 reportó una población total de 112.3 millones de personas, de las cuales 21.9 millones son adolescentes (10 a 19 años) y 49.6% son mujeres. En general 49.7% de las y los adolescentes 49.7% no usan servicios de salud sexual y reproductiva. Entre los que los utilizan más del 20% no se sintió cómodo con la prestación de los servicios. El Monitoreo de la Calidad de la Atención a las Mujeres en Servicios del Sector Salud de 2012 refleja que existen áreas de oportunidad importante para el mejoramiento de la calidad de la atención a las mujeres. El 31.8% de los prestadores no utilizan guías para la atención de los adolescentes y 12.8% se niega a proporcionar PAE a adolescentes si no están acompañados por un adulto, incumpliendo la Norma Oficial Mexicana. Adicionalmente, los prestadores de servicio ofrecen recomendaciones de anticoncepción diferencial a hombres y mujeres, limitando la posibilidad de las mujeres de acceder o participar de la toma de decisiones en anticoncepción. El acceso y calidad diferencial en la atención a la salud sexual y reproductiva entre hombres y mujeres tiene graves implicaciones sobre su derecho a la salud y su capacidad de desarrollo humano a largo plazo, requiriéndose de acciones que ayuden a reducir la brecha de calidad de la atención a a través de programas de entrenamiento al personal de salud con enfoque de género. Buena parte de los proyectos de investigación en salud pública debe partir de una perspectiva de género a fin de poder detectar lo que cada sexo requiere de manera específica para el mejoramiento de sus condiciones de salud.  El avance en la salud pública es impensable sin la consideración de las necesidades de las mujeres y los hombres, las niñas y los niños y, muy especialmente las y los adolescentes, siguiendo una perspectiva de género que sea publicada en artículos científicos con la finalidad de difundir el conocimiento.  </t>
  </si>
  <si>
    <t>429</t>
  </si>
  <si>
    <t>2685</t>
  </si>
  <si>
    <t>908</t>
  </si>
  <si>
    <t>4492</t>
  </si>
  <si>
    <t>(Instituto Nacional de Geriatría)</t>
  </si>
  <si>
    <t>125.3</t>
  </si>
  <si>
    <t>Investigación y desarrollo tecnológico en salud</t>
  </si>
  <si>
    <t>E022</t>
  </si>
  <si>
    <r>
      <t>Acciones de mejora para el siguiente periodo
UR:</t>
    </r>
    <r>
      <rPr>
        <sz val="10"/>
        <rFont val="Soberana Sans"/>
        <family val="2"/>
      </rPr>
      <t xml:space="preserve"> NBV
Sin información
</t>
    </r>
    <r>
      <rPr>
        <b/>
        <sz val="10"/>
        <rFont val="Soberana Sans"/>
        <family val="2"/>
      </rPr>
      <t>UR:</t>
    </r>
    <r>
      <rPr>
        <sz val="10"/>
        <rFont val="Soberana Sans"/>
        <family val="2"/>
      </rPr>
      <t xml:space="preserve"> NCK
COMO EL INSTITUTO DEPENDE DE LA AFLUENCIA DE LOS PACIENTES QUE ACUDAN A LA ATENCIÓN CON EL PADECIMIENTO DE ESCLEROSIS MULTIPLE, LAS CIFRAS PUEDEN VARIAR EN CADA SEMESTRE, PERO ESPERAMOS LLEGAR A LA META PROGRAMADA.
</t>
    </r>
    <r>
      <rPr>
        <b/>
        <sz val="10"/>
        <rFont val="Soberana Sans"/>
        <family val="2"/>
      </rPr>
      <t>UR:</t>
    </r>
    <r>
      <rPr>
        <sz val="10"/>
        <rFont val="Soberana Sans"/>
        <family val="2"/>
      </rPr>
      <t xml:space="preserve"> 160
La reducción de la discapacidad secuela de un embarazo de alto riesgo, así como la reducción de la discapacidad al recién nacido es uno de los resultados de impacto trascendental pero valorable a largo plazo. 
</t>
    </r>
    <r>
      <rPr>
        <b/>
        <sz val="10"/>
        <rFont val="Soberana Sans"/>
        <family val="2"/>
      </rPr>
      <t>UR:</t>
    </r>
    <r>
      <rPr>
        <sz val="10"/>
        <rFont val="Soberana Sans"/>
        <family val="2"/>
      </rPr>
      <t xml:space="preserve"> NBB
En el área de consulta externa;  Acciones de Mejora  del Período Enero a Septiembre  2018  Entre las acciones de mejora que se realizaron se encuentran:  1. Se continua con la Clínica de Atención de Embarazo: Proyecto Gea, una nueva forma de nacer Programa de educación en psicoprofilaxis ; con el propósito de mejorar la calidad y calidez de la atención médica del Servicio de Obstetricia del  Hospital General ?Dr. Manuel Gea González?,  mediante la organización de un nuevo modelo de atención de parto, con el  fin de disminuir la morbimortalidad materno fetal y el índice de cesáreas y que responda a las necesidades y expectativas culturales de las mujeres y sus familias, este programa se encuentra limitado debido a la falta de espacio e instalaciones para poder beneficiar a un número de pacientes.    ;  Entre las acciones de mejora que se realizaron en el área de hospitalización  se encuentran:  continuaron las reuniones  diarias del Grupo de Directores y Subdirectores  y médicos para agilizar la atención  médica de pacientes, principalmente en el área de urgencias.    
</t>
    </r>
    <r>
      <rPr>
        <b/>
        <sz val="10"/>
        <rFont val="Soberana Sans"/>
        <family val="2"/>
      </rPr>
      <t>UR:</t>
    </r>
    <r>
      <rPr>
        <sz val="10"/>
        <rFont val="Soberana Sans"/>
        <family val="2"/>
      </rPr>
      <t xml:space="preserve"> NDE
Aunque la ocupación hospitalaria de las terapias neonatales se ha mejorado, aún se encuentra por arriba de niveles adecuados, por lo que es necesario continuar con las estrategias de la Dirección Médica para tratar de reducirla aún más; sin embargo es difícil llegar a un umbral más aceptable ya que al aceptarse a pacientes obstétricas de alto riesgo la probabilidad de que sus recién nacidos requieran de cuidados en alguna terapia es mayor que para la población sin factores de riesgo.
</t>
    </r>
    <r>
      <rPr>
        <b/>
        <sz val="10"/>
        <rFont val="Soberana Sans"/>
        <family val="2"/>
      </rPr>
      <t>UR:</t>
    </r>
    <r>
      <rPr>
        <sz val="10"/>
        <rFont val="Soberana Sans"/>
        <family val="2"/>
      </rPr>
      <t xml:space="preserve"> NCD
Se continuará con la atención médica especializada a mujeres con diagnóstico de enfermedades respiratorias de alta complejidad en los servicios de hospitalización. Asimismo, se continuará con la identificación y atención de las enfermedades pulmonares asociadas a la inhalación de humo de leña al cocinar, abogando por la salud respiratoria de las mujeres de zonas marginadas y en pobreza extrema, se exponen a altas concentraciones de humo de leña. Estas acciones implementadas pretenden disminuir la brecha de género, al llevar hasta sus comunidades la Campaña Respirar sin Humo.</t>
    </r>
  </si>
  <si>
    <r>
      <t>Justificación de diferencia de avances con respecto a las metas programadas
UR:</t>
    </r>
    <r>
      <rPr>
        <sz val="10"/>
        <rFont val="Soberana Sans"/>
        <family val="2"/>
      </rPr>
      <t xml:space="preserve"> NBV
Sin información
</t>
    </r>
    <r>
      <rPr>
        <b/>
        <sz val="10"/>
        <rFont val="Soberana Sans"/>
        <family val="2"/>
      </rPr>
      <t>UR:</t>
    </r>
    <r>
      <rPr>
        <sz val="10"/>
        <rFont val="Soberana Sans"/>
        <family val="2"/>
      </rPr>
      <t xml:space="preserve"> NCK
DE LOS 85 PACIENTES ATENDIDOS, SE TIENE QUE UN 72.9% FUERON MUJERES ATENDIDAS EN ESPE PADEDIMIENTO, QUE AUNQUE SUPERA LA META PLANEADA QUE ES DEL 63%, ES PORQUE SON MAS MUJERES LAS QUE LLEGAN A SOLICITAR EL SERVICIO.
</t>
    </r>
    <r>
      <rPr>
        <b/>
        <sz val="10"/>
        <rFont val="Soberana Sans"/>
        <family val="2"/>
      </rPr>
      <t>UR:</t>
    </r>
    <r>
      <rPr>
        <sz val="10"/>
        <rFont val="Soberana Sans"/>
        <family val="2"/>
      </rPr>
      <t xml:space="preserve"> 160
El porcentaje de mujeres egresadas por mejoría y las consultas otorgadas a mujeres con embarazo de alto riesgo alcanzaron la meta programada en este período. El porcentaje de recién nacidos vivos prematuros quedo debajo de lo programado debido a que se da la atención médica de prevención a las mujeres embarazadas para reducir riesgo en el período de gestación en el neonato. 
</t>
    </r>
    <r>
      <rPr>
        <b/>
        <sz val="10"/>
        <rFont val="Soberana Sans"/>
        <family val="2"/>
      </rPr>
      <t>UR:</t>
    </r>
    <r>
      <rPr>
        <sz val="10"/>
        <rFont val="Soberana Sans"/>
        <family val="2"/>
      </rPr>
      <t xml:space="preserve"> NBB
En el área de Hospitalización; durante el período de enero a septiembre de 2018, se alcanzó un cumplimiento del  indicador Porcentaje de pacientes mujeres atendidas en Consulta Externa del 94.76  por ciento con respecto a la meta programada del 63 por ciento; al lograrse que se otorgaran 71,672  consultas a pacientes mujeres, 59.70 por ciento de las 120,054 consultas otorgadas en esta área.  La disminución en el total de consultas otorgadas a mujeres (71,672 consultas) con respecto a las programadas (81,596 consultas) se debió a la reubicación de los servicios de la Torre Antigua de Hospitalización a la Torre de Especialidades por el sismo ocurrido el 19 de septiembre de 2017 y de acuerdo al dictamen de demolición de la torre antigua y como resultado del comunicado a los Directores de Institutos y Hospitales de la situación actual del Hospital.;  En el área de Consulta Externa, durante el período de enero a septiembre de 2018, se alcanzó un cumplimiento del  indicador Porcentaje de pacientes mujeres atendidas en Consulta Externa del 94.76  por ciento con respecto a la meta programada del 63 por ciento; al lograrse que se otorgaran 71,672  consultas a pacientes mujeres, 59.70 por ciento de las 120,054 consultas otorgadas en esta área.    La disminución en el total de consultas otorgadas a mujeres (71,672 consultas) con respecto a las programadas (81,596 consultas) se debió a la reubicación de los servicios de la Torre Antigua de Hospitalización a la Torre de Especialidades por el sismo ocurrido el 19 de septiembre de 2017 y de acuerdo al dictamen de demolición de la torre antigua y como resultado del comunicado a los Directores de Institutos y Hospitales de la situación actual del Hospital.    
</t>
    </r>
    <r>
      <rPr>
        <b/>
        <sz val="10"/>
        <rFont val="Soberana Sans"/>
        <family val="2"/>
      </rPr>
      <t>UR:</t>
    </r>
    <r>
      <rPr>
        <sz val="10"/>
        <rFont val="Soberana Sans"/>
        <family val="2"/>
      </rPr>
      <t xml:space="preserve"> NDE
131 Otorgar atención ambulatoria, con base a la meta que habla de la percepción de satisfacción de la calidad ambulatoria recibida superior a 80 puntos, se cumplió a un 100%.  134 Otorgar atención hospitalaria  Ambas variables que constituyen este indicador muestran cifras menores a las esperadas de acuerdo con las metas programadas para cada una de ellas: 9.8% por debajo en el caso del numerador y 13.9% por debajo en el denominador, lo cual es resultante de la estrategia de la Dirección Médica por restringir la aceptación de pacientes obstétricas preferentemente a quienes presenten factores de alto riesgo obstétrico y/o perinatal, tratando de encontrar un mejor comportamiento de la ocupación de las terapias neonatales.  136 A partir de la implementación del servicio integral de farmacia se alcanzó un abasto del 98% favoreciendo un abasto oportuno de los medicamentos a los pacientes atendidos, así mismo se cuenta con productos de alta especialidad para dar atención a pacientes de  alto riesgo. 137 Mejorar la calidad de la atención  Como se ha mencionado en los reportes previos, el incremento relativo que se observa en el valor de este indicador con respecto de la meta programada tiene que ver con la realización de mayor número de procedimientos de tipo ambulatorio, y ello ha traído consigo menor número de egresos hospitalarios, más oportunidad y rapidez en el tratamiento de varias condiciones y el consecuente ahorro tanto para las pacientes como para el propio Instituto.  149 Reforzar las acciones contra la obesidad  La consignación de los datos de peso y talla de las pacientes que se hospitalizan, </t>
    </r>
  </si>
  <si>
    <r>
      <t>Acciones realizadas en el periodo
UR:</t>
    </r>
    <r>
      <rPr>
        <sz val="10"/>
        <rFont val="Soberana Sans"/>
        <family val="2"/>
      </rPr>
      <t xml:space="preserve"> NBV
En el periodo enero-septiembre de 2018, se tuvo un porcentaje de recetas surtidas de forma completa a mujeres hospitalizadas con cáncer del 91.0 por ciento; por lo que les fueron administrados sus medicamentos en tiempo y forma.    Durante este periodo fueron surtidas 36,225 recetas completas a mujeres hospitalizadas con cáncer de un total de 39,802 recetas realizadas a mujeres hospitalizadas con cáncer.  
</t>
    </r>
    <r>
      <rPr>
        <b/>
        <sz val="10"/>
        <rFont val="Soberana Sans"/>
        <family val="2"/>
      </rPr>
      <t>UR:</t>
    </r>
    <r>
      <rPr>
        <sz val="10"/>
        <rFont val="Soberana Sans"/>
        <family val="2"/>
      </rPr>
      <t xml:space="preserve"> NCK
EN EL TERCER TRIMESTRE DE 2018 SE ANTENDIERON 85 PACIENTES CON DIAGNÓSTICO DE ESCLEROSIS MULTIPLE, DE LOS CUALES 62 FUERON MUJERES Y 23 HOMBRES, LO CUAL REFLEJA QUE SE ATENDIO UN 72.9% DE MUJERES, ESTO DEBIDO A QUE FUERON MAS MUJERES LAS QUE LLEGARON CON ESTE PADECIMIENTO
</t>
    </r>
    <r>
      <rPr>
        <b/>
        <sz val="10"/>
        <rFont val="Soberana Sans"/>
        <family val="2"/>
      </rPr>
      <t>UR:</t>
    </r>
    <r>
      <rPr>
        <sz val="10"/>
        <rFont val="Soberana Sans"/>
        <family val="2"/>
      </rPr>
      <t xml:space="preserve"> 160
Atender a la población femenina que demanda los servicios especializados en el embarazo de alto riesgo y en Neonatología, en atención a sus menores hijos, en un contexto de transición epidemiológica hacia enfermedades crónico degenerativas en población cada vez más joven e incluso en población infantil. Se buisca ampliar la capacidad de demanda de la atención y fortalecer con recursos económicos y sociales la actual atención que se brinda en el Hospital de la Mujer.   La atención integral dirigida a las pacientes oncológicas, como la cirugía oncológica, oncología médica, radioterapia y Unidad de Cuidados Paliativos deben ser fortalecidos.
</t>
    </r>
    <r>
      <rPr>
        <b/>
        <sz val="10"/>
        <rFont val="Soberana Sans"/>
        <family val="2"/>
      </rPr>
      <t>UR:</t>
    </r>
    <r>
      <rPr>
        <sz val="10"/>
        <rFont val="Soberana Sans"/>
        <family val="2"/>
      </rPr>
      <t xml:space="preserve"> NBB
En el área de Hospitalización, durante el período de enero  a septiembre de 2018, se alcanzó un cumplimiento del indicador Porcentaje de pacientes mujeres atendidas en hospitalización, del 96.96 por ciento con respecto a la meta programada del 64.0 por ciento ; al lograrse que el 62.06 por ciento (4,061) pacientes mujeres se atendieran en el área de hospitalización en relación a los 6,543 pacientes atendidos en esta área.  Las pacientes femeninas que egresaron fueron de los siguientes servicios: 1,569 de Cirugía, 357 de Pediatría; 348 de Medicina Interna y 1,606 de Ginecobstetricia.      Se realizaron los siguientes Eventos Obstétricos:  815 partos; 423 cesáreas; 26 laparotomía exploradora; 2        salpingooforectomía; 49 salpingectomía; 136 legrados; 272 oclusiones tubáricas bilateral.      2  histerectomía total abdominal.;  En el área de consulta externa, durante el período de enero a septiembre de 2018  se otorgaron 71,672 consultas ambulatorias a pacientes mujeres; así mismo se  otorgaron los siguientes servicios a pacientes del sexo femenino en el área de consulta externa:  5,761  estudios citológicos; 134 vacunas de toxoide tetánico a mujeres embarazadas y en edad fértil; 167 colocaciones de dispositivos intrauterinos ; 1,411  métodos hormonales otorgados.  Dentro del Programa de Atención del Embarazo en la Adolescente, con el propósito de promover en la adolescente entre 13 y 19 años de edad, actitudes que les permitan, por medio de sesiones educativas y consejerías individuales, orientación sobre sexualidad y salud reproductiva se realizaron las siguientes acciones:   ? 393  consejerías individuales,  ? 117  sesiones educativas con 175 participantes,  ? 329  adolescentes fueron atendidas en consulta prenatal.  ? 244    adolescentes atendidas por parto, cesáreas y aborto.  
</t>
    </r>
    <r>
      <rPr>
        <b/>
        <sz val="10"/>
        <rFont val="Soberana Sans"/>
        <family val="2"/>
      </rPr>
      <t>UR:</t>
    </r>
    <r>
      <rPr>
        <sz val="10"/>
        <rFont val="Soberana Sans"/>
        <family val="2"/>
      </rPr>
      <t xml:space="preserve"> NDE
131 Otorgar atención ambulatoria.  Se realizaron 1,090 encuestas en pacientes ambulatorias.  134 Otorgar atención hospitalaria  El 81.8% de los egresos hospitalarios ocurridos en este periodo de 9 meses corresponde a personas del sexo femenino y únicamente el 18.2% a personas del sexo masculino (estos últimos son neonatos).  Se sobrepasa la meta programada solamente por 4.8%, es decir que se encuentra dentro de límites aceptables. 136 Se implementa el surtimiento de medicamentos mediante la prescripción electrónica en los diferentes turnos. 137 Mejorar la calidad de la atención a la salud  Cerca del 60% de los procedimientos quirúrgicos de alta especialidad realizados en este periodo fueron practicados en población femenina, sobrepasándose la meta esperada por un 15.2%, ello es debido al incremento de pro</t>
    </r>
  </si>
  <si>
    <t>94.68</t>
  </si>
  <si>
    <t>118.40</t>
  </si>
  <si>
    <t>141.4</t>
  </si>
  <si>
    <t>132.2</t>
  </si>
  <si>
    <t>129.76</t>
  </si>
  <si>
    <t>129.91</t>
  </si>
  <si>
    <t>166.56</t>
  </si>
  <si>
    <t>165.26</t>
  </si>
  <si>
    <t>10.99</t>
  </si>
  <si>
    <t>13.78</t>
  </si>
  <si>
    <t>17.13</t>
  </si>
  <si>
    <t>UR: NCK</t>
  </si>
  <si>
    <t>15.06</t>
  </si>
  <si>
    <t>100.85</t>
  </si>
  <si>
    <t>120.71</t>
  </si>
  <si>
    <t>137.88</t>
  </si>
  <si>
    <t>UR: NCD</t>
  </si>
  <si>
    <t>123.48</t>
  </si>
  <si>
    <t>226.49</t>
  </si>
  <si>
    <t>238.29</t>
  </si>
  <si>
    <t>290.33</t>
  </si>
  <si>
    <t>224.51</t>
  </si>
  <si>
    <t>608.96</t>
  </si>
  <si>
    <t>625.55</t>
  </si>
  <si>
    <t>824.09</t>
  </si>
  <si>
    <t>UR: NBB</t>
  </si>
  <si>
    <t>818.71</t>
  </si>
  <si>
    <t>15.10</t>
  </si>
  <si>
    <t>Porcentaje de recien nacidos vivos prematuros sin protecciòn social en salud (de 36 o menos semanas de gestacion)atendidos en el Hospital de la Mujer</t>
  </si>
  <si>
    <t>99.50</t>
  </si>
  <si>
    <t>98.00</t>
  </si>
  <si>
    <t>Porcentaje de mujeres con egreso hospitalario por mejorìa en el Hospital de la Mujer que recibieron atenciòn mèdica hospitalaria especializada</t>
  </si>
  <si>
    <t>Porcentaje de usuarias con percepción de satisfacción de la calidad de la atención médica ambulatoria recibida superior a 80 puntos.</t>
  </si>
  <si>
    <t>70.00</t>
  </si>
  <si>
    <t>78.00</t>
  </si>
  <si>
    <t>77.30</t>
  </si>
  <si>
    <t>Porcentaje de egresos hospitalarios de mujeres por mejoría y curación.</t>
  </si>
  <si>
    <t>99.40</t>
  </si>
  <si>
    <t>94.90</t>
  </si>
  <si>
    <t>95.20</t>
  </si>
  <si>
    <t>Porcentaje de recetas surtidas completas  a mujeres hospitalizadas.</t>
  </si>
  <si>
    <t>58.30</t>
  </si>
  <si>
    <t>50.60</t>
  </si>
  <si>
    <t>50.90</t>
  </si>
  <si>
    <t>Porcentaje de cirugías de alta especialidad realizadas a mujeres.</t>
  </si>
  <si>
    <t>28.70</t>
  </si>
  <si>
    <t>27.90</t>
  </si>
  <si>
    <t>Porcentaje del PIB</t>
  </si>
  <si>
    <t>Porcentaje de pacientes mujeres con obesidad que generaron un egreso hospitalario.</t>
  </si>
  <si>
    <t>60.40</t>
  </si>
  <si>
    <t>53.90</t>
  </si>
  <si>
    <t>Porcentaje de mujeres aceptadas como pacientes en el INPer, durante el periodo</t>
  </si>
  <si>
    <t>49.69</t>
  </si>
  <si>
    <t>45.00</t>
  </si>
  <si>
    <t>NCK</t>
  </si>
  <si>
    <t>PORCENTAJE DE MUJERES QUE RECIBEN TRATAMIENTO PARA ESCELROSIS MÚLTIPLE Y PADECIMIENTOS RELACIONADOS EN EL INSTITUTO NACIONAL DE NEUROLOGÍA Y NEUROCIRUGÍA MANUEL VELASCO SUÁREZ</t>
  </si>
  <si>
    <t>NCD</t>
  </si>
  <si>
    <t>Porcentaje de espirometrias realizadas a mujeres con probable EPOC por exposición a humo de leña en zonas rurales</t>
  </si>
  <si>
    <t>9.30</t>
  </si>
  <si>
    <t>13.40</t>
  </si>
  <si>
    <t>13.10</t>
  </si>
  <si>
    <t>Porcentaje de consultas de primera vez y subsecuentes otorgadas a mujeres con diagnóstico de EPOC relacionado con el humo de leña</t>
  </si>
  <si>
    <t>22.30</t>
  </si>
  <si>
    <t>26.30</t>
  </si>
  <si>
    <t>25.90</t>
  </si>
  <si>
    <t>Porcentaje de mujeres con diagnóstico de enfermedades respiratorias de alta complejidad con atención médica especializada en los servicios de hospitalización</t>
  </si>
  <si>
    <t>93.00</t>
  </si>
  <si>
    <t>Porcentaje de recetas surtidas en forma completa a mujeres hospitalizadas con cáncer</t>
  </si>
  <si>
    <t>95.50</t>
  </si>
  <si>
    <t>99.10</t>
  </si>
  <si>
    <t xml:space="preserve">Eficacia en el otorgamiento de consulta programada (primera vez, subsecuentes, preconsulta) </t>
  </si>
  <si>
    <t>52.90</t>
  </si>
  <si>
    <t>53.20</t>
  </si>
  <si>
    <t>53.40</t>
  </si>
  <si>
    <t>Porcentaje de egresos hospitalarios por mejoría de mujeres</t>
  </si>
  <si>
    <t>43.30</t>
  </si>
  <si>
    <t>48.10</t>
  </si>
  <si>
    <t>46.50</t>
  </si>
  <si>
    <t>Promedio</t>
  </si>
  <si>
    <t>Concentración de consultas subsecuentes a mujeres</t>
  </si>
  <si>
    <t>59.70</t>
  </si>
  <si>
    <t>NBB</t>
  </si>
  <si>
    <t>Porcentaje de pacientes mujeres atendidas en Consulta Externa</t>
  </si>
  <si>
    <t>62.06</t>
  </si>
  <si>
    <t>64.00</t>
  </si>
  <si>
    <t xml:space="preserve">Porcentaje de Mujeres Atendidas en Hospitalización </t>
  </si>
  <si>
    <t xml:space="preserve"> NBB- Hospital General "Dr. Manuel Gea González"  NBV- Instituto Nacional de Cancerología  NCD- Instituto Nacional de Enfermedades Respiratorias Ismael Cosío Villegas  NCK- Instituto Nacional de Neurología y Neurocirugía Manuel Velasco Suárez  NDE- Instituto Nacional de Perinatología Isidro Espinosa de los Reyes  Secretaria de Salud </t>
  </si>
  <si>
    <t xml:space="preserve"> Con la implementación del programa cero rechazos se ha incrementado la demanda de los servicios de atención de salud de alta especialidad que brinda el Hospital General Dr. Manuel Gea González, esto aunado a una sobreocupación y a la disminución de camas  por la reubicación de las áreas de la Torre Antigua de Hospitalización a la Torre de Especialidades, derivado del dictamen de la desocupación de la Torre Antigua y los recursos económicos limitados con los que opera este nosocomio, que podría ocasionar que los servicios se saturen derivando en una atención de baja calidad a los usuarios, o que nos encontremos imposibilitados a cubrir la demanda de atención médica.   Atención a la Salud: Contribuir a satisfacer la demanda de servicios especializados de salud de la población que presenta el Sector Salud.  El Instituto Nacional de Enfermedades Respiratorias Ismael Cosío Villegas ha sido pionero en la identificación y atención de las enfermedades pulmonares asociadas a inhalación de humo de leña al cocinar, abogando por la salud respiratoria de las mujeres que por vivir en zonas marginadas y en pobreza extrema, se exponen a altas concentraciones de humo de leña.   Las acciones implementadas están permitiendo disminuir la brecha de género, al menos en las poblaciones que está atendiendo el INER, así como en las comunidades rurales que se han localizado para llevar hasta sus comunidades la Campaña Respirar sin Humo.  Esta Campaña constituye un esfuerzo de muy alto impacto para la sensibilización de las mujeres respecto a su salud respiratoria, toda vez, que de acuerdo a   usos y costumbres no se atienden y les parece normal ?vivir? con problemas respiratorios; además de otorgar más importancia al cuidado del hogar y la familia, quedando ellas en último lugar de satisfacción de necesidades básicas.    La Campaña Respirar sin Humo, pone a estas mujeres focalizadas,  con la posibilidad de disminuir de forma muy importante la situación de invisibilidad y exclusión en que viven estas mujeres en materia de salud respiratoria.  LA ESCLEROSIS MÚLTIPLE ES UN PADECIMIENTO QUE SE PRESENTA CON MAYOR FRECUENCIA ENTRE MUJERES.  Garantizar el derecho a las mujeres a la resolución de su embarazo por la vía más adecuada y que recibirán el tratamiento más adecuado para la resolución de su patología.  Poblaciòn femenina que requiere de los servicios de ginecologìa, obstetricia y oncologìa que ofrece el Hospital de la Mujer, asì como la atenciòn especializada del recien nacido, lo anterior se basa de acuerdo a su capacidad fìsica instalada de la unidad.  </t>
  </si>
  <si>
    <t>(Instituto Nacional de Enfermedades Respiratorias Ismael Cosío Villegas)</t>
  </si>
  <si>
    <t>(Hospital General "Dr. Manuel Gea González")</t>
  </si>
  <si>
    <t>52347</t>
  </si>
  <si>
    <t>194746</t>
  </si>
  <si>
    <t>70415</t>
  </si>
  <si>
    <t>271939</t>
  </si>
  <si>
    <t>(Instituto Nacional de Neurología y Neurocirugía Manuel Velasco Suárez)</t>
  </si>
  <si>
    <t>1479.2</t>
  </si>
  <si>
    <t>Atención a la Salud</t>
  </si>
  <si>
    <t>E023</t>
  </si>
  <si>
    <r>
      <t>Acciones de mejora para el siguiente periodo
UR:</t>
    </r>
    <r>
      <rPr>
        <sz val="10"/>
        <rFont val="Soberana Sans"/>
        <family val="2"/>
      </rPr>
      <t xml:space="preserve"> X00
Dar continuidad a las acciones que han favorecido el cumplimiento de la meta, tales como:   Impulsar la participación de las unidades operativas con las escuelas; seguimiento del cumplimiento de la meta con los estados a través del área de evaluación; la capacitación del personal para el reporte de acciones en el SICECA.</t>
    </r>
  </si>
  <si>
    <r>
      <t>Justificación de diferencia de avances con respecto a las metas programadas
UR:</t>
    </r>
    <r>
      <rPr>
        <sz val="10"/>
        <rFont val="Soberana Sans"/>
        <family val="2"/>
      </rPr>
      <t xml:space="preserve"> X00
Se logró el cumplimiento de la meta durante el trimestre debido a varios factores:     - La participación de las unidades operativas en acciones de difusión para dar a conocer sus servicios. Participaron en la Semana Nacional de Salud de la Adolescencia.  Se ha reforzado el seguimiento del cumplimiento de meta por estado con el apoyo del área de evaluación.   Se fortaleció la capacitación de personal operativo que registra información en el  SICECA, y se ha dado seguimiento a las fallas que reportan del sistema. Es menester mencionar que se logró cumplir con la meta pese a que durante el mes de Septiembre no se contó con el SICECA, debido a un fallo generalizado en los servidores. </t>
    </r>
  </si>
  <si>
    <r>
      <t>Acciones realizadas en el periodo
UR:</t>
    </r>
    <r>
      <rPr>
        <sz val="10"/>
        <rFont val="Soberana Sans"/>
        <family val="2"/>
      </rPr>
      <t xml:space="preserve"> X00
El PAE de Adicciones 2013-2018 centra sus esfuerzos en población adolescente, ya que de acuerdo a los resultados de las Encuestas Nacionales sobre consumo de tabaco, alcohol y otras sustancias psicoactivas, son la población con mayor riesgo para iniciar el consumo. El inicio del consumo de sustancias psicoactivas en edades tempranas, incrementa la morbilidad y mortalidad asociada, por ello, es necesario implementar acciones que permitan su detección oportuna e intervención temprana. Para ello, la CONADIC ha implementado la aplicación de cuestionarios de tamizaje en diversos ámbitos, como el escolar.   Durante el trimestre las unidades operativas (CAPAS) y los CECAS participaron activamente en la Semana Nacional de Salud de la Adolescencia, entre las actividades que se realizaron se encuentran las de sensibilización, información, orientación y la aplicación de cuestionarios de tamizaje para detectar oportunamente el consumo de sustancias psicoactivas. Es importante señalar que debido a que durante este trimestre la mayor parte de escuelas se encuentran en periodo vacacional, por lo que las metas se ajustaron. Se dio continuidad a la capacitación del personal para el registro de actividades en el SICECA. </t>
    </r>
  </si>
  <si>
    <t>49.70</t>
  </si>
  <si>
    <t>51.50</t>
  </si>
  <si>
    <t>51.5</t>
  </si>
  <si>
    <t>UR: X00</t>
  </si>
  <si>
    <t>56.95</t>
  </si>
  <si>
    <t>14.00</t>
  </si>
  <si>
    <t>859,237.00</t>
  </si>
  <si>
    <t>X00</t>
  </si>
  <si>
    <t>Porcentaje del alumnado con pruebas de tamizaje del año en curso, respecto del alumnado con pruebas de tamizaje programado.</t>
  </si>
  <si>
    <t>78,600.00</t>
  </si>
  <si>
    <t>Porcentaje de adolescentes que inician tratamiento en las Unidades de Especialidades Médicas - Centros de Atención Primaria en Adicciones (UNEME-CAPA)</t>
  </si>
  <si>
    <t xml:space="preserve"> X00- Comisión Nacional contra las Adicciones </t>
  </si>
  <si>
    <t xml:space="preserve"> El consumo de tabaco, alcohol y otras drogas en nuestro país, muestra cambios significativos durante los últimos años, tales como el incremento del consumo de la mariguana y del abuso de alcohol Con base a los resultados de la Encuesta Nacional de Consumo de Drogas, Alcohol y Tabaco, 2016-2017 (ENCODAT) se observa que:   Población total (12 - 65 años)  - 10.3% ha consumido cualquier droga alguna vez en la vida; el 2.9% lo hizo en el último año (2.5 millones) y el 1.5% en el último mes.  - 0.6% presenta posible dependencia al consumo de drogas en el último año (546 mil).  - 9.9% ha consumido drogas ilegales alguna vez en la vida (15.8% hombres y 4.3% mujeres); 2.7% las ha consumido en el último año (4.4% hombres y 1.1% mujeres) y 1.4% en el último mes (2.6% hombres, 0.4% mujeres). 1.3% ha consumido drogas médicas alguna vez (1.7% hombres, 0.9% mujeres) - La edad de inicio de consumo de drogas es de 17.8 años (hombres 17.7 y mujeres 18.2).   Por otra parte, la Encuesta Nacional de Consumo de Drogas en Estudiantes  (ENCODE) 2014  reveló que 17.2 por ciento de estudiantes de secundaria y bachillerato señalaron haber consumido alguna vez un estupefaciente mientras que casi dos terceras partes de esta prevalencia son por fumar mariguana.   Entre los resultados encontrados destaca la prevalencia alguna vez del consumo de cualquier droga en los estudiantes del sector mencionado que fue de 18.6 por ciento para los hombres y de 15.9 por ciento para las mujeres, de manera que el resultado total fue de 17.2 por ciento.  Por cada 10 usuarios, siete son experimentales, es decir, probaron sustancias entre una y cinco veces. La adicción sigue siendo más frecuente en los hombres, aunque la distancia se ha reducido, al registrarse que por cada seis mujeres hay siete varones.   </t>
  </si>
  <si>
    <t>98926</t>
  </si>
  <si>
    <t>98636</t>
  </si>
  <si>
    <t>6789746</t>
  </si>
  <si>
    <t>6547994</t>
  </si>
  <si>
    <t>(Comisión Nacional contra las Adicciones)</t>
  </si>
  <si>
    <t>56.9</t>
  </si>
  <si>
    <t>Prevención y atención contra las adicciones</t>
  </si>
  <si>
    <t>E025</t>
  </si>
  <si>
    <r>
      <t>Acciones de mejora para el siguiente periodo
UR:</t>
    </r>
    <r>
      <rPr>
        <sz val="10"/>
        <rFont val="Soberana Sans"/>
        <family val="2"/>
      </rPr>
      <t xml:space="preserve"> R00
Contar con el listado nominal de las niñas de 5grado de primaria y de las niñas de 11 años no escolarizadas a quienes se les aplicará la 1ª dosis de vacuna contra al VPH, durante la 3ª Semana Nacional de Salud 2018, programar visitas casa a casa para la búsqueda de las niñas del grupo blanco que no están acudiendo a la escuela.   Concertar reuniones con la SEP a nivel local a fin de facilitar el acceso al personal de salud a las escuelas de nivel primaria durante la 3ª Semana Nacional de Salud.    </t>
    </r>
  </si>
  <si>
    <r>
      <t>Justificación de diferencia de avances con respecto a las metas programadas
UR:</t>
    </r>
    <r>
      <rPr>
        <sz val="10"/>
        <rFont val="Soberana Sans"/>
        <family val="2"/>
      </rPr>
      <t xml:space="preserve"> R00
Disminuir, a largo plazo, en las mujeres los casos de infección por virus del papiloma humano.</t>
    </r>
  </si>
  <si>
    <r>
      <t>Acciones realizadas en el periodo
UR:</t>
    </r>
    <r>
      <rPr>
        <sz val="10"/>
        <rFont val="Soberana Sans"/>
        <family val="2"/>
      </rPr>
      <t xml:space="preserve"> R00
El indicador es semestral, sin embargo se tiene en la mira a 602 350 niñas para ser vacunadas</t>
    </r>
  </si>
  <si>
    <t>148.35</t>
  </si>
  <si>
    <t>150.29</t>
  </si>
  <si>
    <t>421.35</t>
  </si>
  <si>
    <t>UR: R00</t>
  </si>
  <si>
    <t>413.53</t>
  </si>
  <si>
    <t>1,198,682.00</t>
  </si>
  <si>
    <t>R00</t>
  </si>
  <si>
    <t>Proporción de niñas de 5to. Grado de primaria vacunadas contra el VPH y de 11 años no escolarizadas.</t>
  </si>
  <si>
    <t xml:space="preserve"> R00- Centro Nacional para la Salud de la Infancia y la Adolescencia </t>
  </si>
  <si>
    <t xml:space="preserve"> Es necesario Inmunizar a las niñas de quinto año de primaria y de 11 años no escolarizadas de todo el territorio nacional, con el fin de disminuir, a largo plazo, en las mujeres los casos de infección por virus del papiloma humano, debido al papel causal de las infecciones por Virus del Papiloma Humano (VPH) en mujeres en el desarrollo de Cáncer Cérvico-uterino ha quedado documentado más allá de cualquier duda razonable. Existen alrededor de 100 tipos de VPH que infectan al ser humano, por lo menos 30 infectan el área genital, 15 tipos VPH son de alto riesgo para cáncer. </t>
  </si>
  <si>
    <t>602350</t>
  </si>
  <si>
    <t>1198682</t>
  </si>
  <si>
    <t>(Centro Nacional para la Salud de la Infancia y la Adolescencia)</t>
  </si>
  <si>
    <t>413.5</t>
  </si>
  <si>
    <t>Programa de vacunación</t>
  </si>
  <si>
    <t>E036</t>
  </si>
  <si>
    <r>
      <t>Acciones de mejora para el siguiente periodo
UR:</t>
    </r>
    <r>
      <rPr>
        <sz val="10"/>
        <rFont val="Soberana Sans"/>
        <family val="2"/>
      </rPr>
      <t xml:space="preserve"> NDE
Se continuará sensibilizando al personal institucional en los temas de derechos humanos, igualdad y no discriminación; fomentar el interés del personal, mediante la difusión de carteles y trípticos para una participación más activa.</t>
    </r>
  </si>
  <si>
    <r>
      <t>Justificación de diferencia de avances con respecto a las metas programadas
UR:</t>
    </r>
    <r>
      <rPr>
        <sz val="10"/>
        <rFont val="Soberana Sans"/>
        <family val="2"/>
      </rPr>
      <t xml:space="preserve"> NDE
Los cuatro programas institucionales que se reportan son el plan estratégico 2018, el programa de derechos humanos, el programa del Comité de Ética y prevención de conflictos de Intereses y la norma para la Igualdad laboral entre Mujeres y Hombres, que cada mes se reporta al Órgano de Control. </t>
    </r>
  </si>
  <si>
    <r>
      <t>Acciones realizadas en el periodo
UR:</t>
    </r>
    <r>
      <rPr>
        <sz val="10"/>
        <rFont val="Soberana Sans"/>
        <family val="2"/>
      </rPr>
      <t xml:space="preserve"> NDE
Durante el periodo, en el marco del Día Naranja en contra de la violencia contra las niñas y mujeres y para sensibilizar al personal del INPer, se llevaron a cabo los siguientes eventos: Se invitó al personal del INPer a reproducir el video Micromachismos, Se llevó a cabo el Taller: Dosis de Risoterapia, más risas menos violencia y el Manual de Comunicación no Sexista, hacia un leguaje incluyente, ambos estuvieron disponibles en la Intranet Institucional.  Se llevó a cabo la conferencia Maltrato a los Hombres una Realidad Silenciosa, con el objetivo de sensibilizar al personal del INPer, de la importancia de identificar y disminuir la violencia no sólo contra las niñas y las mujeres, sino también contra los hombres.    </t>
    </r>
  </si>
  <si>
    <t>1.87</t>
  </si>
  <si>
    <t>2.05</t>
  </si>
  <si>
    <t>Porcentaje de programas institucionales realizados con enfoque de género.</t>
  </si>
  <si>
    <t xml:space="preserve"> NDE- Instituto Nacional de Perinatología Isidro Espinosa de los Reyes </t>
  </si>
  <si>
    <t xml:space="preserve"> Apoyar la mejora continua de la calidad de las funciones sustantivas, promoviendo la igualdad entre mujeres y hombres y la no discriminación. </t>
  </si>
  <si>
    <t>508</t>
  </si>
  <si>
    <t>1134</t>
  </si>
  <si>
    <t>1137</t>
  </si>
  <si>
    <r>
      <t>Acciones de mejora para el siguiente periodo
UR:</t>
    </r>
    <r>
      <rPr>
        <sz val="10"/>
        <rFont val="Soberana Sans"/>
        <family val="2"/>
      </rPr>
      <t xml:space="preserve"> NDE
Sin obstáculos en la operación, con la oportunidad de colaborar como asesores en el cumplimiento de aquellos programas que se han visto retrasados en su conclusión.</t>
    </r>
  </si>
  <si>
    <r>
      <t>Justificación de diferencia de avances con respecto a las metas programadas
UR:</t>
    </r>
    <r>
      <rPr>
        <sz val="10"/>
        <rFont val="Soberana Sans"/>
        <family val="2"/>
      </rPr>
      <t xml:space="preserve"> NDE
Revisión del cumplimiento en tiempo y forma de programas obligatorios para el Instituto.  Desarrollo de auditorías a las áreas institucionales  Participación como asesores en los diversos comités institucionales  Recepción de quejas y denuncias contra servidores públicos  Ejecución de procedimientos administrativos.  </t>
    </r>
  </si>
  <si>
    <r>
      <t>Acciones realizadas en el periodo
UR:</t>
    </r>
    <r>
      <rPr>
        <sz val="10"/>
        <rFont val="Soberana Sans"/>
        <family val="2"/>
      </rPr>
      <t xml:space="preserve"> NDE
Las actividades de apoyo a la función pública son ejecutadas por el Órgano Interno de Control en el INPer, sin distinción de género. Esta área realizó el seguimiento de las acciones institucionales, mediante la solicitud de informes relativos a los programas de cumplimiento obligatorio; así como relacionados con las funciones sustantivas y administrativas. En el periodo el Comité de Control y Desempeño Institucional, sesionó en tres ocasiones dando seguimiento a la implementación del control interno, a la administración de riesgos, a los pasivos laborales, a las cédulas de situaciones críticas, al plan financiero; a la fecha no existe ninguna observación pendiente.</t>
    </r>
  </si>
  <si>
    <t>0.30</t>
  </si>
  <si>
    <t>0.34</t>
  </si>
  <si>
    <t>0.35</t>
  </si>
  <si>
    <t>Porcentaje de sesiones del Comité de Control y Desempeño Institucional realizadas.</t>
  </si>
  <si>
    <t xml:space="preserve"> Realizar las acciones de vigilancia  y asesoría tanto en el ejercicio de los recursos, como en el cumplimiento puntual de los programas, verificando que se incorpore la perspectiva de género, la no discriminación y el respeto a los derechos humanos. </t>
  </si>
  <si>
    <t>0.3</t>
  </si>
  <si>
    <t>Actividades de apoyo a la función pública y buen gobierno</t>
  </si>
  <si>
    <t>O001</t>
  </si>
  <si>
    <r>
      <t>Acciones de mejora para el siguiente periodo
UR:</t>
    </r>
    <r>
      <rPr>
        <sz val="10"/>
        <rFont val="Soberana Sans"/>
        <family val="2"/>
      </rPr>
      <t xml:space="preserve"> NDE
Exhortar al personal en general a que continúen realizando su labor con calidad, calidez y eficiencia.</t>
    </r>
  </si>
  <si>
    <r>
      <t>Justificación de diferencia de avances con respecto a las metas programadas
UR:</t>
    </r>
    <r>
      <rPr>
        <sz val="10"/>
        <rFont val="Soberana Sans"/>
        <family val="2"/>
      </rPr>
      <t xml:space="preserve"> NDE
En general la satisfacción manifestada por las pacientes encuestadas fue calificada como muy buena.</t>
    </r>
  </si>
  <si>
    <r>
      <t>Acciones realizadas en el periodo
UR:</t>
    </r>
    <r>
      <rPr>
        <sz val="10"/>
        <rFont val="Soberana Sans"/>
        <family val="2"/>
      </rPr>
      <t xml:space="preserve"> NDE
En el tercer trimestre de 2018, se realizaron 924 encuestas en el área de Hospitalización, evaluando la atención proporcionada durante su estancia.</t>
    </r>
  </si>
  <si>
    <t>1.35</t>
  </si>
  <si>
    <t>1.64</t>
  </si>
  <si>
    <t>1.66</t>
  </si>
  <si>
    <t>92.50</t>
  </si>
  <si>
    <t>84.40</t>
  </si>
  <si>
    <t>80.10</t>
  </si>
  <si>
    <t>Porcentaje de mujeres con percepción de satisfacción de la calidad de la atención médica hospitalaria recibida superior a los 80 puntos.</t>
  </si>
  <si>
    <t xml:space="preserve"> Promover la implementación de las políticas de calidad y seguridad del paciente, que incidan en la mejora de los procesos internos y con apego a lo dispuesto en materia de igualdad entre mujeres y hombres, la no discriminación de los derechos humanos. </t>
  </si>
  <si>
    <t>924</t>
  </si>
  <si>
    <t>1994</t>
  </si>
  <si>
    <t>1.6</t>
  </si>
  <si>
    <t>Rectoría en Salud</t>
  </si>
  <si>
    <t>P012</t>
  </si>
  <si>
    <r>
      <t>Acciones de mejora para el siguiente periodo
UR:</t>
    </r>
    <r>
      <rPr>
        <sz val="10"/>
        <rFont val="Soberana Sans"/>
        <family val="2"/>
      </rPr>
      <t xml:space="preserve"> NDE
Se continúa con algunas acciones implementadas previamente: explicarles a las pacientes en qué consisten los diferentes estudios y sus beneficios como el dar tratamientos oportunos o profilaxis. Se continúa otorgando consejería. Buscar pacientes embarazadas hospitalizadas a las que no se les había realizado pruebas para detección de VIH y ofertárselas en su cama.  Así como implementar programas para una mayor difusión de los beneficios de las pruebas de detección tanto de VIH como de otras ITS.  
</t>
    </r>
    <r>
      <rPr>
        <b/>
        <sz val="10"/>
        <rFont val="Soberana Sans"/>
        <family val="2"/>
      </rPr>
      <t>UR:</t>
    </r>
    <r>
      <rPr>
        <sz val="10"/>
        <rFont val="Soberana Sans"/>
        <family val="2"/>
      </rPr>
      <t xml:space="preserve"> NBD
El Hospital General de México continuará con la atención médica a pacientes mujeres en los conceptos de atención, prevención, detección, educación y orientación de la salud a la población que presentan estos problemas de salud a fin de mejorar su calidad de vida a través de la atención médica oportuna
</t>
    </r>
    <r>
      <rPr>
        <b/>
        <sz val="10"/>
        <rFont val="Soberana Sans"/>
        <family val="2"/>
      </rPr>
      <t>UR:</t>
    </r>
    <r>
      <rPr>
        <sz val="10"/>
        <rFont val="Soberana Sans"/>
        <family val="2"/>
      </rPr>
      <t xml:space="preserve"> NBV
Sin información
</t>
    </r>
    <r>
      <rPr>
        <b/>
        <sz val="10"/>
        <rFont val="Soberana Sans"/>
        <family val="2"/>
      </rPr>
      <t>UR:</t>
    </r>
    <r>
      <rPr>
        <sz val="10"/>
        <rFont val="Soberana Sans"/>
        <family val="2"/>
      </rPr>
      <t xml:space="preserve"> NCD
Se continuará con los programas de atención clínica especializada por parte de Departamento de Investigación en Enfermedades Infecciosas, DIENI como son atención clínica especializada, atención en el Laboratorio de Diagnóstico Virológico y la implementación de protocolos de investigación como el de mujeres embarazadas y proporcionar consejería en VIH. Los cuales permiten brindar una atención de calidad a las PVVIH, beneficiando directamente en la calidad de vida de las PVVIH y de sus familias.
</t>
    </r>
    <r>
      <rPr>
        <b/>
        <sz val="10"/>
        <rFont val="Soberana Sans"/>
        <family val="2"/>
      </rPr>
      <t>UR:</t>
    </r>
    <r>
      <rPr>
        <sz val="10"/>
        <rFont val="Soberana Sans"/>
        <family val="2"/>
      </rPr>
      <t xml:space="preserve"> K00
No existe ninguna, ya que en cumplimiento a las políticas nacionales de igualdad de oportunidades entre mujeres y hombres, se les proporciona TAR toda persona viviendo con VIH que ha sido diagnosticada.  Con lo anterior, un mayor número de personas con VIH conocerán su estado serológico, ingresarán a TAR y tendrán un adecuado control de la infección (control virológico); cuyos impactos en salud serán: menor mortalidad por VIH, mayor calidad de vida y la reducción de la probabilidad de transmisión de la infección, de los portadores a los no portadores.    </t>
    </r>
  </si>
  <si>
    <r>
      <t>Justificación de diferencia de avances con respecto a las metas programadas
UR:</t>
    </r>
    <r>
      <rPr>
        <sz val="10"/>
        <rFont val="Soberana Sans"/>
        <family val="2"/>
      </rPr>
      <t xml:space="preserve"> NDE
En este trimestre por cada hombre se atendieron 5.9 mujeres.
</t>
    </r>
    <r>
      <rPr>
        <b/>
        <sz val="10"/>
        <rFont val="Soberana Sans"/>
        <family val="2"/>
      </rPr>
      <t>UR:</t>
    </r>
    <r>
      <rPr>
        <sz val="10"/>
        <rFont val="Soberana Sans"/>
        <family val="2"/>
      </rPr>
      <t xml:space="preserve"> NBD
Los resultados obtenidos en los indicadores, para evaluar los avances del Pp. P016, Prevención y Atención del VIH/SIDA y otras ITs, son los siguientes: El indicador Porcentajes de Pacientes Mujeres con Prueba Positiva de VIH/SIDA y otras ITS; respecto del total de Mujeres Programadas para prueba de VIH/SIDA y otras ITS; en el periodo julio?septiembre fueron programadas 689 mujeres, con un resultado positivo de 2 mujeres, quedando el indicador al tercer trimestre (2/689) x 100 = 0.3%; este valor, comparado con el indicador programado (22/626) x 100 = 3.5% es menor, con lo que se alcanzó un cumplimiento de (0.3/3.5) x 100 = 8.6%; el valor obtenido es menor al valor programado, con lo que este Hospital concluye a menor resultado, mayor beneficio hacia la población, por ser un problema de Salud Pública, que impacta en un costo económico-social y en la Salud Pública del país. El Porcentaje de Mujeres que Dijeron estar Satisfechas y muy Satisfechas con la Atención Médica Recibida en el Área de VIH/SIDA y otras ITS, se reporta semestralmente, en junio y diciembre. En otro punto de forma acumulada de enero a septiembre en total fueron programados para estudios de VIH/SIDA y otras IT?s, en total 3,405 personas; 1,918 (56.3%) del Género femenino y 1,487 (43.7) masculinos. Así los positivos en total han sido 113, de los cuales acumuladamente son 14 (12.4%) femeninos y 99 (87.6%) masculinos, con lo que de forma global el indicador alcanza el siguiente resultado (113/3,405) x 100 = 3.3% al mes de septiembre 2018
</t>
    </r>
    <r>
      <rPr>
        <b/>
        <sz val="10"/>
        <rFont val="Soberana Sans"/>
        <family val="2"/>
      </rPr>
      <t>UR:</t>
    </r>
    <r>
      <rPr>
        <sz val="10"/>
        <rFont val="Soberana Sans"/>
        <family val="2"/>
      </rPr>
      <t xml:space="preserve"> NBV
Sin información
</t>
    </r>
    <r>
      <rPr>
        <b/>
        <sz val="10"/>
        <rFont val="Soberana Sans"/>
        <family val="2"/>
      </rPr>
      <t>UR:</t>
    </r>
    <r>
      <rPr>
        <sz val="10"/>
        <rFont val="Soberana Sans"/>
        <family val="2"/>
      </rPr>
      <t xml:space="preserve"> NCD
En el tercer trimestre el indicador Porcentaje de mujeres que viven con VIH atendidas en las diferentes especialidades que otorga el DIENI y presentó un cumplimiento del 20.4% mostrando una disminución con respecto a la meta programada derivado de la demanda de atención en las diferentes especialidades. El indicador Porcentaje de mujeres reclutadas al protocolo de investigación de embarazadas a quienes se les realizaron pruebas de detección en el periodo mostró un cumplimiento del 34.4%. Por lo que respecta al indicador Porcentaje de mujeres a quienes se les realizaron estudios de laboratorio en el Laboratorio de Diagnóstico Virológico presentó un cumplimiento del 13.2%, resultado menor al programado originalmente. Para el indicador Porcentaje de mujeres que recibieron una consejería en VIH en el periodo mostró un cumplimiento del 36.2% mostrando un incremento. Referente al indicador Porcentaje de egresos por mejoría en mujeres que viven con VIH atendidas en hospitalización se obtuvo 100%. Y por último el indicador porcentaje de mujeres a quienes se les proporcionó algún taller psicoeducativo en VIH registró 54.4% de cumplimiento.
</t>
    </r>
    <r>
      <rPr>
        <b/>
        <sz val="10"/>
        <rFont val="Soberana Sans"/>
        <family val="2"/>
      </rPr>
      <t>UR:</t>
    </r>
    <r>
      <rPr>
        <sz val="10"/>
        <rFont val="Soberana Sans"/>
        <family val="2"/>
      </rPr>
      <t xml:space="preserve"> K00
Sin información</t>
    </r>
  </si>
  <si>
    <r>
      <t>Acciones realizadas en el periodo
UR:</t>
    </r>
    <r>
      <rPr>
        <sz val="10"/>
        <rFont val="Soberana Sans"/>
        <family val="2"/>
      </rPr>
      <t xml:space="preserve"> NDE
En este trimestre la cobertura de estudios en mujeres fue de 2,296 tanto para VIH y otras ITS, a los hombres se le realizaron 379 estudios.
</t>
    </r>
    <r>
      <rPr>
        <b/>
        <sz val="10"/>
        <rFont val="Soberana Sans"/>
        <family val="2"/>
      </rPr>
      <t>UR:</t>
    </r>
    <r>
      <rPr>
        <sz val="10"/>
        <rFont val="Soberana Sans"/>
        <family val="2"/>
      </rPr>
      <t xml:space="preserve"> NBD
Las acciones afirmativas del 3er. trimestre 2018, otorgadas por el Hospital General de México ?Dr. Eduardo Liceaga? fueron: De julio a septiembre, Consultas totales otorgadas 1,808, De la 1ar. Vez 750, Subsecuente 1,058, Egresos Hospitalarios 77, Días Estancia Hospitalaria 1,303 y Promedio Días Estancia 16.9; De enero a septiembre Consultas totales otorgadas 4,839, De la 1ar. Vez 2,070, Subsecuente 2,769, Egresos Hospitalarios 221, Días Estancia Hospitalaria 3,777 y Promedio Días Estancia 17.1. Para el Apoyo al Diagnóstico y Tratamiento: Detección Oportuna de SIDA (Estudios) 19,755, Elisa detección Hepatitis A 522, Elisa detección Hepatitis B 21,774, Elisa Hepatitis C 16,524.     El número de pláticas o cursos con total de receptores de julio-septiembre fueron los siguientes: 2 Curso como prevenir la sífilis 36 asistentes, 5 Educación en Diabetes Gestacional 147 asistentes, 4 Embarazo en la Paciente Adolescente 64 asistentes, 125 Lactancia Materna 1,173 asistentes, 15 Prácticas Sexuales (Como evitar la transmisión de ETS) 282 asistentes, 60 Prevención de Cáncer Cervico Uterino, mama y próstata 933 asistentes, 75 Prevención de Cáncer de mama 1,211 asistentes, 32 Salud Sexual y Reproductiva Responsable (Prevención de VIH e ITS) 493 asistentes, 8 Cáncer de Próstata 192 asistentes,1 Hiperplasia Prostática 20 asistentes, 10 Cuidados Durante el Embarazo (Datos de Alarma) 104 asistentes, 18 Nutrición de la Mujer durante la Lactancia Materna 47 asistentes, 20 Reconocer los Signos más frecuentes de la Violencia Intrafamiliar 24 asistentes, 9 Planificación Familiar 167 asistentes, 2 Como prevenir el contagio de Hepatitis A, B, C 40 asistentes.  
</t>
    </r>
    <r>
      <rPr>
        <b/>
        <sz val="10"/>
        <rFont val="Soberana Sans"/>
        <family val="2"/>
      </rPr>
      <t>UR:</t>
    </r>
    <r>
      <rPr>
        <sz val="10"/>
        <rFont val="Soberana Sans"/>
        <family val="2"/>
      </rPr>
      <t xml:space="preserve"> NBV
En total se estudiaron 91 pacientes durante el periodo de reclutamiento del protocolo de Sarcoma de Kaposi y se reclutaron 40, sin embargo, uno abandonó y otro falleció a los 3 días de ser reclutado. Por lo cual se dio seguimiento una población de 38 pacientes 18 del grupo experimental y 18 del grupo control, el paciente número 38 el ultimo paciente se incluyó el 4 de septiembre del presente año y tendría que terminar las 48 semanas de seguimiento hasta finalizar la última visita el 6 de agosto del 2019.  Del grupo de pacientes en seguimiento (3) de Control han fallecieron tres pacientes y del grupo Experimental un paciente durante el desarrollo del protocolo. A la fecha con un avance de un 80%.    De la clínica de displasias se realizaron 422 pruebas rápidas en el tercer trimestre de 2018, resultando positivas dos pacientes, mismas que ya se encuentran en tratamiento y seguimiento médico en el INCan. Del servicio de hemato-oncologia se realizaron 472 pruebas rápidas, resultando 5 pruebas rápidas positivas, de los cuales todos los pacientes se encuentran en tratamiento, así como se practicó pruebas rápidas a esposas para seguimiento, solo dos de ellos se han negado a traer a sus esposas para seguimiento a lo cual se seguirá insistiendo para atención en caso de ser requerido. 
</t>
    </r>
    <r>
      <rPr>
        <b/>
        <sz val="10"/>
        <rFont val="Soberana Sans"/>
        <family val="2"/>
      </rPr>
      <t>UR:</t>
    </r>
    <r>
      <rPr>
        <sz val="10"/>
        <rFont val="Soberana Sans"/>
        <family val="2"/>
      </rPr>
      <t xml:space="preserve"> NCD
En el tercer trimestre del año se proporcionó atención clínica a 806 mujeres en las diferentes especialidades que otorga el Departamento de Investigación en Enfermedades Infecciosas, DIENI.  En el protocolo de investigación de embarazadas se reclutaron 365 mujeres, con el objeto de que tengan acceso a pruebas de detección de diversas infecciones para ser detectadas, tratadas, controladas o curadas y, en la mayoría de los casos, evitar que los productos adquieran las infecciones. Se realizaron 6686 estudios de laboratorio en el LDV-DIENI, lo que permite que las mujeres tengan acceso a servicios de laboratorio de calidad para su seguimiento clínico y detección.  En lo que se refiere a los servicios de consejería en VIH, se otorgaron a 390 mujeres, el DIENI es uno de los pocos centros en México que ofertan este modelo de consejería que permite centrarse en l</t>
    </r>
  </si>
  <si>
    <t>0.81</t>
  </si>
  <si>
    <t>32.12</t>
  </si>
  <si>
    <t>34.13</t>
  </si>
  <si>
    <t>55.81</t>
  </si>
  <si>
    <t>63.86</t>
  </si>
  <si>
    <t>1.43</t>
  </si>
  <si>
    <t>1.8</t>
  </si>
  <si>
    <t>1.34</t>
  </si>
  <si>
    <t>UR: NBD</t>
  </si>
  <si>
    <t>1.41</t>
  </si>
  <si>
    <t>113.90</t>
  </si>
  <si>
    <t>128.96</t>
  </si>
  <si>
    <t>267.33</t>
  </si>
  <si>
    <t>UR: K00</t>
  </si>
  <si>
    <t>326.9</t>
  </si>
  <si>
    <t>0.83</t>
  </si>
  <si>
    <t>2.70</t>
  </si>
  <si>
    <t>1.10</t>
  </si>
  <si>
    <t>Porcentaje de mujeres seropositivas con embarazo resuelto.</t>
  </si>
  <si>
    <t>54.40</t>
  </si>
  <si>
    <t>30.20</t>
  </si>
  <si>
    <t>6. Porcentaje de mujeres a quienes se les proporcionó algún taller psicoeducativo en VIH en el periodo</t>
  </si>
  <si>
    <t>66.70</t>
  </si>
  <si>
    <t>5. Porcentaje de egresos por mejoría en mujeres que viven con VIH atendidas en Hospitalización en el periodo</t>
  </si>
  <si>
    <t>34.40</t>
  </si>
  <si>
    <t>31.30</t>
  </si>
  <si>
    <t>2.Porcentaje de mujeres reclutadas al protocolo de investigación de embarazadas a quienes se les realizaron pruebas de detección en el periodo (indicador de producto de las áreas de prevención e investigación)</t>
  </si>
  <si>
    <t>13.20</t>
  </si>
  <si>
    <t>15.70</t>
  </si>
  <si>
    <t>3.Porcentaje de mujeres a quienes se les realizaron estudios de laboratorio en el Laboratorio de Diagnóstico Virológico (LDV-CIENI) en el periodo</t>
  </si>
  <si>
    <t>36.20</t>
  </si>
  <si>
    <t>34.30</t>
  </si>
  <si>
    <t>4. Porcentaje de mujeres que recibieron una consejería en VIH en el periodo</t>
  </si>
  <si>
    <t>20.40</t>
  </si>
  <si>
    <t>1 Porcentaje de mujeres que viven con VIH atendidas en las diferentes especialidades que otorga el CIENI en el periodo.</t>
  </si>
  <si>
    <t>73.80</t>
  </si>
  <si>
    <t xml:space="preserve">Porcentaje de Mujeres Tamizadas para VIH </t>
  </si>
  <si>
    <t>3.30</t>
  </si>
  <si>
    <t>NBD</t>
  </si>
  <si>
    <t>Porcentaje de pacientes mujeres detectadas con VIH/SIDA</t>
  </si>
  <si>
    <t>86.20</t>
  </si>
  <si>
    <t>Porcentaje de mujeres satisfechas con la atención recibida en el área de VIH/SIDA</t>
  </si>
  <si>
    <t>K00</t>
  </si>
  <si>
    <t xml:space="preserve"> Porcentaje de proyectos de prevención en VIH e ITS dirigidos a mujeres.</t>
  </si>
  <si>
    <t>95.65</t>
  </si>
  <si>
    <t xml:space="preserve">Porcentaje de entidades federativas con programas de acompañamiento para mujeres con VIH.  </t>
  </si>
  <si>
    <t>100.45</t>
  </si>
  <si>
    <t>98.49</t>
  </si>
  <si>
    <t>Porcentaje de mujeres en tratamiento antirretroviral (TAR).</t>
  </si>
  <si>
    <t xml:space="preserve"> K00- Centro Nacional para la Prevención y el Control del VIH/SIDA  NBD- Hospital General de México "Dr. Eduardo Liceaga"  NBV- Instituto Nacional de Cancerología  NCD- Instituto Nacional de Enfermedades Respiratorias Ismael Cosío Villegas  NDE- Instituto Nacional de Perinatología Isidro Espinosa de los Reyes </t>
  </si>
  <si>
    <t xml:space="preserve"> En México la epidemia continúa concentrada dentro de las poblaciones de HSH,PTS, especialmente HTS y los PUDI, cuestión que refleja que se ha podido contener con éxito una generación de la epidemia. No obstante, el estigma y la discriminación relacionada con el VIH persisten como grandes obstáculos para una respuesta eficaz al VIH en todas partes del mundo, encuestas nacionales han encontrado que un trato discriminatorio de las personas que viven con VIH sigue siendo común, incluyendo el acceso a servicios de salud. Además, las desigualdades de género y las normas de género perjudiciales continúan contribuyendo a la situación de la desigualdad relacionada con VIH.   Abatir la falta de información sobre educación sexual y reproductiva, de igual manera de las enfermedades de transmisión sexual, mediante temas enfocados a la prevención, orientación, detección y prevención oportuna, que permita mantener informada la población del género femenino que consideramos más vulnerable, así como actualizada sobre nuevas infecciones por VIH y otras ITS a la población en general, principalmente mujeres. La no aceptación por parte de las pacientes de la problemática de salud que tienen                                                                                                                      Prevención y atención de VIH/SIDA y otras ITS: Contribuir a la reducción de nuevas infecciones por VIH, a través de la prevención en los grupos más afectados por la epidemia y la atención oportuna a los portadores.  El INER a través de los programas de atención clínica especializada como son; la atención en el Laboratorio de Diagnóstico Virológico, la implementación de protocolos de investigación como el de mujeres embarazadas y proporcionar consejería en VIH,  ha permitido brindar una atención de calidad a las personas que viven con VIH. Así como impactar en la calidad de vida de las PVVIH y de sus familias. Con ello erradicar brechas de género y promover la igualdad en la atención en salud a mujeres y en particular a quienes viven con VIH.  El continuar con los programas de atención clínica especializada por parte de Centro de Investigación en Enfermedades Infecciosas, CIENI   permiten brindar una atención de calidad a las PVVIH, beneficiando directamente en la calidad de vida de las PVVIH y de sus familias.   Realizar las acciones de convencimiento para realizar la prueba rápida de VIH/SIDA en pacientes embarazadas, a fin de detectar a las posibles portadoras e iniciar el tratamiento oportuno para evitar la transmisión vertical a los productos. </t>
  </si>
  <si>
    <t>3175</t>
  </si>
  <si>
    <t>32602</t>
  </si>
  <si>
    <t>3837</t>
  </si>
  <si>
    <t>201000</t>
  </si>
  <si>
    <t>(Hospital General de México "Dr. Eduardo Liceaga")</t>
  </si>
  <si>
    <t>(Centro Nacional para la Prevención y el Control del VIH/SIDA)</t>
  </si>
  <si>
    <t>396.4</t>
  </si>
  <si>
    <t>Prevención y atención de VIH/SIDA y otras ITS</t>
  </si>
  <si>
    <t>P016</t>
  </si>
  <si>
    <r>
      <t>Acciones de mejora para el siguiente periodo
UR:</t>
    </r>
    <r>
      <rPr>
        <sz val="10"/>
        <rFont val="Soberana Sans"/>
        <family val="2"/>
      </rPr>
      <t xml:space="preserve"> R00
Sin información</t>
    </r>
  </si>
  <si>
    <r>
      <t>Justificación de diferencia de avances con respecto a las metas programadas
UR:</t>
    </r>
    <r>
      <rPr>
        <sz val="10"/>
        <rFont val="Soberana Sans"/>
        <family val="2"/>
      </rPr>
      <t xml:space="preserve"> R00
Sin información</t>
    </r>
  </si>
  <si>
    <r>
      <t>Acciones realizadas en el periodo
UR:</t>
    </r>
    <r>
      <rPr>
        <sz val="10"/>
        <rFont val="Soberana Sans"/>
        <family val="2"/>
      </rPr>
      <t xml:space="preserve"> R00
CAMPAÑA DE DIFUSIÓN     Se llevó a cabo la campaña de difusión en radio sobre las principales características del Síndrome de Turner del 15 de agosto al 30 de septiembre del año en curso para fortalecer su detección, así mismo se les envió el spot de radio y tv a los estados para su retransmisión      MATERIAL IMPRESO     La tarjeta y rotafolios de escritorio para personal médico ya está en imprenta y en proceso de distribución a los estados para el próximo mes.  </t>
    </r>
  </si>
  <si>
    <t>3.06</t>
  </si>
  <si>
    <t>4.86</t>
  </si>
  <si>
    <t>Porcentaje de actividades cumplidas para la implementación de una Campaña de difusión sobre el Síndrome de Turner</t>
  </si>
  <si>
    <t>300,000.00</t>
  </si>
  <si>
    <t>Porcentaje de material elaborado entregado sobre Síndrome de Turner</t>
  </si>
  <si>
    <t xml:space="preserve"> Las alteraciones cromosómicas son bastante comunes, afectando a 7 de cada 1000 niños nacidos vivos y representan cerca del 50% de todos los abortos espontáneos del primer trimestre, además son causa importante de un gran número de malformaciones congénitas y retraso mental.  Los defectos que causan estas alteraciones se deben a un exceso o deficiencia en la dosis génica contenida en los cromosomas involucrados </t>
  </si>
  <si>
    <t>191</t>
  </si>
  <si>
    <t>4.8</t>
  </si>
  <si>
    <t>Prevención y control de enfermedades</t>
  </si>
  <si>
    <t>P018</t>
  </si>
  <si>
    <r>
      <t>Acciones de mejora para el siguiente periodo
UR:</t>
    </r>
    <r>
      <rPr>
        <sz val="10"/>
        <rFont val="Soberana Sans"/>
        <family val="2"/>
      </rPr>
      <t xml:space="preserve"> M7F
Realizar difusión de los cursos para que un mayor número de personas de instituciones gubernamentales y organizaciones sociales que atienden a la población en las diferentes entidades del país se beneficien de su contenido y puedan aplicarlo en sus sitios de trabajo.
</t>
    </r>
    <r>
      <rPr>
        <b/>
        <sz val="10"/>
        <rFont val="Soberana Sans"/>
        <family val="2"/>
      </rPr>
      <t>UR:</t>
    </r>
    <r>
      <rPr>
        <sz val="10"/>
        <rFont val="Soberana Sans"/>
        <family val="2"/>
      </rPr>
      <t xml:space="preserve"> NDE
Destaca que no se ha presentado ninguna muerte materna en todo lo que va de este año, y ello es gracias a la estrecha vigilancia de las pacientes obstétricas, a través de un seguimiento más frecuente durante su control prenatal.
</t>
    </r>
    <r>
      <rPr>
        <b/>
        <sz val="10"/>
        <rFont val="Soberana Sans"/>
        <family val="2"/>
      </rPr>
      <t>UR:</t>
    </r>
    <r>
      <rPr>
        <sz val="10"/>
        <rFont val="Soberana Sans"/>
        <family val="2"/>
      </rPr>
      <t xml:space="preserve"> NCG
Continuar con el fortalecimiento y ampliación de la cobertura de mastografías en la población de pacientes atendidas en el Instituto, brindando tratamiento oportuno a los casos que se detectan. Con la implementación del Programa Salud, materna sexual y reproductiva el Instituto adquirió la posibilidad de realizar estudios complementarios a la mastografía y de ofrecer quimio y radioterapia en instalaciones específicamente dedicadas para este fin. El programa se desarrolla de manera eficiente y oportuna. El reto que se tiene es lograr que un mayor número de pacientes accedan a los procedimientos de tamizaje del cáncer del tracto genital inferior y sus lesiones precursoras de manera regular, dentro de los periodos recomendados por las guías nacionales e internacionales. En nuestro ámbito con frecuencia las recomendaciones no se cumplen por diversas causas, dentro de las que se encuentran la falta de información en médicos y pacientes, problemas de movilidad, limitaciones económicas relacionadas en parte con los múltiples gastos que las pacientes tienen que afrontar en función de su padecimiento de base y las limitaciones operativas de la institución.
</t>
    </r>
    <r>
      <rPr>
        <b/>
        <sz val="10"/>
        <rFont val="Soberana Sans"/>
        <family val="2"/>
      </rPr>
      <t>UR:</t>
    </r>
    <r>
      <rPr>
        <sz val="10"/>
        <rFont val="Soberana Sans"/>
        <family val="2"/>
      </rPr>
      <t xml:space="preserve"> NBV
Sin información
</t>
    </r>
    <r>
      <rPr>
        <b/>
        <sz val="10"/>
        <rFont val="Soberana Sans"/>
        <family val="2"/>
      </rPr>
      <t>UR:</t>
    </r>
    <r>
      <rPr>
        <sz val="10"/>
        <rFont val="Soberana Sans"/>
        <family val="2"/>
      </rPr>
      <t xml:space="preserve"> NCD
Continuaremos atendiendo pacientes de primera vez para definir su diagnóstico específico a través de la realización de estudios de laboratorio, pruebas de función respiratoria, tomografía de tórax, ecocardiograma transtorácico, en algunos casos, broncoscopía diagnóstica y biopsia pulmonar con la finalidad de que las pacientes reciban un tratamiento dirigido y oportuno. Así mismo continuaremos realizando pruebas de función respiratoria de manera gratuita cada tres meses, estrategia que ha beneficiado a mujeres de bajos recursos para poder dar seguimiento a su enfermedad.
</t>
    </r>
    <r>
      <rPr>
        <b/>
        <sz val="10"/>
        <rFont val="Soberana Sans"/>
        <family val="2"/>
      </rPr>
      <t>UR:</t>
    </r>
    <r>
      <rPr>
        <sz val="10"/>
        <rFont val="Soberana Sans"/>
        <family val="2"/>
      </rPr>
      <t xml:space="preserve"> L00
Salud Materna y Perinatal. El subregistro en los sistemas de información oficiales (SIS/SINBA) de la Dirección General Información en Salud obstaculiza identificar el grado de cumplimiento real de los indicadores para la evaluación de metas y objetivos.;  Igualdad de Género en Salud. - En cuanto a la estrategia de capacitación, cada vez más las Acciones que promueven una Cultura Institucional para la Igualdad encuentran a personas aliadas al tema de género y derechos humanos en Hospitales, Unidades administrativas, Centros Nacionales y Órganos, lo que permite generar procesos de enseñanza acorde a objetivos específicos.   Existe apoyo para la difusión y promoción en diversas temáticas, lo que se vislumbra en el alcance total de personas.  La sinergia institucional que ha fomentado el Centro Nacional de Equidad de Género y Salud Reproductiva con 61 centros de trabajo habla del compromiso de la Secretaría de Salud ante la Política Nacional de igualdad en el marco del Plan Nacional de Des;  Planificación Familiar.   El principal obstáculo para la evaluación y seguimiento del programa está relacionado con las inconsistencias que presenta la nueva plataforma de información que instrumentó la Dirección General de Información en Salud en el año 2017, tanto en el Sistema de Información en Salud (SIS) como en el Sistema Automatizado de Egresos Hospitalarios (SAEH), que son las dos fuentes principales de información para el Programa de Planificación Familiar y Anticoncepción, lo cual ha originado que no sea posible en este momento la obtención de datos para generar algunos indicadores y en su caso, los datos que presenta no reflejen la totalidad de las acciones realizadas.     </t>
    </r>
  </si>
  <si>
    <r>
      <t>Justificación de diferencia de avances con respecto a las metas programadas
UR:</t>
    </r>
    <r>
      <rPr>
        <sz val="10"/>
        <rFont val="Soberana Sans"/>
        <family val="2"/>
      </rPr>
      <t xml:space="preserve"> M7F
Se tuvo un avance del 100% en la meta programada para el tercer trimestre del año, al capacitar a 75 de 75 personas programadas. Se continuará con la difusión de los modelos de intervención del Instituto, para alcanzar la meta al periodo final.
</t>
    </r>
    <r>
      <rPr>
        <b/>
        <sz val="10"/>
        <rFont val="Soberana Sans"/>
        <family val="2"/>
      </rPr>
      <t>UR:</t>
    </r>
    <r>
      <rPr>
        <sz val="10"/>
        <rFont val="Soberana Sans"/>
        <family val="2"/>
      </rPr>
      <t xml:space="preserve"> NDE
El seguimiento de las pacientes, sobre todo de las gestantes, es más frecuente que lo que solía ser, y ello es secundario al hecho de que la mayoría de ellas presentan factores de alto riesgo. Esto es un logro gracias al cual no se ha presentado ninguna defunción materna.
</t>
    </r>
    <r>
      <rPr>
        <b/>
        <sz val="10"/>
        <rFont val="Soberana Sans"/>
        <family val="2"/>
      </rPr>
      <t>UR:</t>
    </r>
    <r>
      <rPr>
        <sz val="10"/>
        <rFont val="Soberana Sans"/>
        <family val="2"/>
      </rPr>
      <t xml:space="preserve"> NCG
Este presupuesto es utilizado a lo largo del año para fortalecer y ampliar las actividades de prevención y control de cáncer cérvico uterino y cáncer de mama, específicamente en aquellos nichos en los que aún existen rezagos que para superarse se requiere de una mayor inversión.
</t>
    </r>
    <r>
      <rPr>
        <b/>
        <sz val="10"/>
        <rFont val="Soberana Sans"/>
        <family val="2"/>
      </rPr>
      <t>UR:</t>
    </r>
    <r>
      <rPr>
        <sz val="10"/>
        <rFont val="Soberana Sans"/>
        <family val="2"/>
      </rPr>
      <t xml:space="preserve"> NBV
Sin información
</t>
    </r>
    <r>
      <rPr>
        <b/>
        <sz val="10"/>
        <rFont val="Soberana Sans"/>
        <family val="2"/>
      </rPr>
      <t>UR:</t>
    </r>
    <r>
      <rPr>
        <sz val="10"/>
        <rFont val="Soberana Sans"/>
        <family val="2"/>
      </rPr>
      <t xml:space="preserve"> NCD
En el trimestre el indicador Porcentaje de mujeres a las que se les otorgo tratamiento dirigido por presentar mutaciones de gen EGFR se mostró un cumplimiento del 30.8% ya que de las 13 mujeres que presentaron mutación a 4 se les otorgo el tratamiento. En lo que se refiere al indicador Porcentaje de mujeres con diagnóstico de asma a las que se les otorgó consulta y tratamiento gratuito mostró un cumplimiento del 18.5%, Por lo que se refiere al indicador Porcentaje de mujeres con EPID a quienes se les realizaron pruebas de función respiratoria de seguimiento gratuitas mostró un cumplimiento del 57.2%; el Porcentaje de mujeres a quienes se les realizaron estudios gratuitos para diagnóstico diferencial de EPID reflejo un cumplimiento del 107.5%, porcentaje mayor al programado originalmente. Por lo que se refiere al Porcentaje de mujeres con diagnóstico de EPID a las que se les otorgo tratamiento gratuito mostró un cumplimiento del 53.4%, aumentando el número de mujeres a quienes se les otorgó medicamento gratuito.
</t>
    </r>
    <r>
      <rPr>
        <b/>
        <sz val="10"/>
        <rFont val="Soberana Sans"/>
        <family val="2"/>
      </rPr>
      <t>UR:</t>
    </r>
    <r>
      <rPr>
        <sz val="10"/>
        <rFont val="Soberana Sans"/>
        <family val="2"/>
      </rPr>
      <t xml:space="preserve"> L00
Salud Sexual y Reproductiva. INDICADOR 1.- Cobertura de adolescentes usuarias activas de métodos anticonceptivos modernos proporcionados o aplicados por la Secretaría de Salud    El número de adolescentes usuarias activas que se reporta al tercer trimestre del año (492,913), corresponde en realidad a la cifra registrada en el Sistema de Información en Salud (SIS) al mes de julio de 2018; esto debido, principalmente, al significativo nivel de subregistro para los meses de agosto y septiembre. Se espera que esta cifra aumente en la medida que se avance con el registro de información en los estados. INDICADOR 2.- Cobertura de anticoncepción post-evento obstétrico en adolescentes en la Secretaría de Salud    La cobertura de Anticoncepción Post-evento Obstétrico (APEO) entre mujeres menores de 20 años de edad a las que se les atendió algún evento obstétrico en la Secretaría de Salud registrada al tercer trimestre de 2018 ascendió a 75.9%. Esta cifra representa 100.6% de la meta establecida ;  Prevención y Atención de la Violencia. Indicador 1.- Porcentaje de mujeres de 15 años o más a las que se aplicó la herramienta de detección y resultó positiva. Justificación. Con el desarrollo de las actividades comentadas a nivel nacional durante el periodo julio-septiembre se tiene el registro de una aplicación de 501,591 herramientas de detección, de las cuales 102,501 mujeres mayores de 15 años y más, resultaron positivas a alguna situación de violencia, representando el 20.4% de positividad. Con relación a las 204,120 mujeres programadas para detección durante este período se alcanzó un 50.2% de avance. Lo anterior debido a que 21 entidades federativas reportaron avances inferiores al 50% de cumplimiento, lo que significa que el personal médico operativo no está aplicando adecuadamente la herramienta de detección, como lo establecen los criterios establecidos en la NOM-046, siendo necesario el fortalecimiento de las actividades de sensibilización de dicho personal.   indicador 2.- Porcentaje de mujeres que ingresan a refugio. Justificación de diferencia de avances: Para el avance de met</t>
    </r>
  </si>
  <si>
    <r>
      <t>Acciones realizadas en el periodo
UR:</t>
    </r>
    <r>
      <rPr>
        <sz val="10"/>
        <rFont val="Soberana Sans"/>
        <family val="2"/>
      </rPr>
      <t xml:space="preserve"> M7F
Organización e impartición de 2 cursos de capacitación para profesionales de la salud de diversas instituciones públicas y organizaciones sociales tanto de la Ciudad de México como de 8 estados de la República Mexicana en los temas de: 1) Fibromialgia: manejo cognitivo conductual y 2) Prevención de trastornos de la conducta alimentaria (Documentos asociados: Anexo 1. Población capacitada). 
</t>
    </r>
    <r>
      <rPr>
        <b/>
        <sz val="10"/>
        <rFont val="Soberana Sans"/>
        <family val="2"/>
      </rPr>
      <t>UR:</t>
    </r>
    <r>
      <rPr>
        <sz val="10"/>
        <rFont val="Soberana Sans"/>
        <family val="2"/>
      </rPr>
      <t xml:space="preserve"> NDE
De acuerdo con los resultados a septiembre, el 93.3% del total de las consultas otorgadas en el INPer fueron dirigidas a la población de mujeres, lo que coloca a este indicador a menos del 1% por arriba de la meta programada.  Esta alta proporción de consultas dirigidas a mujeres se encuentra en la dirección esperada por el tipo de población objetivo de nuestra institución.
</t>
    </r>
    <r>
      <rPr>
        <b/>
        <sz val="10"/>
        <rFont val="Soberana Sans"/>
        <family val="2"/>
      </rPr>
      <t>UR:</t>
    </r>
    <r>
      <rPr>
        <sz val="10"/>
        <rFont val="Soberana Sans"/>
        <family val="2"/>
      </rPr>
      <t xml:space="preserve"> NCG
Este presupuesto es utilizado, para dar continuidad y ampliar la cobertura de los servicios de detección y atención oportuna de las lesiones del tracto genital inferior, particularmente en aquellos grupos de mujeres que presentan mayores riesgos o rezagos de atención. A lo largo de 7 años se ha consolidado la infraestructura necesaria para realizar tamizaje mediante citología cervical y detención del ADN del virus del papiloma humano (VPH), mediante captura de híbridos, a todas las pacientes que lo soliciten. Asimismo, se ha completado la infraestructura para establecer los diagnósticos definitivos y brindar tratamiento ambulatorio (en la mayoría de los casos) a quienes resulten afectadas de lesiones precursoras / preinvasoras, o cáncer. Se cuenta con 4 colposcopios, equipos de criocirugía, electrocirugía y láser. Excepcionalmente se requiere cirugía mayor o referencia de pacientes a otras instituciones. En las consultas de displasias creadas para tal fin, los médicos ginecológicos adscritos tanto a la Clínica de Salud Reproductiva como al Servicio de Ginecología brindan atención ambulatoria a las pacientes. La mayoría de los casos se resuelven con procedimientos de criocirugía realizados en áreas de la Consulta Externa que cuentan con equipo de colposcopia y criocirugía. Las pacientes con lesiones escamosas intraepiteliales de alto grado son tratadas con escisión electroquirúrgica con asa o láser, que se practican en la sala de procedimientos ambulatorios, ubicada en la Unidad del Paciente Ambulatorio. La pequeña proporción de casos con lesiones invasoras del cérvix son referidos al Departamento de Hemato Oncología.
</t>
    </r>
    <r>
      <rPr>
        <b/>
        <sz val="10"/>
        <rFont val="Soberana Sans"/>
        <family val="2"/>
      </rPr>
      <t>UR:</t>
    </r>
    <r>
      <rPr>
        <sz val="10"/>
        <rFont val="Soberana Sans"/>
        <family val="2"/>
      </rPr>
      <t xml:space="preserve"> NBV
Cáncer de Pulmón: Desde el inicio de operaciones de éste programa especial, marzo de 2015, a la fecha a todas las pacientes se les realiza los siguiente: Detección de mutación EGFR, Consulta personalizada, Donación de medicamento, Consulta de psico-oncología, Consulta de neumología, Rehabilitación pulmonar, Consulta de nutrición y Seguimiento de cita mensual. De enero a septiembre de 2018 se han atendido a 90 mujeres de nuevo ingreso, cumpliendo la meta de este periodo, durante los tres años de funcionamiento del programa se han ingresado y atendido un total de 468 pacientes de las cuales 355 son mujeres y 113 hombres, de los cuales continúan con tratamiento y atención por parte del programa el 56%  ;  Cáncer de Endometrio: Se atendió a 679 mujeres pacientes del programa de cáncer de endometrio, 188 de nuevo ingreso y 491 subsecuentes. 165 pacientes recibieron tratamiento de Quimioterapia, 421 tratamiento médicos, 175 recibieron Radioterapia y a 153 pacientes se realizó procedimientos ;  Cáncer de Ovario: Las pacientes han sido atendidas por un equipo terapéutico integrado por: Oncólogos médicos y quirúrgicos, Psicooncología, Trabajadora social, Enfermera y Coordinadora de estudios, entre otros. En el caso de pacientes de nuevo diagnóstico han sido evaluadas por una Unidad Funcional, grupo con diversos especialistas en oncología, cuya misión es analizar cada caso de manera individual, para ofrecer la mejor alternativa de tratamiento de acuerdo a la mejor evidencia científica disponible y actual. Para el caso de pacientes subse</t>
    </r>
  </si>
  <si>
    <t>1.86</t>
  </si>
  <si>
    <t>1.88</t>
  </si>
  <si>
    <t>3.32</t>
  </si>
  <si>
    <t>3.09</t>
  </si>
  <si>
    <t>3.17</t>
  </si>
  <si>
    <t>UR: NCG</t>
  </si>
  <si>
    <t>3.79</t>
  </si>
  <si>
    <t>6.04</t>
  </si>
  <si>
    <t>6.23</t>
  </si>
  <si>
    <t>7.86</t>
  </si>
  <si>
    <t>64.69</t>
  </si>
  <si>
    <t>108.12</t>
  </si>
  <si>
    <t>155.09</t>
  </si>
  <si>
    <t>192.96</t>
  </si>
  <si>
    <t>0.08</t>
  </si>
  <si>
    <t>UR: M7F</t>
  </si>
  <si>
    <t>1,215.06</t>
  </si>
  <si>
    <t>1,238.08</t>
  </si>
  <si>
    <t>1978.77</t>
  </si>
  <si>
    <t>UR: L00</t>
  </si>
  <si>
    <t>2113.29</t>
  </si>
  <si>
    <t>93.30</t>
  </si>
  <si>
    <t>92.20</t>
  </si>
  <si>
    <t>Porcentaje de consultas otorgadas a mujeres (primera vez, subsecuente, urgencias, preconsulta).</t>
  </si>
  <si>
    <t>76.80</t>
  </si>
  <si>
    <t>98.32</t>
  </si>
  <si>
    <t>8,000.00</t>
  </si>
  <si>
    <t>NCG</t>
  </si>
  <si>
    <t>Porcentaje de estudios de mastografía</t>
  </si>
  <si>
    <t>99.91</t>
  </si>
  <si>
    <t>96.52</t>
  </si>
  <si>
    <t>7,500.00</t>
  </si>
  <si>
    <t>Porcentaje de Citologías Cérvico Vaginales realizadas por tamizaje</t>
  </si>
  <si>
    <t>44.40</t>
  </si>
  <si>
    <t>45.90</t>
  </si>
  <si>
    <t>Porcentaje de mujeres con diagnóstico de EPID a las que se les otorgo  tratamiento gratuito</t>
  </si>
  <si>
    <t>107.50</t>
  </si>
  <si>
    <t>85.60</t>
  </si>
  <si>
    <t>85.40</t>
  </si>
  <si>
    <t>Porcentaje de mujeres a quienes se les realizaron estudios gratuitos para diagnóstico diferencial de EPID</t>
  </si>
  <si>
    <t>57.20</t>
  </si>
  <si>
    <t>61.90</t>
  </si>
  <si>
    <t>62.70</t>
  </si>
  <si>
    <t>Porcentaje de mujeres con EPID a quienes se les realizaron pruebas de función respiratoria de seguimiento gratuitas</t>
  </si>
  <si>
    <t>13.50</t>
  </si>
  <si>
    <t>Porcentaje de mujeres con diagnóstico de asma a las que se les otorgo consulta y tratamiento gratuito</t>
  </si>
  <si>
    <t>30.80</t>
  </si>
  <si>
    <t>Porcentaje de mujeres a las que se les otorgo tratamiento dirigido por presentar mutaciones de gen EGFR</t>
  </si>
  <si>
    <t>69.30</t>
  </si>
  <si>
    <t>75.70</t>
  </si>
  <si>
    <t>Porcentaje de mujeres Atendidas con Cáncer de Pulmón No Asociado a Tabaquismo subsecuentes</t>
  </si>
  <si>
    <t>71.10</t>
  </si>
  <si>
    <t>77.20</t>
  </si>
  <si>
    <t>Porcentaje de mujeres atendidas con Diagnóstico de Cáncer de Pulmón No Asociado a Tabaquismo que se realiza la detección de la mutación de EGFR</t>
  </si>
  <si>
    <t>Porcentaje de mujeres con Cáncer de Pulmón No Asociado a Tabaquismo de nuevo ingreso</t>
  </si>
  <si>
    <t>Porcentaje de mujeres atendidas con Cáncer de Pulmón No Asociado a Tabaquismo</t>
  </si>
  <si>
    <t>51.00</t>
  </si>
  <si>
    <t>Porcentaje de Mejoría de Calidad de Vida en Mujeres atendidas con Cáncer de Pulmón No Asociado a Tabaquismo</t>
  </si>
  <si>
    <t>Porcentaje de Profesionales de la Salud Capacitados en Cáncer Cervicouterino</t>
  </si>
  <si>
    <t>Porcentaje de mujeres atendidas con Diagnostico de Cáncer Cervicouterino Metastásico</t>
  </si>
  <si>
    <t>113.50</t>
  </si>
  <si>
    <t>Porcentaje de mujeres atendidas con Diagnóstico de Cáncer Cervicouterino localmente avanzado</t>
  </si>
  <si>
    <t>204.00</t>
  </si>
  <si>
    <t>Porcentaje de pacientes dotados con Terapia Molecular e Inmuno-oncología</t>
  </si>
  <si>
    <t>98.50</t>
  </si>
  <si>
    <t>Porcentaje de profesionales de la salud capacitados en cáncer de ovario</t>
  </si>
  <si>
    <t>102.60</t>
  </si>
  <si>
    <t xml:space="preserve">Porcentaje de Pacientes Atendidas con Cáncer de Ovario Subsecuentes </t>
  </si>
  <si>
    <t>97.70</t>
  </si>
  <si>
    <t>88.40</t>
  </si>
  <si>
    <t>Porcentaje de Mujeres Atendidas con Cáncer de Ovario de Nuevo Ingreso</t>
  </si>
  <si>
    <t>101.70</t>
  </si>
  <si>
    <t>97.90</t>
  </si>
  <si>
    <t>Porcentaje de Mujeres Atendidas con Diagnóstico de Cáncer de Ovario</t>
  </si>
  <si>
    <t>87.70</t>
  </si>
  <si>
    <t>Porcentaje de mujeres atendidas a través de la Clínica de Cáncer Hereditario del Instituto Nacional de Cancerología</t>
  </si>
  <si>
    <t>64.90</t>
  </si>
  <si>
    <t>86.30</t>
  </si>
  <si>
    <t>Porcentaje de mujeres con cáncer de mama navegadas</t>
  </si>
  <si>
    <t>8.60</t>
  </si>
  <si>
    <t>10.80</t>
  </si>
  <si>
    <t>14.40</t>
  </si>
  <si>
    <t>Porcentaje de mujeres con cáncer de mama beneficiadas por el programa de post-mastectomía en el INCan</t>
  </si>
  <si>
    <t>Porcentaje de mujeres con cáncer de mama post-mastectomizadas reconstruidas</t>
  </si>
  <si>
    <t>66.00</t>
  </si>
  <si>
    <t>Porcentaje de Mujeres con Diagnóstico de Cáncer de Endometrio Apoyadas con Quimioterapia</t>
  </si>
  <si>
    <t>109.10</t>
  </si>
  <si>
    <t xml:space="preserve">Porcentaje de Pacientes Atendidas con Cáncer de Endometrio Subsecuentes </t>
  </si>
  <si>
    <t>94.00</t>
  </si>
  <si>
    <t>Porcentaje de Mujeres Atendidas con Cáncer de Endometrio de Nuevo Ingreso</t>
  </si>
  <si>
    <t>104.50</t>
  </si>
  <si>
    <t>95.40</t>
  </si>
  <si>
    <t>Porcentaje de Mujeres Atendidas con Diagnóstico de Cáncer de Endometrio</t>
  </si>
  <si>
    <t>M7F</t>
  </si>
  <si>
    <t>Porcentaje de personas capacitadas en violencia, salud mental y adicciones con perspectiva de género</t>
  </si>
  <si>
    <t>35.30</t>
  </si>
  <si>
    <t>44.00</t>
  </si>
  <si>
    <t>L00</t>
  </si>
  <si>
    <t>Porcentaje de embarazadas atendidas desde el primer trimestre gestacional</t>
  </si>
  <si>
    <t>100.40</t>
  </si>
  <si>
    <t>Cobertura de tamiz neonatal en población sin seguridad social</t>
  </si>
  <si>
    <t>62.20</t>
  </si>
  <si>
    <t>Cobetura de tamizaje de cáncer de cuello uterino en mujeres de 25 a 64 años de edad sin seguridad social.</t>
  </si>
  <si>
    <t>16.50</t>
  </si>
  <si>
    <t>28.40</t>
  </si>
  <si>
    <t xml:space="preserve"> Cobertura de detección de cáncer de mama con mastografía en mujeres de 40 a 69 años sin seguridad social.</t>
  </si>
  <si>
    <t>17.00</t>
  </si>
  <si>
    <t>Porcentaje de mujeres de 25 a 39 años sin seguridad social con exploración clínica</t>
  </si>
  <si>
    <t>7.40</t>
  </si>
  <si>
    <t>Porcentaje de mujeres que ingresan a refugio.</t>
  </si>
  <si>
    <t>17.80</t>
  </si>
  <si>
    <t>18.20</t>
  </si>
  <si>
    <t>26.00</t>
  </si>
  <si>
    <t>Porcentaje de mujeres en situación de violencia severa que fueron atendidas.</t>
  </si>
  <si>
    <t>Porcentaje de mujeres de 15 años o más a las que se aplicó la herramienta de detección y resultó positiva.</t>
  </si>
  <si>
    <t>Servicios amigables para adolescentes operando del programa de Salud Sexual y Reproductiva.</t>
  </si>
  <si>
    <t>75.90</t>
  </si>
  <si>
    <t>75.40</t>
  </si>
  <si>
    <t xml:space="preserve">Cobertura de anticoncepción post-evento obstétrico en adolescentes en la Secretaría de Salud. </t>
  </si>
  <si>
    <t>56.80</t>
  </si>
  <si>
    <t>Cobertura de adolescentes usuarias activas de métodos anticonceptivos modernos proporcionados o aplicados por la Secretaría de Salud.</t>
  </si>
  <si>
    <t>8.96</t>
  </si>
  <si>
    <t>12.60</t>
  </si>
  <si>
    <t>Tasa de vasectomías en hombres de 20 a 64 años de edad en la Secretaría de Salud</t>
  </si>
  <si>
    <t>73.00</t>
  </si>
  <si>
    <t>Cobertura de anticoncepción posevento obstétrico en la Secretaría de Salud</t>
  </si>
  <si>
    <t>49.20</t>
  </si>
  <si>
    <t>51.10</t>
  </si>
  <si>
    <t>54.00</t>
  </si>
  <si>
    <t>Cobertura de usuarias activas de métodos anticonceptivos modernos proporcionados o aplicados en la Secretaría de Salud</t>
  </si>
  <si>
    <t>65.10</t>
  </si>
  <si>
    <t>Porcentaje de sesiones informativas con entrega de material sobre género en salud, masculinidades saludables, derechos humanos, interculturalidad, diversidad sexual y cultura institucional.</t>
  </si>
  <si>
    <t>Porcentaje de unidades de salud con acciones de atención con perspectiva de género.</t>
  </si>
  <si>
    <t>81.60</t>
  </si>
  <si>
    <t>Porcentaje de personal de unidades administrativas, órganos desconcentrados y descentralizados de la Secretaría de Salud capacitados en materia de género en salud y cultura institucional.</t>
  </si>
  <si>
    <t>76.60</t>
  </si>
  <si>
    <t>Porcentaje de profesionales de la salud de las entidades federativas con capacitación en materia de género en salud, no discriminación, derechos humanos y prevención del hostigamiento y acoso sexual.</t>
  </si>
  <si>
    <t xml:space="preserve"> L00- Centro Nacional de Equidad de Género y Salud Reproductiva  M7F- Instituto Nacional de Psiquiatría Ramón de la Fuente Muñiz  NBV- Instituto Nacional de Cancerología  NCD- Instituto Nacional de Enfermedades Respiratorias Ismael Cosío Villegas  NCG- Instituto Nacional de Ciencias Médicas y Nutrición Salvador Zubirán  NDE- Instituto Nacional de Perinatología Isidro Espinosa de los Reyes </t>
  </si>
  <si>
    <t xml:space="preserve"> El Programa tiene identificado el problema que atiende como "Alta frecuencia de problemas de salud sexual y reproductiva, así como de violencia de género que afectan a la población femenina en territorio nacional"  México atraviesa por un momento difícil, los problemas económicos, sociales y la inseguridad, afectan la calidad de vida de la población, aumentando su estrés y las enfermedades mentales que en México, tienen rostro de pobreza e inequidad. La prevalencia de los problemas de salud mental tiende a incrementar en tanto se tenga menor nivel socioeconómico, la pobreza y el desempleo aumentan la duración de los trastornos mentales, las personas más pobres sufren tanto de serios problemas de salud física, como de trastornos mentales graves. La depresión ocupa el décimo lugar en la carga de enfermedad, el cuarto entre las mujeres, el abuso de alcohol y las violencias se encuentran entre los cuatro factores de riesgo que más impacto tienen sobre la carga de enfermedad y, el abuso de drogas está en incremento; el alcohol es responsable del 20% de la carga de enfermedad sin cambios en los últimos 20 años a pesar de que se tiene evidencia del impacto de regulación de disponibilidad y de la detección y tratamiento breve en el primer nivel de atención, medidas que no han formado parte de las políticas públicas. La violencia como fenómeno multidimensional y multifactorial, requiere abordarse desde una perspectiva integral para contribuir a la salud mental de los individuos. Por ello, es necesario el avance en la investigación experimental, clínica y psicosocial, y la incorporación del cuidado de la salud mental en los programas de promoción de la salud, de prevención, de tratamiento y de control de las enfermedades con programas que partan de un diagnóstico individual y colectivo preciso, basados en evidencia científica y accesible a la población. En este contexto, derivado de la investigación epidemiológica y psicosocial que se realiza en el Instituto Nacional de Psiquiatría, se han desarrollado modelos de intervención comunitaria en adicciones y salud mental, dirigidos a grupos de población en condición de vulnerabilidad que requieren intervenciones selectivas.  Consiste en la alineación de recursos y acciones para cerrar las brechas existentes en materia de salud materna y perinatal, sexual y reproductiva y reducir las inequidades de género en materia de salud entre los diferentes grupos sociales y regiones del país; a través de la promoción del acceso integral, efectivo, a acciones preventivas y de atención oportuna durante el embarazo, parto y puerperio incluyendo a la persona recién nacida; el acceso libre e informado a métodos de planificación familiar y anticoncepción; así como la reducción de la mortalidad por cáncer de mama y cáncer cérvico uterino y de los daños a la salud derivados de la violencia de género; todo ello con absoluto respeto a los derechos humanos de la población y con perspectiva de género.  Con mayor frecuencia las mujeres presentan adenocarcinoma pulmonar, en realción con exposición al humo de tabaco así como a humo de biocombustible (leña utilizada al cocinar y calentar agua).  El adenocarcinoma debe caracterizarse genéticamente para determinar la presencia de mutaciones conocidas (como la de los genes de EGFR y ALK) que permitan ajustar el tratamiento óptimo para lograr mayor respuesta, calidad de vida y probabilidad de supervivencia. Estos marcadores son más frecuentes en mujeres que en hombres y su caracterización no está implementada debido a costo.  El asma es otra enfermedad respiratoria crónica que no se cura pero que se puede controlar y por lo tanto no debería afectar la calidad de vida de quienes la padecen. El seguimiento de las pacientes es fundamental. El asma es la principal causa de demanda de atención es en el servicio de urgencias respiratorias debido a la falta de control. Si bien, el número de hospitalizaciones por asma en las mujeres es menor que las visitas a consulta externa de seguimiento, implica un importante gasto para la familia y la institución.  Las EPID representan a un grupo heterogéneo de enfermedades crónicas y graves que afectan diferentes grupos etáreos y ambos géneros, aunque varias de ellas son significativamente más frecuentes en mujeres. Otro grupo que afecta son a mujeres con EPID asociadas a padecimientos sistémicos autoinmunes genéricamente conocidas como enfermedades reumatológicas.  Problemática a atender: Reducir la incidencia y mortalidad por cáncer cérvico uterino en las pacientes que atiende el Instituto, a través de servicios de prevención, detección y atención oportuna y tratamiento. Brecha de Género: No aplica. La inequidad existe porque las mujeres con mala situación económica y / o condiciones de salud que incrementan el riesgo de cáncer tienen menor posibilidad. Satisfacer la demanda de los servicios de prevención, detección y atención oportuna del cáncer cérvico uterino y sus lesiones precursoras a nivel institucional. Para tal fin se realizan estudios de citología cervical y detección del virus del papiloma humano (VPH), así como los procedimientos médicos requeridos para la confirmación de diagnósticos citológicos y para el tratamiento de las lesiones detectadas. Contribuir a las acciones institucionales encaminadas al diagnóstico oportuno del cáncer endometrial y ovárico, a través de la adquisición de insumos para Histeroscopía y ultrasonido ginecológico. Contribuir a las acciones institucionales encaminadas al diagnóstico oportuno del cáncer mamario, a través de la adquisición de insumos para biopsia y mantenimiento de equipos de imagen, principalmente mastógrafos.   Otorgar servicios de salud materna, sexual y reproductiva, a las mujeres y sus neonatos, así como a sus parejas en el caso de esterilidad, para atender su patologías en la materia. </t>
  </si>
  <si>
    <t>7464</t>
  </si>
  <si>
    <t>8337645</t>
  </si>
  <si>
    <t>11130</t>
  </si>
  <si>
    <t>26704262</t>
  </si>
  <si>
    <t>(Centro Nacional de Equidad de Género y Salud Reproductiva)</t>
  </si>
  <si>
    <t>(Instituto Nacional de Ciencias Médicas y Nutrición Salvador Zubirán)</t>
  </si>
  <si>
    <t>2321.3</t>
  </si>
  <si>
    <t>Salud materna, sexual y reproductiva</t>
  </si>
  <si>
    <t>P020</t>
  </si>
  <si>
    <r>
      <t>Acciones de mejora para el siguiente periodo
UR:</t>
    </r>
    <r>
      <rPr>
        <sz val="10"/>
        <rFont val="Soberana Sans"/>
        <family val="2"/>
      </rPr>
      <t xml:space="preserve"> NHK
Al periodo reportado correspondiente a 2018, se realizaron 32,492 visitas de supervisión y seguimiento a las estancias infantiles afiliadas al Programa, distribuidas en las 32 entidades federativas. El objetivo de las visitas fue corroborar el cumplimiento de las Reglas de Operación vigentes, además de observar y recomendar acciones susceptibles de mejora para garantizar que las estancias infantiles brinden una atención basada en la calidad y calidez a las niñas y los niños atendidos.</t>
    </r>
  </si>
  <si>
    <r>
      <t>Justificación de diferencia de avances con respecto a las metas programadas
UR:</t>
    </r>
    <r>
      <rPr>
        <sz val="10"/>
        <rFont val="Soberana Sans"/>
        <family val="2"/>
      </rPr>
      <t xml:space="preserve"> NHK
Este indicador es de frecuencia semestral, por tanto de enero-septiembre no reporta avance en la meta de su indicador, sin embargo se realizaron 17,296 acciones de capacitación complementaria en los temas ?Modelo de Atención Integral? (MAI) para 108 Responsables y 601 Asistentes, ?Taller de Alimentación? para 13 Responsables y 18 Asistentes, ?Crecer con Ellos? para 84 Responsables y 87 Asistentes, ?Crecer Juntos? para 423 Responsables y 163 Asistentes, ?Taller de Formación de Facilitadores? para 18 Responsables y 5 Asistentes, ?Capacitación EC0334? para 202 Responsables y 200 Asistentes, ?Capacitación EC0335? para 1 Responsables y 31 Asistentes, ?Capacitación EC0435? para 38 Responsables y 1,215 Asistentes, ?Alineación EC0334? para 12 Responsables y 11 Asistentes, ?Alineación EC0335? para 5 Responsables y 45 Asistentes, ?Alineación EC0435? para 5 Responsables y 113 Asistentes, ?Estrategia de Reforzamiento al EC0335? 5,332 Responsables y 6,585 Asistentes y ?CEDI? para 413 Responsables y 483 Asistentes, ?LEGO? para 308 Responsables y 49 Asistentes, ?Aprendizajes Clave para la Educación Integral? para 124 Responsables y 498 Asistentes, Metodología para la Orientación Alimentaria para 75 Responsables y 31 Asistentes, en general de los cuales 7,161 son Responsables y 10,135 son Asistentes.</t>
    </r>
  </si>
  <si>
    <r>
      <t>Acciones realizadas en el periodo
UR:</t>
    </r>
    <r>
      <rPr>
        <sz val="10"/>
        <rFont val="Soberana Sans"/>
        <family val="2"/>
      </rPr>
      <t xml:space="preserve"> NHK
Durante el periodo se llevaron a cabo 720 acciones de capacitación inicial, 570 para Responsables y 150 para Asistentes de las Estancias Infantiles.</t>
    </r>
  </si>
  <si>
    <t>154.04</t>
  </si>
  <si>
    <t>164.30</t>
  </si>
  <si>
    <t>233.54</t>
  </si>
  <si>
    <t>UR: NHK</t>
  </si>
  <si>
    <t>237.42</t>
  </si>
  <si>
    <t>NHK</t>
  </si>
  <si>
    <t xml:space="preserve">Porcentaje de Responsables de Estancias Infantiles que acuden a las capacitaciones complementarias convocadas por el DIF Nacional </t>
  </si>
  <si>
    <t xml:space="preserve"> NHK- Sistema Nacional para el Desarrollo Integral de la Familia </t>
  </si>
  <si>
    <t xml:space="preserve"> Durante las últimas décadas el rol social de las mujeres como amas de casa y responsables del cuidado de sus hijos se ha transformado, teniendo como consecuencia que un número cada vez mayor se incorpore al mercado laboral para contribuir al sustento de sus hogares. Prueba de ello es que de 2005 a 2014 la población económicamente activa femenina mayor de 14 años creció 20.2% (de 16.4 millones en el tercer trimestre de 2005 a 19.7 millones en el tercer trimestre de 2014, INEGI).   Sin embargo, para las madres de niños pequeños, la decisión de ingresar al mercado laboral depende en buena medida de la disponibilidad de alternativas viables de cuidado infantil, que les permitan contar con el tiempo necesario para obtener y mantener un empleo, o bien, para estudiar o capacitarse.  En 2014 la participación de las mujeres en el mercado laboral fue más alta en los grupos de menores ingresos que en los de ingresos más elevados. Del total de mujeres ocupadas, para el tercer trimestre de 2014, 27.3% percibieron entre 1 y 2 salarios mínimos, mientras que sólo el 5.3% de ellas percibieron más de 5 salarios mínimos. Asimismo, 72.1% de las mujeres mayores de 14 años que conforman la población ocupada tenían por los menos un hijo nacido vivo. Destaca que el 37.9% de esta población son casadas (ENOE III trimestre de 2014, INEGI).  </t>
  </si>
  <si>
    <t>347</t>
  </si>
  <si>
    <t>6814</t>
  </si>
  <si>
    <t>1156</t>
  </si>
  <si>
    <t>6916</t>
  </si>
  <si>
    <t>(Sistema Nacional para el Desarrollo Integral de la Familia)</t>
  </si>
  <si>
    <t>237.4</t>
  </si>
  <si>
    <t>Programa de estancias infantiles para apoyar a madres trabajadoras</t>
  </si>
  <si>
    <t>S174</t>
  </si>
  <si>
    <r>
      <t>Acciones de mejora para el siguiente periodo
UR:</t>
    </r>
    <r>
      <rPr>
        <sz val="10"/>
        <rFont val="Soberana Sans"/>
        <family val="2"/>
      </rPr>
      <t xml:space="preserve"> NHK
Los obstáculos que pueden mencionarse es que se recibe un gran volumen de solicitudes, las cuales los posibles beneficiarios las entregan con documentación incompleta y conforme a las Reglas de Operación no cumplen con los requisitos establecidos, para determinar si son sujetos de asistencia social, así como al realizarles el trámite para gestionar el apoyo requerido, no entregan la documentación en el tiempo estipulado, quedando algunas de estas solicitudes  pendientes o se cancela el trámite o desertan del servicio. Asimismo, de acuerdo a las Reglas de Operación se cerró la recepción de solicitudes el 28 de septiembre de 2018, por lo que las peticiones que fueron turnadas a la Dirección General de Integración Social, se les dará la atención de acuerdo a la disponibilidad presupuestal.</t>
    </r>
  </si>
  <si>
    <r>
      <t>Justificación de diferencia de avances con respecto a las metas programadas
UR:</t>
    </r>
    <r>
      <rPr>
        <sz val="10"/>
        <rFont val="Soberana Sans"/>
        <family val="2"/>
      </rPr>
      <t xml:space="preserve"> NHK
2,020/4,626 * 100 = 43.66%    Durante el tercer  trimestre de 2018, se proporcionaron en total 2,020  apoyos a mujeres y 1,585a hombres.    En este indicador únicamente se cuantifica cuántas mujeres recibieron alguno de los tres tipos de apoyo que se otorgan, por lo que se contribuye de manera directa a las acciones que ?Promuevan la Igualdad de Mujeres y Hombres, que Promuevan la Erradicación de la violencia de Género o que Promuevan la Erradicación de cualquier forma de Discriminación de Género      Durante el tercer trimestre del período, la variación fue del  43.66%, rebasando la meta programada (38.24%) en un 5.42%,  proporcionándose251apoyos másde los programados para mujeres.  </t>
    </r>
  </si>
  <si>
    <r>
      <t>Acciones realizadas en el periodo
UR:</t>
    </r>
    <r>
      <rPr>
        <sz val="10"/>
        <rFont val="Soberana Sans"/>
        <family val="2"/>
      </rPr>
      <t xml:space="preserve"> NHK
De enero a septiembre de 2018, se otorgaron 1,473 apoyos para acogimiento residencial temporal a mujeres.     La cobertura de atención para Apoyos Directos Económicos Temporales será para personas residentes en la Ciudad de México y Estado de México, para el caso de Víctimas, será de toda la República Mexicana, a través de una instancia defensora de los derechos humanos.    La cobertura para apoyos en especie, será para personas residentes en toda la República Mexicana, que reciban atención médica en la Ciudad de México, en alguna Institución del Sector Salud o Institución de Asistencia Privada.  </t>
    </r>
  </si>
  <si>
    <t>61.18</t>
  </si>
  <si>
    <t>61.43</t>
  </si>
  <si>
    <t>61.78</t>
  </si>
  <si>
    <t>52.11</t>
  </si>
  <si>
    <t>43.66</t>
  </si>
  <si>
    <t>38.24</t>
  </si>
  <si>
    <t>Porcentaje de mujeres beneficiadas con apoyos directos en especie, directos económicos temporales y para acogimiento residencial temporal</t>
  </si>
  <si>
    <t xml:space="preserve"> El objetivo del Programa de Apoyos para la Protección de las Personas en Estado de Necesidad, es facilitar alternativas de acceso a recursos o medios para las personas sujetas de asistencia social, que contribuyan a mitigar su situación de vulnerabilidad.  A su vez el Subprograma de apoyos a personas en estado de necesidad tiene como objetivo otorgar apoyos directos en especie, directos económicos temporales y de atención especializada bajo la característica de acogimiento residencial temporal, a personas en situación de vulnerabilidad.  La población objetivo es de Mujeres (niñas, adolescentes, urbanas, rurales, con discapacidad, adultas mayores y víctimas) y hombres (niños, adolescentes, con discapacidad y adultos mayores), que presenten al menos una carencia social y un ingreso menor al valor en la línea de bienestar económico urbano o rural. Uno de los propósitos que el programa persigue es atender, desde un enfoque multidimensional, la diversidad de problemáticas sociales a las que se enfrentan las mujeres en situación de vulnerabilidad. </t>
  </si>
  <si>
    <t>1585</t>
  </si>
  <si>
    <t>2020</t>
  </si>
  <si>
    <t>359</t>
  </si>
  <si>
    <t>4626</t>
  </si>
  <si>
    <t>52.1</t>
  </si>
  <si>
    <t>Apoyos para la protección de las personas en estado de necesidad</t>
  </si>
  <si>
    <t>S272</t>
  </si>
  <si>
    <r>
      <t>Acciones de mejora para el siguiente periodo
UR:</t>
    </r>
    <r>
      <rPr>
        <sz val="10"/>
        <rFont val="Soberana Sans"/>
        <family val="2"/>
      </rPr>
      <t xml:space="preserve"> 310
Se continuarán realizando las acciones, dando seguimiento a través de monitoreo en el cumplimiento de metas, así como registrando las acciones y la población alcanzada clasificada por sexo.
</t>
    </r>
    <r>
      <rPr>
        <b/>
        <sz val="10"/>
        <rFont val="Soberana Sans"/>
        <family val="2"/>
      </rPr>
      <t>UR:</t>
    </r>
    <r>
      <rPr>
        <sz val="10"/>
        <rFont val="Soberana Sans"/>
        <family val="2"/>
      </rPr>
      <t xml:space="preserve"> O00
Se continuará con el seguimiento a través de las diferentes plataformas destinadas al monitoreo de enfermedades crónicas no transmisibles, y coadyuvar al  fortalecimiento de manera conjunta con los servicios estatales de salud y las unidades del primer nivel de atención, la detección oportuna y temprana de estas condiciones de salud, para mejorar la calidad de vida de las personas que la padecen y brindar un abordaje integral de las personas con diagnósticos recientes, así como fortalecer el componente preventivo dentro de la población ene general. </t>
    </r>
  </si>
  <si>
    <r>
      <t>Justificación de diferencia de avances con respecto a las metas programadas
UR:</t>
    </r>
    <r>
      <rPr>
        <sz val="10"/>
        <rFont val="Soberana Sans"/>
        <family val="2"/>
      </rPr>
      <t xml:space="preserve"> 310
Para el indicador de alimentación correcta, en este tercer trimestre ya se superó la meta anual. El haber rebasado la meta corresponde a un trabajo mayor en las entidades federativas para esos temas, esto refleja un mayor compromiso por alcanzar sus metas, así como una planeación eficaz, y mayor capacidad operativa.  Para el resto de los indicadores están por debajo de la meta anual.
</t>
    </r>
    <r>
      <rPr>
        <b/>
        <sz val="10"/>
        <rFont val="Soberana Sans"/>
        <family val="2"/>
      </rPr>
      <t>UR:</t>
    </r>
    <r>
      <rPr>
        <sz val="10"/>
        <rFont val="Soberana Sans"/>
        <family val="2"/>
      </rPr>
      <t xml:space="preserve"> O00
El componente preventivo se impulsa a través de una de las actividades que se realizan en el primer nivel de atención, como lo es el tamizaje a la población usuaria de los servicios de salud, utilizada para la identificación de enfermedades crónicas no transmisibles, dada su prevalencia creciente, con lo cual el diagnóstico temprano así como su confirmación diagnóstica son de vital importancia para brindar un tratamiento oportuno dentro de las unidades del primer nivel de atención así como para el retraso o aparición de complicaciones propias de estas patologías.  </t>
    </r>
  </si>
  <si>
    <r>
      <t>Acciones realizadas en el periodo
UR:</t>
    </r>
    <r>
      <rPr>
        <sz val="10"/>
        <rFont val="Soberana Sans"/>
        <family val="2"/>
      </rPr>
      <t xml:space="preserve"> 310
Durante el tercer trimestre de 2018, se realizaron un acumulado de 82028 eventos de promoción de actividad física, 88120 de alimentación correcta, 47087 de cultura alimentaria tradicional y 62309 de lactancia materna y alimentación complementaria. Todo ello dirigido a mujeres y hombres entre 5 y 60 años de edad, llegando a 2,694,579 mujeres y 1,320,503 hombres en este periodo de tercer trimestre.
</t>
    </r>
    <r>
      <rPr>
        <b/>
        <sz val="10"/>
        <rFont val="Soberana Sans"/>
        <family val="2"/>
      </rPr>
      <t>UR:</t>
    </r>
    <r>
      <rPr>
        <sz val="10"/>
        <rFont val="Soberana Sans"/>
        <family val="2"/>
      </rPr>
      <t xml:space="preserve"> O00
Durante el periodo, se ha dado continuidad y se ha fortalecido con las acciones de tamizaje a mujeres de 20 años y más por parte de las unidades de salud del primer nivel de atención responsabilidad de los 32 servicios estatales de salud. Mediante la aplicación del cuestionario de factores de riesgo, se identifican aquellas personas con riesgo a desarrollar estos padecimientos. Asimismo, se ha impulsado la confirmación diagnóstica e ingreso a tratamiento, con lo cual se da una atención oportuna y se retrasan las complicaciones propias de estas enfermedades. </t>
    </r>
  </si>
  <si>
    <t>224.53</t>
  </si>
  <si>
    <t>204.91</t>
  </si>
  <si>
    <t>188.87</t>
  </si>
  <si>
    <t>191.0</t>
  </si>
  <si>
    <t>UR: O00</t>
  </si>
  <si>
    <t>190.51</t>
  </si>
  <si>
    <t>95.00</t>
  </si>
  <si>
    <t>PORCENTAJE DE EVENTOS REALIZADOS PARA DIFUNDIR LA CULTURA ALIMENTARIA TRADICIONAL.</t>
  </si>
  <si>
    <t>PORCENTAJE DE EVENTOS EDUCATIVOS REALIZADOS PARA LA PROMOCION SOBRE LOS BENEFICIOS DE LA LACTANCIA MATERNA EXCLUSIVA COMO FACTOR PROTECTOR Y LA ALIMENTACIÓN COMPLEMENTARIA CORRECTA.</t>
  </si>
  <si>
    <t>96.00</t>
  </si>
  <si>
    <t>72.00</t>
  </si>
  <si>
    <t>PORCENTAJE DE EVENTOS EDUCATIVOS PARA LA PROMOCIÓN DE LA ACTIVIDAD FÍSICA EN DIFERENTES ENTORNOS</t>
  </si>
  <si>
    <t>101.00</t>
  </si>
  <si>
    <t>PORCENTAJE DE EVENTOS EDUCATIVOS REALIZADOS PARA LA PROMOCION DE LA ALIMENTACIÓN CORRECTA Y EL CONSUMO DE AGUA SIMPLE POTABLE EN DIFERENTES ENTORNOS</t>
  </si>
  <si>
    <t>19,368,701.00</t>
  </si>
  <si>
    <t>O00</t>
  </si>
  <si>
    <t xml:space="preserve">Porcentaje de mujeres de 20 años y más de edad, con detección de obesidad, diabetes mellitus, hipertensión arterial y dislipidemias  </t>
  </si>
  <si>
    <t xml:space="preserve"> O00- Centro Nacional de Programas Preventivos y Control de Enfermedades  Secretaria de Salud </t>
  </si>
  <si>
    <t xml:space="preserve"> Nuestro país atraviesa una transición epidemiológica, cuyos efectos se hacen presentes en la carga de la morbilidad y mortalidad. Esta transición se define por factores económicos y sociales, estilos de vida y situaciones como falta de actividad física, alimentación inadecuada, entre otras. Las consecuencias que estas enfermedades tienen en la productividad laboral, el desempeño escolar y el desarrollo económico en su conjunto hacen prioritaria la atención a este problema de gran magnitud, cuya solución es de carácter permanente por parte de los actores involucrados.   La alimentación incorrecta y la inactividad física son los principales factores que intervienen en el desarrollo del sobrepeso, la obesidad y las enfermedades no transmisibles (ENT). Los grupos poblacionales de niñas, niños y adolescentes son más vulnerables a factores determinantes de la obesidad, especialmente por su limitado acceso a alimentos saludables, a información confiable y clara en materia de salud alimentaria. De acuerdo con el Censo de Población y Vivienda 2010, en México habitan 112 millones 336 mil mexicanos, siendo 51% mujeres y 49% hombres.  En cuatro décadas el perfil epidemiológico de México se ha trasformado, pasando de una alta prevalencia de enfermedades infecciosas y de desnutrición como principales problemas de salud pública, a una situación de enfermedades crónicas donde los problemas de sobrepeso, obesidad y las ENT como diabetes y enfermedades cardiovasculares tienen una alta prevalencia. México ha documentado uno de los incrementos más rápidos de sobrepeso, obesidad y sus comorbilidades en los últimos años.  </t>
  </si>
  <si>
    <t>3496647</t>
  </si>
  <si>
    <t>14502602</t>
  </si>
  <si>
    <t>9284972</t>
  </si>
  <si>
    <t>36612222</t>
  </si>
  <si>
    <t>(Dirección General de Promoción de la Salud)</t>
  </si>
  <si>
    <t>(Centro Nacional de Programas Preventivos y Control de Enfermedades)</t>
  </si>
  <si>
    <t>395.4</t>
  </si>
  <si>
    <t>Prevención y Control de Sobrepeso, Obesidad y Diabetes</t>
  </si>
  <si>
    <t>U008</t>
  </si>
  <si>
    <r>
      <t>Acciones de mejora para el siguiente periodo
UR:</t>
    </r>
    <r>
      <rPr>
        <sz val="10"/>
        <rFont val="Soberana Sans"/>
        <family val="2"/>
      </rPr>
      <t xml:space="preserve"> 114
Con la finalidad de fortalecer el cambio de cultura institucional a favor de la igualdad sustantiva entre mujeres y hombres dentro y fuera de la institución, se continuará con la capacitación en materia de igualdad de género al personal naval.
</t>
    </r>
    <r>
      <rPr>
        <b/>
        <sz val="10"/>
        <rFont val="Soberana Sans"/>
        <family val="2"/>
      </rPr>
      <t>UR:</t>
    </r>
    <r>
      <rPr>
        <sz val="10"/>
        <rFont val="Soberana Sans"/>
        <family val="2"/>
      </rPr>
      <t xml:space="preserve"> 114
De continuar contando con presupuesto etiquetado en materia de Igualdad de Género, se contratarán los servicios de especialistas en desarrollo del tema en comento, con la finalidad de fortalecer el cambio de cultura institucional a favor de la igualdad sustantiva entre mujeres y hombres, dentro y fuera de la institución.    
</t>
    </r>
    <r>
      <rPr>
        <b/>
        <sz val="10"/>
        <rFont val="Soberana Sans"/>
        <family val="2"/>
      </rPr>
      <t>UR:</t>
    </r>
    <r>
      <rPr>
        <sz val="10"/>
        <rFont val="Soberana Sans"/>
        <family val="2"/>
      </rPr>
      <t xml:space="preserve"> 114
Con la finalidad de fortalecer el cambio de cultura institucional a favor de la igualdad sustantiva entre mujeres y hombres dentro y fuera de la institución, se continuará con la distribución de material de difusión en Igualdad de Género, con énfasis en atender al 100% del personal naval femenino, el cual representan aproximadamente el 17.5% de la planilla orgánica de Secretaría de Marina-Armada de México.</t>
    </r>
  </si>
  <si>
    <r>
      <t>Justificación de diferencia de avances con respecto a las metas programadas
UR:</t>
    </r>
    <r>
      <rPr>
        <sz val="10"/>
        <rFont val="Soberana Sans"/>
        <family val="2"/>
      </rPr>
      <t xml:space="preserve"> 114
Durante el tercer trimestre del presente año, se capacitó a un total de 2,461 elementos navales (663 mujeres y 1,798 hombres), adscritos a los diversos Mandos Navales ubicados en ambos litorales y las Direcciones Generales, Adjuntas, Unidades y Establecimientos Navales del Área Metropolitana.
</t>
    </r>
    <r>
      <rPr>
        <b/>
        <sz val="10"/>
        <rFont val="Soberana Sans"/>
        <family val="2"/>
      </rPr>
      <t>UR:</t>
    </r>
    <r>
      <rPr>
        <sz val="10"/>
        <rFont val="Soberana Sans"/>
        <family val="2"/>
      </rPr>
      <t xml:space="preserve"> 114
Durante el tercer trimestre del presente año, se realizó la contratación de los servicios de sensibilización y concientización a servidores públicos en materia de igualdad de género.  
</t>
    </r>
    <r>
      <rPr>
        <b/>
        <sz val="10"/>
        <rFont val="Soberana Sans"/>
        <family val="2"/>
      </rPr>
      <t>UR:</t>
    </r>
    <r>
      <rPr>
        <sz val="10"/>
        <rFont val="Soberana Sans"/>
        <family val="2"/>
      </rPr>
      <t xml:space="preserve"> 114
Durante el tercer trimestre del presente año, se realizó la distribución de 28,708 artículos de difusión en materia de Igualdad de Género.    </t>
    </r>
  </si>
  <si>
    <r>
      <t>Acciones realizadas en el periodo
UR:</t>
    </r>
    <r>
      <rPr>
        <sz val="10"/>
        <rFont val="Soberana Sans"/>
        <family val="2"/>
      </rPr>
      <t xml:space="preserve"> 114
Durante el tercer trimestre del presente año, se capacitó a un total de 2,461 elementos navales (663 mujeres y 1,798 hombres), adscritos a los diversos Mandos Navales ubicados en ambos litorales y las Direcciones Generales, Adjuntas, Unidades y Establecimientos Navales del Área Metropolitana, a través de la capacitación presencial en los temas denominados La Violencia de Género en el Día a Día, Inclusión y Diversidad?
</t>
    </r>
    <r>
      <rPr>
        <b/>
        <sz val="10"/>
        <rFont val="Soberana Sans"/>
        <family val="2"/>
      </rPr>
      <t>UR:</t>
    </r>
    <r>
      <rPr>
        <sz val="10"/>
        <rFont val="Soberana Sans"/>
        <family val="2"/>
      </rPr>
      <t xml:space="preserve"> 114
Durante el tercer trimestre del presente año, se realizó la contratación de los servicios de sensibilización y concientización a servidores públicos en materia de igualdad de género, a través de la campaña integral denominada No es No, conforme a lo establecido en la ley de adquisiciones, servicios y arrendamientos del sector público.  
</t>
    </r>
    <r>
      <rPr>
        <b/>
        <sz val="10"/>
        <rFont val="Soberana Sans"/>
        <family val="2"/>
      </rPr>
      <t>UR:</t>
    </r>
    <r>
      <rPr>
        <sz val="10"/>
        <rFont val="Soberana Sans"/>
        <family val="2"/>
      </rPr>
      <t xml:space="preserve"> 114
Durante el tercer trimestre del presente año, se realizó la distribución de 28,708 (5,219 mujeres y 23,489 hombres) artículos de difusión en materia de Igualdad de Género para atenciones del personal adscrito a los Mandos Superiores, Medios, Homólogos, Operativos y Administrativos de la Secretaría de Marina-Armada de México, distribuido en los 36 Mandos Navales y las 79 Direcciones Generales, Adjuntas, Unidades y Establecimientos Navales del Área Metropolitana.</t>
    </r>
  </si>
  <si>
    <t>7.00</t>
  </si>
  <si>
    <t>7.02</t>
  </si>
  <si>
    <t>UR: 114</t>
  </si>
  <si>
    <t>7.0</t>
  </si>
  <si>
    <t>114</t>
  </si>
  <si>
    <t>Porcentaje de personal naval sensibilizado en prevención de la violencia.</t>
  </si>
  <si>
    <t>106.30</t>
  </si>
  <si>
    <t>Artículo</t>
  </si>
  <si>
    <t>Porcentaje de material informativo sobre la igualdad de género difundido al personal naval.</t>
  </si>
  <si>
    <t>138.70</t>
  </si>
  <si>
    <t>Porcentaje de personal naval (mujeres y hombres), capacitado en materia de igualdad de género de manera presencial.</t>
  </si>
  <si>
    <t xml:space="preserve"> Secretaria de Marina </t>
  </si>
  <si>
    <t>22300</t>
  </si>
  <si>
    <t>13700</t>
  </si>
  <si>
    <t>(Unidad de Promoción y Protección de los Derechos Humanos)</t>
  </si>
  <si>
    <t>Sistema Educativo naval y programa de becas</t>
  </si>
  <si>
    <t>A006</t>
  </si>
  <si>
    <t>Marina</t>
  </si>
  <si>
    <t>13</t>
  </si>
  <si>
    <r>
      <t>Acciones de mejora para el siguiente periodo
UR:</t>
    </r>
    <r>
      <rPr>
        <sz val="10"/>
        <rFont val="Soberana Sans"/>
        <family val="2"/>
      </rPr>
      <t xml:space="preserve"> A00
La PROFEDET mantiene el compromiso adquirido para proporcionar un servicio con enfoque de género y apoyar a la mujer trabajadora que presente un conflicto laboral, o bien es beneficiaria de los representados, y se mantiene la tendencia observada en ejercicios anteriores de un mayor interés de las trabajadoras y beneficiarias para conocer sus derechos y obligaciones laborales. En la PROFEDET se atiende bajo efectos de igualdad y equidad a hombres y mujeres. La institución dispone de información desagregada de los servicios de procuración de justicia laboral proporcionados a la mujer trabajadora como es el caso de la Asesoría, la Conciliación y la Representación Jurídica incluyendo el Amparo.</t>
    </r>
  </si>
  <si>
    <r>
      <t>Justificación de diferencia de avances con respecto a las metas programadas
UR:</t>
    </r>
    <r>
      <rPr>
        <sz val="10"/>
        <rFont val="Soberana Sans"/>
        <family val="2"/>
      </rPr>
      <t xml:space="preserve"> A00
Los resultados obtenidos en el tecer trimestre de 2018, responden a variables cuyo comportamiento es sensible a los derechos que se reclaman, a los motivos de conflicto que se derivan en el mercado laboral y a las coyunturas específicas que se generan, es decir dependen de variables que responden más a situaciones con un importante sesgo económico, que a una situación de género, por tanto el análisis de brecha de servicio no necesariamente tiende a satisfacer este requisito en términos de proporcionalidad.</t>
    </r>
  </si>
  <si>
    <r>
      <t>Acciones realizadas en el periodo
UR:</t>
    </r>
    <r>
      <rPr>
        <sz val="10"/>
        <rFont val="Soberana Sans"/>
        <family val="2"/>
      </rPr>
      <t xml:space="preserve"> A00
La Procuraduría Federal de la Defensa del Trabajo (PROFEDET), proporciona los servicios de Procuración de Justicia Laboral conforme a las atribuciones que se encuentran enmarcadas en la Ley Federal del Trabajo y su Reglamento. Al cierre del tercer trimestre de 2018, la PROFEDET, en su primer nivel de atención denominado ?servicios iniciados?, atendió un total de 194,425 servicios de procuración de justicia laboral integrado por 150,993 orientaciones y asesorías (77.7%); 33,073 servicios de conciliación (17.0%); 9,952 juicios iniciados (5.1%) y 407 amparos (0.2%). Del total de servicios atendidos 93,522 estuvieron asociados a la atención de las quejas y solicitudes relacionadas con la mujer trabajadora (48.1%).    En su segundo nivel de atención denominado ?asuntos terminados? éste Órgano Desconcentrado mostró capacidad para terminar 198,667 asuntos de conciliación, representación jurídica, de orientación, asesoría, y conciliación para prevenir demandas para los trabajadores y sus beneficiarios. Del total de servicios concluidos 96,976 fueron acciones relacionadas a la mujer trabajadora.    Por otra parte, la PROFEDET a través del Centro de Contacto Telefónico, atendió un total de 57,350 llamadas; que representan el 38.0% respecto al total del servicio de orientación y asesoría (150,993). Al cierre del trimestre el servicio de orientación telefónica con Enfoque de Género en términos absolutos acumuló 25,291 servicios asociados al género femenino que significan el 45.3% del total de las llamadas registradas.</t>
    </r>
  </si>
  <si>
    <t>18.14</t>
  </si>
  <si>
    <t>19.38</t>
  </si>
  <si>
    <t>27.31</t>
  </si>
  <si>
    <t>26.5</t>
  </si>
  <si>
    <t>114.10</t>
  </si>
  <si>
    <t>88.20</t>
  </si>
  <si>
    <t>85,000.00</t>
  </si>
  <si>
    <t>Porcentaje de mujeres trabajadoras y beneficiarias con servicios concluidos de procuración de justicia laboral.</t>
  </si>
  <si>
    <t xml:space="preserve"> A00- Procuraduría Federal de la Defensa del Trabajo </t>
  </si>
  <si>
    <t>(Procuraduría Federal de la Defensa del Trabajo)</t>
  </si>
  <si>
    <t>Procuración de justicia laboral</t>
  </si>
  <si>
    <t>Trabajo y Previsión Social</t>
  </si>
  <si>
    <t>14</t>
  </si>
  <si>
    <r>
      <t>Acciones de mejora para el siguiente periodo
UR:</t>
    </r>
    <r>
      <rPr>
        <sz val="10"/>
        <rFont val="Soberana Sans"/>
        <family val="2"/>
      </rPr>
      <t xml:space="preserve"> 410
La certificación de la competencia laboral de las y los jornaleros agrícolas enfrenta el obstáculo de poco presupuesto asignado para esta acción institucional.;  Fortalecer la coordinación al interior de la Secretaría del Trabajo y Previsión Social a través de las Delegaciones Federales del Trabajo y el personal de Enlaces de la Subsecretaría de Previsión Social.;  La información que se obtiene actualmente a través del Sistema para el Control y Seguimiento de Red Nacional de Vinculación Laboral, permite:  ? Conocer la dinámica que en materia de inclusión laboral se realiza en cada entidad federativa.  ? Identificar a los grupos en situación de vulnerabilidad que tienen mayor presencia en cada entidad.  ? Involucrar paulatinamente a todas las instituciones que cuentan con programas de atención a personas en situación de vulnerabilidad, para generar acciones conjuntas en beneficio de las mismas.   ? Contar con elementos de decisión estratégica para mejorar la inclusión laboral de las personas en situación de vulnerabilidad en condiciones de trabajo decente e igualdad de oportunidades y de trato.  ? El número de instituciones que aportan información sobre la atención de mujeres y hombre se ha incrementado, con lo que se puede avanzar en el conocimiento de cómo se realiza el proceso de inclusión laboral en cada entidad federativa, y con ello incidir para consolidar este proceso de tal manera que las personas en situación de vulnerabilidad puedan acceder, permanecer y desarrollarse en un empleo o desarrollar actividades económicas a través del autoempleo.</t>
    </r>
  </si>
  <si>
    <r>
      <t>Justificación de diferencia de avances con respecto a las metas programadas
UR:</t>
    </r>
    <r>
      <rPr>
        <sz val="10"/>
        <rFont val="Soberana Sans"/>
        <family val="2"/>
      </rPr>
      <t xml:space="preserve"> 410
Se avanza conforme a las metas programadas</t>
    </r>
  </si>
  <si>
    <r>
      <t>Acciones realizadas en el periodo
UR:</t>
    </r>
    <r>
      <rPr>
        <sz val="10"/>
        <rFont val="Soberana Sans"/>
        <family val="2"/>
      </rPr>
      <t xml:space="preserve"> 410
212 Reconocimiento Social al Trabajo Domestico    Con el propósito de reforzar los valores y mensajes de sensibilización que se difunden en el marco de la campaña del trabajo doméstico, se diseñaron diversos materiales gráficos, así como sus respectivos contenidos, tales como: carteles, postales, separadores de libros, portada de periódico, etc.; los cuales se hasta el cierre del mes de septiembre se encuentran en proceso de revisión por parte de la Dirección General de Fomento de la Seguridad Social.    De la misma forma, y como parte de la línea de acción 3.6.6 ? ?Promover el reconocimiento social del trabajo doméstico, sea éste remunerado o no?, se elaboró la infografía de trabajo doméstico remunerado con los datos estadísticos de la ENOE al segundo trimestre de 2018, que muestra los indicadores más representativos sobre la situación actual de ese grupo; se publicó en el blog https://dgfss.wordpress.com/category/infografias/. Cabe señalar que se elaboró la correspondiente al segundo;  155 Promoción de las buenas prácticas laborales en materia de inclusión, igualdad, combate a la violencia laboral y conciliación trabajo familia.    Se realizaron 1,020 acciones de difusión y asesoría dirigidas a empresas, organizaciones e instituciones públicas y privadas que operan en el país, en materia de mejores prácticas laborales, así como para la certificación de la Norma Mexicana NMX-R-025-SCFI-2015 para la Igualdad Laboral entre Mujeres y hombres.    Con la Promoción de las buenas prácticas laborales en materia de inclusión, igualdad, combate a la violencia laboral y conciliación trabajo familia, se atendieron a 443,482 mujeres y hombres.    Para la Convocatoria del Distintivo Empresa Familiarmente Responsable 2018 se han registrado 707 centros de trabajo.  </t>
    </r>
  </si>
  <si>
    <t>19.45</t>
  </si>
  <si>
    <t>27.41</t>
  </si>
  <si>
    <t>34.91</t>
  </si>
  <si>
    <t>UR: 410</t>
  </si>
  <si>
    <t>22.67</t>
  </si>
  <si>
    <t>410</t>
  </si>
  <si>
    <t>Porcentaje de eventos de fomento y promoción.</t>
  </si>
  <si>
    <t>Porcentaje de Grupos de trabajo para  impulsar el convenio 189 de la OIT  (Convenio 189)</t>
  </si>
  <si>
    <t>75,000.00</t>
  </si>
  <si>
    <t>100,000.00</t>
  </si>
  <si>
    <t>Número de hombres y mujeres beneficiados por acciones en materia de igualdad, y conciliación trabajo-familia.</t>
  </si>
  <si>
    <t>443,482.00</t>
  </si>
  <si>
    <t>235,000.00</t>
  </si>
  <si>
    <t>350,000.00</t>
  </si>
  <si>
    <t>Número de hombres y mujeres beneficiados por buenas prácticas de inclusión laboral.</t>
  </si>
  <si>
    <t>Porcentaje de evaluaciones con fines de certificación  de la competencia laboral en estándares de competencia publicados en el Diario Oficial de la Federación aplicadas a personas en situación de vulnerabilidad.</t>
  </si>
  <si>
    <t xml:space="preserve"> Secretaria de Trabajo y Previsión Social </t>
  </si>
  <si>
    <t>(Dirección General de Inclusión Laboral y Trabajo de Menores)</t>
  </si>
  <si>
    <t>22.6</t>
  </si>
  <si>
    <t>Ejecuciónde los programas y acciones de la Política Laboral</t>
  </si>
  <si>
    <t>E003</t>
  </si>
  <si>
    <r>
      <t>Acciones de mejora para el siguiente periodo
UR:</t>
    </r>
    <r>
      <rPr>
        <sz val="10"/>
        <rFont val="Soberana Sans"/>
        <family val="2"/>
      </rPr>
      <t xml:space="preserve"> 310
Sin información</t>
    </r>
  </si>
  <si>
    <r>
      <t>Justificación de diferencia de avances con respecto a las metas programadas
UR:</t>
    </r>
    <r>
      <rPr>
        <sz val="10"/>
        <rFont val="Soberana Sans"/>
        <family val="2"/>
      </rPr>
      <t xml:space="preserve"> 310
Se avanza conforme a lo programado.</t>
    </r>
  </si>
  <si>
    <r>
      <t>Acciones realizadas en el periodo
UR:</t>
    </r>
    <r>
      <rPr>
        <sz val="10"/>
        <rFont val="Soberana Sans"/>
        <family val="2"/>
      </rPr>
      <t xml:space="preserve"> 310
Al tercer trimestre de 2018, se atendió a un total de 150,436 buscadores de empleo que acudieron al Servicio Nacional de Empleo (SNE) en alguna de sus 168 oficinas distribuidas en el territorio nacional para acceder a subsidios de apoyo a través de los subprogramas: Bécate, Fomento al Autoempleo y Repatriados Trabajando. De estas personas 104,457 son mujeres (68.8%) y, como resultado de las intervenciones, se colocaron en total 109,019 personas de las cuales el 71.8% son mujeres (78,250); proporción que da cuenta del esfuerzo de colocar en un empleo u ocupación productiva a las mujeres que demandan el apoyo del SNE.</t>
    </r>
  </si>
  <si>
    <t>391.83</t>
  </si>
  <si>
    <t>398.40</t>
  </si>
  <si>
    <t>409.83</t>
  </si>
  <si>
    <t>326.3</t>
  </si>
  <si>
    <t>75.20</t>
  </si>
  <si>
    <t>70,301.00</t>
  </si>
  <si>
    <t>Porcentaje de mujeres buscadoras de empleo apoyadas con políticas activas de mercado laboral.</t>
  </si>
  <si>
    <t>37855</t>
  </si>
  <si>
    <t>(Coordinación General del Servicio Nacional de Empleo)</t>
  </si>
  <si>
    <t>Programa de Apoyo al Empleo (PAE)</t>
  </si>
  <si>
    <t>S043</t>
  </si>
  <si>
    <r>
      <t>Acciones de mejora para el siguiente periodo
UR:</t>
    </r>
    <r>
      <rPr>
        <sz val="10"/>
        <rFont val="Soberana Sans"/>
        <family val="2"/>
      </rPr>
      <t xml:space="preserve"> 410
Fortalecer la vinculación con las áreas que integran la SEDATU y entidades desconcentrados y descentralizados.</t>
    </r>
  </si>
  <si>
    <r>
      <t>Justificación de diferencia de avances con respecto a las metas programadas
UR:</t>
    </r>
    <r>
      <rPr>
        <sz val="10"/>
        <rFont val="Soberana Sans"/>
        <family val="2"/>
      </rPr>
      <t xml:space="preserve"> 410
Al momento se tiene un porcentaje mayor al 50% de las actividades programadas y conforme a lo vertido en la planeación, las acciones se cubriran al concluir el segundo semestre.</t>
    </r>
  </si>
  <si>
    <r>
      <t>Acciones realizadas en el periodo
UR:</t>
    </r>
    <r>
      <rPr>
        <sz val="10"/>
        <rFont val="Soberana Sans"/>
        <family val="2"/>
      </rPr>
      <t xml:space="preserve"> 410
se han realizado talleres de sensibilización en diferentes temáticas que dan cumplimiento a líneas de acción del PROIGUALDAD y cine debate para transversalizar la perspectiva de género, las cifras se reportaran en el último trimestre conforme a lo planeado y descrito en este Portal Aplicativo.  Así mismo se han hecho mesas de trabajo para realizar modificaciones a las Reglas de Operación del Programa de Infraestructura, ejercicio fiscal 2019.  Campañas de difusión sobre igualdad de género; igualdad laboral y no discriminación; corresponsabilidad laboral; personal y familiar; política de igualdad de la SEDATU mismas que estan en proceso.  Estan en proceso acciones para mantener la certificación bajo la norma mexicana de Igualdad Laboral y no Discriminación, para posteriormente realizar la visita de vigilancia.  </t>
    </r>
  </si>
  <si>
    <t>2.64</t>
  </si>
  <si>
    <t>2.82</t>
  </si>
  <si>
    <t>2.99</t>
  </si>
  <si>
    <t>Acciones que contribuyen a transversalizar la perspectiva de Género en la SEDATU</t>
  </si>
  <si>
    <t xml:space="preserve"> Secretaria de Desarrollo Agrario, Territorial y Urbano </t>
  </si>
  <si>
    <t xml:space="preserve"> La Dirección General Adjunta para la Igualdad de Género (DGAIG) tiene como objetivo general coordinar la implementación de acciones para transversalizar la perspectiva de género en el marco normativo, en los instrumentos de planeación, programáticos, así como en las acciones gubernamentales de la SEDATU, entidades desconcentradas y descentralizadas para planificar, coordinar, administrar, generar y ejecutar políticas públicas de ordenamiento territorial, asegurar una vivienda digna, un desarrollo urbano y rural, así como otorgar certeza jurídica a los núcleos agrarios, buscando mejorar la calidad de la vida de la población. Para lograrlo la DGAIG diseñó un Plan de Trabajo que tiene cuatro componentes, el primero relacionado con la formación de habilidades institucionales, dirigido a sensibilizar, capacitar, especializar y certificar a servidoras públicas en materia de perspectiva de género; el segundo con foros, conferencias o eventos que contribuyan al fortalecimiento de una cultura institucional en la que prevalezcan los principios de igualdad y no discriminación, y los otros dos que hacen referencia a la generación de materiales que apoyen los procesos de formación emprendidos y distribuir materiales impresos y artículos promocionales vinculados a campañas internas para promover la igualdad sustantiva entre mujeres y hombres, clima laboral incluyente, paternidad corresponsable, conciliación de la vida laboral y familiar, entre otros.   </t>
  </si>
  <si>
    <t>(Dirección General de Programación y Presupuestación)</t>
  </si>
  <si>
    <t>Desarrollo Agrario, Territorial y Urbano</t>
  </si>
  <si>
    <t>15</t>
  </si>
  <si>
    <r>
      <t>Acciones de mejora para el siguiente periodo
UR:</t>
    </r>
    <r>
      <rPr>
        <sz val="10"/>
        <rFont val="Soberana Sans"/>
        <family val="2"/>
      </rPr>
      <t xml:space="preserve"> QCW
Los recursos del Programa disminuyeron derivado de un ajuste presupuestal aplicado por la Secretaría de Hacienda y Crédito Público que afectó al primer semestre del año en curso, situación que obliga a un mayor aprovechamiento de estos y gestión de acciones enfocadas a grupos vulnerables, como son mujeres y jóvenes, por lo que se han privilegiado a las viviendas ubicadas dentro de los perímetros de contención urbana U1, U2, y U3. Con lo anterior, se busca propiciar un crecimiento urbano sustentable con accesos a servicios urbanos y empleos por parte de la población beneficiaria del Programa.     Cabe señalar que, debido a que el programa opera en razón de la demanda de financiamientos para alguna solución habitacional y a que esta se centra principalmente en la adquisición de vivienda, las cuales a su vez son presentadas en su mayoría por hombres; durante el ejercicio fiscal 2018 se han recibido mayores solicitudes por parte de este género, en virtud del cumplimiento de los requisitos establecidos en la Reglas de Operación, sin embargo, la CONAVI mantiene su compromiso de disminuir la desigualdad entre hombres y mujeres, por lo cual se han diseñado estrategias y programas que permitan equilibrar el porcentaje de hombres y mujeres que reciben un subsidio federal para la vivienda.     Por lo anterior, es importante reforzar aquéllas acciones afirmativas que permitan a las mujeres un mayor acceso al financiamiento, sobre todo aquéllas que se encuentran en situación de vulnerabilidad.  </t>
    </r>
  </si>
  <si>
    <r>
      <t>Justificación de diferencia de avances con respecto a las metas programadas
UR:</t>
    </r>
    <r>
      <rPr>
        <sz val="10"/>
        <rFont val="Soberana Sans"/>
        <family val="2"/>
      </rPr>
      <t xml:space="preserve"> QCW
Para el ejercicio fiscal 2018, el Programa de Acceso al Financiamiento para Soluciones Habitacionales cuenta con un presupuesto modificado anual de 5 mil 721 millones 434 mil 326 pesos (Original de 6 mil 628 millones 346 mil 614 pesos) y de acuerdo al Anexo 13 del Decreto de Presupuesto de Egresos de la Federación (PEF) 2018, se han etiquetado 1 mil 079 millones 244 mil 528 pesos para la igualdad de género, lo cual representa un 18.86% del presupuesto modificado del Programa.   Más allá del seguimiento puntual del presupuesto del Anexo 13 del PEF para el ejercicio fiscal 2018, la CONAVI reitera y mantiene su compromiso con la igualdad de género al contar en la Matriz de Indicadores para Resultados (MIR) del Programa S177, con un indicador de nivel componente que mide el porcentaje de mujeres que recibieron subsidio, respecto a la población total atendida por el Programa acumulado hasta el trimestre del ejercicio fiscal en curso, estableciendo una meta anual del 44% del total de los subsidios otorgados por el Programa. Al cierre del trimestre que se reporta, en dicho indicador se observa un cumplimiento del 101% de la meta programada en el período.     Considerando el resultado obtenido, se ha buscado mantener la dinámica en la modalidad de autoproducción de vivienda, ya que dicho ajuste ha impactado en las metas previstas para la modalidad de adquisición de vivienda. Lo anterior implica un mayor número de subsidios para mujeres y en general, a la población no afiliada.    </t>
    </r>
  </si>
  <si>
    <r>
      <t>Acciones realizadas en el periodo
UR:</t>
    </r>
    <r>
      <rPr>
        <sz val="10"/>
        <rFont val="Soberana Sans"/>
        <family val="2"/>
      </rPr>
      <t xml:space="preserve"> QCW
Derivado de las nuevas directrices de la Política Nacional de Vivienda, la CONAVI publicó en el mes de marzo de 2018, las nuevas Reglas de Operación para el presente ejercicio fiscal, en las cuales se consideraron los cambios en los valores y criterios para el otorgamiento de subsidios, con el propósito de otorgar un mayor número de subsidios a personas de menores ingresos y a no afiliados. Lo anterior tiene como resultado una mayor cobertura en el número de subsidios, principalmente bajo las modalidades de adquisición de vivienda nueva y autoproducción.    Para asegurar el acceso equitativo al Programa, las Reglas de Operación establecen los criterios de asignación de los recursos del mismo de conformidad a lo siguiente:    a. Asignación por entidad federativa, organismos nacionales de vivienda, organismos estatales y municipales de vivienda; y por Entidad Ejecutora.  b. Asignación por modalidades.  c. Esquema de coparticipación con gobiernos estatales y municipales.  d. Priorización de los recursos del Programa para las distintas modalidades.  La Instancia Normativa asignará los recursos preferentemente de acuerdo al siguiente orden de priorización:  I. Soluciones habitacionales ubicadas en Polígonos Urbanos Estratégicos, NAMA Urbana y Polígonos PROCURHA.   II. Vivienda que cumpla 150 puntos de la dimensión de Sustentabilidad Ambiental, como se define en el Anexo 2 ?Criterios para la evaluación de las soluciones habitacionales y la diferenciación del subsidio federal?.  III. Vivienda que cumpla 125 puntos de la dimensión de Sustentabilidad Ambiental, como se define en el Anexo 2 ?Criterios para la evaluación de las soluciones habitacionales y la diferenciación del subsidio federal?.  IV. Vivienda vertical ubicada en los Perímetros de Contención Urbana U1 y U2.</t>
    </r>
  </si>
  <si>
    <t>799.22</t>
  </si>
  <si>
    <t>807.92</t>
  </si>
  <si>
    <t>810.13</t>
  </si>
  <si>
    <t>UR: QCW</t>
  </si>
  <si>
    <t>1079.24</t>
  </si>
  <si>
    <t>37.37</t>
  </si>
  <si>
    <t>62.47</t>
  </si>
  <si>
    <t>67.90</t>
  </si>
  <si>
    <t>QCW</t>
  </si>
  <si>
    <t>Porcentaje de mujeres que recibieron subsidio para adquisición de vivienda nueva o usada, respecto al total de subsidios programados para mujeres al cierre del ejercicio fiscal en curso.</t>
  </si>
  <si>
    <t>13.11</t>
  </si>
  <si>
    <t>20.49</t>
  </si>
  <si>
    <t>22.20</t>
  </si>
  <si>
    <t>Porcentaje de mujeres que recibieron subsidio para autoproducción, respecto al total de subsidios programados para mujeres al cierre del ejercicio fiscal en curso.</t>
  </si>
  <si>
    <t>12.76</t>
  </si>
  <si>
    <t>9.70</t>
  </si>
  <si>
    <t>Porcentaje de mujeres que recibieron subsidio para mejoramiento o ampliación, respecto al total de subsidios programados para mujeres al cierre  del ejercicio fiscal en curso.</t>
  </si>
  <si>
    <t xml:space="preserve">Porcentaje de mujeres que recibieron subsidio para lote con servicios, respecto al total de subsidios programados para mujeres al cierre del ejercicio fiscal en curso. </t>
  </si>
  <si>
    <t xml:space="preserve"> QCW- Comisión Nacional de Vivienda </t>
  </si>
  <si>
    <t>(Comisión Nacional de Vivienda)</t>
  </si>
  <si>
    <t>1079.2</t>
  </si>
  <si>
    <t>Programa de acceso al financiamiento para soluciones habitacionales</t>
  </si>
  <si>
    <t>S177</t>
  </si>
  <si>
    <r>
      <t>Acciones de mejora para el siguiente periodo
UR:</t>
    </r>
    <r>
      <rPr>
        <sz val="10"/>
        <rFont val="Soberana Sans"/>
        <family val="2"/>
      </rPr>
      <t xml:space="preserve"> 510
No tenemos acciones susceptibles de mejora.
</t>
    </r>
    <r>
      <rPr>
        <b/>
        <sz val="10"/>
        <rFont val="Soberana Sans"/>
        <family val="2"/>
      </rPr>
      <t>UR:</t>
    </r>
    <r>
      <rPr>
        <sz val="10"/>
        <rFont val="Soberana Sans"/>
        <family val="2"/>
      </rPr>
      <t xml:space="preserve"> 512
No aplica.</t>
    </r>
  </si>
  <si>
    <r>
      <t>Justificación de diferencia de avances con respecto a las metas programadas
UR:</t>
    </r>
    <r>
      <rPr>
        <sz val="10"/>
        <rFont val="Soberana Sans"/>
        <family val="2"/>
      </rPr>
      <t xml:space="preserve"> 510
En cuanto al primer indicador, el porcentaje de avance al perido se rebazo, esto debido a que los ejecutores iniciaron practicamente la todalidad de los proyectos que se apoyaran durante el presente ejercicio fiscal en este tercer trimeste, por lo que se espera que para el cuarto trimestre este porcentaje se ajuste a la meta anual establecida.
</t>
    </r>
    <r>
      <rPr>
        <b/>
        <sz val="10"/>
        <rFont val="Soberana Sans"/>
        <family val="2"/>
      </rPr>
      <t>UR:</t>
    </r>
    <r>
      <rPr>
        <sz val="10"/>
        <rFont val="Soberana Sans"/>
        <family val="2"/>
      </rPr>
      <t xml:space="preserve"> 512
No aplica.</t>
    </r>
  </si>
  <si>
    <r>
      <t>Acciones realizadas en el periodo
UR:</t>
    </r>
    <r>
      <rPr>
        <sz val="10"/>
        <rFont val="Soberana Sans"/>
        <family val="2"/>
      </rPr>
      <t xml:space="preserve"> 510
Se ha  iniciado 1,891 proyectos de la Modalidad de Desarrollo Comunitario, los cuales amparan a un total de 2,694 acciones, 1,944 talleres y 750 cursos, con una inversión federal de $39.4 millones de pesos con la cuales se  estima beneficiar a un total de 59,834 personas de los cuales 36,954 son mujeres y 22,880 son hombres, lo que equivale al 61.8% y 38.2% respectivamente.  Entre estos proyectos destacan los referentes a: Prevención de la Violencia, Promoción de los Derechos  Ciudadanos y No Discriminación, Promoción de la Equidad de Género, Desarrollo de Capacidades y Habilidades para el Trabajo (cursos certificados), Salud Nutricional, Producción de alimentos  para el autoconsumo, Fortalecimiento educativo y Actividades Artísticas, Culturales y Deportivas. 
</t>
    </r>
    <r>
      <rPr>
        <b/>
        <sz val="10"/>
        <rFont val="Soberana Sans"/>
        <family val="2"/>
      </rPr>
      <t>UR:</t>
    </r>
    <r>
      <rPr>
        <sz val="10"/>
        <rFont val="Soberana Sans"/>
        <family val="2"/>
      </rPr>
      <t xml:space="preserve"> 512
Al tercer trimestre del ejercicio fiscal 2018 no se reportan avances dado que la frecuencia de medición del indicador es anual, por lo tanto, la meta reportada al concluir el cuarto trimestre.</t>
    </r>
  </si>
  <si>
    <t>101.20</t>
  </si>
  <si>
    <t>109.50</t>
  </si>
  <si>
    <t>110.75</t>
  </si>
  <si>
    <t>UR: 512</t>
  </si>
  <si>
    <t>82.83</t>
  </si>
  <si>
    <t>261.74</t>
  </si>
  <si>
    <t>261.89</t>
  </si>
  <si>
    <t>264.37</t>
  </si>
  <si>
    <t>UR: 510</t>
  </si>
  <si>
    <t>392.57</t>
  </si>
  <si>
    <t>512</t>
  </si>
  <si>
    <t>Porcentaje de mujeres asistentes a los talleres y cursos dirigidos a promover la igualdad entre mujeres y hombres.</t>
  </si>
  <si>
    <t>31.65</t>
  </si>
  <si>
    <t>44.04</t>
  </si>
  <si>
    <t>510</t>
  </si>
  <si>
    <t>Porcentaje de obras y acciones que promueven la igualdad entre mujeres y hombres</t>
  </si>
  <si>
    <t>5.76</t>
  </si>
  <si>
    <t>4.82</t>
  </si>
  <si>
    <t>55.70</t>
  </si>
  <si>
    <t>Porcentaje de mujeres asistentes a los talleres y cursos dirigidos a promover la igualdad entre mujeres y hombres</t>
  </si>
  <si>
    <t>(Dirección General de Rescate de Espacios Públicos)</t>
  </si>
  <si>
    <t>(Unidad de Programas de Apoyo a la Infraestructura y Servicios)</t>
  </si>
  <si>
    <t>475.3</t>
  </si>
  <si>
    <t>Programa de Infraestructura</t>
  </si>
  <si>
    <t>S273</t>
  </si>
  <si>
    <r>
      <t>Acciones de mejora para el siguiente periodo
UR:</t>
    </r>
    <r>
      <rPr>
        <sz val="10"/>
        <rFont val="Soberana Sans"/>
        <family val="2"/>
      </rPr>
      <t xml:space="preserve"> QIQ
Se agilizará el ejercicio del Programa con la finalidad del concluir antes del cierre de administración</t>
    </r>
  </si>
  <si>
    <r>
      <t>Justificación de diferencia de avances con respecto a las metas programadas
UR:</t>
    </r>
    <r>
      <rPr>
        <sz val="10"/>
        <rFont val="Soberana Sans"/>
        <family val="2"/>
      </rPr>
      <t xml:space="preserve"> QIQ
Se superaron las metas establecidas por el Programa </t>
    </r>
  </si>
  <si>
    <r>
      <t>Acciones realizadas en el periodo
UR:</t>
    </r>
    <r>
      <rPr>
        <sz val="10"/>
        <rFont val="Soberana Sans"/>
        <family val="2"/>
      </rPr>
      <t xml:space="preserve"> QIQ
Para el tercer trimestre 2018, se han otorgado un total de 86,378  subsidios para acciones de vivienda a favor de mujeres jefas de familia por un monto de $1 mil750  millones 263 mil 479 pesos;   171 Otorgar subsidios a mujeres jefas del hogar en la modalidad de Unidad Básica de Vivienda  Para el tercer  trimestre 2018, se han otorgado un total de 2,356  subsidios para acciones de Unidad Básica de Vivienda a favor de mujeres jefas de familia por un monto de $200 millones 234  mil 096 pesos;   172 Otorgar subsidios a mujeres jefas del hogar en la modalidad de ampliación y mejoramiento  Para el tercer trimestre 2018, se han otorgado un total de 84,022 subsidios para acciones de ampliación y mejoramiento de Vivienda a favor de mujeres jefas de familia por un monto de $1 mil 550 millones 029 mil 383 pesos.   174 Otorgar subsidios a mujeres jefas del hogar en la modalidad de Unidad Básica de Vivienda Rural  Para el tercer trimestre 2018, se han otorgado un total de 735 subsidios para acciones de Unidad Básica de Vivienda Rural a favor de mujeres jefas de familia por un monto de $ 49 millones 490 mil 976 pesos; lo que representa un avance del 72.6 % respecto a la meta anual en el PEF para la acción 174.  175 Otorgar subsidios a mujeres jefas del hogar en la modalidad de ampliación y mejoramiento en zona rural  Para el tercer  trimestre 2018, se han otorgado un total de 47,886  subsidios para acciones de ampliación y mejoramiento de Vivienda en zona rural  a favor de mujeres jefas de familia por un monto de $ 1 mil 096  millones 937  mil 919  pesos; lo que representa un avance del 382% respecto a la meta anual en el PEF para la acción 175   Adicionalmente de que se atendieron a 45,618 hombres jefes de familia por un monto de $ 1 mil 006 millones 622 mil 462 pesos.   </t>
    </r>
  </si>
  <si>
    <t>1,388.97</t>
  </si>
  <si>
    <t>1390.32</t>
  </si>
  <si>
    <t>UR: QIQ</t>
  </si>
  <si>
    <t>1013.47</t>
  </si>
  <si>
    <t>65.54</t>
  </si>
  <si>
    <t>53,990.00</t>
  </si>
  <si>
    <t>QIQ</t>
  </si>
  <si>
    <t>Subsidios otorgados a mujeres jefas de familia en la modalidad de ampliación y mejoramiento de vivienda</t>
  </si>
  <si>
    <t>61.98</t>
  </si>
  <si>
    <t>1,265.00</t>
  </si>
  <si>
    <t xml:space="preserve">Subisdios otorgados a mujeres jefas de familia en la modalidad de vivienda nueva </t>
  </si>
  <si>
    <t xml:space="preserve"> QIQ- Fideicomiso Fondo Nacional de Habitaciones Populares </t>
  </si>
  <si>
    <t xml:space="preserve"> El limitado acceso a opciones de vivienda y condiciones habitacionales precarias de la población en condiciones de pobreza en zonas rurales y urbanas se refleja en un alto porcentaje de hogares pobres habitando viviendas con hacinamiento, con materiales de mala calidad o inadecuados y/o sin servicios básicos como agua, luz o drenaje, problema que se ve acrecentado cuando el hogar es encabezado por una mujer. </t>
  </si>
  <si>
    <t>45209</t>
  </si>
  <si>
    <t>55255</t>
  </si>
  <si>
    <t>(Fideicomiso Fondo Nacional de Habitaciones Populares)</t>
  </si>
  <si>
    <t>1013.4</t>
  </si>
  <si>
    <t>Programa de Apoyo a la Vivienda</t>
  </si>
  <si>
    <t>S274</t>
  </si>
  <si>
    <r>
      <t>Acciones de mejora para el siguiente periodo
UR:</t>
    </r>
    <r>
      <rPr>
        <sz val="10"/>
        <rFont val="Soberana Sans"/>
        <family val="2"/>
      </rPr>
      <t xml:space="preserve"> 116
Debido al cierre del presupuesto no fue posible realizar la certificación de las Delegaciones de la región Centro.</t>
    </r>
  </si>
  <si>
    <r>
      <t>Acciones realizadas en el periodo
UR:</t>
    </r>
    <r>
      <rPr>
        <sz val="10"/>
        <rFont val="Soberana Sans"/>
        <family val="2"/>
      </rPr>
      <t xml:space="preserve"> 116
Adicional a las actividades realizadas de enero a junio, se realizaron las siguientes: 1.- Apoyo con materiales para el Taller Masculinidades y Políticas de Igualdad, impartido por personal de Inmujeres, 18 de junio, Total asistentes: 40 (33 hombres y 7 mujeres). 2.- 4ta. Sesión Ordinaria del Comité de Igualdad Laboral y No Discriminación de la Semarnat, 24 de julio de 2018, Total asistentes: 40 (28 mujeres y 12 hombres). 3.- Apoyo con materiales para el Taller Corresponsabilidad en la vida personal, laboral y familiar y para el Rally ?Sembrando un futuro prometedor?, 27 de julio. Total de Asistentes 75 aproximadamente.   4.- Función de Teatro Guiñol: Iguales pero Diferentes, 31 de julio de 2018, Total de asistentes: 46 adultos (40 mujeres y hombres), 31 niñas y 25 niños   5.- Conferencia Mecanismos Institucionales para la Presentación de Quejas y Denuncias Relativas al Código de Conducta de Las/Los Servidores Públicos que Laboran en SEMARNAT, 13 de agosto de 2018, Total de asistentes: 42 (25 mujeres y 12 hombres).  6.- Auditoría Interna en el marco de la Norma Mexicana de Igualdad Laboral y No Discriminación  NMX-R-025-SCFI-2015, 23 de agosto de 2018, Total asistentes: 17 (11 mujeres y 6 hombres).  7.- Taller para Replicadores de la Norma Mexicana NMX-R-025-SCFI-2015 en Igualdad Laboral y No Discriminación, 29 al 31 de agosto de 2018, Total de asistentes: 31 (24 mujeres y 7 hombres).  8.- Apoyo en la revisión del temario y en la asistencia de los Enlaces de Género y de personal de los Órganos Desconcentrados y Descentralizados de la Semarnat al Taller Género y Desarrollo, que contrato la Dirección General de Desarrollo Humano y Organización, 11 al 14 de septiembre, total de asistentes: 40 (32 mujeres y 8 hombres).        </t>
    </r>
  </si>
  <si>
    <t>1.20</t>
  </si>
  <si>
    <t>1.2</t>
  </si>
  <si>
    <t>Porcentaje de acciones realizadas para transversalizar la perspectiva de género, la igualdad laboral y la no discriminación en la SEMARNAT</t>
  </si>
  <si>
    <t xml:space="preserve"> Secretaria de Medio Ambiente y Recursos Naturales </t>
  </si>
  <si>
    <t xml:space="preserve"> La Unidad de Igualdad de Género de la SEMARNAT, opera con dos personas, la Dirección de Equidad de Género y una Secretaría, si bien en la estructura reportada se cuenta con 5 personas, dos esas son el Titular de la Unidad Coordinadora de Participación Social y Transparencia y la Directora General Adjunta de Igualdad y Derechos Humanos y la tercera la Subdirectora de Planeación y Evaluación de Proyectos, quien se encuentra de incapacidad desde hace un año por riesgo de trabajo. Situación que hace que las actividades se cumplan dando atención a lo urgente y prioritario, mientras que los procesos sustantivos requieren ser atendidos sin toda la planeación que se requiere.  La falta de personal se debió al recorte de personal que se realizó en diciembre de 2015.  </t>
  </si>
  <si>
    <t>(Unidad Coordinadora de Participación Social y Transparencia)</t>
  </si>
  <si>
    <t>0.6</t>
  </si>
  <si>
    <t>Planeación, Dirección yEvaluación Ambiental</t>
  </si>
  <si>
    <t>P002</t>
  </si>
  <si>
    <t>Medio Ambiente y Recursos Naturales</t>
  </si>
  <si>
    <t>16</t>
  </si>
  <si>
    <r>
      <t>Acciones de mejora para el siguiente periodo
UR:</t>
    </r>
    <r>
      <rPr>
        <sz val="10"/>
        <rFont val="Soberana Sans"/>
        <family val="2"/>
      </rPr>
      <t xml:space="preserve"> F00
Sin acciones</t>
    </r>
  </si>
  <si>
    <r>
      <t>Justificación de diferencia de avances con respecto a las metas programadas
UR:</t>
    </r>
    <r>
      <rPr>
        <sz val="10"/>
        <rFont val="Soberana Sans"/>
        <family val="2"/>
      </rPr>
      <t xml:space="preserve"> F00
Existen variaciones entre la meta programada y el avance, toda vez que, las acciones programadas del PROCODES se realizaron con base en un análisis del ejercicio fiscal 2017, aunado a que el PROCODES es un programa de convocatoria abierta y su ejecución depende del interés de la población objetivo para presentar solicitudes de subsidio, así mismo, una vez autorizadas pueden cancelarse. En cuanto a las Brigadas de Contingencia Ambiental se ejecutan derivado de la necesidad de cubrir la presencia de incendios forestales, huracanes o algún fenómeno natural.</t>
    </r>
  </si>
  <si>
    <r>
      <t>Acciones realizadas en el periodo
UR:</t>
    </r>
    <r>
      <rPr>
        <sz val="10"/>
        <rFont val="Soberana Sans"/>
        <family val="2"/>
      </rPr>
      <t xml:space="preserve"> F00
Para el presente ejercicio fiscal 2018, se tiene un monto total autorizado de 252.01 millones de pesos, de los cuales al mes de septiembre de 2018, se han ejercido 193.60 millones de pesos.  Con dichos recursos ejercidos se ha beneficiado a un total de 28,175 personas, de las cuales 14,977 son mujeres (53.15%) y 13,198 son hombres, en 1,099 localidades de 388 municipios en 32 estados de la República Mexicana. La población indígena atendida es de 9,320 personas, que representan el 33.08% de la población beneficiada de manera directa. Dentro de la población indígena la participación de mujeres fue de 5,106 (54.79%).</t>
    </r>
  </si>
  <si>
    <t>72.30</t>
  </si>
  <si>
    <t>83.69</t>
  </si>
  <si>
    <t>UR: F00</t>
  </si>
  <si>
    <t>51.23</t>
  </si>
  <si>
    <t>25.08</t>
  </si>
  <si>
    <t>45.10</t>
  </si>
  <si>
    <t>F00</t>
  </si>
  <si>
    <t>Porcentaje de mujeres que participan en la estructura de los Comités de Seguimiento del Programa de Conservación para el Desarrollo Sostenible.</t>
  </si>
  <si>
    <t>80.42</t>
  </si>
  <si>
    <t>51.34</t>
  </si>
  <si>
    <t>Porcentaje de inversión del Programa de Conservación para el Desarrollo Sostenible en proyectos, cursos de capacitación y estudios técnicos, con participación de mujeres</t>
  </si>
  <si>
    <t>55.34</t>
  </si>
  <si>
    <t>40.90</t>
  </si>
  <si>
    <t>Porcentaje de mujeres que participan en proyectos para la conservación de los ecosistemas y su biodiversidad.</t>
  </si>
  <si>
    <t>40.82</t>
  </si>
  <si>
    <t>33.79</t>
  </si>
  <si>
    <t>Porcentaje de mujeres que participan en cursos de capacitación que contribuyen a la conservación de los ecosistemas y su biodiversidad.</t>
  </si>
  <si>
    <t xml:space="preserve"> F00- Comisión Nacional de Áreas Naturales Protegidas </t>
  </si>
  <si>
    <t xml:space="preserve"> La Comisión Nacional de Áreas Naturales Protegidas (CONANP) reconoce la importancia de los servicios ecosistémicos que prestan las áreas naturales protegidas, sus zonas de influencia y otras regiones prioritarias para la conservación. El PROCODES constituye un instrumento de la política pública que promueve la conservación de los ecosistemas y su biodiversidad mediante la participación directa y efectiva de la población local, en los procesos de gestión del territorio; en la apropiación de los recursos; la protección, manejo y restauración de los mismos; y de la valoración económica de los servicios ecosistémicos que éstos prestan a la sociedad, de forma tal que se generen oportunidades productivas alternativas y se contribuya a mejorar la calidad de vida de los habitantes en el entorno de las áreas protegidas y otras modalidades de conservación, promoviendo de manera importante la no discriminación por motivos de género para garantizar la igualdad de oportunidades entre mujeres y hombres para acceder a los apoyos del Programa.  Los apoyos del PROCODES se otorgan sin distinción de género, raza, etnia, credo religioso, condición socioeconómica u otra causa que implique discriminación, a los solicitantes que cumplan con los requisitos que se señalan en sus Reglas de Operación.  Las medidas para la operación del PROCODES con perspectiva de género están establecidas en sus Reglas de Operación y en sus Lineamientos Internos para su Ejecución.  </t>
  </si>
  <si>
    <t>497178</t>
  </si>
  <si>
    <t>542166</t>
  </si>
  <si>
    <t>(Comisión Nacional de Áreas Naturales Protegidas)</t>
  </si>
  <si>
    <t>83.6</t>
  </si>
  <si>
    <t>Programa de Conservación para el Desarrollo Sostenible</t>
  </si>
  <si>
    <t>S046</t>
  </si>
  <si>
    <r>
      <t>Acciones de mejora para el siguiente periodo
UR:</t>
    </r>
    <r>
      <rPr>
        <sz val="10"/>
        <rFont val="Soberana Sans"/>
        <family val="2"/>
      </rPr>
      <t xml:space="preserve"> 413
Para ambos indicadores: Fortalecer las acciones para el cierre del ejercicio.</t>
    </r>
  </si>
  <si>
    <r>
      <t>Justificación de diferencia de avances con respecto a las metas programadas
UR:</t>
    </r>
    <r>
      <rPr>
        <sz val="10"/>
        <rFont val="Soberana Sans"/>
        <family val="2"/>
      </rPr>
      <t xml:space="preserve"> 413
Para ambos indicadores: El indicador se supera en este trimestre, en los proyectos ejecutados hay una mayor participación de mujeres y han recibido pago por lo que ya son consideradas beneficiarias.</t>
    </r>
  </si>
  <si>
    <r>
      <t>Acciones realizadas en el periodo
UR:</t>
    </r>
    <r>
      <rPr>
        <sz val="10"/>
        <rFont val="Soberana Sans"/>
        <family val="2"/>
      </rPr>
      <t xml:space="preserve"> 413
Para ambos indicadores:  La DGPAIRS dio seguimiento al reporte de la información de las Unidades Ejecutoras.</t>
    </r>
  </si>
  <si>
    <t>139.0</t>
  </si>
  <si>
    <t>63.40</t>
  </si>
  <si>
    <t>44.70</t>
  </si>
  <si>
    <t>49.00</t>
  </si>
  <si>
    <t>Porcentaje de Jornales pagados a beneficiarias.</t>
  </si>
  <si>
    <t>44.60</t>
  </si>
  <si>
    <t>Porcentaje de participación de mujeres en proyectos aprobados.</t>
  </si>
  <si>
    <t xml:space="preserve"> Es posible que se presente un retraso en el reporte de los avances debido a que, muchas de las instancias ejecutoras no ejercieron recursos el ejercicio anterior y cuentan con personal nuevo el cual debe ser capacitado. La Dirección General de Política Ambiental e Integración Regional y Sectorial ha elaborado diversos manuales para que los operadores cuenten con la información necesaria para la ejecución del Programa de Empleo Temporal. </t>
  </si>
  <si>
    <t>40857</t>
  </si>
  <si>
    <t>39411</t>
  </si>
  <si>
    <t>(Dirección General de Política Ambiental e Integración Regional y Sectorial)</t>
  </si>
  <si>
    <t>Programa de Empleo Temporal (PET)</t>
  </si>
  <si>
    <t>S071</t>
  </si>
  <si>
    <r>
      <t>Acciones de mejora para el siguiente periodo
UR:</t>
    </r>
    <r>
      <rPr>
        <sz val="10"/>
        <rFont val="Soberana Sans"/>
        <family val="2"/>
      </rPr>
      <t xml:space="preserve"> RHQ
Actualmente en las 32 entidades federativas han capturado la información en el Sistema Integral de Apoyos CONAFOR (SIAC III), por lo que el avance al tercer trimestre es considerable. Con base a las Reglas de Operación 2018, en particular para la Comisión Nacional Forestal en apego a lo establecido en los anexos técnicos y sus calendarios durante este trimestre se ha dado seguimiento puntual al cumplimiento de las actividades establecidas en los anexos técnicos en las 32 entidades federativas, posiblemente para el 4to. trimestre exista un ajuste en las cifras reportadas de acuerdo a lo que arroje el seguimiento; dicha cifra se verá reflejada en el Sistema Integral de Apoyos CONAFOR (SIAC III).</t>
    </r>
  </si>
  <si>
    <r>
      <t>Justificación de diferencia de avances con respecto a las metas programadas
UR:</t>
    </r>
    <r>
      <rPr>
        <sz val="10"/>
        <rFont val="Soberana Sans"/>
        <family val="2"/>
      </rPr>
      <t xml:space="preserve"> RHQ
La dinámica del proceso de recepción y seguimiento de los componentes de apoyo del PRONAFOR durante el año se espera que varíen ligeramente respecto al indicador propuesto. Los valores que integran la meta original son una estimación realizada con base en los promedios de los años anteriores. Se prevé que para el siguiente trimestre se generen variaciones de acuerdo al avance y comportamiento del indicador. Es importante señalar que las variaciones del denominador se explican por lo siguiente: durante el proceso de integración y diseño del indicador , tanto el numerador como el denominador son variables que no se conocen (están en función principalmente de la demanda) por lo que se estiman con base al comportamiento histórico y las expectativas de esas variables.</t>
    </r>
  </si>
  <si>
    <r>
      <t>Acciones realizadas en el periodo
UR:</t>
    </r>
    <r>
      <rPr>
        <sz val="10"/>
        <rFont val="Soberana Sans"/>
        <family val="2"/>
      </rPr>
      <t xml:space="preserve"> RHQ
Al tercer trimestre se logró asignar recurso a 1,214 apoyos solicitados por personas físicas  mujeres, lo que representa el 29.3% con relación al total de apoyos asignados a personas físicas (mujeres y hombres) de 4,110 apoyos previstos como meta. Cabe recalcar que el total de mujeres son personas físicas.</t>
    </r>
  </si>
  <si>
    <t>106.28</t>
  </si>
  <si>
    <t>106.42</t>
  </si>
  <si>
    <t>108.57</t>
  </si>
  <si>
    <t>UR: RHQ</t>
  </si>
  <si>
    <t>75.42</t>
  </si>
  <si>
    <t>29.53</t>
  </si>
  <si>
    <t>24.94</t>
  </si>
  <si>
    <t>25.20</t>
  </si>
  <si>
    <t>RHQ</t>
  </si>
  <si>
    <t>Porcentaje de apoyos asignados a mujeres para acciones de conservación, restauración y aprovechamiento forestal.</t>
  </si>
  <si>
    <t xml:space="preserve"> RHQ- Comisión Nacional Forestal </t>
  </si>
  <si>
    <t xml:space="preserve"> México es un país megadiverso y pluricultural y cuenta con un sistema de tenencia de la tierra muy específico; según el Registro Agrario Nacional el país tiene una superficie total de 195.2 millones de hectáreas (RAN, 2002), que se divide en propiedad social: ejidos y comunidades, propiedad privada; la propiedad de la nación (federal); en este sentido, de la propiedad social el 92.2% son ejidos y solo el 7.8% comunidades agrarias. La propiedad de estas en su mayoría se encuentra en manos de los hombres, ya que por herencia y tradición cultural la tierra se hereda a los varones además de que éstos son los principales líderes comunitarios . La Procuraduría Agraria proporciona la siguiente cifra: del total de los sujetos agrarios 3,875,550 son varones y 1,123,237 son mujeres, lo que significa que las mujeres aún se encuentran en desventaja para acceder a conceptos de apoyo gubernamentales por no contar con la propiedad legal de la tierra. (Fuente RAN, http://www.ran.gob.mx/ran/indic_gen/nucag-certynocert-2016.pdf) Este contexto muestra los efectos de un problema de desigualdad de género originada por cuestiones estructurales de origen cultural, provocando que las mujeres enfrenten obstáculos para acceder a los programas productivos.  </t>
  </si>
  <si>
    <t>3073</t>
  </si>
  <si>
    <t>1037</t>
  </si>
  <si>
    <t>(Comisión Nacional Forestal)</t>
  </si>
  <si>
    <t>75.4</t>
  </si>
  <si>
    <t>Apoyos para el Desarrollo Forestal Sustentable</t>
  </si>
  <si>
    <t>S219</t>
  </si>
  <si>
    <r>
      <t>Acciones de mejora para el siguiente periodo
UR:</t>
    </r>
    <r>
      <rPr>
        <sz val="10"/>
        <rFont val="Soberana Sans"/>
        <family val="2"/>
      </rPr>
      <t xml:space="preserve"> 601
Se ha establecido coordinación interinstitucional para proporcionar orientación a las fiscalías y procuradurías para el fortalecimiento de sus unidades de trata de personas con el Fondo de Aportaciones para la Seguridad Pública, lo que contribuye en la investigación y combate de los delitos de trata de personas en todo el país.
</t>
    </r>
    <r>
      <rPr>
        <b/>
        <sz val="10"/>
        <rFont val="Soberana Sans"/>
        <family val="2"/>
      </rPr>
      <t>UR:</t>
    </r>
    <r>
      <rPr>
        <sz val="10"/>
        <rFont val="Soberana Sans"/>
        <family val="2"/>
      </rPr>
      <t xml:space="preserve"> 120
Con relación a los cambios y reformas en la estructura de la Agencia de Investigación Criminal y con la inclusión de la Academia de Capacitación, se presentó el reto de diseñar programas de trabajo en materia de capacitación, así como la logística y organización de cursos y eventos enfocados a la Policía Federal Ministerial. Derivado de lo anterior, el número de cursos y eventos fueron a la alza, permitiendo con ello capacitar a la par a Policías Ministeriales incrementando el número programado de participantes y contribuyendo a la obtención de habilidades y destrezas profesionales para el desarrollo de sus funciones y las mismas oportunidades de crecimiento laboral.</t>
    </r>
  </si>
  <si>
    <r>
      <t>Justificación de diferencia de avances con respecto a las metas programadas
UR:</t>
    </r>
    <r>
      <rPr>
        <sz val="10"/>
        <rFont val="Soberana Sans"/>
        <family val="2"/>
      </rPr>
      <t xml:space="preserve"> 601
Porcentaje de averiguaciones previas determinadas en materia de delitos de violencia contra las mujeres y trata de personas respecto al trámite.  La variación obedeció a la complejidad en la integración del delito de trata de personas, de los diversos tipos de explotación, y de los delitos relacionados con violencia contra las mujeres.    Porcentaje de Carpetas de Investigación Terminadas  respecto de las Carpetas de Investigación Ingresadas.  La variación se debió a que en el sistema de justicia penal la mayoría de los actos de investigación son llevados a cabo por la policía, de ahí que el impulso de las investigaciones se presentó en razón de la eficiencia del trabajo policial.   Porcentaje de actividades de capacitación y formación profesional realizadas.  El comportamiento obedeció a acciones de capacitación que fueron solicitadas y que no se tenían programadas en materia de trata de personas, así como en el sistema penal acusatorio.    Porcentaje de reuniones de apoyo a la función ministerial realizadas.  El comportamiento del indicador se debió a la realización de reuniones no programadas con el Consorcio Enfoque de DH y por las reuniones de concertación de los proyectos en materia de trata de personas con las fiscalías y procuradurías de las entidades.    Porcentaje de insumos de apoyo a la función ministerial entregados.  Al cierre del tercer trimestre de 2018 no se reportan avances, en razón de que se tiene programado su realización para el último trimestre del año.    Porcentaje de servicios proporcionados por el Centro de Atención Telefónica (CAT) de la FEVIMTRA.  La variación en la meta se debió a los servicios que en su momento requieren las personas usuarias respecto a sus necesidades personales y sociales.   Porcentaje de alertas y prealertas activadas.  La variación en la meta obedeció, al resultado de la estrecha colaboración entre las Coordinaciones Estatales y la Coordinación Nacional del Programa Alerta AMBER México.
</t>
    </r>
    <r>
      <rPr>
        <b/>
        <sz val="10"/>
        <rFont val="Soberana Sans"/>
        <family val="2"/>
      </rPr>
      <t>UR:</t>
    </r>
    <r>
      <rPr>
        <sz val="10"/>
        <rFont val="Soberana Sans"/>
        <family val="2"/>
      </rPr>
      <t xml:space="preserve"> 120
Porcentaje de actividades de capacitación con perspectiva de género realizadas en 2018 respecto del total de las capacitaciones impartidas en la PFM.  La variación observada en el indicador obedeció, principalmente, a la incorporación de la Academia de Capacitación de la Agencia de Investigación Criminal, con lo que se logró diseñar programas de trabajo en materia de capacitación, así como la logística y organización de cursos y eventos enfocados al personal de la Policía Federal Ministerial.  Porcentaje de mujeres integrantes de la Policía Federal Ministerial capacitadas en 2018.  La variación en la meta obedeció a la difusión oportuna y extensiva de las actividades académicas en las diferentes áreas en la Policía Federal Ministerial, lo cual incrementó el número de participantes y en particular el número de mujeres que asistieron a dichas actividades.  Porcentaje de eventos realizados en pro de la difusión de la Norma Mexicana NMX-R-025-SCFI-2015 en igualdad laboral y NO discriminación para el personal de la PFM.  La variación en la meta obedeció, principalmente, a que se realizó una mayor difusión de los eventos en materia de la Norma, en razón de que la Policía Federal Ministerial desarrolla constantemente actividades a favor de concientizar sobre el tema de la No violencia contra las mujeres.</t>
    </r>
  </si>
  <si>
    <r>
      <t>Acciones realizadas en el periodo
UR:</t>
    </r>
    <r>
      <rPr>
        <sz val="10"/>
        <rFont val="Soberana Sans"/>
        <family val="2"/>
      </rPr>
      <t xml:space="preserve"> 601
Porcentaje de averiguaciones previas determinadas en materia de delitos de violencia contra las mujeres y trata de personas respecto al trámite.  Se despacharon 50 averiguaciones previas, 11.4% de 438 expedientes en trámite, y 8.5 puntos porcentuales por debajo de la meta programada de 19.9%.    Porcentaje de carpetas de investigación terminadas respecto de las carpetas de investigación ingresadas.  Se despacharon 143 carpetas de investigación, lo que representó el 22.9 % de un total de 625 expedientes en trámite.   Porcentaje de actividades de capacitación y formación profesional que se realizaron y a las que se asistieron.  La FEVIMTRA realizó 34 actividades programadas, 68% en relación a las 50 actividades programadas para el año 2018, resultado superior en 2 puntos porcentuales con respecto a la meta programada al periodo de 66%.     Porcentaje de reuniones de apoyo a la función ministerial realizadas.  Se asistió a 59 reuniones, lo que representó el 84.3% de las 70 reuniones programadas para 2018, resultado superior en 7.1 puntos porcentuales con respecto a la meta programada al periodo de 77.1%.    Porcentaje de insumos de apoyo a la función ministerial entregados.  Al cierre del tercer trimestre de 2018 no se reportan avances     Porcentaje de servicios proporcionados por el Centro de Atención Telefónica (CAT) de la FEVIMTRA.  Se atendieron 5,294 llamadas y correos electrónicos, 78.8% respecto a la meta programada de 6,720 servicios para el presente año y 3.8 puntos porcentuales por encima de la meta que se tenía programada para el periodo de 75%.  Porcentaje de alertas y prealertas activadas a nivel nacional.  La FEVIMTRA, registra un avance del 85.6%, al realizar 113 alertas y prealertas con respecto a las 132 servicios programados a proporcionar, y 10.6 puntos porcentuales por encima de la meta programada al periodo de 75%.
</t>
    </r>
    <r>
      <rPr>
        <b/>
        <sz val="10"/>
        <rFont val="Soberana Sans"/>
        <family val="2"/>
      </rPr>
      <t>UR:</t>
    </r>
    <r>
      <rPr>
        <sz val="10"/>
        <rFont val="Soberana Sans"/>
        <family val="2"/>
      </rPr>
      <t xml:space="preserve"> 120
Porcentaje de actividades de capacitación con perspectiva de género realizadas en 2018, respecto del total de las capacitaciones impartidas en la PFM.  Las actividades de capacitación con perspectiva de género en materia de igualdad y no discriminación, realizadas al tercer trimestre fueron de 10, lo que representó el 6.4% respecto a las 157 actividades de capacitación realizadas para el periodo y 1 punto porcentual por encima  de la meta programada al periodo de 5.4%.  Porcentaje de mujeres integrantes de la Policía Federal Ministerial capacitadas en 2018.  Para el período enero-septiembre se capacitó a 515 mujeres de la Policía Federal Ministerial, lo que representó el 19.0% del total de personal capacitado, el cual asciende a 2,713 personas, y 3.4 puntos porcentuales por encima de la meta programada al periodo de 15.6%.    Porcentaje de eventos realizados en pro de la difusión de la Norma Mexicana NMX-R-025-SCFI-2015 en igualdad laboral y NO discriminación para el personal de la PFM.  Para el periodo de enero a septiembre se realizaron 18 eventos en pro de la difusión de la Norma Mexicana NMX-R-025-SCFI-2015 en igualdad laboral y no discriminación para el personal de la PFM, lo que representó el 105.9% de los 17 eventos programados, 5.9 puntos porcentuales por encima de la meta programada al periodo de 100%.</t>
    </r>
  </si>
  <si>
    <t>44.59</t>
  </si>
  <si>
    <t>66.53</t>
  </si>
  <si>
    <t>UR: 601</t>
  </si>
  <si>
    <t>68.07</t>
  </si>
  <si>
    <t>2.4</t>
  </si>
  <si>
    <t>UR: 120</t>
  </si>
  <si>
    <t>22.90</t>
  </si>
  <si>
    <t>11.70</t>
  </si>
  <si>
    <t>601</t>
  </si>
  <si>
    <t>Porcentaje de Carpetas de Investigación Terminadas respecto de las Carpetas de Investigación Ingresadas en materia del orden federal por delitos de violencia contra las mujeres y trata de personas en 2018.</t>
  </si>
  <si>
    <t>11.40</t>
  </si>
  <si>
    <t>19.90</t>
  </si>
  <si>
    <t>Porcentaje de Averiguaciones Previas determinadas materia de delitos de  violencia contra las mujeres y trata de personas respecto a las Averiguaciones Previas en trámite, en 2018</t>
  </si>
  <si>
    <t>Porcentaje de Alertas y Pre Alertas activadas a nivel nacional en 2018</t>
  </si>
  <si>
    <t>78.80</t>
  </si>
  <si>
    <t>Porcentaje de servicios proporcionados por el Centros de Atención Telefónica (CAT) de la FEVIMTRA, en 2018.</t>
  </si>
  <si>
    <t>Porcentaje de insumos de apoyo a la función ministerial entregados en 2018.</t>
  </si>
  <si>
    <t>84.30</t>
  </si>
  <si>
    <t>77.10</t>
  </si>
  <si>
    <t>Porcentaje de reuniones de apoyo a la función ministerial realizadas en 2018.</t>
  </si>
  <si>
    <t>68.00</t>
  </si>
  <si>
    <t>Porcentaje de actividades de capacitación y formación profesional que se realizaron y a las que se asistieron en 2018</t>
  </si>
  <si>
    <t>105.90</t>
  </si>
  <si>
    <t>120</t>
  </si>
  <si>
    <t>Porcentaje de eventos realizados en pro de la difusión de la Norma Mexicana NMX-R-025-SCFI-2015 en igualdad laboral y NO discriminación para el personal de la PFM</t>
  </si>
  <si>
    <t>15.60</t>
  </si>
  <si>
    <t>10.70</t>
  </si>
  <si>
    <t>Porcentaje de mujeres integrantes de la Policía Federal Ministerial capacitadas en 2018.</t>
  </si>
  <si>
    <t>6.40</t>
  </si>
  <si>
    <t>5.40</t>
  </si>
  <si>
    <t>Porcentaje de actividades de capacitación con perspectiva de género realizadas en 2018.</t>
  </si>
  <si>
    <t xml:space="preserve"> 120- Policía Federal Ministerial  601- Fiscalía Especial para los Delitos de Violencia contra las Mujeres y Trata de Personas </t>
  </si>
  <si>
    <t xml:space="preserve"> Bajo nivel de cultura y difusión en temas de igualdad entre hombres y mujeres que conforman al personal sustantivo de la Policía Federal Ministerial.  Con relación a los delitos competencia de la FEVIMTRA; es decir en la violencia contra las mujeres (incluyendo niñas y adolescentes) y los delitos en materia de trata de personas, en el que la mayor parte de las víctimas son niñas, adolescentes y mujeres que son explotadas sexualmente, principalmente; se da producto del resultado de las desigualdades y discriminación de género. </t>
  </si>
  <si>
    <t>2417</t>
  </si>
  <si>
    <t>808</t>
  </si>
  <si>
    <t>4282</t>
  </si>
  <si>
    <t>1040</t>
  </si>
  <si>
    <t>(Policía Federal Ministerial)</t>
  </si>
  <si>
    <t>(Fiscalía Especial para los Delitos de Violencia contra las Mujeres y Trata de Personas)</t>
  </si>
  <si>
    <t>70.4</t>
  </si>
  <si>
    <t>Investigar y perseguir los delitos del orden federal</t>
  </si>
  <si>
    <t>Procuraduría General de la República</t>
  </si>
  <si>
    <t>17</t>
  </si>
  <si>
    <r>
      <t>Acciones de mejora para el siguiente periodo
UR:</t>
    </r>
    <r>
      <rPr>
        <sz val="10"/>
        <rFont val="Soberana Sans"/>
        <family val="2"/>
      </rPr>
      <t xml:space="preserve"> 400
La capacitación que se imparte en la Subprocuraduría permite que el personal cuente con la actualización y especialización de los temas y delitos que son de competencia de la SEIDO; así como en materia de igualdad de género, derechos humanos de las mujeres y perspectiva de género.
</t>
    </r>
    <r>
      <rPr>
        <b/>
        <sz val="10"/>
        <rFont val="Soberana Sans"/>
        <family val="2"/>
      </rPr>
      <t>UR:</t>
    </r>
    <r>
      <rPr>
        <sz val="10"/>
        <rFont val="Soberana Sans"/>
        <family val="2"/>
      </rPr>
      <t xml:space="preserve"> 414
Constituye una oportunidad la capacitación que ha recibido el personal ministerial en materias de derechos humanos, cadena de custodia, argumentación jurídica, litigación oral, entre otras; que puede brindarle herramientas para mejorar sus actuaciones.</t>
    </r>
  </si>
  <si>
    <r>
      <t>Justificación de diferencia de avances con respecto a las metas programadas
UR:</t>
    </r>
    <r>
      <rPr>
        <sz val="10"/>
        <rFont val="Soberana Sans"/>
        <family val="2"/>
      </rPr>
      <t xml:space="preserve"> 400
Porcentaje de averiguaciones previas consignadas respecto de las despachadas, en 2018.  El comportamiento del indicador se debe a que juezas y jueces adoptaron posturas de apego al Sistema de Justicia Penal Procesal Acusatorio, por lo que ya no reciben tan fácil y abiertamente una consignación del Sistema Inquisitivo Mixto; por lo tanto es más lento y complicado que autoricen las Órdenes de Aprehensión, en las consignaciones sin detenido, dado que se da prioridad a la atención de las Carpetas de Investigación.     Porcentaje de carpetas de investigación con auto de apertura a juicio oral, respecto del total de carpetas de investigación con investigación complementaria concluida.  La variación en el indicador se debió, principalmente, a que las carpetas se encuentran en un proceso de espera de que fenezcan los términos de cierre de investigación complementaria. Al mismo tiempo, las y los  Fiscales ven afectada su labor porque las audiencias se han diferido por indicaciones de quien juzga. Asimismo, algunas/os imputadas/os aceptan la aplicación del procedimiento abreviado, al admitir su responsabilidad por el delito que se le imputa y aceptan ser sentenciadas/os con base en las pruebas ofrecidas por el Ministerio Público en la acusación, renunciando expresamente al juicio oral. 
</t>
    </r>
    <r>
      <rPr>
        <b/>
        <sz val="10"/>
        <rFont val="Soberana Sans"/>
        <family val="2"/>
      </rPr>
      <t>UR:</t>
    </r>
    <r>
      <rPr>
        <sz val="10"/>
        <rFont val="Soberana Sans"/>
        <family val="2"/>
      </rPr>
      <t xml:space="preserve"> 414
Porcentaje de Averiguaciones previas consignadas respecto de las despachadas, de la UEITMPO en 2018.   El comportamiento del indicador obedeció, principalmente, a que al momento de que el Agente del Ministerio Público Federal realiza el análisis de las averiguaciones Previas y no cuenta con los elementos suficientes para la consignación, la normatividad en la materia (Código Federal de Procedimientos Penales y la Ley Orgánica de la Procuraduría General de la República) contempla que el ejercicio de la acción penal (consignación) de las averiguaciones previas, no es la única forma de resolver y determinar un asunto, ya que derivado de la investigación y las diligencias realizadas el AMPF puede llegar a determinar la indagatoria como: incompetencia, reserva, no ejercicio de la acción penal, acumulación, entre otras. Asimismo, el AMPF en algunas ocasiones ha presentado ante el juez la consignación de los expedientes; sin embargo los Jueces difieren del criterio del AMPF negando la consignación.  Porcentaje de Carpetas de Investigación con Auto de Apertura a Juicio Oral, respecto del Total de Carpetas de Investigación con investigación complementaria concluida de la UEITMPO, en 2018.  El comportamiento del indicador obedeció, principalmente, a que las carpetas de investigación se encuentran en proceso de espera para que se venza el término de cierre de la investigación complementaria; asimismo, en algunas ocasiones se solicita prorroga de cierre de investigación complementaria por parte de la defensa lo cual aplaza el término, otra causa es que las audiencias son diferidas a criterio de los Jueces.</t>
    </r>
  </si>
  <si>
    <r>
      <t>Acciones realizadas en el periodo
UR:</t>
    </r>
    <r>
      <rPr>
        <sz val="10"/>
        <rFont val="Soberana Sans"/>
        <family val="2"/>
      </rPr>
      <t xml:space="preserve"> 400
Porcentaje de averiguaciones previas consignadas respecto de las despachadas, en 2018.  Durante el periodo del 01 de enero al 30 de septiembre de 2018, se consignaron 50 expedientes de averiguaciones previas en materia de delincuencia organizada; lo que representó el 9.4% de los 530 expedientes despachados y 6.9 puntos porcentuales por debajo de la meta original programada al periodo de 16.3%.  Porcentaje de carpetas de investigación con auto de apertura a juicio oral, respecto del total de carpetas de investigación con investigación complementaria concluida.  Al cierre del tercer trimestre del año se realizaron 39 carpetas de investigación con autos de apertura a juicio oral lo que representó el 48.1% respecto de las 81 carpetas de investigación con investigación complementaria concluida, 11 carpetas por debajo de las 50 carpetas programadas a realizar al periodo.
</t>
    </r>
    <r>
      <rPr>
        <b/>
        <sz val="10"/>
        <rFont val="Soberana Sans"/>
        <family val="2"/>
      </rPr>
      <t>UR:</t>
    </r>
    <r>
      <rPr>
        <sz val="10"/>
        <rFont val="Soberana Sans"/>
        <family val="2"/>
      </rPr>
      <t xml:space="preserve"> 414
Porcentaje de Averiguaciones previas consignadas respecto de las despachadas, de la UEITMPO en 2018.  Al tercer trimestre se consignó 1 expediente de averiguaciones previas en materia de delitos de Trata y Tráfico de Personas, lo que representó; el 1.1% de los 92 expedientes despachados, y 7.8 puntos porcentuales por debajo de la meta programada al periodo.     Porcentaje de Carpetas de Investigación con Auto de Apertura a Juicio Oral, respecto del Total de Carpetas de Investigación con investigación complementaria concluida de la UEITMPO, en 2018.  Al termino del tercer trimestre 2018, se realizaron 2 carpetas de investigación con auto de apertura a juicio oral, lo que representó el 28.6% respecto de las 7 carpetas de investigación, con investigación complementaria concluida.</t>
    </r>
  </si>
  <si>
    <t>14.51</t>
  </si>
  <si>
    <t>21.43</t>
  </si>
  <si>
    <t>UR: 414</t>
  </si>
  <si>
    <t>21.03</t>
  </si>
  <si>
    <t>11.39</t>
  </si>
  <si>
    <t>31.6</t>
  </si>
  <si>
    <t>UR: 400</t>
  </si>
  <si>
    <t>83.30</t>
  </si>
  <si>
    <t>414</t>
  </si>
  <si>
    <t>Porcentaje de Carpetas de Investigación con Auto de Apertura a Juicio Oral, respecto del Total de Carpetas de Investigación con investigación complementaria concluida de la UEITMPO, en 2018.</t>
  </si>
  <si>
    <t>8.90</t>
  </si>
  <si>
    <t>6.70</t>
  </si>
  <si>
    <t>Porcentaje de Averiguaciones Previas Consignadas respecto de las Despachadas de la UEITMPO, en 2018.</t>
  </si>
  <si>
    <t>78.10</t>
  </si>
  <si>
    <t>83.70</t>
  </si>
  <si>
    <t>400</t>
  </si>
  <si>
    <t>Porcentaje de carpetas de investigación con auto de apertura a juicio oral, respecto del total de carpetas de investigación con investigación complementaria concluida.</t>
  </si>
  <si>
    <t>9.40</t>
  </si>
  <si>
    <t>16.30</t>
  </si>
  <si>
    <t>16.60</t>
  </si>
  <si>
    <t>Porcentaje de averiguaciones previas consignadas respecto a las despachadas en 2018</t>
  </si>
  <si>
    <t xml:space="preserve"> 400- Subprocuraduría Especializada en Investigación de Delincuencia Organizada  414- Unidad Especializada en Investigación de Tráfico de Menores, Personas y Órganos </t>
  </si>
  <si>
    <t xml:space="preserve"> En la Subprocuraduría Especializada en Investigación de Delincuencia Organizada, es premisa la atención de los delitos cometidos en materia de delincuencia organizada, mediante la adecuada integración de averiguaciones previas y carpetas de investigación,  conduciendo la investigación a través de la policía y  servicios periciales, aplicando protocolos, manuales, criterios ministeriales y salvaguardando en todo momento la vida, la integridad física y emocional de las víctimas (niñas, niños, mujeres y hombres), impartiendo justicia con perspectiva de género en las diversas  diligencias ministeriales.  Investigar y perseguir los delitos en materia de trata de personas, pornografía infantil, con base en la aplicación de métodos científicos y el respeto a los derechos humanos, para lograr una procuración de justicia efectiva. </t>
  </si>
  <si>
    <t>664</t>
  </si>
  <si>
    <t>357</t>
  </si>
  <si>
    <t>(Unidad Especializada en Investigación de Tráfico de Menores, Personas y Órganos)</t>
  </si>
  <si>
    <t>(Subprocuraduría Especializada en Investigación de Delincuencia Organizada)</t>
  </si>
  <si>
    <t>52.6</t>
  </si>
  <si>
    <t>Investigar y perseguir los delitos relativos a la Delincuencia Organizada</t>
  </si>
  <si>
    <r>
      <t>Acciones de mejora para el siguiente periodo
UR:</t>
    </r>
    <r>
      <rPr>
        <sz val="10"/>
        <rFont val="Soberana Sans"/>
        <family val="2"/>
      </rPr>
      <t xml:space="preserve"> 601
Fortalecer continuamente la cooperación interinstitucional, en especial con el sector salud para la recepción de víctimas en estado de emergencia.  Reforzar mecanismos de cooperación con instituciones, empresas y organizaciones públicas y privadas, con el objeto de promover apoyos en materia de capacitación, educación, cultura, actividades formativas y recreativas en beneficio de las usuarias.   El tener acercamiento con las víctimas de estos delitos ofrece la oportunidad de obtener información para construir perfiles, rutas de actuación, modelos de abordaje, así como dar asistencia y seguimiento a corto y mediano plazo a aquellas mujeres que pasan a un albergue de puertas abiertas o a una casa de medio camino o egresan definitivamente del apoyo institucional.
</t>
    </r>
    <r>
      <rPr>
        <b/>
        <sz val="10"/>
        <rFont val="Soberana Sans"/>
        <family val="2"/>
      </rPr>
      <t>UR:</t>
    </r>
    <r>
      <rPr>
        <sz val="10"/>
        <rFont val="Soberana Sans"/>
        <family val="2"/>
      </rPr>
      <t xml:space="preserve"> 600
Durante el tercer trimestre, se trabajó con Organizaciones de intérpretes y traductores, lo que ha agilizado la elaboración de las grabaciones. </t>
    </r>
  </si>
  <si>
    <r>
      <t>Justificación de diferencia de avances con respecto a las metas programadas
UR:</t>
    </r>
    <r>
      <rPr>
        <sz val="10"/>
        <rFont val="Soberana Sans"/>
        <family val="2"/>
      </rPr>
      <t xml:space="preserve"> 601
Porcentaje de actividades de capacitación y prevención realizadas.  La variación obedeció a que se recibieron solicitudes de fiscalías estatales para proporcionar capacitaciones en materia de trata de personas que no estaban programadas.  Porcentaje de reuniones atendidas para construir mecanismos y proyectos de apoyo para la promoción de los derechos humanos, la prevención de los delitos de violencia contra las mujeres y trata de personas.  La variación obedeció a que no se pudieron llevar a cabo las reuniones programadas, derivado de las cargas de trabajo de las instancias del gobierno federal.     Porcentaje de materiales impresos de divulgación distribuidos.  La variación obedeció a que se retomaron las actividades de prevención, atendiendo la solicitud de materiales después del fin de la veda electoral.    Porcentaje de personas atendidas en el Refugio Especializado.  La variación obedeció a que las solicitudes por parte de los Agentes del Ministerio Público y de las Procuradurías Generales de Justicia de los Estados han disminuido.    Porcentaje de servicios brindados en el Refugio Especializado.  La variación obedeció a que los servicios están relacionados a las necesidades específicas de cada una de las y los residentes del Refugio Especializado de acuerdo a sus demandas.   Porcentaje de servicios brindados en apoyo emergente.  La variación obedeció al incremento en los servicios, de acuerdo a las necesidades específicas de cada una de las víctimas que se atienden de manera emergente.    Porcentaje de víctimas atendidas en apoyo emergente.  La variación obedeció a que las solicitudes para la atención a víctimas de los AMPF y de las Procuradurías Generales de Justicia de los Estados han disminuido.  Porcentaje de servicios otorgados por la FEVIMTRA a víctimas de violencia de género extrema y trata de personas.  La variación obedeció a que se incrementaron los servicios proporcionados a las víctimas, debido a  la atención de sus necesidades.
</t>
    </r>
    <r>
      <rPr>
        <b/>
        <sz val="10"/>
        <rFont val="Soberana Sans"/>
        <family val="2"/>
      </rPr>
      <t>UR:</t>
    </r>
    <r>
      <rPr>
        <sz val="10"/>
        <rFont val="Soberana Sans"/>
        <family val="2"/>
      </rPr>
      <t xml:space="preserve"> 600
Porcentaje de acciones de capacitación en antropología social dirigidas a las y los servidores públicos de la PGR con perspectiva de género realizadas en 2018.  Se cumplió con la meta programada al periodo.  Porcentaje de acciones de capacitación en Derechos de los Pueblos Indígenas y violencia de género dirigidas a población indígena realizadas en 2018.  La variación responde a que se realizó en San Quintín, Baja California  una acción de capacitación no programada, en virtud de que las mujeres están sufriendo altos índices de violencia de género, según autoridades de la comunidad.   Porcentaje de acciones de difusión en pro de los Derechos de los Pueblos Indígenas y violencia de género dirigidas a población indígena en lengua materna realizadas en 2018.  La variación responde, principalmente, a que se contó con una mayor participación por parte de las personas que realizaron las interpretaciones en lenguas indígenas, debido a que se trabajó con organizaciones de intérpretes y traductores, lo que agilizó la elaboración de las grabaciones. Las acciones se realizaron con la temática Violencia de género, las cuales se transmitieron en las radiodifusoras de la Comisión Nacional para el Desarrollo de los Pueblos Indígenas de los estados de Oaxaca, Guerrero, Chiapas y Baja California. Los mensajes están en las lenguas mixe, mixteco, náhuatl, tlapaneco, tzeltal, zapoteco, chinanteco y tzotzil.  Porcentaje de servidoras y servidores  públicos de PGR de  mandos medios y superiores capacitados en Antropología Social con Perspectiva de Género en 2018.  La variación en el indicador se debió, principalmente a una mayor participación por parte de servidores públicos de mandos medios y superiores, derivado del interés de la importancia del peritaje en antropología social en el Sistema Penal Acusatorio con perspectiva de género.</t>
    </r>
  </si>
  <si>
    <r>
      <t>Acciones realizadas en el periodo
UR:</t>
    </r>
    <r>
      <rPr>
        <sz val="10"/>
        <rFont val="Soberana Sans"/>
        <family val="2"/>
      </rPr>
      <t xml:space="preserve"> 601
Porcentaje de actividades de capacitación y prevención realizadas.  Al tercer trimestre de 2018 se realizaron 89 actividades de capacitación y prevención, lo que representó el 77.4% con relación a las 115 actividades programadas para 2018.   Porcentaje de reuniones atendidas para construir mecanismos y proyectos de apoyo para la promoción de los derechos humanos, la prevención de los delitos de violencia contra las mujeres y trata de personas.  Al tercer trimestre de 2018 se realizaron 80 reuniones, lo que representa un avance del 53.3% de las 150 que se tienen programadas para 2018.     Porcentaje de materiales impresos de divulgación distribuidos.  Al tercer trimestre de 2018, se distribuyeron 13 materiales de divulgación, lo que representó el 81.3% de los 16 materiales programados.     Porcentaje de personas atendidas en el Refugio Especializado.  Al tercer trimestre se proporcionó Atención y protección a 23 mujeres, adolescentes, niños y niñas, lo que representó el 25.6% respecto de las 90 víctimas programadas.    Porcentaje de servicios brindados en el Refugio Especializado.  Al tercer trimestre, se proporcionaron 24,217 servicios a las víctimas del Refugio Especializado, lo que representa un 78.9% respecto a los 30,696 servicios programados.  Porcentaje de servicios brindados en apoyo emergente.  Al tercer trimestre de 2018 se realizaron 4,683 servicios, mismos que representan el 79.5% de los 5,890 servicios estimados a realizar.  Porcentaje de víctimas atendidas en apoyo emergente.  Al tercer trimestre, se brindó atención de manera emergente, a 362 víctimas, 57.1% respecto a los 634 programadas a atender en el año.   Porcentaje de servicios otorgados por la FEVIMTRA a mujeres, niñas, niños y adolescentes víctimas de violencia de género extrema y trata de personas.  Al tercer trimestre se otorgaron 28,900 servicios a víctimas de violencia de género y trata de personas, 79% respecto de los 36,586 programados a realizar en el año.
</t>
    </r>
    <r>
      <rPr>
        <b/>
        <sz val="10"/>
        <rFont val="Soberana Sans"/>
        <family val="2"/>
      </rPr>
      <t>UR:</t>
    </r>
    <r>
      <rPr>
        <sz val="10"/>
        <rFont val="Soberana Sans"/>
        <family val="2"/>
      </rPr>
      <t xml:space="preserve"> 600
Porcentaje de acciones de capacitación en antropología social dirigidas a las y los servidores públicos de la PGR con perspectiva de género realizadas en 2018.  Al tercer trimestre de 2018, se llevaron a cabo seis acciones de capacitación, lo que representó el 100% de las seis acciones de capacitación programadas en el año.    Porcentaje de acciones de capacitación en Derechos de los Pueblos Indígenas y violencia de género dirigidas a población indígena realizadas en 2018.  Al tercer trimestre de 2018, se llevaron a cabo seis acciones de capacitación, lo que representó el 85.71% de las siete acciones de capacitación programadas a realizarse en el año, y una acción de capacitación por encima de la meta programada a realizar al periodo de cinco.  Porcentaje de acciones de difusión en pro de los Derechos de los Pueblos Indígenas y violencia de género dirigidas a población indígena en lengua materna realizadas en  2018.  Al tercer trimestre de 2018, se realizaron 24 acciones de difusión, lo que representó el 120% de avance con respecto a la meta programada de 20 acciones de difusión, 4 acciones por encima de la meta programada al periodo de 100%.     Porcentaje de servidoras y servidores  públicos de PGR de  mandos medios y superiores capacitados en Antropología Social con Perspectiva de Género en 2018.  Al tercer trimestre de 2018, se capacitaron a 32 servidoras y servidores públicos de mandos medios y superiores, lo que representó el 106.7% de avance con respecto a las y los 30 servidoras y servidores públicos programados a capacitar, y 6.7 puntos porcentuales por encima de la meta programada al periodo de 100%. </t>
    </r>
  </si>
  <si>
    <t>2.47</t>
  </si>
  <si>
    <t>3.68</t>
  </si>
  <si>
    <t>3.46</t>
  </si>
  <si>
    <t>3.89</t>
  </si>
  <si>
    <t>0.41</t>
  </si>
  <si>
    <t>79.00</t>
  </si>
  <si>
    <t>72.50</t>
  </si>
  <si>
    <t>Porcentaje de servicios otorgados por la FEVIMTRA a mujeres, niñas, niños y adolescentes  víctimas de violencia de género extrema y trata de personas, en 2018.</t>
  </si>
  <si>
    <t>57.10</t>
  </si>
  <si>
    <t>73.20</t>
  </si>
  <si>
    <t>Porcentaje de víctimas atendidas en Apoyo Emergente en 2018</t>
  </si>
  <si>
    <t>73.50</t>
  </si>
  <si>
    <t>Porcentaje de Servicios Brindados en Apoyo Emergente en 2018.</t>
  </si>
  <si>
    <t>78.90</t>
  </si>
  <si>
    <t>Porcentaje de Servicios Brindados en el Refugio Especializado en 2018</t>
  </si>
  <si>
    <t>25.60</t>
  </si>
  <si>
    <t>Porcentaje de personas atendidas en el Refugio Especializado en 2018.</t>
  </si>
  <si>
    <t>37.50</t>
  </si>
  <si>
    <t>Porcentaje de materiales impresos de divulgación distribuidos en 2018</t>
  </si>
  <si>
    <t>Porcentaje de reuniones atendidas para construir mecanismos y proyectos de apoyo para la promoción de los derechos humanos, la prevención de los delitos de violencia contra las mujeres y trata de personas en 2018.</t>
  </si>
  <si>
    <t>77.40</t>
  </si>
  <si>
    <t>73.90</t>
  </si>
  <si>
    <t>Porcentaje de actividades de capacitación y prevención realizadas o a las que el personal de la Fiscalía Especial asistió en 2018</t>
  </si>
  <si>
    <t>106.70</t>
  </si>
  <si>
    <t>Porcentaje de servidoras y servidores públicos de PGR de mandos medios y superiores capacitados en Antropología Social con Perspectiva de Género en 2018.</t>
  </si>
  <si>
    <t>120.00</t>
  </si>
  <si>
    <t xml:space="preserve">Porcentaje de acciones de difusión en pro de los Derechos de los Pueblos Indígenas y violencia de género dirigidas a población indígena en lengua materna realizadas en 2018. </t>
  </si>
  <si>
    <t>71.40</t>
  </si>
  <si>
    <t xml:space="preserve">Porcentaje de acciones de capacitación en Derechos de los Pueblos Indígenas y violencia de género dirigidas a población indígena realizadas en 2018. </t>
  </si>
  <si>
    <t>Porcentaje de acciones de capacitación en antropología social dirigidas a las y los servidores públicos de la PGR con perspectiva de género realizadas en 2018.</t>
  </si>
  <si>
    <t xml:space="preserve"> 600- Subprocuraduría de Derechos Humanos, Prevención del Delito y Servicios a la Comunidad  601- Fiscalía Especial para los Delitos de Violencia contra las Mujeres y Trata de Personas </t>
  </si>
  <si>
    <t xml:space="preserve"> La Procuraduría General de la República está consciente que las personas indígenas constituyen uno de los sectores de la sociedad mexicana que requiere mayor atención para su desarrollo económico, político, social y cultural. Asimismo, son preocupantes las barreras del aislamiento que sufren las personas indígenas y los obstáculos que enfrentan para que les sea aplicada la ley de forma correcta, el primero sin duda alguna es la insuficiencia de intérpretes en las 364 variantes lingüísticas que existen; otro problema, es la lejanía de las comunidades indígenas respecto a la ubicación de las instituciones de procuración de justicia lo que genera que la población indígena no denuncie. Otro gran problema, es la poca accesibilidad de información en lengua indígena, lo que origina que esta población no esté asesorada correctamente.  Cabe hacer mención, que la falta de especialización de las y los servidores públicos en materia indígena o la poca sensibilización que tienen para tratar a las personas indígenas, es un impedimento para que puedan acceder a la justicia de manera plena.  Por ello, es necesario construir en el país una cultura de respeto, tanto a sus derechos individuales como a los que adquieren como miembros de una comunidad. Tener una justicia pluricultural y con perspectiva de género es el principal reto de México; por tal motivo este año 2018  la  Subprocuraduría de Derechos Humanos, Prevención del Delito y Servicios a la Comunidad, a través de la Unidad Especializada para la Atención de Asuntos Indígenas llevará acabo diversas acciones para  fortalecer el acceso a la procuración de justicia de las comunidades indígenas con perspectiva de género e interculturalidad y de esta forma prevenir  violaciones a Derechos Humanos.  Las personas víctimas de la violencia de género y de los delitos en materia de trata de personas, son seres humanos en situación de vulnerabilidad que demandan atención,  protección y seguridad, por lo que el Estado Mexicano deberá asumir esta problemática proporcionando servicios integrales de calidad, particularmente a mujeres, adolescentes, niñas y niños. Por la propia naturaleza de la comisión de estos ilícitos, se requiere garantizar en todo momento su integridad, dignidad e identidad en forma oportuna a través de servicios de protección, médicos, psicológicos, jurídicos y apoyo en trámites migratorios, entre otros, que les permita desarrollar potencialidades y autonomía como personas dignas y libres. La atención integral que se proporciona a las mujeres, adolescentes, niñas y niños tiene como propósito coadyuvar a resolver la problemática que representa al Estado Mexicano el incremento del fenómeno delictivo tanto de la violencia de género como de la trata de personas. </t>
  </si>
  <si>
    <t>2973</t>
  </si>
  <si>
    <t>3838</t>
  </si>
  <si>
    <t>3620</t>
  </si>
  <si>
    <t>4620</t>
  </si>
  <si>
    <t>(Subprocuraduría de Derechos Humanos, Prevención del Delito y Servicios a la Comunidad)</t>
  </si>
  <si>
    <t>Promoción del respeto a los derechos humanos y atención a víctimas del delito</t>
  </si>
  <si>
    <t>E009</t>
  </si>
  <si>
    <r>
      <t>Acciones de mejora para el siguiente periodo
UR:</t>
    </r>
    <r>
      <rPr>
        <sz val="10"/>
        <rFont val="Soberana Sans"/>
        <family val="2"/>
      </rPr>
      <t xml:space="preserve"> SKC
No se presentaron acciones de mejora en este periodo.</t>
    </r>
  </si>
  <si>
    <r>
      <t>Justificación de diferencia de avances con respecto a las metas programadas
UR:</t>
    </r>
    <r>
      <rPr>
        <sz val="10"/>
        <rFont val="Soberana Sans"/>
        <family val="2"/>
      </rPr>
      <t xml:space="preserve"> SKC
Porcentaje de investigaciones desarrolladas que contemplan la igualdad de género en materia de Ciencias Penales con respecto al total de investigaciones desarrolladas en 2018.  El indicador no presenta variación debido a que es de periodicidad anual.</t>
    </r>
  </si>
  <si>
    <r>
      <t>Acciones realizadas en el periodo
UR:</t>
    </r>
    <r>
      <rPr>
        <sz val="10"/>
        <rFont val="Soberana Sans"/>
        <family val="2"/>
      </rPr>
      <t xml:space="preserve"> SKC
Porcentaje de investigaciones desarrolladas que contemplan la igualdad de género en materia de Ciencias Penales con respecto al total de investigaciones desarrolladas en 2018.  El indicador es de periodicidad anual, sin embargo, al primer trimestre de 2018 se realizaron actividades referentes a la investigación con título provisional denominada: ?Modalidades de la violencia contra mujeres: Vientre de alquiler. Violencias invisibles y dignidad?, realizando los siguientes trabajos:  ? Establecer el Estado del arte respecto a la Reproducción asistida.   ? Reunión con grupos de mujeres feministas que están en contra de los vientres de alquiler para intercambiar opiniones y material.  ? Revisión de sitios de internet para conocer el estado de la problemática en otros países.  ? Primera revisión del libro ?El ser y la mercancía: prostitución, vientres de alquiler y disociación? de Kajsa Ekis Ekman.  ? Mapeo del estado de la problemática en otros países.  ? Revisión de las notas informativas sobre India y Camboya como granjas de mujeres que rentan el vientre.  ? Revisión de las conferencias de Tere Ulloa (Mx), Regina Tamez (Mx) y Beatriz Gimeno sobre vientres de alquiler.  ? Revisión y análisis del Informe de la Relatora Especial sobre la venta y la explotación sexual de niñas y niños, incluidos la prostitución infantil, la utilización de niñas y niños en la pornografía y además en material que muestre abusos sexuales de la niñez (ONU).   ? Se continuó con la problematización de los vientres de alquiler como una situación compleja.   ? Se observa el problema como una situación global con múltiples repercusiones, tanto de violación a derechos humanos como afectación a la dignidad humana de madres y bebés.  Las actividades realizadas representan un 85% de avance de la investigación a desarrollar.</t>
    </r>
  </si>
  <si>
    <t>0.28</t>
  </si>
  <si>
    <t>0.33</t>
  </si>
  <si>
    <t>UR: SKC</t>
  </si>
  <si>
    <t>SKC</t>
  </si>
  <si>
    <t>Porcentaje de investigaciones desarrolladas que contemplan la igualdad de género en materia de Ciencias Penales con respecto al total de investigaciones desarrolladas en 2018.</t>
  </si>
  <si>
    <t xml:space="preserve"> SKC- Instituto Nacional de Ciencias Penales </t>
  </si>
  <si>
    <t xml:space="preserve"> La carencia de información que entrelace las Ciencias Penales con temas de igualdad de género para las personas involucradas en la Procuración de Justicia, influye en lograr una procuración de justicia eficaz y eficiente desde una perspectiva de género que ayude a consolidar el respeto a los derechos humanos. </t>
  </si>
  <si>
    <t>(Instituto Nacional de Ciencias Penales)</t>
  </si>
  <si>
    <t>Investigación académica en el marco de las ciencias penales</t>
  </si>
  <si>
    <r>
      <t>Acciones de mejora para el siguiente periodo
UR:</t>
    </r>
    <r>
      <rPr>
        <sz val="10"/>
        <rFont val="Soberana Sans"/>
        <family val="2"/>
      </rPr>
      <t xml:space="preserve"> 700
Se cuenta con el Protocolo para la Atención de Violencia Política contra las Mujeres, mismo que es referente para la difusión y capacitación, debido a que considera los instrumentos jurídicos que existen tanto a nivel nacional e internacional. Asimismo, brinda un marco teórico que ofrece un panorama más amplio de la problemática con el enfoque de género, finalmente da a conocer qué instancias y qué autoridades, así como con qué competencias están encargadas de brindar orientación y apoyo a posibles víctimas de violencia política de género.</t>
    </r>
  </si>
  <si>
    <r>
      <t>Justificación de diferencia de avances con respecto a las metas programadas
UR:</t>
    </r>
    <r>
      <rPr>
        <sz val="10"/>
        <rFont val="Soberana Sans"/>
        <family val="2"/>
      </rPr>
      <t xml:space="preserve"> 700
Porcentaje de avance del proyecto Curso de capacitación alcanzado en 2018.  Se alcanzó la meta programada al periodo.  Porcentaje de materiales de capacitación recibidos en tiempo y forma en el 2018.  No se presentaron avances en razón de que no se contaron con las condiciones para llevar a cabo el proyecto.  Porcentaje de avance del proyecto Llamado a la Acción para el fortalecimiento de capacidades y fomento a la cultura de denuncia de la Violencia Política contra las Mujeres por razón de género alcanzado en el 2018.  Se alcanzó la meta programada al periodo.  Porcentaje de avance del proyecto Encuentro de Candidatas electas a puestos de elección popular.  No se llevó a cabo avance en el proyecto, debido a que no hubo condiciones para realizarlo.</t>
    </r>
  </si>
  <si>
    <r>
      <t>Acciones realizadas en el periodo
UR:</t>
    </r>
    <r>
      <rPr>
        <sz val="10"/>
        <rFont val="Soberana Sans"/>
        <family val="2"/>
      </rPr>
      <t xml:space="preserve"> 700
Porcentaje de avance del proyecto Curso de capacitación alcanzado en 2018.  Al cierre del tercer trimestre, se presentó un avance del 75% en el proyecto. ?Curso de capacitación. El proyecto tiene por objetivo capacitar a las y los participantes para que identifiquen la violencia política contra las Mujeres en Razón de Género orientando a la ciudadanía para sensibilizar a la población.  Porcentaje de materiales de capacitación recibidos en tiempo y forma en el 2018.  Al cierre del tercer trimestre, no se presentaron avances en el proyecto para la elaboración de los materiales de capacitación.  Porcentaje de avance del proyecto Llamado a la Acción para el fortalecimiento de capacidades y fomento a la cultura de denuncia de la Violencia Política contra las Mujeres por razón de género alcanzado en el 2018.  Durante el periodo enero-septiembre, se realizó un avance de 60% en el proyecto ?Llamado a la Acción para el fortalecimiento de capacidades y fomento a la cultura de denuncia de la Violencia Política contra las Mujeres por razón de género?.  Porcentaje de avance del proyecto Encuentro de Candidatas electas a puestos de elección popular.  Al tercer trimestre, no se llevó a cabo avance en el proyecto Encuentro de Candidatas electas a puestos de elección popular.</t>
    </r>
  </si>
  <si>
    <t>4.73</t>
  </si>
  <si>
    <t>Porcentaje de avance del proyecto Encuentro de Candidatas electas a puestos de elección popular alcanzado en el 2018</t>
  </si>
  <si>
    <t xml:space="preserve">Porcentaje de avance del proyecto Llamado a la Acción para el fortalecimiento de capacidades y fomento a la cultura de denuncia de la Violencia Política contra las Mujeres por razón de género alcanzado en el 2018  </t>
  </si>
  <si>
    <t>Porcentaje de materiales de capacitación recibidos en tiempo y forma en el 2018</t>
  </si>
  <si>
    <t>Porcentaje de avance del proyecto Curso de capacitación alcanzado en 2018</t>
  </si>
  <si>
    <t xml:space="preserve"> 700- Fiscalía Especializada para la Atención de Delitos Electorales </t>
  </si>
  <si>
    <t xml:space="preserve"> En el ámbito de la procuración de justicia existen diversos obstáculos para el adecuado ejercicio de los derechos político-electorales de las mujeres como lo son la falta de  difusión y la falta de legislación en la materia. </t>
  </si>
  <si>
    <t>146</t>
  </si>
  <si>
    <t>(Fiscalía Especializada para la Atención de Delitos Electorales)</t>
  </si>
  <si>
    <t>4.7</t>
  </si>
  <si>
    <t>Investigar, perseguir y prevenir delitos del orden electoral</t>
  </si>
  <si>
    <t>E011</t>
  </si>
  <si>
    <r>
      <t>Acciones de mejora para el siguiente periodo
UR:</t>
    </r>
    <r>
      <rPr>
        <sz val="10"/>
        <rFont val="Soberana Sans"/>
        <family val="2"/>
      </rPr>
      <t xml:space="preserve"> 133
No se presentaron acciones de mejora en este periodo.
</t>
    </r>
    <r>
      <rPr>
        <b/>
        <sz val="10"/>
        <rFont val="Soberana Sans"/>
        <family val="2"/>
      </rPr>
      <t>UR:</t>
    </r>
    <r>
      <rPr>
        <sz val="10"/>
        <rFont val="Soberana Sans"/>
        <family val="2"/>
      </rPr>
      <t xml:space="preserve"> SKC
No se presentaron acciones de mejora en este periodo.
</t>
    </r>
    <r>
      <rPr>
        <b/>
        <sz val="10"/>
        <rFont val="Soberana Sans"/>
        <family val="2"/>
      </rPr>
      <t>UR:</t>
    </r>
    <r>
      <rPr>
        <sz val="10"/>
        <rFont val="Soberana Sans"/>
        <family val="2"/>
      </rPr>
      <t xml:space="preserve"> B00
No se presentaron acciones de mejora en este periodo.</t>
    </r>
  </si>
  <si>
    <r>
      <t>Justificación de diferencia de avances con respecto a las metas programadas
UR:</t>
    </r>
    <r>
      <rPr>
        <sz val="10"/>
        <rFont val="Soberana Sans"/>
        <family val="2"/>
      </rPr>
      <t xml:space="preserve"> 133
Porcentaje de personas de la PGR que participaron en actividades de capacitación en temas de sensibilización de género, respecto del total de personas programadas a capacitarse en la misma materia en la PGR durante 2018.  La variación obedeció a que durante el trimestre que se reporta se puso en marcha la contratación del personal docente; sin embargo, aún están pendientes de ejecutarse actividades de capacitación en materia de género con el presupuesto etiquetado, por lo que la variación de personal capacitado fue menor a la programada.     Porcentaje de servidoras públicas de la PGR capacitadas, respecto del total del personal capacitado en la PGR en 2018 conforme a la agenda de Profesionalización de la DGFP.  La variación en el indicador se debió, principalmente, a que se comenzó a ejecutar el programa de capacitación con el presupuesto etiquetado, por lo que fue posible la contratación del personal docente para la impartición de los cursos, así como el recurso con el que cuenta la Dirección General de Formación Profesional sobre la capacitación en línea.
</t>
    </r>
    <r>
      <rPr>
        <b/>
        <sz val="10"/>
        <rFont val="Soberana Sans"/>
        <family val="2"/>
      </rPr>
      <t>UR:</t>
    </r>
    <r>
      <rPr>
        <sz val="10"/>
        <rFont val="Soberana Sans"/>
        <family val="2"/>
      </rPr>
      <t xml:space="preserve"> SKC
Porcentaje de cursos impartidos en materia de Igualdad entre Mujeres y Hombres, Erradicación de la Violencia de Género y cualquier forma de discriminación de género por el INACIPE.  La variación en la meta del indicador, obedeció, principalmente, a que se realizó un menor número de cursos, debido a que estos se realizan en respuesta a las necesidades de diversas Procuradurías y Tribunales, instituciones de la Administración Pública Federal o instituciones privadas.  Porcentaje de servidoras públicas del INACIPE capacitadas respecto a los servidores públicos del INACIPE capacitados en 2018.  El indicador no presenta variación debido a que es de periodicidad anual.
</t>
    </r>
    <r>
      <rPr>
        <b/>
        <sz val="10"/>
        <rFont val="Soberana Sans"/>
        <family val="2"/>
      </rPr>
      <t>UR:</t>
    </r>
    <r>
      <rPr>
        <sz val="10"/>
        <rFont val="Soberana Sans"/>
        <family val="2"/>
      </rPr>
      <t xml:space="preserve"> B00
Porcentaje de cursos con temas básicos de género y violencia contra las mujeres, impartidos por el Instituto de Formación Ministerial, Policial y Pericial.  El indicador no presenta variación debido a que es de periodicidad anual.</t>
    </r>
  </si>
  <si>
    <r>
      <t>Acciones realizadas en el periodo
UR:</t>
    </r>
    <r>
      <rPr>
        <sz val="10"/>
        <rFont val="Soberana Sans"/>
        <family val="2"/>
      </rPr>
      <t xml:space="preserve"> 133
Porcentaje de personas de la PGR que participaron en actividades de capacitación en temas de sensibilización de género, respecto del total de personas programadas a capacitarse en la misma materia en la PGR durante 2018.  Al cierre del tercer trimestre de 2018, con el propósito de contar con una participación igualitaria en temas de capacitación entre mujeres y hombres, recibieron capacitación 802 personas en temas de sensibilización de género, (557 mujeres y 245 hombres), lo que representó el 45.7%, respecto a las 1,756 personas programadas a capacitarse.     Porcentaje de servidoras públicas de la PGR capacitadas, respecto del total del personal capacitado en la PGR en 2018 conforme a la agenda de Profesionalización de la DGFP.  Al cierre del tercer trimestre de 2018, se logró la participación de 3,578 mujeres, lo que representó el 47.1% del total de personal capacitado en la PGR conforme a la agenda de profesionalización 2018, el cual asciende a 7,593 personas, y 4.5 puntos porcentuales por encima de la meta programada al periodo de 42.6%.
</t>
    </r>
    <r>
      <rPr>
        <b/>
        <sz val="10"/>
        <rFont val="Soberana Sans"/>
        <family val="2"/>
      </rPr>
      <t>UR:</t>
    </r>
    <r>
      <rPr>
        <sz val="10"/>
        <rFont val="Soberana Sans"/>
        <family val="2"/>
      </rPr>
      <t xml:space="preserve"> SKC
Porcentaje de cursos impartidos en materia de Igualdad entre Mujeres y Hombres, Erradicación de la Violencia de Género y cualquier forma de discriminación de género por el INACIPE.  Al cierre del tercer trimestre de 2018, se impartieron ocho cursos en materia de Igualdad entre Mujeres y Hombres, Erradicación de Violencia de Genero y cualquier forma de discriminación, lo que representó el 3.0% respecto de los 263 cursos realizados por INACIPE, y 0.8 puntos porcentuales por debajo de la meta programada al periodo de 3.8%.     Porcentaje de servidoras públicas del INACIPE capacitadas respecto a los servidores públicos del INACIPE capacitados en 2018.  Al cierre del tercer trimestre de 2018 se realizaron trece cursos de capacitación en diferentes materias, con un total de 382 participantes, de los cuales 252 son mujeres y 130 son hombres.
</t>
    </r>
    <r>
      <rPr>
        <b/>
        <sz val="10"/>
        <rFont val="Soberana Sans"/>
        <family val="2"/>
      </rPr>
      <t>UR:</t>
    </r>
    <r>
      <rPr>
        <sz val="10"/>
        <rFont val="Soberana Sans"/>
        <family val="2"/>
      </rPr>
      <t xml:space="preserve"> B00
Porcentaje de cursos con temas básicos de género y violencia contra las mujeres, impartidos por el Instituto de Formación Ministerial, Policial y Pericial.  El indicador es de periodicidad anual, sin embargo se han realizado los siguientes avances:  Al tercer trimestre del 2018, se realizaron dos cursos de sensibilización para la igualdad y perspectiva de género, mediante los cuales, en uno de ellos, impartido del 3 al 6 de julio de 2018, se contó con la participación de 17 personas (11 mujeres y 6 hombres), quienes ocupan los puestos de Especialista Técnico: 4, Técnico Superior: 6, Jefe Polivalente Administrativo: 3, Enlace: 2, Subdirección de Área: 1,  Jefe de departamento: 1, y en el otro curso, impartido en el mismo periodo (3 al 6 de julio de 2018), se contó con la participación de 22 personas (15 mujeres y 7 hombres), quienes ocupan los puestos de Técnico Superior: 1, Enlace: 3, Subcoordinador de servicios: 4, Jefe Polivalente Administrativo: 1, Jefe de departamento: 8, Subdirector de Área: 2,  Agentes del Ministerio Público Federal 3.</t>
    </r>
  </si>
  <si>
    <t>UR: 133</t>
  </si>
  <si>
    <t>0.07</t>
  </si>
  <si>
    <t>0.1</t>
  </si>
  <si>
    <t>0.04</t>
  </si>
  <si>
    <t>47.10</t>
  </si>
  <si>
    <t>42.60</t>
  </si>
  <si>
    <t>133</t>
  </si>
  <si>
    <t>Porcentaje de servidoras públicas de la PGR capacitadas, respecto del total del personal capacitado en la PGR en 2018 conforme a la agenda de Profesionalización de la DGFP</t>
  </si>
  <si>
    <t>45.70</t>
  </si>
  <si>
    <t>75.80</t>
  </si>
  <si>
    <t xml:space="preserve">Porcentaje de personas de la PGR que participaron en actividades de capacitación en temas de sensibilización de género, respecto del total de personas programadas a capacitarse en la misma materia en la PGR durante 2018. </t>
  </si>
  <si>
    <t>Porcentaje de servidoras públicas del INACIPE capacitadas respecto a los servidores públicos del INACIPE capacitados en 2018.</t>
  </si>
  <si>
    <t>3.00</t>
  </si>
  <si>
    <t>3.80</t>
  </si>
  <si>
    <t>4.00</t>
  </si>
  <si>
    <t>Porcentaje de cursos impartidos en materia de igualdad entre Mujeres y Hombres, Erradicación de la Violencia de Género y cualquier forma de discriminación de género, por el INACIPE en 2018.</t>
  </si>
  <si>
    <t>Porcentaje de cursos con tema basicos de género y violencia contra las mujeres, impartidos por el instituto de formación Ministerial, Policial y pericial.</t>
  </si>
  <si>
    <t xml:space="preserve"> B00- Instituto de Formación Ministerial, Policial y Pericial  SKC- Instituto Nacional de Ciencias Penales  133- Dirección General de Formación Profesional </t>
  </si>
  <si>
    <t xml:space="preserve"> El personal sustantivo y administrativo de la Institución, tanto hombres como mujeres no están sensibilizados en temas básicos de género y violencia contra las mujeres.  La falta de capacitación a Agentes del Ministerio Público, Peritos Profesionales, Policías Federal Ministeriales en temas referentes a la Igualdad entre Mujeres y Hombres, Erradicación de la Violencia de Género y cualquier forma de discriminación de género, influye en la formación y especialización de los alumnos que participan en los cursos en el ámbito de las Ciencias Penales.   La falta de conocimiento en materia de igualdad de género, pudiera ser un factor  que repercuta en casos de desigualdad y discriminación en el ámbito de competencias del  Ministerio Público de la Federación. </t>
  </si>
  <si>
    <t>3526</t>
  </si>
  <si>
    <t>3913</t>
  </si>
  <si>
    <t>1168</t>
  </si>
  <si>
    <t>934</t>
  </si>
  <si>
    <t>(Dirección General de Formación Profesional)</t>
  </si>
  <si>
    <t>(Instituto de Formación Ministerial, Policial y Pericial)</t>
  </si>
  <si>
    <t>0.4</t>
  </si>
  <si>
    <t>Promoción del Desarrollo Humano y Planeación Institucional</t>
  </si>
  <si>
    <t>E013</t>
  </si>
  <si>
    <r>
      <t>Acciones de mejora para el siguiente periodo
UR:</t>
    </r>
    <r>
      <rPr>
        <sz val="10"/>
        <rFont val="Soberana Sans"/>
        <family val="2"/>
      </rPr>
      <t xml:space="preserve"> 811
Se ha desarrollado una estrategia de envío de recordatorios por medio de correos electrónicos y seguimiento telefónico con las y los enlaces designados para cada una de las sedes que serán auditadas físicamente, aunado al invaluable apoyo de la Subprocuraduría de Control Regional Procesos Penales y Amparo, en el caso de las Delegaciones Estatales.</t>
    </r>
  </si>
  <si>
    <r>
      <t>Justificación de diferencia de avances con respecto a las metas programadas
UR:</t>
    </r>
    <r>
      <rPr>
        <sz val="10"/>
        <rFont val="Soberana Sans"/>
        <family val="2"/>
      </rPr>
      <t xml:space="preserve"> 811
Porcentaje de pago de inscripciones y colegiaturas a las y los hijos de servidores públicos que hayan desempeñado funciones o tareas de combate a la delincuencia y que hayan fallecido en el desempeño de esas funciones.  La variación observada en el indicador obedeció, a que se pagaron facturas de meses anteriores, correspondientes a los ejercicios 2017 y 2018.  Porcentaje de acciones de difusión en materia de igualdad, no discriminación y violencia de género realizadas en la PGR en 2018, coordinadas o llevadas a cabo por la UIG de la PGR.  La variación se debió, a la implementación de acciones de difusión no programadas, que se realizaron a partir de los resultados de la auditoría interna efectuada.   Porcentaje de acciones de capacitación dirigidas a la incorporación de la perspectiva de género, realizadas en la PGR en 2018, coordinadas o llevadas a cabo con la colaboración de la UIG de la PGR.  La variación se debió a la implementación de acciones de capacitación no programadas, que se realizaron a partir de los resultados de la auditoría interna efectuada.   Porcentaje de personal de la PGR que asistió a actividades de capacitación coordinadas o llevadas a cabo por la UIG, respecto del total de la plantilla de personal de la PGR, desagregado por sexo.  La variación se debió a la mayor asistencia de participantes, derivado de los cursos de la ?Norma Mexicana NMX-R-025- SCFI-2015 en Igualdad Laboral y No Discriminación?.  Porcentaje de avance en el proceso para la auditoría de vigilancia de la certificación en la Norma Mexicana NMX-R-025-SCFI-2015 en Igualdad Laboral y No Discriminación, de la PGR, en 2018.  Se cumplió con la meta programada al periodo.</t>
    </r>
  </si>
  <si>
    <r>
      <t>Acciones realizadas en el periodo
UR:</t>
    </r>
    <r>
      <rPr>
        <sz val="10"/>
        <rFont val="Soberana Sans"/>
        <family val="2"/>
      </rPr>
      <t xml:space="preserve"> 811
Porcentaje de pago de inscripciones y colegiaturas a hijas(os) de servidores públicos que hayan desempeñado funciones o tareas de combate a la delincuencia y que hayan fallecido en el desempeño de esas funciones.  Al tercer trimestre de 2018, la Dirección General de Recursos Humanos y Organización, pagó 441 facturas, lo que representó el 110.8% respecto de las 398 facturas programadas a recibir por concepto de inscripción o colegiaturas.  Porcentaje de acciones de difusión en materia de igualdad, no discriminación y violencia de género realizadas en 2018, coordinadas o llevadas a cabo por la UIG de la PGR.  A septiembre de 2018, se realizaron 104 actividades de difusión de la UIG, 77.6% respecto de las 134 actividades, y 3.7 puntos porcentuales por encima de la meta al periodo de 73.9%.  Porcentaje de acciones de capacitación dirigidas a la incorporación de la perspectiva de género, realizadas en 2018, coordinadas o llevadas a cabo con la colaboración de la UIG de la PGR.  A septiembre de 2018, se realizaron 95 acciones de capacitación, 135.7% respecto a las 70 acciones programadas al periodo, 32 acciones por encima de la meta de 63.  Porcentaje de personal de la PGR que asistió a actividades de capacitación coordinadas o llevadas a cabo por la UIG, respecto del total de la plantilla de personal de la PGR, desagregado por sexo.  De enero a septiembre el total de servidoras y servidores públicos participantes fue de 4,066 personas,  17.9% respecto a las 22,654 personas programadas al periodo, 10.4 puntos porcentuales encima de la meta del 7.5% para el periodo.    Porcentaje de avance en el proceso para la auditoría de vigilancia de la certificación en la Norma Mexicana NMX-R-025-SCFI-2015 en Igualdad Laboral y No Discriminación, de la PGR, en 2018.  A septiembre de 2018, se alcanzó el 50% programado de avance en el periodo sobre las actividades relacionadas con el proceso para la auditoría de vigilancia de la certificación en la Norma Mexicana NMX-R-025-SCFI-2015.</t>
    </r>
  </si>
  <si>
    <t>3.75</t>
  </si>
  <si>
    <t>UR: 811</t>
  </si>
  <si>
    <t>110.80</t>
  </si>
  <si>
    <t>90.10</t>
  </si>
  <si>
    <t>811</t>
  </si>
  <si>
    <t xml:space="preserve">Porcentaje de pago de inscripciones y colegiaturas a las y los hijos de servidores públicos que hayan desempeñado funciones o tareas de combate a la delincuencia y que hayan fallecido en el desempeño de esas funciones.  </t>
  </si>
  <si>
    <t>17.90</t>
  </si>
  <si>
    <t>7.50</t>
  </si>
  <si>
    <t>11.90</t>
  </si>
  <si>
    <t>Porcentaje de personal de la PGR que asistió a actividades de capacitación coordinadas o llevadas a cabo por la Unidad de Igualdad de Género, respecto del total de la plantilla de personal de la PGR, desagregado por sexo.</t>
  </si>
  <si>
    <t>Porcentaje de avance en el proceso para la auditoría de vigilancia de la certificación en la Norma Mexicanas NMX-R-025-SCFI-2015 en Igualdad Lboral y No Discriminación, de la PGR, en 2018.</t>
  </si>
  <si>
    <t>135.70</t>
  </si>
  <si>
    <t>Porcentaje de acciones de capacitación dirigidas a la incorporación de la perspectiva de género, realizadas en la Procuraduría General de la República en 2017, coordinadas o llevadas a cabo con la colaboración de la Unidad de Igualdad de Género de la PGR.</t>
  </si>
  <si>
    <t>77.60</t>
  </si>
  <si>
    <t>Porcentaje de acciones de difusión en materia de igualdad, no discriminación y violencia de género realizadas en la Procuraduría General de la República en 2018, coordinadas o llevadas a cabo por la Unidad de Igualdad de Género de la PGR.</t>
  </si>
  <si>
    <t xml:space="preserve"> 811- Dirección General de Recursos Humanos y Organización </t>
  </si>
  <si>
    <t xml:space="preserve"> El trabajo de la UIG se dirige al interior de la PGR, en 2018 mediante la capacitación y la difusión de información, se pretende contribuir a la sensibilización y el desarrollo de capacidades y competencias de las servidoras y los servidores públicos, para avanzar en el proceso de institucionalización y transversalización de la perspectiva de género en PGR. Asimismo, se busca fomentar el ?proceso de cambio profundo que comience al interior de las instituciones de gobierno. Lo anterior con el objeto de evitar que en las dependencias de la Administración Pública Federal se reproduzcan los roles y estereotipos de género que inciden en la desigualdad, la exclusión y discriminación, mismos que repercuten negativamente en el éxito de las políticas públicas así como, ayudar al proceso de cambio cultural al interior de las políticas públicas?, al que se refiere el PND 2013-2018. Otra de las actividades, está dirigida específicamente a la aprobación de la auditoría de vigilancia del certificado en la Norma Mexicana NMX-R-SCFI-2015 en igualdad laboral y no discriminación, otorgado en 2016 a la PGR. En colaboración con todas las Unidades y las Delegaciones de la PGR, la UIG desarrollará y coordinará lo necesario para que la PGR conserve su certificado, considerando que esta Norma es un mecanismo para fortalecer la incorporación de la perspectiva de género y la igualdad en el ámbito laboral. Los servidores públicos con funciones de policía o apoyo al combate a la delincuencia, desarrollan funciones que ponen en peligro su vida. Ante su deceso, sus familias resienten un grave deterioro en sus ingresos económicos, por lo que es necesario otorgar la ayuda económica extraordinaria para el pago de colegiaturas e inscripciones de las y los hijos de servidores públicos que hayan desempeñado funciones de policía o de apoyo directo a las tareas de combate a la delincuencia y que hayan fallecido en el desempeño de esas funciones. Ayuda que es otorgada a través de la DGRHO. </t>
  </si>
  <si>
    <t>1897</t>
  </si>
  <si>
    <t>2152</t>
  </si>
  <si>
    <t>26</t>
  </si>
  <si>
    <t>36</t>
  </si>
  <si>
    <t>(Dirección General de Recursos Humanos y Organización)</t>
  </si>
  <si>
    <r>
      <t>Acciones de mejora para el siguiente periodo
UR:</t>
    </r>
    <r>
      <rPr>
        <sz val="10"/>
        <rFont val="Soberana Sans"/>
        <family val="2"/>
      </rPr>
      <t xml:space="preserve"> TOM
Se debe dar continuidad con los procesos ya contratados para que se cumplan las metas planteadas al finalizar el cuarto trimestre del año.</t>
    </r>
  </si>
  <si>
    <r>
      <t>Justificación de diferencia de avances con respecto a las metas programadas
UR:</t>
    </r>
    <r>
      <rPr>
        <sz val="10"/>
        <rFont val="Soberana Sans"/>
        <family val="2"/>
      </rPr>
      <t xml:space="preserve"> TOM
Para el tercer trimestre no se muestra avance dado que las acciones a realizar se movieron al cuarto trimestre del año.</t>
    </r>
  </si>
  <si>
    <r>
      <t>Acciones realizadas en el periodo
UR:</t>
    </r>
    <r>
      <rPr>
        <sz val="10"/>
        <rFont val="Soberana Sans"/>
        <family val="2"/>
      </rPr>
      <t xml:space="preserve"> TOM
Para la acción 230, le corresponde el indicador porcentaje de porcentaje de las y los servidores públicos del CENACE capacitados en prevención y eliminación de la violencia laboral desagregado por sexo durante 2018. Al tercer trimestre se realizó la contratación correspondiente, por lo que se continúan las gestiones para su desarrollo y término en el último trimestre. Para la acción 604, le corresponde el indicador Porcentaje de las y los servidores públicos del CENACE informados sobre la Ley General para la Igualdad entre Mujeres y Hombres (LGIMH), la Ley General de Acceso de las mujeres a una Vida Libre de Violencia (LGAMVLV), el Violentómetro, los Códigos de Ética y de Conducta del organismo y el uso del lenguaje incluyente durante 2018. Al tercer trimestre se realizó la contratación correspondiente, por lo que se continúan las gestiones para desarrollo y buen término en los tiempos establecidos.</t>
    </r>
  </si>
  <si>
    <t>0.25</t>
  </si>
  <si>
    <t>UR: TOM</t>
  </si>
  <si>
    <t>TOM</t>
  </si>
  <si>
    <t xml:space="preserve">Porcentaje de las y los servidores públicos del CENACE informados sobre la Ley General para la Igualdad entre Mujeres y Hombres (LGIMH), la Ley General de Acceso de las mujeres a una Vida Libre de Violencia (LGAMVLV),  el Violentómetro, los Códigos de Ética y de Conducta del organismo y el uso del lenguaje incluyente durante 2018. </t>
  </si>
  <si>
    <t>Porcentaje de las y los servidores públicos del CENACE capacitados en prevención y eliminación de la violencia laboral desagregado por sexo durante 2018</t>
  </si>
  <si>
    <t xml:space="preserve"> TOM- Centro Nacional de Control de Energía </t>
  </si>
  <si>
    <t xml:space="preserve"> Atender es en materia institucional, lo que se quiere disminuir es la percepción negativa por desconocimiento de lo que la institución ha ido instrumentando, además de contar con herramientas que faciliten medidas que no tengan criterios de discriminación. </t>
  </si>
  <si>
    <t>(Centro Nacional de Control de Energía)</t>
  </si>
  <si>
    <t>0.2</t>
  </si>
  <si>
    <t>Dirección, coordinación y control de la operación del Sistema Eléctrico Nacional</t>
  </si>
  <si>
    <t>E568</t>
  </si>
  <si>
    <t>Energía</t>
  </si>
  <si>
    <t>18</t>
  </si>
  <si>
    <r>
      <t>Acciones de mejora para el siguiente periodo
UR:</t>
    </r>
    <r>
      <rPr>
        <sz val="10"/>
        <rFont val="Soberana Sans"/>
        <family val="2"/>
      </rPr>
      <t xml:space="preserve"> A00
Se continuará con la difusión de información en la materia con el objeto de sensibilizar al personal de la importancia de una cultura de igualdad, no discriminación y utilización de lenguaje incluyente.</t>
    </r>
  </si>
  <si>
    <r>
      <t>Justificación de diferencia de avances con respecto a las metas programadas
UR:</t>
    </r>
    <r>
      <rPr>
        <sz val="10"/>
        <rFont val="Soberana Sans"/>
        <family val="2"/>
      </rPr>
      <t xml:space="preserve"> A00
Se tiene la responsabilidad y el interés por parte de la CNSNS, de continuar con convicción la sensibilización a los servidores(as) públicos(as) para obtener dentro de la institución una cultura de igualdad y sin violencia.</t>
    </r>
  </si>
  <si>
    <r>
      <t>Acciones realizadas en el periodo
UR:</t>
    </r>
    <r>
      <rPr>
        <sz val="10"/>
        <rFont val="Soberana Sans"/>
        <family val="2"/>
      </rPr>
      <t xml:space="preserve"> A00
Se realizaron dos acciones de capacitación, un curso Educar para no discriminar y Capaciteatro Invitados a comer, con temas como educación, discriminación y las diferentes formas de discriminar, lenguaje incluyente y avances en materia de igualdad y no discriminación</t>
    </r>
  </si>
  <si>
    <t>0.10</t>
  </si>
  <si>
    <t>37.00</t>
  </si>
  <si>
    <t>Porcentaje de personal que labora en la CNSNS desagregado por sexo, capacitados(as) en materia de igualdad de género y lenguaje incluyente.</t>
  </si>
  <si>
    <t xml:space="preserve">Porcentaje de personal que labora en la CNSNS desagregado por sexo, capacitados(as) en materia de igualdad de género y no discriminación  </t>
  </si>
  <si>
    <t xml:space="preserve"> A00- Comisión Nacional de Seguridad Nuclear y Salvaguardias </t>
  </si>
  <si>
    <t xml:space="preserve"> La falta del recurso humano en la CNSNS dedicado exclusivamente a la atención del programa de igualdad entre mujeres y hombres, no permite que se realicen de manera constante actividades en la materia, no obstante  la CNSNS mantiene su interés, convicción y responsabilidad de sensibilizar a su personal para una cultura de igualdad y sin violencia, con los recursos asignados. </t>
  </si>
  <si>
    <t>(Comisión Nacional de Seguridad Nuclear y Salvaguardias)</t>
  </si>
  <si>
    <t>Regulación y supervisión de actividades nucleares y radiológicas</t>
  </si>
  <si>
    <t>G003</t>
  </si>
  <si>
    <r>
      <t>Acciones de mejora para el siguiente periodo
UR:</t>
    </r>
    <r>
      <rPr>
        <sz val="10"/>
        <rFont val="Soberana Sans"/>
        <family val="2"/>
      </rPr>
      <t xml:space="preserve"> 413
Procurar en la medida de lo posible que la contratación del Programa Anual de Capacitación se lleve a cabo con más anticipación.</t>
    </r>
  </si>
  <si>
    <r>
      <t>Justificación de diferencia de avances con respecto a las metas programadas
UR:</t>
    </r>
    <r>
      <rPr>
        <sz val="10"/>
        <rFont val="Soberana Sans"/>
        <family val="2"/>
      </rPr>
      <t xml:space="preserve"> 413
Hasta el momento, en los indicadores 1, 2, 3 y 5 el avance ha sido de acuerdo a lo programado. En el indicador número 4, porcentaje de personal asistente al curso Comprensión, apropiación y práctica del Código de Conducta de la Secretaría de Energía, el resultado programado no se alcanzará debido a lo siguiente: Dentro de la Licitación Pública Nacional para la contratación de los cursos que forman parte del PAC 2018, la partida correspondiente al curso Comprensión, apropiación y práctica del Código de Conducta de la Secretaría de Energía fue declara desierta, lo que representó el atraso en las fechas programadas para la realización de esta actividad. Posteriormente, las fechas límite establecidas por la Secretaría de Hacienda y Crédito Público para la contratación de bienes y servicios impidieron continuar con los trámites de contratación, por lo que ya no fue posible impartir este curso en el presente ejercicio fiscal. </t>
    </r>
  </si>
  <si>
    <r>
      <t>Acciones realizadas en el periodo
UR:</t>
    </r>
    <r>
      <rPr>
        <sz val="10"/>
        <rFont val="Soberana Sans"/>
        <family val="2"/>
      </rPr>
      <t xml:space="preserve"> 413
El 30 de agosto de 2018 se llevó a cabo el Cuarto Encuentro La Cultura de Género en el Sector Energía: Beijing+5+20=ODS 2030.   Se impartieron dos de los tres cursos programados acerca de la Teoría y Práctica de la Comunicación Incluyente, el primero del 6 al 10 de agosto de 2018 y el  segundo del 3 al 7 de septiembre de 2018, cada  uno con una duración de 20 horas.  Se difundieron mensajes institucionales al personal de la Secretaría de Energía referentes a distintas temáticas relacionadas con la igualdad y no discriminación.    </t>
    </r>
  </si>
  <si>
    <t>5.62</t>
  </si>
  <si>
    <t>5.94</t>
  </si>
  <si>
    <t>8.52</t>
  </si>
  <si>
    <t>6.98</t>
  </si>
  <si>
    <t>Porcentaje de mujeres que laboran en la SENER que recibieron libro como parte del evento conmemorativo del Día Internacional de la Mujer.</t>
  </si>
  <si>
    <t>Porcentaje de personal asistente al curso Comprensión, apropiación y práctica del Código de Conducta de la Secretaría de Energía.</t>
  </si>
  <si>
    <t>Porcentaje de avance en acciones de difusión en materia de igualdad de género y no discriminación</t>
  </si>
  <si>
    <t>Porcentaje de aprobación del Curso Teoría y práctica de la comunicación incluyente.</t>
  </si>
  <si>
    <t>9.00</t>
  </si>
  <si>
    <t>Porcentaje de personal asistente al Cuarto Encuentro La Cultura de Género en el Sector Energía.</t>
  </si>
  <si>
    <t xml:space="preserve"> Secretaria de Energía </t>
  </si>
  <si>
    <t xml:space="preserve"> De acuerdo con el estudio del Fondo Monetario Internacional (FMI) Las mujeres, el trabajo y la economía: Beneficios macroeconómicos de la equidad de género, publicado en 2013, las mujeres representa poco más de la mitad de la población mundial pero su contribución a la actividad económica medida, al crecimiento y al bienestar está muy por debajo de su potencial, lo cual tiene serias consecuencias macroeconómicas. La participación femenina en la fuerza laboral (PFFL) se ha mantenido por debajo de la participación masculina; las mujeres realizan la mayor parte de los trabajos no remunerados y, cuando tienen un empleo remunerado, están sobrerrepresentadas en el sector informal y entre la población pobre. También se ven ante significativas diferencias salariales frente a sus colegas varones. En muchos países, las distorsiones y la discriminación en el mercado laboral restringen las opciones de las mujeres para conseguir un empleo remunerado, y la representación femenina en los altos cargos y entre los empresarios sigue siendo baja.   En ese sentido, es importante señalar que de acuerdo con un artículo publicado por Janet G. Stosky titulado Las Mujeres en el trabajo, en la revista Finanzas y Desarrollo del mismo FMI, hasta ahora los mayores logros están en la educación y la salud, y donde menos se ha avanzado es en la influencia de la mujer en el ámbito económico y político. </t>
  </si>
  <si>
    <t>556</t>
  </si>
  <si>
    <t>446</t>
  </si>
  <si>
    <t>(Unidad de Enlace, Mejora Regulatoria y Programas Transversales)</t>
  </si>
  <si>
    <r>
      <t xml:space="preserve">Acciones de mejora para el siguiente periodo
</t>
    </r>
    <r>
      <rPr>
        <sz val="10"/>
        <rFont val="Soberana Sans"/>
        <family val="2"/>
      </rPr>
      <t>Sin Información</t>
    </r>
  </si>
  <si>
    <r>
      <t xml:space="preserve">Justificación de diferencia de avances con respecto a las metas programadas
</t>
    </r>
    <r>
      <rPr>
        <sz val="10"/>
        <rFont val="Soberana Sans"/>
        <family val="2"/>
      </rPr>
      <t>Sin Información</t>
    </r>
  </si>
  <si>
    <r>
      <t xml:space="preserve">Acciones realizadas en el periodo
</t>
    </r>
    <r>
      <rPr>
        <sz val="10"/>
        <rFont val="Soberana Sans"/>
        <family val="2"/>
      </rPr>
      <t>Sin Información</t>
    </r>
  </si>
  <si>
    <t>0.15</t>
  </si>
  <si>
    <t>Porcentaje de difusión de la importancia del uso de lenguaje incluyente en los informes y documentos oficiciales generados por el personal de la Comisión Nacional para el Uso Eficiente de la Energía.</t>
  </si>
  <si>
    <t xml:space="preserve">Porcentaje de Instrumentos internos actualizados y armonizados de conformidad con las disposiciones aplicables en materia de derechos de las mujeres.   </t>
  </si>
  <si>
    <t xml:space="preserve">Porcentaje de personal de la Conuee informado sobre la expedición de licencias de paternidad hasta por 5 días para el cuidado de sus hijas e hijos. </t>
  </si>
  <si>
    <t xml:space="preserve"> E00- Comisión Nacional para el Uso Eficiente de la Energía </t>
  </si>
  <si>
    <t xml:space="preserve"> La sensiblización dentro de la Conuee es un aspecto fundamental para el desarrollo de cada uno de las y los miembros de la Comisión, por lo que el enfoque de las acciones a realizar las centramos especificamente el producir un impacto en el comportamiento de las y los trabajdores, con el fin de implemenar y hacer incapie a los aspetos igualitarios dentro y fuera de la Comisión. </t>
  </si>
  <si>
    <t>(Comisión Nacional para el Uso Eficiente de la Energía)</t>
  </si>
  <si>
    <t>Gestión, promoción, supervisión y evaluación del aprovechamiento sustentable de la energía</t>
  </si>
  <si>
    <t>P008</t>
  </si>
  <si>
    <r>
      <t>Acciones de mejora para el siguiente periodo
UR:</t>
    </r>
    <r>
      <rPr>
        <sz val="10"/>
        <rFont val="Soberana Sans"/>
        <family val="2"/>
      </rPr>
      <t xml:space="preserve"> 411
Continuar con el fortalecimiento de la relación que se tiene con las Delegaciones de SEDESOL y del SAT en las entidades federativas, siendo en algunas de éstas nuestro único contacto.  Seguir realizando el pase de Revista de Supervivencia y reforzar el contacto con cada una de ellas.</t>
    </r>
  </si>
  <si>
    <r>
      <t>Justificación de diferencia de avances con respecto a las metas programadas
UR:</t>
    </r>
    <r>
      <rPr>
        <sz val="10"/>
        <rFont val="Soberana Sans"/>
        <family val="2"/>
      </rPr>
      <t xml:space="preserve"> 411
LA DIFERENCIA DE AVANCES SE LLEGA A DAR PORQUE LAS BENEFICIARIAS SE ENFERMAN Y NO PUEDEN SALIR A COBRAR O A PASAR SU REVISTA DE SUPERVIVENCIA Y NO EXISTE ALGUN FAMILIAR QUE LES AYUDE.  ASIMISMO SI LLEGAN A FALLECER DEMORA EN LLEGAR LA INFORMACION</t>
    </r>
  </si>
  <si>
    <r>
      <t>Acciones realizadas en el periodo
UR:</t>
    </r>
    <r>
      <rPr>
        <sz val="10"/>
        <rFont val="Soberana Sans"/>
        <family val="2"/>
      </rPr>
      <t xml:space="preserve"> 411
Para el tercer trimestre del 2018, se ministró el pago para 32 viudas, dicho pago se encuentra vigente y se reportará en el cuarto trimestre </t>
    </r>
  </si>
  <si>
    <t>0.43</t>
  </si>
  <si>
    <t>0.45</t>
  </si>
  <si>
    <t>Apoyo</t>
  </si>
  <si>
    <t>numero de apoyos a viudas de veteranos de la revolución mexicana que reciben ayuda economica semestral</t>
  </si>
  <si>
    <t>Número de apoyos a viudas de veteranos de la revolución que reciben ayuda economica semestral</t>
  </si>
  <si>
    <t xml:space="preserve"> 411- Unidad de Política y Control Presupuestario </t>
  </si>
  <si>
    <t xml:space="preserve"> La población de viudas de veteranos de la Revolución Mexicana es un grupo vulnerable de mujeres en edad avanzada, con limitaciones físicas propias de su edad, algunas de ellas no saben o ya no pueden escribir. Es una población que tiende a disminuir. Es necesario continuar proporcionando en tiempo y forma los apoyos a la población objetivo porque en muchos casos es su único ingreso.  </t>
  </si>
  <si>
    <t>32</t>
  </si>
  <si>
    <t>(Unidad de Política y Control Presupuestario)</t>
  </si>
  <si>
    <t>Apoyo Económico a Viudas de Veteranos de la Revolución Mexicana</t>
  </si>
  <si>
    <t>J014</t>
  </si>
  <si>
    <t>Aportaciones a Seguridad Social</t>
  </si>
  <si>
    <t>19</t>
  </si>
  <si>
    <t>35.04</t>
  </si>
  <si>
    <t>43.73</t>
  </si>
  <si>
    <t>UR: VUY</t>
  </si>
  <si>
    <t>198.65</t>
  </si>
  <si>
    <t>VUY</t>
  </si>
  <si>
    <t>Porcentaje de categorías del Pp E016 que coadyuvan a la reducción de la brecha de género existente entre la población joven participante y la población joven beneficiada, entre el total de categorías que integran el Pp E016.</t>
  </si>
  <si>
    <t xml:space="preserve"> VUY- Instituto Mexicano de la Juventud </t>
  </si>
  <si>
    <t xml:space="preserve"> Se identifica como constante una mayor participación de hombres jóvenes en las categorías que se ofrece a la población joven en México, a través del Programa Presupuestario E-016. Dichos niveles de participación se asocian a las desventajas históricas que enfrentan las mujeres jóvenes en México, así como a las áreas de oportunidad de las categorías del Pp E-016 para incorporar la perspectiva de género.  En ese contexto, las acciones a realizar durante el presente ejercicio fiscal para reducir la brecha de desigualdad de género, están enfocadas en favorecer la participación de las mujeres jóvenes en las categorías del Pp E-016, a través de mecanismos orientados a la capacitación de quienes operan dichas categorías, así como del establecimiento de medidas especiales de carácter temporal. </t>
  </si>
  <si>
    <t>(Instituto Mexicano de la Juventud)</t>
  </si>
  <si>
    <t>198.6</t>
  </si>
  <si>
    <t>Articulación de políticas públicas integrales de juventud</t>
  </si>
  <si>
    <t>E016</t>
  </si>
  <si>
    <t>Desarrollo Social</t>
  </si>
  <si>
    <t>20</t>
  </si>
  <si>
    <r>
      <t>Acciones de mejora para el siguiente periodo
UR:</t>
    </r>
    <r>
      <rPr>
        <sz val="10"/>
        <rFont val="Soberana Sans"/>
        <family val="2"/>
      </rPr>
      <t xml:space="preserve"> 210
Se dará seguimiento puntual a las entidades para que la falta de entrega de apoyos en el período programado no derive en el retraso del inicio de operaciones de los proyectos productivos.</t>
    </r>
  </si>
  <si>
    <r>
      <t>Justificación de diferencia de avances con respecto a las metas programadas
UR:</t>
    </r>
    <r>
      <rPr>
        <sz val="10"/>
        <rFont val="Soberana Sans"/>
        <family val="2"/>
      </rPr>
      <t xml:space="preserve"> 210
La meta anual establecida es de 65% de los proyectos productivos integrados por solo mujeres; el avance que se reporta para el tercer trimestre es de 55.22%, derivado de que en BC, BCS, Chihuahua, Durango, Guerrero, Jalisco, México, Nayarit, Oaxaca, Quintana Roo, Tabasco, Tlaxcala y Yucatán no se ha concluido el proceso de entrega de apoyos.</t>
    </r>
  </si>
  <si>
    <r>
      <t>Acciones realizadas en el periodo
UR:</t>
    </r>
    <r>
      <rPr>
        <sz val="10"/>
        <rFont val="Soberana Sans"/>
        <family val="2"/>
      </rPr>
      <t xml:space="preserve"> 210
Al tercer trimestre de 2018, la DGOP otorgó 1,491 proyectos productivos a grupos sociales conformados exclusiva o mayoritariamente por sólo mujeres (4,276 mujeres), lo que representa el 66.7% del total de proyectos otorgados (2,237) entre enero y septiembre. Asimismo, de las 7,795 personas con ingresos por debajo de la línea de bienestar apoyados al tercer trimestre, el 66% son mujeres (5,416 mujeres beneficiarias).</t>
    </r>
  </si>
  <si>
    <t>UR: 210</t>
  </si>
  <si>
    <t>55.22</t>
  </si>
  <si>
    <t>210</t>
  </si>
  <si>
    <t>Porcentaje de apoyos otorgados para proyectos productivos de Organismos del Sector Social de la Economía (OSSE) exclusivos o mayoritarios de mujeres</t>
  </si>
  <si>
    <t>54.46</t>
  </si>
  <si>
    <t>40.32</t>
  </si>
  <si>
    <t>55.40</t>
  </si>
  <si>
    <t xml:space="preserve"> L00- Instituto Nacional de la Economía Social  Secretaria de Desarrollo Social </t>
  </si>
  <si>
    <t xml:space="preserve"> En el país persisten condiciones de desigualdad en el desarrollo de las capacidades de mujeres y hombres, siendo uno de los ámbitos de mayor desigualdad de género el acceso, uso y administración de los recursos económicos.  Con el fin de reducir estas brechas de desigualdad, mejorar las condiciones de vida de las mujeres y coadyuvar a la superación de la pobreza, la estrategia transversal del Programa de Fomento a la Economía Social, buscar contribuir a que los Organismos del Sector Social de la Economía (OSSE), conformados exclusivamente o mayoritariamente por mujeres, se incorporen a actividades remuneradas, a través de la implementación y desarrollo de proyectos productivos.  En el ámbito de su competencia, el Programa incorporará la perspectiva de género para identificar las circunstancias que profundizan las brechas de desigualdad manifiestas en la distribución de recursos, acceso a oportunidades y ejercicio de la ciudadanía, entre otros, que generan, discriminación y violencias, en particular hacia las mujeres, a fin de determinar los mecanismos que incidan en su reducción o eliminación e impulsar la igualdad sustantiva entre mujeres y hombres, para alcanzar un desarrollo pleno, y garantizar la vigencia, el reconocimiento y el ejercicio de sus derechos humanos.  Con el financiamiento de proyectos productivos de mujeres el Programa contribuye a reducir las brechas de desigualdad de género, particularmente en lo que refiere al acceso, uso y administración de los recursos económicos.   El Programa de Fomento a la Economía Social busca resolver el siguiente problema público: Los Organismos del Sector Social de la Economía (con medios y capacidades productivas y financieras limitadas) tienen dificultades para consolidarse como una alternativa para la inclusión productiva y financiera que permita mejorar el ingreso y contribuya al desarrollo social y económico del país. </t>
  </si>
  <si>
    <t>2649</t>
  </si>
  <si>
    <t>5146</t>
  </si>
  <si>
    <t>(Instituto Nacional de la Economía Social)</t>
  </si>
  <si>
    <t>(Dirección General de Opciones Productivas)</t>
  </si>
  <si>
    <t>730.6</t>
  </si>
  <si>
    <t>Programa de Fomento a la Economía Social</t>
  </si>
  <si>
    <t>S017</t>
  </si>
  <si>
    <r>
      <t>Acciones de mejora para el siguiente periodo
UR:</t>
    </r>
    <r>
      <rPr>
        <sz val="10"/>
        <rFont val="Soberana Sans"/>
        <family val="2"/>
      </rPr>
      <t xml:space="preserve"> D00
Entre los principales obstáculos a los que se enfrenta la instancia ejecutora para la operación de las convocatorias, se encuentran los siguientes:   ? Actores sociales con poca especialización en igualdad de género.  ? Escasa vinculación entre los actores sociales.  Cabe señalar que se ha buscado solventar las situaciones anteriores por medio de acciones de capacitación, talleres y cursos con enfoque de género.  </t>
    </r>
  </si>
  <si>
    <r>
      <t>Justificación de diferencia de avances con respecto a las metas programadas
UR:</t>
    </r>
    <r>
      <rPr>
        <sz val="10"/>
        <rFont val="Soberana Sans"/>
        <family val="2"/>
      </rPr>
      <t xml:space="preserve"> D00
Las metas en los tres indicadores del programa de coinversión social se reportan con avance de 100%.  Se apoyaron 753 proyectos que manifiestan trabajar para la igualdad entre mujeres y hombres; 217 proyectos apoyados que manifiestan trabajar para prevenir y atender la violencia de género y 170 Proyectos apoyados que manifiestan trabajar en favor de la inclusión por género.</t>
    </r>
  </si>
  <si>
    <r>
      <t>Acciones realizadas en el periodo
UR:</t>
    </r>
    <r>
      <rPr>
        <sz val="10"/>
        <rFont val="Soberana Sans"/>
        <family val="2"/>
      </rPr>
      <t xml:space="preserve"> D00
Respecto a la contribución del Programa de Coinversión Social para la Igualdad entre Mujeres y Hombres se reporta que al corte de este trimestre 1,140 de los 1,228 proyectos apoyados (92%) están ejecutando acciones que contribuyen con las acciones del Anexo 13. Con estos proyectos se están realizando acciones en favor de 209,584 mujeres y 173,008 hombres a nivel Nacional.</t>
    </r>
  </si>
  <si>
    <t>UR: D00</t>
  </si>
  <si>
    <t>D00</t>
  </si>
  <si>
    <t>Porcentaje de proyectos apoyados que manifiestan trabajar en favor de la inclusión por género</t>
  </si>
  <si>
    <t xml:space="preserve">Porcentaje de proyectos apoyados que manifiestan trabajar para prevenir y atender la violencia de género </t>
  </si>
  <si>
    <t>Porcentaje de proyectos apoyados que manifiestan trabajar para la igualdad entre mujeres y hombres</t>
  </si>
  <si>
    <t xml:space="preserve"> D00- Instituto Nacional de Desarrollo Social </t>
  </si>
  <si>
    <t xml:space="preserve"> En el Diagnóstico del Programa de Coinversión Social (PCS) se identifica la existencia de Actores Sociales con niveles de fortalecimiento y vinculación insuficiente que impiden su contribución al fomento del capital y la realización de actividades que fortalezcan la cohesión y el desarrollo humano de grupos, comunidades o regiones que viven en situación de vulnerabilidad y exclusión.?. Entre las causas del problema se identifican a) insuficientes mecanismos para la articulación entre actores sociales y gubernamentales, b) limitados recursos públicos para la realización de acciones por parte de los actores sociales, c) insuficiente desarrollo institucional de los actores sociales, d) insuficiente información sobre el impacto e incidencia del trabajo social de los actores sociales en la atención de grupos en situación de vulnerabilidad, e) escasa o nula sinergia entre actores sociales. Uno de los efectos de este problema es que las políticas sociales no logran cabalmente sus objetivos de desarrollo comunitario y social a través de esquemas de inclusión y cohesión social, mientras que el otro efecto es la reducción de actividades de los actores sociales debido a la desvinculación con la sociedad y el tejido social. Todo lo anterior, se traduce en limitada participación social en el desarrollo social y comunitario.   Derivado de lo anterior, el PCS fortalecer a los actores sociales para que a través del apoyo a sus actividades promuevan la cohesión y el capital social de comunidades que viven en situación de vulnerabilidad o exclusión. (RO 2018) Asimismo, el Programa, teniendo como eje transversal la perspectiva de género, contribuye al cumplimiento del Objetivo 2.2 del PND 2013-2018, que establece como prioridad transitar hacia una sociedad equitativa e incluyente, así como al PROIGUALDAD 2013-2018 que comprende aquellas acciones emprendidas en materia de igualdad sustantiva entre mujeres y hombres. (RO 2018).  </t>
  </si>
  <si>
    <t>173008</t>
  </si>
  <si>
    <t>209584</t>
  </si>
  <si>
    <t>(Instituto Nacional de Desarrollo Social)</t>
  </si>
  <si>
    <t>128.8</t>
  </si>
  <si>
    <t>Programa de Coinversión Social</t>
  </si>
  <si>
    <t>S070</t>
  </si>
  <si>
    <r>
      <t>Acciones de mejora para el siguiente periodo
UR:</t>
    </r>
    <r>
      <rPr>
        <sz val="10"/>
        <rFont val="Soberana Sans"/>
        <family val="2"/>
      </rPr>
      <t xml:space="preserve"> D00
Se trabajó de forma conjunta con las IMEF, con el propósito de Fortalecer el desarrollo de conocimientos y habilidades del personal de las IMEF, en materia de prevención y atención de las violencias contra las mujeres y brindar una mejor atención. Se espera continuar con el acompañamiento a las IMEF con el propósito de asegurar el cumplimiento efectivo de las acciones de sus Programas Anuales y concluir de forma satisfactoria el presente ejercicio fiscal.</t>
    </r>
  </si>
  <si>
    <r>
      <t>Justificación de diferencia de avances con respecto a las metas programadas
UR:</t>
    </r>
    <r>
      <rPr>
        <sz val="10"/>
        <rFont val="Soberana Sans"/>
        <family val="2"/>
      </rPr>
      <t xml:space="preserve"> D00
Durante el tercer trimestre firmaron el Convenio de Coordinación con el Indesol, las 5 IMEF que no lograron firmar durante los meses de abril-junio.  Asimismo, se reporta que a través del PAIMEF se han apoyado 387 unidades de orientación, atención y de alojamiento ? protección, mediante la contratación de personal y/o equipamiento de las unidades.  Al tercer trimestre, se transfirió el recurso a 32 IMEF para el inicio de la ejecución de las acciones presentadas en sus Programas Anuales.</t>
    </r>
  </si>
  <si>
    <r>
      <t>Acciones realizadas en el periodo
UR:</t>
    </r>
    <r>
      <rPr>
        <sz val="10"/>
        <rFont val="Soberana Sans"/>
        <family val="2"/>
      </rPr>
      <t xml:space="preserve"> D00
- Se solicitó a las IMEF correspondientes la designación de enlaces de Contraloría Social para 2018, y capturaron en el SICS la información de los apoyos que serán vigilados.  - Se llevaron a cabo visitas de seguimiento físico y operativo, así como estratégicas.  - Se llevó a cabo el levantamiento del cuestionario sobre cambios asociados al empoderamiento de las mujeres a partir del PAIMEF.  - Se llevó a cabo el Taller Formación de replicadoras y replicadores en la difusión del Sistema de Justicia Penal entre mujeres rurales, dirigido al personal de las IMEF, del Indesol y de OSC.  - Se participó en la coordinación con las IMEF para su participación en las Jornadas Nacionales contra la Trata de Personas.  - Se llevó a cabo la Ceremonia de premiación del concurso Erradicando la violencia, 2017.  - Se hizo el lanzamiento de la Convocatoria del concurso Erradicando la violencia ,2018.  - Ceremonia de premiación de la Estrategia Ponle color a tu comedor  - Encuentro Nacional de Titulares.  </t>
    </r>
  </si>
  <si>
    <t>260.25</t>
  </si>
  <si>
    <t>260.92</t>
  </si>
  <si>
    <t>263.08</t>
  </si>
  <si>
    <t xml:space="preserve">Porcentaje de unidades de atención especializada apoyadas por las IMEF con recursos del PAIMEF </t>
  </si>
  <si>
    <t>0.50</t>
  </si>
  <si>
    <t>Porcentaje de mujeres de 15 años y más que declararon haber sufrido al menos un incidente de violencia a lo largo de la relación con su última pareja</t>
  </si>
  <si>
    <t xml:space="preserve"> La violencia contra las mujeres es un fenómeno multicausal y multifacético en el que intervienen factores tanto individuales como sociales, los cuales incrementan el riesgo de las mujeres a sufrir violencia. En este sentido la violencia de género guarda una estrecha relación con el empoderamiento; esto en la medida en que la violencia limita la capacidad de las mujeres para tomar decisiones y obstaculiza el ejercicio pleno de sus derechos sociales y humanos.  Por lo anterior, el empoderamiento es un término que con el paso del tiempo ha cobrado relevancia y se ha concebido como un elemento crucial para propiciar una sociedad incluyente, igualitaria y libre de violencia de género. El PAIMEF entiende al empoderamiento para una vida libre de violencia como el proceso por medio del cual las mujeres desarrollan capacidades para transitar de una situación de violencia de género, a un estadio de conciencia, autodeterminación y autonomía y, con ello, ejerzan su derecho a una vida libre de violencia. </t>
  </si>
  <si>
    <t>96104</t>
  </si>
  <si>
    <t>486421</t>
  </si>
  <si>
    <t>263.0</t>
  </si>
  <si>
    <t>Programa de Apoyo a las Instancias de Mujeres en las Entidades Federativas (PAIMEF)</t>
  </si>
  <si>
    <t>S155</t>
  </si>
  <si>
    <t>6,000.00</t>
  </si>
  <si>
    <t>Estancia Infantil</t>
  </si>
  <si>
    <t>Estancias Infantiles en municipios contenidos en el catálogo de Comisión Nacional para el Desarrollo de los Pueblos Indígenas señalados como población predominantemente indígena</t>
  </si>
  <si>
    <t>9,300.00</t>
  </si>
  <si>
    <t>Porcentaje de Estancias Infantiles operando en el Programa</t>
  </si>
  <si>
    <t>311,322.00</t>
  </si>
  <si>
    <t>Porcentaje de beneficiarias(os) del Programa en la Modalidad de Apoyo a Madres Trabajadoras y Padres solos</t>
  </si>
  <si>
    <t>330,000.00</t>
  </si>
  <si>
    <t>Porcentaje de hijas(os) o niñas(os) al cuidado de beneficiarias(os) en la modalidad de Apoyo a Madres Trabajadoras y Padres Solos que reciben servicio de Estancias Infantiles</t>
  </si>
  <si>
    <t xml:space="preserve"> Secretaria de Desarrollo Social </t>
  </si>
  <si>
    <t xml:space="preserve"> El problema que el Programa de Estancias Infantiles para Apoyar a Madres Trabajadoras (PEI)  busca resolver se refiere a la existencia de madres y padres solos con hijos pequeños (de 1 a 3 años 11 meses), en hogares vulnerables quienes por cuidar a sus hijos, no pueden acceder o permanecer en el mercado laboral, o en su caso estudiar </t>
  </si>
  <si>
    <t>(Delegación SEDESOL en San Luis Potosí)</t>
  </si>
  <si>
    <t>144</t>
  </si>
  <si>
    <t>(Delegación SEDESOL en Quintana Roo)</t>
  </si>
  <si>
    <t>143</t>
  </si>
  <si>
    <t>(Delegación SEDESOL en Querétaro)</t>
  </si>
  <si>
    <t>142</t>
  </si>
  <si>
    <t>(Delegación SEDESOL en Puebla)</t>
  </si>
  <si>
    <t>141</t>
  </si>
  <si>
    <t>(Delegación SEDESOL en Oaxaca)</t>
  </si>
  <si>
    <t>140</t>
  </si>
  <si>
    <t>9813</t>
  </si>
  <si>
    <t>277424</t>
  </si>
  <si>
    <t>781186</t>
  </si>
  <si>
    <t>(Delegación SEDESOL en Nuevo León)</t>
  </si>
  <si>
    <t>(Delegación SEDESOL en Nayarit)</t>
  </si>
  <si>
    <t>(Delegación SEDESOL en Morelos)</t>
  </si>
  <si>
    <t>137</t>
  </si>
  <si>
    <t>4070.2</t>
  </si>
  <si>
    <t>59.30</t>
  </si>
  <si>
    <t>Porcentaje de Adultas Mayores dentro del Padrón Activo de Beneficiarios.</t>
  </si>
  <si>
    <t xml:space="preserve"> Se estima que, en 2018, el número de personas de 65 años de edad en delante que son mexicanos por nacimiento o bien que al menos tienen 25 años de residencia en el país, que habitan en el territorio nacional y no reciben un ingreso mayor a $1,092 mensuales por concepto de jubilación o pensión de tipo contributivo asciende aproximadamente a 7 millones de personas de las cuáles 3.8 millones son mujeres y 3.2 son hombres.   Entre las personas Adultas Mayores, las mujeres son quienes enfrentan mayores dificultades, debido a una serie de factores, sociales, económicos, políticos y culturales, entre los que se encuentran la división sexual del trabajo, la condición de género, los roles tradicionales y el lugar de pertinencia rural o zonas urbanas marginadas, que causan que sean ellas las que  encuentren una dificultad mayor de acceder al ámbito laboral formal, a la protección social, y en consecuencia al final de la vida laboral acceder a una jubilación o pensión, ya que muchas de ellas se dedicaron de tiempo completo al cuidado de la casa y de los hijos, mientras que el proveedor era el hombre, es así que del total de adultos mayores que no cuentan con una pensión  o acceso a una jubilación 61.3% son mujeres y 38.6% hombres (ENOE 2017)  </t>
  </si>
  <si>
    <t>1952730</t>
  </si>
  <si>
    <t>3024454</t>
  </si>
  <si>
    <t>2634093</t>
  </si>
  <si>
    <t>4085531</t>
  </si>
  <si>
    <t>14658.5</t>
  </si>
  <si>
    <t>Pensión para Adultos Mayores</t>
  </si>
  <si>
    <t>S176</t>
  </si>
  <si>
    <r>
      <t>Acciones de mejora para el siguiente periodo
UR:</t>
    </r>
    <r>
      <rPr>
        <sz val="10"/>
        <rFont val="Soberana Sans"/>
        <family val="2"/>
      </rPr>
      <t xml:space="preserve"> 600
Sin información</t>
    </r>
  </si>
  <si>
    <r>
      <t>Justificación de diferencia de avances con respecto a las metas programadas
UR:</t>
    </r>
    <r>
      <rPr>
        <sz val="10"/>
        <rFont val="Soberana Sans"/>
        <family val="2"/>
      </rPr>
      <t xml:space="preserve"> 600
Sin información</t>
    </r>
  </si>
  <si>
    <r>
      <t>Acciones realizadas en el periodo
UR:</t>
    </r>
    <r>
      <rPr>
        <sz val="10"/>
        <rFont val="Soberana Sans"/>
        <family val="2"/>
      </rPr>
      <t xml:space="preserve"> 600
Se llevó a cabo la segunda sesión de 2018 del Comité de Igualdad de Género del Sector Turismo Federal, presentándose los informes de las acciones realizadas con enfoque de género así como al cumplimiento de las acciones para mejorar las condiciones de corresponsabilidad entre lo laboral y lo familiar y el seguimiento a los acuerdos para la elaboración de la Auditoría Interna necesaria para el proceso de revisión de cumplimiento de la norma por un organismo externo y mantener la certificación de la SECTUR en la Norma NMX R 025 SCFI en Igualdad laboral y No Discriminación;  De julio a septiembre se implementó la Estrategia integral para Prevenir la Trata de Personas y el Trabajo Infantil en municipios turísticos de los estados de Querétaro, Pachuca y Tampico. ;  Con el fin de generar un ambiente laboral propicio para el desarrollo y cumplimiento de objetivos de la SECTUR, en el tercer trimestre de 2018, se realizaron 3 acciones de capacitación para las y los servidores públicos de la SEC;  Se implementó de acuerdo a las metas establecidas el Programa de Desarrollo Comunitario para Mujeres, beneficiando a 1,049 mujeres en las comunidades de vocación turística de Bahía de Banderas Nay. Los Cabos, BCS, San Francisco Ixhuatán, Oax. y Francisco del Mar, Oax. Cabe señalar que estas dos últimas comunidades fueron afectadas gravemente en los sismos de Septiembre de 2017. </t>
    </r>
  </si>
  <si>
    <t>4.99</t>
  </si>
  <si>
    <t>6.66</t>
  </si>
  <si>
    <t>7.57</t>
  </si>
  <si>
    <t>7.5</t>
  </si>
  <si>
    <t>Porcentaje  de acciones cumplidas de la estrategia integral de prevención a la Trata de Personas y el Trabajo Infantil en el sector de los viajes y el turismo, 2018</t>
  </si>
  <si>
    <t>Porcentaje de acuerdos cumplidos del Comité de Igualdad de Género</t>
  </si>
  <si>
    <t>orcentaje de Mujeres dueñas de MIPYMES turísticas satisfechas con el 4o encuentro de Mujeres Emprendedoras</t>
  </si>
  <si>
    <t>15.00</t>
  </si>
  <si>
    <t xml:space="preserve">Porcentaje de servidoras/es públicos mandos medios o superiores capacitados y/o sensibilizados en cursos y talleres con enfoque de género  </t>
  </si>
  <si>
    <t>Porcentaje de Servidoras y servidores públicos capacitados y/o sensibilizados en cursos y talleres con enfoque de género.</t>
  </si>
  <si>
    <t>Porcentaje de mujeres graduadas del Programa de Desarrollo Comunitario para Mujeres</t>
  </si>
  <si>
    <t xml:space="preserve"> Secretaria de Turismo </t>
  </si>
  <si>
    <t>208</t>
  </si>
  <si>
    <t>217</t>
  </si>
  <si>
    <t>1024</t>
  </si>
  <si>
    <t>506</t>
  </si>
  <si>
    <t>(Subsecretaría de Planeación y Política Turística)</t>
  </si>
  <si>
    <t>Planeación y conducción de la política de turismo</t>
  </si>
  <si>
    <t>Turismo</t>
  </si>
  <si>
    <r>
      <t>Acciones de mejora para el siguiente periodo
UR:</t>
    </r>
    <r>
      <rPr>
        <sz val="10"/>
        <rFont val="Soberana Sans"/>
        <family val="2"/>
      </rPr>
      <t xml:space="preserve"> 200
Para todos los indicadores no existen acciones de mejora, ya que se han realizado las actividades de conformidad con lo programado.
</t>
    </r>
    <r>
      <rPr>
        <b/>
        <sz val="10"/>
        <rFont val="Soberana Sans"/>
        <family val="2"/>
      </rPr>
      <t>UR:</t>
    </r>
    <r>
      <rPr>
        <sz val="10"/>
        <rFont val="Soberana Sans"/>
        <family val="2"/>
      </rPr>
      <t xml:space="preserve"> 115
Para los indicadores no se presentan alguna acción de mejora que realizar, ya que las actividades se ha realizado de conformidad con lo programado</t>
    </r>
  </si>
  <si>
    <r>
      <t>Justificación de diferencia de avances con respecto a las metas programadas
UR:</t>
    </r>
    <r>
      <rPr>
        <sz val="10"/>
        <rFont val="Soberana Sans"/>
        <family val="2"/>
      </rPr>
      <t xml:space="preserve"> 200
Para el indicador de Porcentaje de participantes en actividades para promover la participación de las mujeres, las actividades relacionadas con acciones de promoción de la participación política en condiciones de igualdad programadas por las Juntas Locales Ejecutivas en coordinación con los OPLE se registró un aumento en el desarrollo de actividades adicionales, lo que generó un impacto un impacto positivo en la población atendida desde el segundo trimestre. Para el tercer trimestre se registran participantes del segundo que no se habían reportado, además de que se reportan las y los participantes del tercer trimestre.;  En los indicadores: * Proporción de mujeres titulares en los poderes ejecutivos locales, presidencias municipales y alcaldías, y en los poderes legislativos federal y locales, *Proporción de mujeres indígenas titulares en los poderes ejecutivos locales, presidencias municipales y alcaldías, y en los poderes legislativos federal y locales y * Porcentaje de OSC participantes en actividades para promover la participación de las mujeres en distintas vertientes, derivado de que el registro de avances de este indicador es anual, a ello se debe que su avance sea reportado posteriormente.    
</t>
    </r>
    <r>
      <rPr>
        <b/>
        <sz val="10"/>
        <rFont val="Soberana Sans"/>
        <family val="2"/>
      </rPr>
      <t>UR:</t>
    </r>
    <r>
      <rPr>
        <sz val="10"/>
        <rFont val="Soberana Sans"/>
        <family val="2"/>
      </rPr>
      <t xml:space="preserve"> 115
En los indicadores: * Proporción de mujeres titulares en los poderes ejecutivos locales, presidencias municipales y alcaldías, y en los poderes legislativos federal y locales, *Proporción de mujeres indígenas titulares en los poderes ejecutivos locales, presidencias municipales y alcaldías, y en los poderes legislativos federal y locales y * Porcentaje de OSC participantes en actividades para promover la participación de las mujeres en distintas vertientes, derivado de que el registro de avances de este indicador es anual, a ello se debe que su avance sea reportado posteriormente.    ;  Para el indicador de Porcentaje de participantes en actividades para promover la participación de las mujeres,  las actividades relacionadas con acciones de promoción de la participación política en condiciones de igualdad programadas por las Juntas Locales Ejecutivas en coordinación con los OPLE se registró un aumento en el desarrollo de actividades adicionales, lo que generó un impacto un impacto positivo en la población atendida desde el segundo trimestre. Para el tercer trimestre se registran participantes del segundo que no se habían reportado, además de que se reportan las y los participantes del tercer trimestre.</t>
    </r>
  </si>
  <si>
    <r>
      <t>Acciones realizadas en el periodo
UR:</t>
    </r>
    <r>
      <rPr>
        <sz val="10"/>
        <rFont val="Soberana Sans"/>
        <family val="2"/>
      </rPr>
      <t xml:space="preserve"> 200
Indicador 3:  Porcentaje de participantes en actividades para promover la participación de las mujeres en distintas vertientes. Las OSC ganadoras del Programa Nacional de Impulso a la Participación Política de Mujeres continúan reportando la realización de materiales didácticos como manuales y trípticos para larealización de talleres en 16 entidades federativas (Campeche, Chiapas, Colima, Estado de México, Guanajuato, Guerrero, Hidalgo, Jalisco, Michoacán, Morelos, Oaxaca, Puebla, Querétaro, San Luis Potosí, Yucatán y Zacatecas).   Se comenzó la capacitación a Organizaciones de la Sociedad Civil y a personas interesadas en ocho entidades en el fortalecimiento de capacidades para construir e implementar proyectos que impulsen la participación política de mujeres. Las 180 personas participantes recibieron un curso de 8 horas presenciales para la construcción de proyectos con la metodología de marco lógico con perspectiva de género y una capacitación de 12 horas virtuales en materia de gé;  Indicador 1: Proporción de mujeres titulares en los poderes ejecutivos locales, presidencias municipales y alcaldías, y en los poderes legislativos federal y locales. Durante este tercer trimestre semestre, luego de la jornada electoral, se continuó con la implementación de los proyectos ganadores al Programa Nacional de Impulso a la Participación Política de las mujeres a través de OSC. Los 24 proyectos ganadores continuaron con la realización de actividades en el marco de dos modalidades: impulso a la participación política de las mujeres y visibilización de la violencia política en el marco de proceso electoral. Del registro de las acciones implementadas en este trimestre se dará cuenta una vez sistematizados los informes finales.  Durante este trimestre se publicó una nueva convocatoria en cuatro modalidades:   I. Construcción y fortalecimiento de capacidades de OSC para implementar proyectos que impulsen a la participación política de las mujeres.  II. Apoyo a proyectos de OSC en distintas temáticas para impulsar el liderazgo político de las mujeres.  III. Apoyo a proyectos de OSC para investigación, generación de conocimiento y observación e identificación de actos de violencia política por razón de género.  IV. Apoyo a proyectos de continuidad.  La convocatoria estará vigente hasta el 28 de octubre y busca continuar fortaleciendo la participación política de las mujeres en el espacio público.  
</t>
    </r>
    <r>
      <rPr>
        <b/>
        <sz val="10"/>
        <rFont val="Soberana Sans"/>
        <family val="2"/>
      </rPr>
      <t>UR:</t>
    </r>
    <r>
      <rPr>
        <sz val="10"/>
        <rFont val="Soberana Sans"/>
        <family val="2"/>
      </rPr>
      <t xml:space="preserve"> 115
Indicador 3:  Porcentaje de participantes en actividades para promover la participación de las mujeres en distintas vertientes.Las OSC ganadoras del Programa Nacional de Impulso a la Participación Política de Mujeres continúan reportando la realización de materiales didácticos como manuales y trípticos para larealización de talleres en 16 entidades federativas (Campeche, Chiapas, Colima, Estado de México, Guanajuato, Guerrero, Hidalgo, Jalisco, Michoacán, Morelos, Oaxaca, Puebla, Querétaro, San Luis Potosí, Yucatán y Zacatecas).   Se comenzó la capacitación a Organizaciones de la Sociedad Civil y a personas interesadas en ocho entidades en el fortalecimiento de capacidades para construir e implementar proyectos que impulsen la participación política de mujeres. Las 180 personas participantes recibieron un curso de 8 horas presenciales para la construcción de proyectos con la metodología de marco lógico con perspectiva de género y una capacitación de 12 horas virtuales en materia de gén;  Indicador 2: Proporción de mujeres indígenas titulares en los poderes ejecutivos locales, presidencias municipales y alcaldías, y en los poderes legislativos federal y locales. En el marco de los proyectos implementados en el Programa Nacional de Impulso a la Participación Política de las Mujeres a través de OSC, la atención a mujeres indígenas constituye una vertiente. Del registro de las acciones implementadas en este trimestre se dará cuenta una vez sistematizados los informes finales.   Por otra parte, en la convocatoria 2018, publicada en est</t>
    </r>
  </si>
  <si>
    <t>0.99</t>
  </si>
  <si>
    <t>2.59</t>
  </si>
  <si>
    <t>14.86</t>
  </si>
  <si>
    <t>82.82</t>
  </si>
  <si>
    <t>98.46</t>
  </si>
  <si>
    <t>97.41</t>
  </si>
  <si>
    <t xml:space="preserve">Porcentaje de OSC participantes en actividades para promover la participación de las mujeres en distintas vertientes </t>
  </si>
  <si>
    <t>6.58</t>
  </si>
  <si>
    <t>0.09</t>
  </si>
  <si>
    <t>Porcentaje de participantes en actividades para promover la participación de las mujeres en distintas vertientes</t>
  </si>
  <si>
    <t>Proporción de mujeres indígenas titulares en los poderes ejecutivos locales, presidencias municipales y alcaldías, y en los poderes legislativos federal y locales</t>
  </si>
  <si>
    <t>31.50</t>
  </si>
  <si>
    <t>Proporción de mujeres titulares en los poderes ejecutivos locales, presidencias municipales y alcaldías, y en los poderes legislativos federal y locales</t>
  </si>
  <si>
    <t xml:space="preserve"> Secretaria de Instituto Nacional Electoral </t>
  </si>
  <si>
    <t xml:space="preserve"> Las mujeres representan 51.4 % de la población en México, sin embargo, se encuentran sub representadas en cargos de elección popular de los poderes del Estado, el 27% de los cargos en los poderes legislativo federal y locales y los poderes ejecutivos locales y municipales son ocupados por mujeres. En el caso de las mujeres indígenas, los indicios que existen refieren que la proporción es menor al .5%. Esto implica una desigualdad de género manifestada en obstáculos para el acceso y ejercicio de los derechos políticos de las mujeres, por lo que la participación igualitaria en la vida pública y política es un reto para fortalecer la democracia.  El INE ha considerado desarrollar una acción que contribuya al impulso de la participación política de las mujeres a través de OSC mediante las siguientes vertientes: 1)Generando una convocatoria para que las OSC presenten proyectos que impulsen la participación política de las mujeres, dando seguimiento a acciones de promoción de igualdad. 2)Involucrando a OSC en foros de diálogo, en la generación de diagnósticos, estudios y estrategias que contribuyan a identificar factores que afectan la igualdad sustantiva, el impulso a la participación política de las mujeres, la prevención y visibilización de la violencia política, con énfasis en mujeres indígenas y la generación de propuestas que contribuyan al desarrollo político de las mujeres. Se promoverán ejercicios de participación en diferentes grupos etarios (desde edad temprana), a fin de conocer las percepciones de niñas, niños y adolescentes respecto de los roles de género y las desigualdades. 3)Construyendo y fortaleciendo de capacidades para las OSC nuevas o consolidadas, para desarrollar proyectos que impulsen la igualdad de género, prevenir la violencia política contra las mujeres, promover la participación política incluyente. Favoreciendo el trabajo con las OSC, de modo que éstas participen en las actividades mencionadas y contribuyan a la difusión de las mismas.  Las mujeres representan 51.4 % de la población en México, sin embargo, se encuentran subrepresentadas en cargos de elección popular de los poderes del Estado, el 27% de los cargos en los poderes legislativo federal y locales y los poderes ejecutivos locales y municipales son ocupados por mujeres. En el caso de las mujeres indígenas, los indicios que existen refieren que la proporción es menor al .5%. Esto implica una desigualdad de género manifestada en obstáculos para el acceso y ejercicio de los derechos políticos de las mujeres, por lo que la participación igualitaria en la vida pública y política es un reto para fortalecer la democracia.  El INE ha considerado desarrollar una acción que contribuya al impulso de la participación política de las mujeres a través de OSC mediante las siguientes vertientes: 1Generando una convocatoria para que las OSC presenten proyectos que impulsen la participación política de las mujeres, dando seguimiento a acciones de promoción de igualdad. 2Involucrando a OSC en foros de diálogo, en la generación de diagnósticos, estudios y estrategias que contribuyan a identificar factores que afectan la igualdad sustantiva, el impulso a la participación política de las mujeres, la prevención y visibilización de la violencia política, con énfasis en mujeres indígenas, y la generación de propuestas que contribuyan al desarrollo político de las mujeres. Se promoverán ejercicios de participación en diferentes grupos etarios (desde edad temprana), a fin de conocer las percepciones de niñas, niños y adolescentes respecto de los roles de género y las desigualdades. 3Construyendo y fortaleciendo de capacidades para las OSC nuevas o consolidadas, para desarrollar proyectos que impulsen la igualdad de género, prevenir la violencia política contra las mujeres, promover la participación política incluyente. 4 Favoreciendo el trabajo con las OSC, de modo que éstas participen en las actividades mencionadas y contribuyan a la difusión de las mismas.  </t>
  </si>
  <si>
    <t>98216</t>
  </si>
  <si>
    <t>84448</t>
  </si>
  <si>
    <t>1386590</t>
  </si>
  <si>
    <t>1395646</t>
  </si>
  <si>
    <t>100.0</t>
  </si>
  <si>
    <t>Capacitación y educación para el ejercicio democrático de la ciudadanía</t>
  </si>
  <si>
    <t>R003</t>
  </si>
  <si>
    <t>Instituto Nacional Electoral</t>
  </si>
  <si>
    <r>
      <t>Acciones de mejora para el siguiente periodo
UR:</t>
    </r>
    <r>
      <rPr>
        <sz val="10"/>
        <rFont val="Soberana Sans"/>
        <family val="2"/>
      </rPr>
      <t xml:space="preserve"> 122
Agilizar los trámites administrativos para que los proyectos se cumplan en tiempo y forma.</t>
    </r>
  </si>
  <si>
    <r>
      <t>Justificación de diferencia de avances con respecto a las metas programadas
UR:</t>
    </r>
    <r>
      <rPr>
        <sz val="10"/>
        <rFont val="Soberana Sans"/>
        <family val="2"/>
      </rPr>
      <t xml:space="preserve"> 122
Las actividades que comprenden los indicadores 1, 3 y 4 están contempladas para desarrollarse durante todo el año, en ese sentido, no se advierte un retraso sustantivo en los proyectos. ;  Para el Indicador 2: Porcentaje de acciones para la igualdad en el ejercicio de los derechos políticos - electorales realizadas oportunamente. No se tiene avance, derivado a que el Encuentro se decidió realizar a principios del mes de diciembre, a fin de que todos los Organismos Públicos Locales hayan finalizado las designaciones de todos los cargos que se contendieron, incluidos los procesos de impugnación, a fin de presentar resultados finales.</t>
    </r>
  </si>
  <si>
    <r>
      <t>Acciones realizadas en el periodo
UR:</t>
    </r>
    <r>
      <rPr>
        <sz val="10"/>
        <rFont val="Soberana Sans"/>
        <family val="2"/>
      </rPr>
      <t xml:space="preserve"> 122
Indicador 1:A1 =Se realizaron dos actividades de sensibilización: El 10 y 13 de julio de 2018 se llevó a cabo el Curso ?Herramientas de comunicación, regulación emocional y detección de secuelas en la salud mental para el abordaje en casos de hostigamiento y acoso sexual y/o laboral?, dirigido al personal de la Dirección Ejecutiva del Servicio Profesional Electoral Nacional encargados de la atención de casos de hostigamiento y acoso sexual o laboral en el INE. Participaron 10 mujeres y 6 hombres. El 15 y 16 de agosto de 2018 se llevó a cabo el Curso ?Herramientas de comunicación, regulación emocional y detección de secuelas en la salud mental para el abordaje en casos de hostigamiento y acoso sexual y/o laboral?, dirigido al personal de la Dirección Ejecutiva de Administración encargados de la atención de casos de hostigamiento y acoso sexual o laboral en el INE. Participaron 4 mujeres y 7 hombres. Avance 100%. A2 = Una campaña institucional de prevención y actuación ante el HASL De ma;  Indicador 2: A1 = Organización de 3 sesiones del Grupo de Trabajo del OPPMM =No se realizaron sesiones durante el tercer trimestre del año, toda vez que la tercera sesión está calendarizada para el 21 de noviembre para presentar los resultados oficiales del Proceso Electoral 2017-2018. El avance de la actividad es del 67%. A7 = Organización del evento conmemorativo del Aniversario del Reconocimiento del Voto de las Mujeres en México. El evento, denominado ?2018: Año del logró de la Paridad Legislativa. En el camino del ejercicio pleno de los derechos políticos de las mujeres?, se realizará el miércoles 17 de octubre, de 09:00 a 11:30 horas, en las instalaciones del Instituto Nacional Electoral. El objetivo del evento es conmemorar el 65 aniversario del voto de las mujeres en México, reconociendo que se logró la paridad en el ámbito legislativo, y dar cuenta del modelo mexicano para el logro de la paridad de género en el legislativo, consistente en la articulación de: 1. Reformas legislativas; 2. Medidas administrativas electorales; 3. Litigio Estratégico; 4. Sentencias judiciales, y 5. Observación y seguimiento por parte de las Organizaciones de la Sociedad Civil y la Academia. Se ha convocado la asistencia de Senadoras, Diputadas Federales, Gobernadoras, autoridades y representantes del INE, OPL, TEPJF, Inmujeres, CIM OEA, ONU Mujeres, candidatas a la Presidencia de la República, candidatas a Gubernaturas, Academia, OS, entre otras. El avance del proyecto es del 70%. El avance del indicador es de 73.7%.</t>
    </r>
  </si>
  <si>
    <t>4.81</t>
  </si>
  <si>
    <t>6.24</t>
  </si>
  <si>
    <t>6.65</t>
  </si>
  <si>
    <t>UR: 122</t>
  </si>
  <si>
    <t>122</t>
  </si>
  <si>
    <t>Porcentaje de estrategias para garantizar los derechos políticos-electorales de las mujeres en PEF 2017-2018 realizadas oportunamente</t>
  </si>
  <si>
    <t>Porcentaje de estrategias para la transversalización del principio de igualdad y no discriminación en el Proceso Electoral Federal 2017-2018 realizadas oportunamente</t>
  </si>
  <si>
    <t>73.70</t>
  </si>
  <si>
    <t>Porcentaje de acciones para la igualdad en el ejercicio de los derechos político-electorales realizadas oportunamente</t>
  </si>
  <si>
    <t>62.50</t>
  </si>
  <si>
    <t>56.25</t>
  </si>
  <si>
    <t>Porcentaje de acciones para la igualdad sustantiva en el INE realizadas oportunamente</t>
  </si>
  <si>
    <t xml:space="preserve"> En 2015, la UTIGyND llevó a cabo el proyecto denominado "Investigación sobre los obstáculos que enfrentan las mujeres que trabajan en el INE en el acceso a cargos de dirección" los principales hallazgos son: -En el Servicio Profesional cuando existe una vacante con cambio de residencia, solo tiene acceso hombres o bien mujeres solteras que no tengan a cargo una familia o personas a quién cuidar. Únicamente el 28.2% son mujeres. -En los puestos de "Operador" y "Auxiliar" más del 55% son mujeres, en el puesto de "Responsable", más del 60% son hombres. -Mismo cargo, sueldo distinto en el puesto de "Líder" -Las mujeres hacen referencia a la tensión que se vive en procesos electorales, consideran que escalar ha significado retos para conciliar su vida familiar y laboral y haber vivido situaciones de acoso laboral Aún prevalecen barreras estructurales para lograr igualdad entre mujeres y hombres al interior del INE. Desde la entrada en vigor del Protocolo para prevenir, atender y sancionar el hostigamiento y acoso sexual o laboral en el INE, se han presentado 487 casos: 33 en 2014, 184 en 2015, 143 en 2016 y 127 en 2017. En el acuerdo INE/CG508/2017(criterios para el registro de candidaturas) se encuentran lineamientos de paridad y una acción afirmativa para pueblos y comunidades indígenas. Como el principio de paridad tiene alcances más amplios que la postulación para puestos de elección popular de 50-50 entre mujeres y hombres, el INE evalúa aspectos que influyen en las contiendas electorales, como el caso de la aparición de las y los candidatos en los medios de comunicación, debiendo generarse herramientas para que éstos y los partidos políticos propicien que las contiendas, se realicen con enfoque de igualdad, libres de estereotipos de género y mostrando la diversidad social en los mensajes dirigidos a la ciudadanía. En México, de los 1,125 curules totales que existen entre Congresos Locales y el Federal, 42.0% (472) corresponde a mujeres y 57.8% (650) a hombres. </t>
  </si>
  <si>
    <t>303</t>
  </si>
  <si>
    <t>790</t>
  </si>
  <si>
    <t>900</t>
  </si>
  <si>
    <t>6.6</t>
  </si>
  <si>
    <t>Dirección, soporte jurídico electoral y apoyo logístico</t>
  </si>
  <si>
    <t>R008</t>
  </si>
  <si>
    <r>
      <t>Acciones de mejora para el siguiente periodo
UR:</t>
    </r>
    <r>
      <rPr>
        <sz val="10"/>
        <rFont val="Soberana Sans"/>
        <family val="2"/>
      </rPr>
      <t xml:space="preserve"> 120
Para la ejecución del proyecto del ejercicio 2018, la dinámica de trabajo de la UTF será la comunicación y coordinación constante con la DEA y la UTP, con el propósito de cumplir con los objetivos del proyecto, lo que contribuirá a una reducción de tiempos para la contratación de los servicios, una adecuada planeación y ejecución de las actividades para obtener un resultado eficiente y eficaz en cada uno de los entregables programados.  Respecto a las modificaciones que deriven de la ejecución de las actividades del proyecto, éstas se realizaran mediante los formatos y plazos establecidos por la UTP.  Asimismo, se continuará con el programa de capacitación en materia de gasto programado, la sensibilización del personal y partidos políticos y el mejoramiento del clima organizacional con igualdad entre hombres y mujeres; así como con el atestiguamiento de las actividades del gasto programado que realizan los partidos políticos</t>
    </r>
  </si>
  <si>
    <r>
      <t>Justificación de diferencia de avances con respecto a las metas programadas
UR:</t>
    </r>
    <r>
      <rPr>
        <sz val="10"/>
        <rFont val="Soberana Sans"/>
        <family val="2"/>
      </rPr>
      <t xml:space="preserve"> 120
No hay diferencia de avances, la frecuencia de medición para este proyecto se determinó con una periodicidad anual, por lo cual hasta el momento no se reflejan avances programado o realizado.</t>
    </r>
  </si>
  <si>
    <r>
      <t>Acciones realizadas en el periodo
UR:</t>
    </r>
    <r>
      <rPr>
        <sz val="10"/>
        <rFont val="Soberana Sans"/>
        <family val="2"/>
      </rPr>
      <t xml:space="preserve"> 120
Se planteó la modificación ante la Unidad Técnica de Planeación (UTP) de la actividad ?Análisis de los Programas Anuales de Trabajo 2018?, por la denominada ?Análisis estructural para la asignación de recursos para la capacitación, promoción y desarrollo del liderazgo político de las mujeres del gasto programado en los partidos políticos y su impacto en el Programa Anual de Trabajo (PAT)?. Además, se solicitó orientación de la Jefatura de Departamento de Licitaciones y Control y Seguimiento de Proveedores, para modificar el anexo técnico y constituir un servicio integral. Solicitando nuevamente cotización a los proveedores, como parte de la investigación de mercado del procedimiento de contratación. De la actividad ?Encuentro para el fortalecimiento de la rendición de cuentas del ejercicio del Gasto Programado?, la UTF se realizaron modificaciones al anexo técnico para su posterior cotización con proveedores. En lo que respecta al Proyecto ?Personal Eventual para Operación de los Sistemas DPN del Proceso Electoral 2018?, la Coordinación Operativa con apoyo de la Dirección de Programación Nacional elaboraron la narrativa del servicio, para la realización del Módulo de Gasto Programado en el SIF V1, con el propósito de facilitar los registros y la revisión de los gastos relativos a las actividades que integran el Gasto Programado, atendiendo los elementos planteados en el Reglamento de Fiscalización y los Lineamientos del Gasto Programado. A la fecha se han realizado 4 reuniones de trabajo para definir las necesidades del servicio, las cuales se llevaron a cabo el 30 de marzo, 23 de mayo, 27 de junio y 30 de julio del presente año. La Dirección de Programación Nacional remitió la narrativa del Módulo de Gasto Programado en el SIF V1, a la Unidad Técnica de Servicios de Informática (UNICOM), a efecto de calendarizar el programa de trabajo para su desarrollo.</t>
    </r>
  </si>
  <si>
    <t>5.77</t>
  </si>
  <si>
    <t>8.04</t>
  </si>
  <si>
    <t>Porcentaje de avance de las actividades realizadas del proyecto Acciones para la fiscalización con perspectiva de género</t>
  </si>
  <si>
    <t xml:space="preserve"> La violencia que se ejerce contra las mujeres que participan políticamente es una constante en México, la UTF requiere un diagnóstico para detectar desigualdades entre mujeres y hombres, respecto de los recursos que los partidos políticos entregan a candidatas y candidatos para sus respectivas campañas se ha detectado que: ? La violencia económica en la política amenaza los compromisos para que la toma de decisiones sea balanceada en términos de género y afecta la integridad y calidad de la democracia. ? Existe desigualdad entre candidatos y candidatas en la distribución de los recursos para el desarrollo de campañas políticas. ? La falta de apoyo financiero por parte de los Comités Directivos Estatales genera barreras más grandes para las mujeres. Derivado de la revisión de los Informes Anuales de los partidos políticos nacionales y locales realizada mediante el Programa Anual de Trabajo (PAT) se detectaron áreas de oportunidad los principales hallazgos son: ? El 93% de los PAT en materia de actividades específicas no cumple con todos los requisitos señalados en el Reglamento de Fiscalización y Lineamientos del Gasto Programado, el 90% en materia de liderazgo político de las mujeres incumplen y 92% en materia de liderazgos. ? El 78.30% de los PAT en materia de actividades específicas no cumple con elementos sustantivos para la fiscalización, 71.20% en materia de liderazgos político de las mujeres y el 83.30% en materia de liderazgos juveniles. ? El 53% de los proyectos que componen los PAT no los explicitan ni los declaran los entregables que componen las evidencias del gasto. Es importante generar acciones y programas que fortalezcan las capacidades y conocimientos a los partidos políticos para elaborar y dar seguimiento a los PAT. Desarrollo de un Módulo en el SIF de conformidad con el Reglamento de Fiscalización y los Lineamientos del Gasto Programado y la realización de un Encuentro Nacional para el fortalecimiento de la rendición de cuentas. </t>
  </si>
  <si>
    <t>69</t>
  </si>
  <si>
    <t>166</t>
  </si>
  <si>
    <t>570</t>
  </si>
  <si>
    <t>915</t>
  </si>
  <si>
    <t>Otorgamiento de prerrogativas a partidos políticos, fiscalización de sus recursos y administración de los tiempos del estado en radio y televisión</t>
  </si>
  <si>
    <t>R009</t>
  </si>
  <si>
    <r>
      <t>Acciones de mejora para el siguiente periodo
UR:</t>
    </r>
    <r>
      <rPr>
        <sz val="10"/>
        <rFont val="Soberana Sans"/>
        <family val="2"/>
      </rPr>
      <t xml:space="preserve"> 104
Acciones de Mejora 1. *Porcentaje de temas relacionados con el principio de igualdad, no discriminación y no violencia contra las mujeres monitoreados en 32 congresos de las entidades federativas y el Congreso de la Unión.    Método de Cálculo:  Número de temas relacionados con el principio de igualdad, no discriminación y no violencia contra las mujeres monitoreados/ Número de congresos de las entidades federativas y el Congreso de la Unión) *100, esto es igual a (27/33) *100= 81.8%    Frecuencia de medición: Anual  Nota técnica: Se monitorean 27 temas relacionados con la Igualdad y la No discriminación y con la No violencia contra las mujeres, a 32 congresos estatales y al Congreso de la Unión de manera mensual; al ser un indicador de frecuencia anual se reportará: (Ver Anexo 3 Notas Adicionales para complemento)   Variación de la Meta. Este indicador será evaluado al finalizar el cuarto trimestre del 2018    - Una vez evaluado este indicador de Servicios, se podran registrar accione;  Acciones de Mejora 2. *Porcentaje de instituciones en la Administración Pública Federal (APF) a las que se les da seguimiento y son evaluadas por el Programa de Asuntos de la Mujer y de Igualdad entre Mujeres y Hombres (PAMIMH) en el cumplimiento de objetivos del Programa Nacional para la Igualdad de Oportunidades y No Discriminación contra las Mujeres (PROIGUALDAD) con respecto al total de instituciones de la APF obligadas a cumplirlos.    Método de Cálculo: (Número de instituciones a las que se les da seguimiento y son evaluadas por el PAMIMH en el cumplimiento de objetivos del PROIGUALDAD/ Número de instituciones obligadas al cumplimiento del PROIGUALDAD) *100, esto es igual a. (46/46) *100= 100%    Frecuencia de medición: Anual    Variación de la Meta. Debido a la periodicidad, el indicador será evaluado en diciembre de 2018.   - Una vez evaluado este indicador de monitoreo, se podrán registrar acciones de mejora.  </t>
    </r>
  </si>
  <si>
    <r>
      <t>Justificación de diferencia de avances con respecto a las metas programadas
UR:</t>
    </r>
    <r>
      <rPr>
        <sz val="10"/>
        <rFont val="Soberana Sans"/>
        <family val="2"/>
      </rPr>
      <t xml:space="preserve"> 104
VARIACIÓN PRESUPUESTAL:    Al tercer trimestre de 2018, se ejercieron 19.98 millones de pesos, equivalentes al 62.66 por ciento respecto de los 31.8 millones de pesos programados. Lo anterior, en virtud de que algunas acciones de promoción y seguimiento, como son seminarios, conferencias y estudios, conllevan un proceso de programación y desarrollo, proceso en el cual nos encontramos para poder ejecutarse en el cuarto trimestre de 2018.  Asimismo, se tiene una ampliación para reforzar las acciones del capital humano y en el desarrollo de estudios y proyectos.  ;  Variación de la Meta al mes de septiembre de 2018.   #61656;   - Servicios de promoción y difusión para el cumplimiento de la Política Nacional en Materia de Igualdad de género, y derechos humanos de las mujeres, proporcionados: Se tiene un sobrecumplimiento debido a que la solicitud de actividades de promoción, se llevaron a cabo en el primer y segundo trimestres.    - Monitoreo, seguimiento y evaluación para la observancia dirigida a las instituciones encargadas del cumplimiento de la Política Nacional de Igualdad. No aplica, debido el indicador será evaluado al finalizar el cuarto trimestre.    - Vinculación con instancias públicas, para efectuar actividades de promoción o difusión, en materia de género para el cumplimiento de la Política Nacional en Materia de Igualdad entre Mujeres y Hombre. Este indicador tiene un sobrecumplimiento debido a que las reuniones de AVGM no se pueden programar con exactitud, pues esta programación depende de autoridades externas a la CNDH por lo que se refleja un cumplimiento medio.  </t>
    </r>
  </si>
  <si>
    <r>
      <t>Acciones realizadas en el periodo
UR:</t>
    </r>
    <r>
      <rPr>
        <sz val="10"/>
        <rFont val="Soberana Sans"/>
        <family val="2"/>
      </rPr>
      <t xml:space="preserve"> 104
* Monitoreo, seguimiento y evaluación para la observancia dirigida a las instituciones encargadas del cumplimiento de la Política Nacional de Igualdad.    - Del de enero al 30 de junio de 2018 se realizaron 162 accione de monitoreo, seguimiento y evaluación respecto a las 162 acciones programadas, lo que representa un avance semestral del 100%.    Al ser un indicador semestral su evaluación se reportará al finalizar el 2018.  (Se puede observar el desglose de acciones al periodo en el Anexo 2 Información Cualitativa al Tercer Trimestre de 2018).;  * Vinculación con instancias públicas, para efectuar actividades de promoción o difusión, en materia de género para el cumplimiento de la Política Nacional en Materia de Igualdad entre Mujeres y Hombres.    - Del 1 de enero al 31 de marzo de 2018 se realizaron 10 acciones de vinculación respecto a las 17 actividades programadas, lo que representa un avance trimestral del 59%.    - Del 1 de abril al 30 de junio de 2018 se realizaron 26 accione;  * Servicios de promoción y difusión para el cumplimiento de la Política Nacional en Materia de Igualdad de género, y derechos humanos de las mujeres, proporcionados:    - Del 1 de enero al 31 de marzo de 2018 se realizaron 15 servicios de promoción proporcionados respecto 12 actividades requeridas, lo que representa un avance trimestral del 125%.    - Del 1 de abril al 30 de junio de 2018 se realizaron 32 actividades de promoción proporcionados respecto 27 actividades requeridas, lo que representa un avance trimestral del 119%.    - Del 1 de julio a 30 septiembre de 2018, se realizaron 17 servicios de promoción proporcionados respecto 28 actividades requeridas, lo que representa un avance trimestral del 61%.  (Se puede observar el desglose de los servicios en el Anexo 2 Información Cualitativa al Tercer Trimestre de 2018).</t>
    </r>
  </si>
  <si>
    <t>19.98</t>
  </si>
  <si>
    <t>31.88</t>
  </si>
  <si>
    <t>39.18</t>
  </si>
  <si>
    <t>UR: 104</t>
  </si>
  <si>
    <t>35.54</t>
  </si>
  <si>
    <t>53.10</t>
  </si>
  <si>
    <t>104</t>
  </si>
  <si>
    <t>3. Porcentaje de Organismos Públicos de Derechos Humanos sensibilizados en materia de género y derechos humanos.</t>
  </si>
  <si>
    <t>2. Porcentaje de instituciones en la Administración Pública Federal (APF) a las que se les da seguimiento y son evaluadas por el Programa de Asuntos de la Mujer y de Igualdad entre Mujeres y Hombres (PAMIMH) en el cumplimiento de objetivos del Programa Nacional para la Igualdad de Oportunidades y No Discriminación contra las Mujeres (PROIGUALDAD) con respecto al total de instituciones de la APF obligadas a cumplirlos.</t>
  </si>
  <si>
    <t>81.80</t>
  </si>
  <si>
    <t>1. Porcentaje de temas relacionados con el principio de igualdad, no discriminación y no violencia contra las mujeres monitoreados en 32 congresos de las entidades federativas y el Congreso de la Unión.</t>
  </si>
  <si>
    <t xml:space="preserve"> 104- Cuarta Visitaduría General </t>
  </si>
  <si>
    <t xml:space="preserve"> En nuestra sociedad persisten estereotipos de género que constituyen discriminación contra las mujeres, por lo que aún es necesario emprender acciones que propicien la igualdad sustantiva entre mujeres y hombres en México y que contribuyan a que tanto los programas como el quehacer cotidiano de las servidoras y servidores públicos se oriente por el principio de igualdad, de no discriminación y de no violencia contra las mujeres.   La Ley General para la Igualdad entre Mujeres y Hombres (LGIMH) y la Ley de la Comisión Nacional de los Derechos Humanos atribuyen a la CNDH, la tarea de realizar la observancia en el cumplimiento de la Política Nacional de Igualdad, particularmente, a través de su Programa de Asuntos de la Mujer y de Igualdad entre Mujeres y Hombres (PAMIMH). Tanto el objetivo estratégico del PAMIMH como su quehacer institucional se orientan por la articulación de la perspectiva de género con un enfoque de derechos humanos, en el seguimiento de aquellos programas y acciones para la igualdad de género, que prioricen el fortalecimiento de la autonomía y empoderamiento de las mujeres_1/ Nota: _1/  En esta tarea, es importante considerar como punto de partida, la visión que nos ofrece la División de Asuntos de Género de la Comisión Económica para América Latina y El Caribe (CEPAL) a través de su Observatorio de Igualdad de Género, que menciona que la igualdad de género, requiere de la transformación de tres dimensiones de la autonomía de las mujeres: la física, la política y la económica. Donde la autonomía es entendida como ?la capacidad de las personas para tomar decisiones libres e informadas sobre sus vidas, de manera de poder ser, y hacer en función de sus propias aspiraciones y deseos en el contexto histórico que las hace posibles?.  La autonomía es crucial para alcanzar la igualdad como un derecho humano fundamental, y una precondición para que las mujeres actúen como sujetos plenos del desarrollo. (CEPAL, 2011).   </t>
  </si>
  <si>
    <t>2055</t>
  </si>
  <si>
    <t>(Cuarta Visitaduría General)</t>
  </si>
  <si>
    <t>35.5</t>
  </si>
  <si>
    <t>Promover, divulgar, dar seguimiento, evaluar y monitorear la política nacional en materia de Igualdad entre mujeres y hombres, y atender Asuntos de la mujer</t>
  </si>
  <si>
    <t>Comisión Nacional de los Derechos Humanos</t>
  </si>
  <si>
    <t>35</t>
  </si>
  <si>
    <r>
      <t>Acciones de mejora para el siguiente periodo
UR:</t>
    </r>
    <r>
      <rPr>
        <sz val="10"/>
        <rFont val="Soberana Sans"/>
        <family val="2"/>
      </rPr>
      <t xml:space="preserve"> 112
ACCIONES DE MEJORA PARA EL SIGUIENTE PERIODO:    Fortalecer el trabajo de investigación y realización de documentos para capacitación e información.  </t>
    </r>
  </si>
  <si>
    <r>
      <t>Justificación de diferencia de avances con respecto a las metas programadas
UR:</t>
    </r>
    <r>
      <rPr>
        <sz val="10"/>
        <rFont val="Soberana Sans"/>
        <family val="2"/>
      </rPr>
      <t xml:space="preserve"> 112
Indicador 1 *Porcentaje de mujeres capacitadas en materia de género, lenguaje incluyente, no sexista y erradicar la discriminación y violencia*. Del total de las 192 mujeres que debieron ser capacitadas para este periodo, fueron capacitadas 442, lo que significa un 130.2 por ciento superior a la meta programada.      Indicador 2. *Porcentaje de hombres capacitados en materia de género, lenguaje incluyente, no sexista y erradicar la discriminación y violencia.* Del total de los 222 hombres que debieron ser capacitados para este periodo, fueron capacitados 376, lo que significa que se superó la meta programada en 69.4 por ciento. Esto debido a que en el mes de agosto se realizó la Campaña Nuevas Masculinidades y se realizaron 10 capacitaciones que tuvieron una asistencia importante de personal masculino de la CNDH.     Indicador 3. *Porcentaje del personal que manifiesta que incrementa sus conocimientos sobre la perspectiva de género, lenguaje incluyente y no sexista y no discriminación*;  Variación presupuestal:    En el tercer trimestre de 2018, se ejercieron 2.86 millones de pesos, equivalentes al 71.58 por ciento respecto de los 3.99 millones de pesos programados. La diferencia se debe a que diversas actividades de capacitación se reprogramaron para el segundo semestre del 2018; asimismo existen actividades de difusión y materiales de divulgación programados para los meses subsecuentes en el año.  </t>
    </r>
  </si>
  <si>
    <r>
      <t>Acciones realizadas en el periodo
UR:</t>
    </r>
    <r>
      <rPr>
        <sz val="10"/>
        <rFont val="Soberana Sans"/>
        <family val="2"/>
      </rPr>
      <t xml:space="preserve"> 112
ACCIONES REALIZADAS EN EL PERIODO ENERO A SEPTIEMBRE DE 2018: 1. La Unidad de Igualdad de Género tiene aprobado el plan de trabajo 2018, mismo que se inscribe en la Política de Igualdad de Género 2017-2019 y en el Programa de Cultura Institucional de Igualdad, No discriminación e Inclusión 2017-2019. 2. Los temas centrales para las acciones de capacitación, sensibilización, promoción y difusión para el 2018 son la perspectiva de género, la prevención de la violencia de género, el lenguaje incluyente y no sexista, las nuevas masculinidades, la no discriminación y la inclusión. 3. Durante el periodo reportado, se han capacitado a un total de 818 integrantes del personal de la CNDH.  ;  4. Se llevaron a cabo las acciones de capacitación, promoción y difusión mediante los  talleres de: Uso del Lenguaje Incluyente y No Sexista, Derechos Humanos de las Mujeres, Foro ?Compartiendo experiencias en favor de la igualdad: mujeres destacadas de la CNDH en la promoción de los derechos humanos de las mujeres?, Taller ?Género, no discriminación e inclusión?, ?Transversalización de la perspectiva de género y uso de lenguaje incluyente y no sexista?, ?Derechos de las personas con discapacidad y transversalización de la perspectiva de género?, ?Derechos de la población LGBTTTI y transversalización de la perspectiva de género en el trabajo de la CNDH? y ?Claves para la Igualdad entre Mujeres y Hombres?; ?Lactancia materna? y Nuevas Masculinidades: También es de hombres?. Estas capacitaciones sumaron un total de 818 personas capacitadas, de las cuales 442 son mujeres y 376 son hombres.    5. Se han realizado acciones de difusión de temas relativos a derechos de las mujeres o sobre derechos humanos desde un enfoque de género, mediante 46 infografías, las cuales sumaron un total de 8 mil 961 visitas. Lo anterior, a efecto de fortalecer una cultura laboral y organizacional de igualdad de oportunidades, sin violencia y libre de discriminación.  </t>
    </r>
  </si>
  <si>
    <t>2.86</t>
  </si>
  <si>
    <t>5.33</t>
  </si>
  <si>
    <t>3. Porcentaje del personal que manifiesta que incrementa sus conocimientos sobre la perspectiva de género, lenguaje incluyente y no sexista y prevención de la discriminación y violencia de género.</t>
  </si>
  <si>
    <t>169.40</t>
  </si>
  <si>
    <t>2. Porcentaje de hombres capacitados en materia de género, lenguaje incluyente, no sexista y prevención de la discriminación y violencia de género.</t>
  </si>
  <si>
    <t>230.20</t>
  </si>
  <si>
    <t>1. Porcentaje de mujeres capacitadas en materia de género, lenguaje incluyente, no sexista y en prevención de la discriminación y violencia de género.</t>
  </si>
  <si>
    <t xml:space="preserve"> 112- Oficialía Mayor </t>
  </si>
  <si>
    <t xml:space="preserve"> Fortalecer al personal de la CNDH en el conocimiento sobre los conceptos básicos de género, el lenguaje incluyente y no sexista y la no discriminación para que generar un ambiente laboral sin discriminación y libre de violencia de género; y para generar comunicaciones internas y externas con lenguaje incluyente y no sexista. </t>
  </si>
  <si>
    <t>376</t>
  </si>
  <si>
    <t>442</t>
  </si>
  <si>
    <t>296</t>
  </si>
  <si>
    <t>256</t>
  </si>
  <si>
    <t>5.3</t>
  </si>
  <si>
    <r>
      <t>Acciones de mejora para el siguiente periodo
UR:</t>
    </r>
    <r>
      <rPr>
        <sz val="10"/>
        <rFont val="Soberana Sans"/>
        <family val="2"/>
      </rPr>
      <t xml:space="preserve"> 90X
Se encuentra en desarrollo un aplicativo informático que en un futuro permitira dar seguimiento a las becas otorgadas en las convocatorias de Incorporación de Mujeres Indígenas a Posgrados para el Fortalecimiento Regional, Apoyos Complementarios para Mujeres Indígenas Becarias CONACYT  y Madres mexicanas Jefas de Familia para Fortalecer su Desarrollo Profesional. </t>
    </r>
  </si>
  <si>
    <r>
      <t>Justificación de diferencia de avances con respecto a las metas programadas
UR:</t>
    </r>
    <r>
      <rPr>
        <sz val="10"/>
        <rFont val="Soberana Sans"/>
        <family val="2"/>
      </rPr>
      <t xml:space="preserve"> 90X
Para cada una de las acciones no existe diferencia de avance, respecto al trímestre anterior, debido a que los indicadores son de periodicidad semestral/anual.</t>
    </r>
  </si>
  <si>
    <r>
      <t>Acciones realizadas en el periodo
UR:</t>
    </r>
    <r>
      <rPr>
        <sz val="10"/>
        <rFont val="Soberana Sans"/>
        <family val="2"/>
      </rPr>
      <t xml:space="preserve"> 90X
El 12/07/2018 se publicaron resultados de la Convocatoria de Incorporación de Mujeres Indígenas a Posgrados para el Fortalecimiento Regional 2018(1). En esta convocatoria se asignaron a 11 instituciones educativas en 10 entidades federativas un total de 122 becas.    El 30/07/2018 se publicó la Convocatoria de Incorporación de Mujeres Indígenas a Posgrados para el Fortalecimiento Regional 2018 (2); El 24/08/2018 se publicaron sus resultados, asignándose a 2 instituciones educativas en 2 entidades federativas un total de 14 becas.;  El 27/08/2018 se publicó la Convocatoria de Apoyos Complementarios para Mujeres Indígenas Becarias CONACYT 2018, cuyos resultados se publicaron el 29/09/2018, asignándose 133 apoyos.;  Se recibieron un total de 1924 solicitudes en la Convocatoria 2018(1) de Apoyo a Madres mexicanas Jefas de Familia para Fortalecer su Desarrollo Profesional; con fecha 24/08/2018 se publicaron los resultados de dicha convocatoria, asignándose un total de 1064 becas. Al 30/09/2018 se encuentra en construcción el aplicativo informático para la formalización de los apoyos otorgados, se estima estará en funcionamiento el 05/10/2018</t>
    </r>
  </si>
  <si>
    <t>81.50</t>
  </si>
  <si>
    <t>81.5</t>
  </si>
  <si>
    <t>UR: 90X</t>
  </si>
  <si>
    <t>90.0</t>
  </si>
  <si>
    <t>90X</t>
  </si>
  <si>
    <t>Porcentaje de mujeres indígenas becarias que ingresan a un Posgrado de Calidad</t>
  </si>
  <si>
    <t>Porcentaje de Becarias Indígenas CONACYT beneficiadas en el 2018 que hayan obtenido un apoyo previo del  programa de Apoyos complementarios</t>
  </si>
  <si>
    <t>Porcentaje de madres mexicanas jefas de familia que recibieron beca de apoyo y concluyeron sus estudios en el periodo de vigencia</t>
  </si>
  <si>
    <t xml:space="preserve"> Secretaria de Consejo Nacional de Ciencia y Tecnología </t>
  </si>
  <si>
    <t xml:space="preserve"> Reconociendo la importancia de incluir el enfoque de género en las políticas públicas, sobre todo aquellas orientadas a fortalecer y fomentar la formación de capital humano de alto nivel como un mecanismo para impulsar el desarrollo personal y económico de las personas, familias y comunidades, el CONACYT decidió desde hace ya varios años, llevar a cabo acciones afirmativas en materia de igualdad de oportunidades entre mujeres y hombres con una perspectiva de inclusión y ejercicio de derechos. </t>
  </si>
  <si>
    <t>(Consejo Nacional de Ciencia y Tecnología)</t>
  </si>
  <si>
    <t>Apoyos para actividades científicas, tecnológicas y de innovación</t>
  </si>
  <si>
    <t>F002</t>
  </si>
  <si>
    <t>Consejo Nacional de Ciencia y Tecnología</t>
  </si>
  <si>
    <t>38</t>
  </si>
  <si>
    <r>
      <t>Acciones de mejora para el siguiente periodo
UR:</t>
    </r>
    <r>
      <rPr>
        <sz val="10"/>
        <rFont val="Soberana Sans"/>
        <family val="2"/>
      </rPr>
      <t xml:space="preserve"> 90X
Considerando que si bien ha quedado establecido en el Reglamento del Programa que las becas y apoyos que otorga se asignan con base a: méritos y criterios de calidad académica del programa de estudios, estancia o proyecto a desarrollar; su pertinencia; relevancia para el país; los méritos académicos del aspirante seleccionado; el resultado esperado del apoyo que se le otorga; así como a la disponibilidad de recursos; se observa que para fortalecer la carrera científica desde el enfoque de género, se abren las oportunidad siguientes:    Que las Universidades e Instituciones de educación Superior redoblen el esfuerzo entre su población femenina para que puedan realizar estudios de posgrado de calidad nacional y en el extranjero desde que cursan una licenciatura.    Fortalecer la cultura de la formación de capital humano de alto nivel con el enfoque de género desde las Universidades e Instituciones de Educación Superior nacionales y en el extranjero, para ampliar su espectro de atención a la población femenina para que su proyecto académico abarque su acceso a educación de posgrado de calidad.    Desde su interior, los coordinadores de los Programas Nacionales Posgrado de Calidad, favorezcan las propuestas de solicitud de becas de mujeres en las áreas de ciencias naturales y exactas y ciencias agropecuarias que resultan estratégicas y amplían su horizonte de oportunidades para ellas y para el país.  </t>
    </r>
  </si>
  <si>
    <r>
      <t>Justificación de diferencia de avances con respecto a las metas programadas
UR:</t>
    </r>
    <r>
      <rPr>
        <sz val="10"/>
        <rFont val="Soberana Sans"/>
        <family val="2"/>
      </rPr>
      <t xml:space="preserve"> 90X
Al cierre de septiembre, el indicador ?Porcentaje de mujeres con Beca de posgrado vigente? se ubicó en 47.35% como resultado de acumular 23,325 becas vigentes de beneficiarias del Programa respecto a un total de 57,568 becarios vigentes. Se observa que en términos relativos el resultado es 1.35 puntos porcentuales superior a la meta prevista de 46%, no obstante, en términos absolutos la cifra es inferior a la mostrada al primer semestre debido a dos aspectos coyunturales:     ?En los meses de julio y agosto se observa una disminución en la vigencia de becarios, consecuencia natural de la conclusión de ciclos escolares.   ?La presencia de este factor estacional impide que se recupere el nivel de becas vigentes en el mes de septiembre ya que el proceso de formalización de nuevas asignaciones de becas de posgrado concluye hasta el mes de noviembre. Sin embargo, al cierre de septiembre se han asignado 10,693 becas nuevas las distintas modalidades del programa de becas que representa el 48.8% respecto al total asignada (incluye apoyos de movilidad).  </t>
    </r>
  </si>
  <si>
    <r>
      <t>Acciones realizadas en el periodo
UR:</t>
    </r>
    <r>
      <rPr>
        <sz val="10"/>
        <rFont val="Soberana Sans"/>
        <family val="2"/>
      </rPr>
      <t xml:space="preserve"> 90X
Al cierre del tercer trimestre los resultados obtenidos por el Programa S190  Becas de Posgrado y Apoyos a la Calidad en la perspectiva de género muestran la relación directamente proporcional entre el gasto realizado y el número de becarias vigentes al final del periodo y confirman la tendencia de que gradualmente se va cerrando la brecha entre mujer y hombre que buscan acceder a estudios de posgrado de calidad. Adicionalmente a ello resulta importante destacar que la selección mujeres para estudios de posgrado de alta calidad se realizan mediante procedimientos competitivos, eficientes, equitativos, transparentes y públicos, sustentados en méritos y calidad; los apoyos que se otorgan están sujetos a procesos de evaluación, selección, formalización y seguimiento, en términos del marco normativo que corresponde a cada programa, por tanto, el CONACYT, en la asignación de recursos a las beneficiarias, se obliga a no discriminar a los proponentes por ningún motivo o condición social o física. En el caso particular de las Instituciones proponentes, deberán observar en la selección de personas a proponer en la presente convocatoria, los principios de equidad y no discriminación, particularmente cuidando la equidad de género; cualquier incumplimiento a dichos principios declarado por resolución de autoridad competente, será motivo de cancelación del apoyo.  </t>
    </r>
  </si>
  <si>
    <t>3,213.77</t>
  </si>
  <si>
    <t>4100.15</t>
  </si>
  <si>
    <t>47.35</t>
  </si>
  <si>
    <t>Porcentaje de mujeres con beca de posgrado vigente</t>
  </si>
  <si>
    <t>78.30</t>
  </si>
  <si>
    <t>Avance del cumplimiento del ejercicio del presupuesto para becas de posgrado con enfoque de género.</t>
  </si>
  <si>
    <t>96.80</t>
  </si>
  <si>
    <t xml:space="preserve">Ejercicio del presupuesto de becas de posgrado con enfoque de género </t>
  </si>
  <si>
    <t xml:space="preserve"> OTORGAR ACCESO A MUJERES A OPORTUNIDADES DE FOMENTO, FORMACIÓN Y CONSOLIDACIÓN EN DIVERSAS ÁREAS DEL CONOCIMIENTO, MEDIANTE LAS CONVOCATORIAS O CONVENIOS DE COLABORACIÓN SUSCRITOS POR EL CONACYT CON INSTITUCIONES Y ORGANISMOS NACIONALES E INTERNACIONALES, GOBIERNOS DE LOS ESTADOS Y PERSONAS MORALES DE LOS DIFERENTES SECTORES, EN ÁREAS ESTABLECIDAS EN TALES INSTRUMENTOS, SEGÚN APLIQUE PARA CADA CASO </t>
  </si>
  <si>
    <t>25938</t>
  </si>
  <si>
    <t>23325</t>
  </si>
  <si>
    <t>27570</t>
  </si>
  <si>
    <t>24430</t>
  </si>
  <si>
    <t>4100.1</t>
  </si>
  <si>
    <t>Becas de posgrado y apoyos a la calidad</t>
  </si>
  <si>
    <t>S190</t>
  </si>
  <si>
    <r>
      <t>Acciones de mejora para el siguiente periodo
UR:</t>
    </r>
    <r>
      <rPr>
        <sz val="10"/>
        <rFont val="Soberana Sans"/>
        <family val="2"/>
      </rPr>
      <t xml:space="preserve"> 100
  No se prevén mejoras en los proyectos </t>
    </r>
  </si>
  <si>
    <r>
      <t>Justificación de diferencia de avances con respecto a las metas programadas
UR:</t>
    </r>
    <r>
      <rPr>
        <sz val="10"/>
        <rFont val="Soberana Sans"/>
        <family val="2"/>
      </rPr>
      <t xml:space="preserve"> 100
No se presentan diferencias</t>
    </r>
  </si>
  <si>
    <r>
      <t>Acciones realizadas en el periodo
UR:</t>
    </r>
    <r>
      <rPr>
        <sz val="10"/>
        <rFont val="Soberana Sans"/>
        <family val="2"/>
      </rPr>
      <t xml:space="preserve"> 100
ENDIREH  Durante el tercer periodo los trabajos giraron en torno al desarrollo y ajustes de los capítulos que integran el Panorama Nacional. Se definieron y elaboraron los indicadores: Costo de la violencia e Índice de severidad de la violencia por parte de la actual o última pareja y se realizaron tareas en favor de la formación del personal de la Dirección General en apoyo a la incorporación de la perspectiva de género  ENIGH  Durante se llevaron a cabo diversas actividades: Se atendieron las solicitudes especiales de usuarios sobre la ENIGH 2016 y anteriores, Se realizaron las actividades de seguimiento de la réplica de la capacitación en las oficinas estatales para los entrevistadores, supervisores, capturistas, analistas y responsables de captura el 11 de agosto inició el levantamiento de la ENIGH y Prueba estadística de la ENIGH 2018.    ENOE  Se actualizaron una serie de indicadores con enfoque de género, correspondientes al segundo trimestre de 2018, los cuales permiten analizar las diferencias que se presentan entre ambos sexos, y que son: Tasa de participación, Tasa de desocupación, Tasa de ocupación parcial y desocupación 1 (TOPD1), Tasa de presión general (TPRG), Tasa de trabajo asalariado, Tasa de subocupación, Tasa de condiciones críticas de ocupación (TCCO), Tasa de ocupación en el sector informal 1 (TOSI1), Tasa de Ocupación en el Sector Informal 2 (TOSI2), Tasa de Informalidad Laboral 1 (TIL1) y Tasa de Informalidad Laboral 2 (TIL2).   SIESVIM  Durante este trimestre Las actividades se orientaron a la mejora de los contenidos y funcionamiento de la plataforma electrónica y página web del Sistema Integrado de Estadísticas sobre violencia contra las mujeres (SIESVIM), al análisis de fuentes de información, a la actualización de un conjunto de documentos e indicadores y a la implementación de mecanismos para recopilar información sobre la operación y registro de información en los 42 Centros de Justicia para las Mujeres  </t>
    </r>
  </si>
  <si>
    <t>60.88</t>
  </si>
  <si>
    <t>81.17</t>
  </si>
  <si>
    <t>Porcentaje de informes que reporten trimestral las actividades realizadas para la elaboración de Panoramas sobre de Violencia contra las Mujeres con base a la ENDIREH 2016.</t>
  </si>
  <si>
    <t>Porcentaje de informes que reporten trimestral las actividades realizadas en el Sistema Integrado de Estadísticas de Violencia contra las Mujeres (SIESVIM).</t>
  </si>
  <si>
    <t xml:space="preserve">Porcentaje de informes que reporta trimestralmente el avance de las actividades programadas para el levantamiento de la encuesta. </t>
  </si>
  <si>
    <t>Porcentaje de avance en la publicación de los indicadores de ocupación y empleo con perspectiva de género de manera trimestral en la página electrónica del INEGI</t>
  </si>
  <si>
    <t>Porcentaje de avance en la publicación de la ENOE según trimestre.</t>
  </si>
  <si>
    <t>Porcentaje de avance en la publicación de los indicadores estratégicos de ocupación y empleo según trimestre</t>
  </si>
  <si>
    <t xml:space="preserve"> Secretaria de Información Nacional Estadística y Geográfica </t>
  </si>
  <si>
    <t xml:space="preserve"> Se requiere contar con  información estadística que permita analizar la situación de las mujeres en aspectos demográficos, económicos y de empleo, para generar y sustentar los programas encaminados a coadyuvar en la equidad de género. </t>
  </si>
  <si>
    <t>46987983</t>
  </si>
  <si>
    <t>51791544</t>
  </si>
  <si>
    <t>64055635</t>
  </si>
  <si>
    <t>59926893</t>
  </si>
  <si>
    <t>(Instituto Nacional de Estadística y Geografía)</t>
  </si>
  <si>
    <t>81.1</t>
  </si>
  <si>
    <t>Producción y difusión de información estadística y geográfica</t>
  </si>
  <si>
    <t>Información Nacional Estadística y Geográfica</t>
  </si>
  <si>
    <r>
      <t>Acciones de mejora para el siguiente periodo
UR:</t>
    </r>
    <r>
      <rPr>
        <sz val="10"/>
        <rFont val="Soberana Sans"/>
        <family val="2"/>
      </rPr>
      <t xml:space="preserve"> 240
Seguir promoviendo la igualdad entre mujeres y hombres al interior del Instituto con el fin de integrar en la cultura organizacional los principios de respeto, tolerancia, igualdad, fraternidad, reconocimiento, etc. Lo anterior con objeto de que permee de igual manera al exterior con sus familias y conocidos creando un efecto positivo en la sociedad.</t>
    </r>
  </si>
  <si>
    <r>
      <t>Justificación de diferencia de avances con respecto a las metas programadas
UR:</t>
    </r>
    <r>
      <rPr>
        <sz val="10"/>
        <rFont val="Soberana Sans"/>
        <family val="2"/>
      </rPr>
      <t xml:space="preserve"> 240
En el tercer trimestre se superó la meta establecida para las siguientes acciones: Promover e impartir cursos de sensibilización y capacitación sobre comunicación organizacional incluyente que promueva la igualdad de género y la no discriminación y Desarrollo de proyectos y actividades que promuevan la igualdad entre mujeres y hombres, y la participación política de las mujeres. Lo anterior se generó debido al número de acciones de capacitación que recibió el personal que labora en el IFT en materia de igualdad de género, no discriminación, diversidad e inclusión, asimismo se llevó a cabo un evento más del que se tenía programado, éste consistió en la inscripción de una mujer destacada del Instituto al Fellows Program del Internacional Women?s Forum (IWF).</t>
    </r>
  </si>
  <si>
    <r>
      <t>Acciones realizadas en el periodo
UR:</t>
    </r>
    <r>
      <rPr>
        <sz val="10"/>
        <rFont val="Soberana Sans"/>
        <family val="2"/>
      </rPr>
      <t xml:space="preserve"> 240
En el tercer trimestre de 2018 se realizaron las actividades que se tenían programadas para las cuatro acciones que tiene comprometidas el IFT, asimismo se superó la meta programada para las acciones: Promover e impartir cursos de sensibilización y capacitación sobre comunicación organizacional incluyente que promueva la igualdad de género y la no discriminación y Desarrollo de proyectos y actividades que promuevan la igualdad entre mujeres y hombres, y la participación política de las mujeres . Se llevaron a cabo una serie de cursos de capacitación en materia de igualdad de género, no discriminación, diversidad e inclusión, se llevó a cabo el Curso de Verano de Robótica IFT 2018 y se inscribió a una mujer destacada del Instituto al Fellows Program del Internacional Women?s Forum (IWF), se dio seguimiento al Programa Anual 2018 para la promoción de la Igualdad de Género, Diversidad e Inclusión del IFT y se verifico el cumplimiento de las acciones comprometidas en el mismo para el tercer trimestre de 2018.</t>
    </r>
  </si>
  <si>
    <t>3.83</t>
  </si>
  <si>
    <t>5.53</t>
  </si>
  <si>
    <t>UR: 240</t>
  </si>
  <si>
    <t>8.83</t>
  </si>
  <si>
    <t>Porcentaje de avance de las actividades y proyectos de promoción de la igualdad entre mujeres y hombres</t>
  </si>
  <si>
    <t>Elaboracion y Seguimiento del Programa Anual 2018 para la Promoción de la Igualdad de Género, Diversidad e Inclusión del Instituto Federal de Telecomunicaciones</t>
  </si>
  <si>
    <t>Porcentaje de avance de las actividades realizadas en la semana de las Mujeres del IFT</t>
  </si>
  <si>
    <t>137.70</t>
  </si>
  <si>
    <t>Porcentaje de personal capacitado en temas de Igualdad, Diversidad e Inclusión</t>
  </si>
  <si>
    <t xml:space="preserve"> Secretaria de Instituto Federal de Telecomunicaciones </t>
  </si>
  <si>
    <t xml:space="preserve"> Al interior del Instituto Federal de Telecomunicaciones es necesario capacitar al personal en materia de Igualdad, Diversidad e Inclusión con el fin de lograr integrar en la cultura organizacional los valores de respeto, tolerancia, igualdad, fraternidad, etc.  Como parte de las acciones para generar mayor conciencia en el personal, los últimos tres años, el Instituto ha organizado una serie de eventos en el marco de la Conmemoración del Día Internacional de la Mujer, por lo que el IFT organiza la ?Semana de las Mujeres IFT?  La semana de las mujeres del IFT consiste en una serie de eventos, conferencias y paneles que se hacen con orientación a una temática específica, en éste caso para el año 2018 la Organización de las Naciones Unidas, a través de la Comisión de la Condición Jurídica y Social de la Mujer (CSW, por sus siglas en inglés) definió como uno de los temas a revisar este año la participación y el acceso de la mujer en los medios de difusión y las tecnologías de la información y las comunicaciones, como un medio para su fortalecimiento y desarrollo.  Asimismo como parte del funcionamiento y labor de la Unidad de Género del Instituto es necesario desarrollar y dar seguimiento a un programa Anual para la promoción de la Igualdad de Género, Diversidad e Inclusión, con el cual se logrará consolidar la incorporación de las perspectiva de género en todos los procesos así como en los programas, proyectos o acciones; así como fortalecer los principios de diversidad e inclusión.  Finalmente es necesario llevar a cabo una serie de actividades y proyectos de promoción de la igualdad entre mujeres y hombres para concientizar al personal y posicionar el tema al interior del instituto con el fin de proveedor un clima laboral de respeto, reconocimiento, tolerancia y libre de sesgos discriminatorios. </t>
  </si>
  <si>
    <t>909</t>
  </si>
  <si>
    <t>1216</t>
  </si>
  <si>
    <t>667</t>
  </si>
  <si>
    <t>452</t>
  </si>
  <si>
    <t>(Unidad de Administración)</t>
  </si>
  <si>
    <t>8.8</t>
  </si>
  <si>
    <t>Instituto Federal de Telecomunicaciones</t>
  </si>
  <si>
    <t>43</t>
  </si>
  <si>
    <t>0.05</t>
  </si>
  <si>
    <t>UR: 220</t>
  </si>
  <si>
    <t>95.30</t>
  </si>
  <si>
    <t>220</t>
  </si>
  <si>
    <t>Porcentaje de sensibilización conseguido entre las y los empleados de la Comisión, ante las campañas realizadas</t>
  </si>
  <si>
    <t>Porcentaje de servidores públicos sensibilizados en materia de LGIMyH y la LGAMVLV durante 2018</t>
  </si>
  <si>
    <t xml:space="preserve"> Secretaria de Comisión Reguladora de Energía </t>
  </si>
  <si>
    <t>(Unidad de Planeación y Vinculación)</t>
  </si>
  <si>
    <t>Regulación y permisos de electricidad</t>
  </si>
  <si>
    <t>G001</t>
  </si>
  <si>
    <t>Comisión Reguladora de Energía</t>
  </si>
  <si>
    <t>45</t>
  </si>
  <si>
    <t>Porcentaje de servidoras/res públicos sensibilizados en materia de LGIMyH y la LGAMVLV durante 2018</t>
  </si>
  <si>
    <t>Regulación y permisos de Hidrocarburos</t>
  </si>
  <si>
    <t>G002</t>
  </si>
  <si>
    <t>0.01</t>
  </si>
  <si>
    <t>88.50</t>
  </si>
  <si>
    <t>Porcentaje de servidoras/es públicos de mando medio o superior capacitados en materia de género.</t>
  </si>
  <si>
    <t xml:space="preserve">Porcentaje de servidoras/es públicos capacitados en materia de género, nivel básico, con calificación aprobatoria. </t>
  </si>
  <si>
    <r>
      <t>Acciones de mejora para el siguiente periodo
UR:</t>
    </r>
    <r>
      <rPr>
        <sz val="10"/>
        <rFont val="Soberana Sans"/>
        <family val="2"/>
      </rPr>
      <t xml:space="preserve"> AYJ
La Unidad de Género tendrá que desarrollar estrategias para la consecución de los objetivos planteados en materia de capacitación y sensibilización.</t>
    </r>
  </si>
  <si>
    <r>
      <t>Justificación de diferencia de avances con respecto a las metas programadas
UR:</t>
    </r>
    <r>
      <rPr>
        <sz val="10"/>
        <rFont val="Soberana Sans"/>
        <family val="2"/>
      </rPr>
      <t xml:space="preserve"> AYJ
La dinámica de operación de las unidades administrativas de la CEAV que brindan atención especializada a personas en situación de víctima representa un reto para el desarrollo de las capacitaciones debido a que los servicios no pueden ser pausados y en el caso de las Delegaciones los equipos de trabajo son pequeños (en algunos casos de tres personas). </t>
    </r>
  </si>
  <si>
    <r>
      <t>Acciones realizadas en el periodo
UR:</t>
    </r>
    <r>
      <rPr>
        <sz val="10"/>
        <rFont val="Soberana Sans"/>
        <family val="2"/>
      </rPr>
      <t xml:space="preserve"> AYJ
Se llevó a cabo la réplica de la capacitación orientada a la certificación del personal de las Unidades Administrativas de la CEAV en el estándar de competencia EC0539 Atención presencial de primer contacto a mujeres víctimas de violencia de género.  Se realizaron las gestiones para certificar a 55 personas que acreditaron en 2017, con al menos el 80% de aciertos la capacitación orientada a la certificación en el estándar de competencia EC0539.  Se está desarrollando la Capacitación y Sensibilización en Igualdad Laboral y No Discriminación, el Reconocimiento y Respeto a la Diversidad de la CEAV 2018 en las Delegaciones de la CEAV de reciente apertura, la cual tiene como objetivo Capacitar y sensibilizar al personal de las Delegaciones de la CEAV de reciente creación sobre Igualdad Laboral y No Discriminación, el Reconocimiento y Respeto a la Diversidad¸ a fin de propiciar una cultura institucional incluyente no discriminatoria.  Se está coordinando el desarrollo de una asesoría externa para integrar informes especializados a nivel estatal y nacional  sobre los contextos institucionales de victimización y discriminación basados en la orientación sexual, identidad y expresión de género de la población LGBT.   Se llevó a cabo la revisión de las Bases de un Protocolo de atención a población indígena en situación de víctima que relieve la atención particularizada de las mujeres indígenas con enfoque de género e intercultural.  Se ha impulsado diversas acciones orientadas a complementar los requisitos establecidos en el Apéndice Normativo C de la Norma Mexicana NMX-R-025-SCFI-2015 en Igualdad Laboral y No Discriminación, con el propósito de obtener eventualmente la certificación correspondiente. </t>
    </r>
  </si>
  <si>
    <t>5.63</t>
  </si>
  <si>
    <t>7.77</t>
  </si>
  <si>
    <t>UR: AYJ</t>
  </si>
  <si>
    <t>AYJ</t>
  </si>
  <si>
    <t>Porcentaje de avance alcanzado en el Proceso de certificaci¨®n en la  Norma Mexicana NMX-R-025-SCFI-2015 en Igualdad Laboral y No Discriminaci¨®n, en el per¨ªodo que se informa.</t>
  </si>
  <si>
    <t>Promedio Anual del Índice de valoración de las acciones para generar información y conocimiento especializado sobre mujeres en situación de víctima.</t>
  </si>
  <si>
    <t>Promedio Anual del Índice de valoración de documentos metodológicos y procedimentales para la atención de mujeres en situación de víctima.</t>
  </si>
  <si>
    <t>Porcentaje de personal de la Comisión Ejecutiva de Atención a Víctimas, que brinda atención directa, capacitado en contenidos especializados para la atención de mujeres en situación de víctima que en la evaluación post alcanzan al menos el 80% de aciertos.</t>
  </si>
  <si>
    <t>Porcentaje de personal, de mando medio y superior de la Comisión Ejecutiva de Atención a Víctimas, capacitado para la incorporación de la perspectiva de igualdad de género que en la evaluación post alcanzan al menos el 80% de aciertos.</t>
  </si>
  <si>
    <t xml:space="preserve"> AYJ- Comisión Ejecutiva de Atención a Víctimas </t>
  </si>
  <si>
    <t>(Comisión Ejecutiva de Atención a Víctimas)</t>
  </si>
  <si>
    <t>7.7</t>
  </si>
  <si>
    <t>Atención a Víctimas</t>
  </si>
  <si>
    <t>E033</t>
  </si>
  <si>
    <t>Entidades no Sectorizadas</t>
  </si>
  <si>
    <t>47</t>
  </si>
  <si>
    <r>
      <t>Acciones de mejora para el siguiente periodo
UR:</t>
    </r>
    <r>
      <rPr>
        <sz val="10"/>
        <rFont val="Soberana Sans"/>
        <family val="2"/>
      </rPr>
      <t xml:space="preserve"> HHG
Con relación al indicador Porcentaje de personas certificadas con respecto a las personas programadas, Se dará seguimiento a las IMEF para impulsar la realización de los procesos de certificación pendientes y se implementarán estrategias de difusión para promover la capacitación y certificación de las personas consejeras registradas. Sin embargo, ante los inminentes cambios de administración en algunas de las entidades federativas, como resultado del proceso electoral, podría preverse el riesgo de la suspensión de proyectos que las IMEF tenían programados para este 2018, incluyendo los relacionados con la profesionalización de su personal mediante la certificación de competencias laborales.;  El objetivo de esta política pública es que un mayor número de centros de trabajo se certifiquen. No obstante, al identificar que algunos centros de trabajo demoran en realizar sus gestiones para ser incorporados en el padrón nacional, el Consejo Interinstitucional de la Norma Mexicana NMX-R-025-S;  Con relación al indicador Índice de las actividades de compilación y difusión de la información con perspectiva de género, Se continuarán con las actividades en el marco del Comité Técnico Especializado de Informaicón con Perspectiva de Género, así como con la elaboración de boletines estadísticos y con la actualización de indicadores y tarjetas temáticas para cumplir con la meta programada al cuarto trimestre.</t>
    </r>
  </si>
  <si>
    <r>
      <t>Justificación de diferencia de avances con respecto a las metas programadas
UR:</t>
    </r>
    <r>
      <rPr>
        <sz val="10"/>
        <rFont val="Soberana Sans"/>
        <family val="2"/>
      </rPr>
      <t xml:space="preserve"> HHG
Con relación al indicador Porcentaje de avance en las actividades para realizar la evaluación de resultados, Con estas acciones se alcanza el 50% del indicador, es decir 50 puntos porcentuales por debajo de la meta para este periodo, debido a que como ya se había reportado en el informe del trimestre anterior la contratación del proveedor de servicios fue retrasada a partir del tiempo que se invirtió en las gestiones para ampliar el presupuesto destinado a esta actividad y que obligó a reprogramar la ejecución para los meses de septiembre, octubre y noviembre. ;  Con relación al indicador Índice de las actividades de compilación y difusión de la información con perspectiva de género, La meta se superó ya que el indicador Porcentaje de avance en las actividades realizadas en el marco del Comité Técnico Especializado de Información con Perspectiva de Género ajustó la fecha de entrega de los  informes.;  Con relación al indicador Porcentaje de personas certificadas con respecto a las pers;  Con relación al indicador: Porcentaje de personas capacitadas en materia de igualdad entre mujeres y hombres con respecto a las personas programadas, se rebasó la meta programada al periodo en 45.7 puntos porcentuales debido a que cuando ésta se estableció, el INMUJERES se encontraba en negociaciones con Televisión Educativa, institución responsable de la plataforma MéxicoX, donde se aloja el curso MOOC, quien planteó una reducción en el número de lugares que brindarían al curso ¡Cero tolerancia al hostigamiento sexual y acoso sexual! Sin embargo, debido a la obligatoriedad establecida en el Protocolo de sensibilizar a la totalidad de servidoras y servidores públicos, el Instituto logró incrementar la capacidad de atención en el tema.</t>
    </r>
  </si>
  <si>
    <r>
      <t>Acciones realizadas en el periodo
UR:</t>
    </r>
    <r>
      <rPr>
        <sz val="10"/>
        <rFont val="Soberana Sans"/>
        <family val="2"/>
      </rPr>
      <t xml:space="preserve"> HHG
Se beneficiaron 172 OSC en la Décima Séptima Emisión del Programa Proequidad con un monto de 90,884,393 mdp.    ;  Con relación al indicador Porcentaje de avance en las actividades para realizar la evaluación de resultados, Se supervisó el desarrollo de la propuesta metodológica para la evaluación y sus instrumentos para la evaluación por parte de la consultora Investigación en Salud y Demografía, S.C. (Insad), que es el prestador de servicios que ganó la licitación para este proyecto. Asimismo, se recolectó e integró los materiales que servirán de insumo para la ejecución del proyecto.;  Con relación al indicador Porcentaje de avance en las acciones realizadas para el desarrollo de materiales educativos y/o cursos en línea, Se realizó el armado con los componentes web integrados y operando del Curso en línea ?Inducción a la igualdad entre mujeres y hombres?; el contenido web de los temas 1. ?La igualdad principio constitucional y derecho humano? y 3. ?Obligaciones del gobierno mexican;  Con relación al indicador Porcentaje de avance en las acciones de promoción de la Norma Mexicana NMX-R-025-SCFI-2015 en Igualdad Laboral y No Discriminación, El 6 de julio de 2018 se llevó a cabo el taller ?Lenguaje incluyente y no sexista?, para un grupo de dependencias del sector hacendario que están siendo asesoradas por el Inmujeres para obtener su certificación, asistieron 24 personas (16 mujeres y 8 hombres). El 13 y 14 de septiembre se realizó el Encuentro de la Comunidad del Sello de Igualdad de Género, donde se contó con la asistencia de 72 personas (58 mujeres y 14 hombres), entre las cuales había representantes de sellos de igualdad de diez países. Ambos eventos se realizaron en la Ciudad de México.</t>
    </r>
  </si>
  <si>
    <t>307.15</t>
  </si>
  <si>
    <t>337.75</t>
  </si>
  <si>
    <t>428.84</t>
  </si>
  <si>
    <t>UR: HHG</t>
  </si>
  <si>
    <t>421.46</t>
  </si>
  <si>
    <t>HHG</t>
  </si>
  <si>
    <t>Porcentaje de programas con Reglas de Operación que tienen recusos en el Anexo 13 que incluyen medidas especiales de carácter temporal (acciones afirmativas).</t>
  </si>
  <si>
    <t>Porcentaje de Organizaciones de la Sociedad Civil apoyadas por el Programa PROEQUIDAD</t>
  </si>
  <si>
    <t>Porcentaje de avance en las acciones de promoción de la Norma Mexicana NMX-R-025-SCFI-2015 en Igualdad Laboral y No Discriminación</t>
  </si>
  <si>
    <t>124.00</t>
  </si>
  <si>
    <t>Porcentaje de centros de trabajo certificados en la Norma Mexicana NMX-R-025-SCFI-2015 en Igualdad Laboral y No Discriminación</t>
  </si>
  <si>
    <t>Porcentaje de entidades federativas que tienen como mínimo en su marco normativo: Ley de acceso de las mujeres a una vida libre de violencia, Ley de igualdad entre mujeres y hombres y Ley para prevenir y eliminar la Discriminación.</t>
  </si>
  <si>
    <t xml:space="preserve">Porcentaje de convenios de colaboración entre el Inmujeres y otras dependencias, entidades e instituciones públicas para promover y fortalecer las acciones para el logro de la igualdad sustantiva firmados. </t>
  </si>
  <si>
    <t>Porcentaje de avance en las actividades para realizar la evaluación de resultados</t>
  </si>
  <si>
    <t>Porcentaje de avance en las actividades para el diagnóstico de necesidades de capacitación y certificación</t>
  </si>
  <si>
    <t>35.41</t>
  </si>
  <si>
    <t>64.70</t>
  </si>
  <si>
    <t>Porcentaje de personas certificadas con respecto a las personas programadas</t>
  </si>
  <si>
    <t>Porcentaje de avance en las acciones realizadas para el desarrollo de materiales educativos y/o cursos en línea.</t>
  </si>
  <si>
    <t>87.10</t>
  </si>
  <si>
    <t>41.00</t>
  </si>
  <si>
    <t>Porcentaje de personas capacitadas en materia de igualdad entre mujeres y hombres con respecto a las personas programadas</t>
  </si>
  <si>
    <t>75.73</t>
  </si>
  <si>
    <t>63.81</t>
  </si>
  <si>
    <t>Índice</t>
  </si>
  <si>
    <t>Índice de las actividades de compilación y difusión de la información con perspectiva de género</t>
  </si>
  <si>
    <t xml:space="preserve"> HHG- Instituto Nacional de las Mujeres </t>
  </si>
  <si>
    <t xml:space="preserve"> A pesar del avance en la legislación que tutela los derechos de las mujeres, éstas todavía no pueden ejercerlos plenamente por la situación en la que se encuentran inmersas. La discriminación y la violencia que viven las mujeres y las niñas mexicanas, y de las cuales hay contundentes evidencias estadísticas, impiden o limitan su inserción en el desarrollo nacional, en condiciones de igualdad de oportunidades y de no discriminación en relación con los varones. El reto de la transversalidad de género para México es lograr la ejecución de programas y acciones con perspectiva de género coordinadas o conjuntas en las distintas dependencias y entidades de la APF para contribuir al logro de la igualdad sustantiva entre mujeres y hombres; eliminar la violencia contra las mujeres, y propiciar un cambio cultural donde las personas se reconozcan y respeten, donde hombres y mujeres se vean, se traten y se conciban como pares; y donde prevalezca una cultura de derechos humanos, igualdad y no discriminación que permita la construcción de una sociedad inclusiva con una ciudadanía participativa. </t>
  </si>
  <si>
    <t>(Instituto Nacional de las Mujeres)</t>
  </si>
  <si>
    <t>421.4</t>
  </si>
  <si>
    <t>Fortalecimiento de la Igualdad Sustantiva entre Mujeres y Hombres</t>
  </si>
  <si>
    <t>P010</t>
  </si>
  <si>
    <r>
      <t>Acciones de mejora para el siguiente periodo
UR:</t>
    </r>
    <r>
      <rPr>
        <sz val="10"/>
        <rFont val="Soberana Sans"/>
        <family val="2"/>
      </rPr>
      <t xml:space="preserve"> HHG
Sin información</t>
    </r>
  </si>
  <si>
    <r>
      <t>Justificación de diferencia de avances con respecto a las metas programadas
UR:</t>
    </r>
    <r>
      <rPr>
        <sz val="10"/>
        <rFont val="Soberana Sans"/>
        <family val="2"/>
      </rPr>
      <t xml:space="preserve"> HHG
Las metas para ambos indicadores se programaron de manera semestral, por lo que no se registran diferencias.    Al tercer trimestre  el indicador  Porcentaje de presupuesto transferido a los MAM para presentar propuestas en los temas estratégicos, registró un avance de 44.63% (154.32/345.87). De igual en este periodo el indicador Porcentaje de presupuesto transferido a los MAM para llevar a cabo acciones de fortalecimiento institucional en: 1. Profesionalización, 2. Recursos Materiales, y 3. Recursos humanos, registró un avance de 22.69% (78.49/345.87).</t>
    </r>
  </si>
  <si>
    <r>
      <t>Acciones realizadas en el periodo
UR:</t>
    </r>
    <r>
      <rPr>
        <sz val="10"/>
        <rFont val="Soberana Sans"/>
        <family val="2"/>
      </rPr>
      <t xml:space="preserve"> HHG
En cuanto al recurso destinado para la presentación de propuestas en temas estratégicos, la distribución por modalidad se presentó de la siguiente forma:   Modalidad I  Marco Normativo: $10,491,800.00 - 94 metas - 29 IMEF  Instrumentos de planeación: $ 8,862,200.00 -  59 metas  - 29 IMEF  Presupuestos con PEG: $6,493,600.00 - 56 metas - 28 IMEF.  Modalidad II  Marco Normativo: $8,968,000.00 - 161 metas - 161 IMM de 23 entidades federarivas  Instrumentos de planeación: $ 18,335,000.00 -  310 metas -293 IMM de 27 entidades federativas  Presupuestos con PEG: $4,028,000.00 - 72 metas -66 IMM de 20 entidades federativas.  Modalidad III  Estrategia de empoderamiento: $97,147,800.00 - 700 metas de 31 IMEF      Con relación a las acciones de Fortalecimiento institucional, se transfirió recurso a las tres modalidades:  Modalidad I: $36,716,197.70 para la ejecución de 237 metas en las 32 entidades federativas.  Modalidad II: $41,272,000.00 para la ejecución de 645 metas en 493 municipios de las 30 entidades federativas.  Modalidad III: $502,200.00 para la ejecución de 6 metas en 5 entidades federativas.</t>
    </r>
  </si>
  <si>
    <t>342.10</t>
  </si>
  <si>
    <t>345.08</t>
  </si>
  <si>
    <t>346.45</t>
  </si>
  <si>
    <t>350.0</t>
  </si>
  <si>
    <t>24.90</t>
  </si>
  <si>
    <t>Porcentaje de presupuesto transferido a los MAM para llevar a cabo acciones de fortalecimiento institucional en: 1. Profesionalización, 2. Recursos Materiales, y 3. Recursos humanos.</t>
  </si>
  <si>
    <t>41.30</t>
  </si>
  <si>
    <t>Porcentaje de presupuesto transferido a los MAM para presentar propuestas en los temas estratégicos</t>
  </si>
  <si>
    <t xml:space="preserve"> México ha registrado avances importantes en la incorporación de la perspectiva de género en las políticas públicas con resultados favorables. Sin embargo, en la gestión gubernamental se siguen realizando acciones aisladas y sin integralidad debido a que no se ha considerado esta perspectiva en todas las fases del ciclo de las políticas públicas; esto es, en el diseño, presupuestación, implementación, seguimiento y evaluación. El fortalecimiento a los mecanismos para el adelanto de las mujeres, mediante los cuales los tres órdenes de gobierno realizan acciones para institucionalizar la perspectiva de género es un aspecto fundamental para alcanzar la igualdad sustantiva entre mujeres y hombres. En este contexto, el Programa de Fortalecimiento a la Transversalidad de la Perspectiva de Género (PFTPG), impulsa y facilita el acceso de los mecanismos para el adelanto de las mujeres a subsidios y herramientas que los fortalezcan en aspectos técnicos, metodológicos y de procedimiento para que formulen, ejecuten y evalúen políticas, programas y acciones que les permitan consolidar su incidencia e insertar de manera transversal la perspectiva de género en la gestión gubernamental. </t>
  </si>
  <si>
    <t>Fortalecimiento a la Transversalidad de la Perspectiva de Género</t>
  </si>
  <si>
    <t>S010</t>
  </si>
  <si>
    <r>
      <t>Acciones de mejora para el siguiente periodo
UR:</t>
    </r>
    <r>
      <rPr>
        <sz val="10"/>
        <rFont val="Soberana Sans"/>
        <family val="2"/>
      </rPr>
      <t xml:space="preserve"> AYB
En base a las metas alcanzadas en este tercer trimestre se modificaron las metas anuales de 2 indicadores del Programa, en el apartado Gestión MIR, quedando de la siguiente manera:   Porcentaje de grupos o sociedades que recibieron recursos con la vertiente Mujer Indígena: 2,531/4,534  Porcentaje de mujeres  beneficiadas por el Programa:   39,100/65,256</t>
    </r>
  </si>
  <si>
    <r>
      <t>Justificación de diferencia de avances con respecto a las metas programadas
UR:</t>
    </r>
    <r>
      <rPr>
        <sz val="10"/>
        <rFont val="Soberana Sans"/>
        <family val="2"/>
      </rPr>
      <t xml:space="preserve"> AYB
El número de mujeres beneficiadas con acciones de capacitación y asistencia técnica se incrementó derivado del aumento que se tuvo en el número de grupos, sociedades y/o empresas indígenas que fueron anuentes a proyectos productivos, y que por ende recibieron acciones formativas que incidieron positivamente en sus proyectos productivos. El incremento en la meta de proyectos apoyados en la vertiente de Mujer Indígena, con relación a la meta esperada al tercer trimestre, se debe a que las Delegaciones de la CDI, realizaron el proceso de identificación directa y a la alta demanda de solicitudes que presentó la población objetivo para el apoyo de proyectos productivos. Finalmente, el incremento en el número de mujeres indígenas apoyadas, con relación a la meta esperada al tercer trimestre, se debe a que las Delegaciones de la CDI realizaron el proceso de identificación directa y a la alta demanda de solicitudes que presentó la población objetivo para el apoyo de proyectos productivos.</t>
    </r>
  </si>
  <si>
    <r>
      <t>Acciones realizadas en el periodo
UR:</t>
    </r>
    <r>
      <rPr>
        <sz val="10"/>
        <rFont val="Soberana Sans"/>
        <family val="2"/>
      </rPr>
      <t xml:space="preserve"> AYB
Al 30 de septiembre, se apoyaron 2,528 proyectos en la modalidad Mujer Indígena, en beneficio de 16,498 mujeres, de 585 municipios de 30 entidades federativas, por un monto total de 291,082.8 miles de pesos. En la modalidad Proyectos Productivos Comunitarios, se ejercieron 232,800.9 miles de pesos, para apoyar 1,890 proyectos en beneficio de 11,842 productores indígenas (6,842 mujeres y 5,000 hombres), de 520 municipios ubicados en 28 estados de la república. Finalmente, en la modalidad Turismo de Naturaleza al 30 de septiembre se autorizaron 59 proyectos por un monto de 33,500 miles de pesos, en beneficio de 3,259 productores indígenas (724 mujeres y 2,535 hombres), en 47 municipios y 19 estados de la república. </t>
    </r>
  </si>
  <si>
    <t>483.65</t>
  </si>
  <si>
    <t>484.57</t>
  </si>
  <si>
    <t>506.83</t>
  </si>
  <si>
    <t>UR: AYB</t>
  </si>
  <si>
    <t>436.62</t>
  </si>
  <si>
    <t>52.31</t>
  </si>
  <si>
    <t>49.02</t>
  </si>
  <si>
    <t>AYB</t>
  </si>
  <si>
    <t>Porcentaje de mujeres beneficiadas por el Programa.</t>
  </si>
  <si>
    <t>54.42</t>
  </si>
  <si>
    <t>42.53</t>
  </si>
  <si>
    <t>57.00</t>
  </si>
  <si>
    <t>Porcentaje de mujeres apoyadas con acciones de capacitación y asistencia técnica.</t>
  </si>
  <si>
    <t>62.37</t>
  </si>
  <si>
    <t>55.23</t>
  </si>
  <si>
    <t>55.20</t>
  </si>
  <si>
    <t>Porcentaje de grupos o sociedades que recibieron recursos con la vertiente Mujer Indígena</t>
  </si>
  <si>
    <t xml:space="preserve"> AYB- Comisión Nacional para el Desarrollo de los Pueblos Indígenas </t>
  </si>
  <si>
    <t xml:space="preserve"> La Comisión Nacional para el Desarrollo de los Pueblos Indígenas consideró necesario e imprescindible poner a disposición de la población indígena esquemas de apoyo y financiamiento de fácil acceso para el desarrollo de proyectos productivos y el mejoramiento de los procesos en aquellos casos en que se cuenta con experiencia productiva. Por ello, la CDI estableció la creación del PROIN. Este Programa está orientado al desarrollo de proyectos productivos y turísticos sostenibles, con pertinencia cultural, con equidad de género y con pleno respeto a los valores de los pueblos indígenas.  Se considera de manera específica las condiciones de marginación y discriminación en las que vive la mayoría de las mujeres indígenas en nuestro país, que comúnmente provocan que éstas no tengan acceso a los medios de producción de sus comunidades como son la tierra, el ganado y la infraestructura productiva en general. Esto les imposibilita poseer una fuente de trabajo con la cual generar ingresos económicos, situación que a su vez, favorece que esas condiciones de discriminación que padecen, continúen reproduciéndose a lo largo de las generaciones.   Es por esto que, el PROIN busca ofrecer a la población indígena en general y a las mujeres indígenas en particular, esquemas de apoyo y financiamiento de fácil acceso que les permitan desarrollar su actividad económica, y fungir como una herramienta fundamental para incrementar sus oportunidades de ingreso, capacitación y empleo sin tener que abandonar sus comunidades. </t>
  </si>
  <si>
    <t>895</t>
  </si>
  <si>
    <t>3196</t>
  </si>
  <si>
    <t>20261</t>
  </si>
  <si>
    <t>25235</t>
  </si>
  <si>
    <t>(Comisión Nacional para el Desarrollo de los Pueblos Indígenas)</t>
  </si>
  <si>
    <t>436.6</t>
  </si>
  <si>
    <t>Programa para el Mejoramiento de la Producción y la Productividad Indígena</t>
  </si>
  <si>
    <t>S249</t>
  </si>
  <si>
    <r>
      <t>Acciones de mejora para el siguiente periodo
UR:</t>
    </r>
    <r>
      <rPr>
        <sz val="10"/>
        <rFont val="Soberana Sans"/>
        <family val="2"/>
      </rPr>
      <t xml:space="preserve"> AYB
Se llevará a cabo el proceso de seguimiento de los proyectos autorizados en el marco del tipo de apoyo Derecho a la Igualdad de Género</t>
    </r>
  </si>
  <si>
    <r>
      <t>Justificación de diferencia de avances con respecto a las metas programadas
UR:</t>
    </r>
    <r>
      <rPr>
        <sz val="10"/>
        <rFont val="Soberana Sans"/>
        <family val="2"/>
      </rPr>
      <t xml:space="preserve"> AYB
Al periodo que se reporta se suscribieron los convenios y transfirieron los recursos a las 217 instancias ejecutoras autorizadas en el marco de las convocatorias de la siguiente manera:    ? Coordinación para la prevención y atención con enfoque intercultural de la violencia contra mujeres y niñas: 90 proyectos  ? Fortalecimiento para el ejercicio de derechos de las mujeres y niñas indígenas: 98 proyectos.  ? Casas de la Mujer Indígena de Continuidad: 29 proyectos.    Se dio inicio con el proceso de seguimiento de las acciones realizadas por los proyectos apoyados en las diferentes modalidades.    Asimismo, se cuenta con 28 proyectos autorizados en el marco de la Modalidad Otras Acciones para el Fortalecimiento de Capacidades de la Población Indígena para el Ejercicio de los Derechos de las Mujeres, y se está en proceso de análisis de otras propuestas.    Con lo anterior, se ha contribuido a fortalecer las capacidades de la población indígena para el conocimiento y ejercicio de los derechos de las mujeres indígenas con la finalidad de contribuir a la disminución de las brechas de desigualdad de género a través de acciones intersectoriales, de coordinación y de interlocución con distintos actores.  </t>
    </r>
  </si>
  <si>
    <r>
      <t>Acciones realizadas en el periodo
UR:</t>
    </r>
    <r>
      <rPr>
        <sz val="10"/>
        <rFont val="Soberana Sans"/>
        <family val="2"/>
      </rPr>
      <t xml:space="preserve"> AYB
Al periodo que se reporta se suscribieron los convenios y transfirieron los recursos a las 217 instancias ejecutoras autorizadas en el marco de las convocatorias de la siguiente manera:    ? Coordinación para la prevención y atención con enfoque intercultural de la violencia contra mujeres y niñas: 90 proyectos  ? Fortalecimiento para el ejercicio de derechos de las mujeres y niñas indígenas: 98 proyectos.  ? Casas de la Mujer Indígena de Continuidad: 29 proyectos.    Se dio inicio con el proceso de seguimiento de las acciones realizadas por los proyectos apoyados en las diferentes modalidades.    Asimismo, se cuenta con 28 proyectos autorizados en el marco de la Modalidad Otras Acciones para el Fortalecimiento de Capacidades de la Población Indígena para el Ejercicio de los Derechos de las Mujeres, y se está en proceso de análisis de otras propuestas.    Con lo anterior, se ha contribuido a fortalecer las capacidades de la población indígena para el conocimiento y ejercicio de los derechos de las mujeres indígenas con la finalidad de contribuir a la disminución de las brechas de desigualdad de género a través de acciones intersectoriales, de coordinación y de interlocución con distintos actores.  </t>
    </r>
  </si>
  <si>
    <t>75.52</t>
  </si>
  <si>
    <t>83.46</t>
  </si>
  <si>
    <t>88.36</t>
  </si>
  <si>
    <t>Porcentaje de población indígena fortalecida para el ejercicio de sus derechos a la igualdad de género debido a la intervención del programa en el año t.</t>
  </si>
  <si>
    <t xml:space="preserve"> La diferencia cultural en México no sólo se expresa en manifestaciones culturales que nos enriquecen; también está asociada a situaciones de desigualdad y desventaja social y jurídica para ellos. Los indígenas conforman uno de los sectores de la población que enfrenta mayores rezagos sociales. Estos rezagos se agudizan por género y grupo de edad y se hacen presentes tanto en las localidades rurales como en las urbanas, el acceso a la justicia y ejercicio de sus derechos son una demanda y un reclamo generalizado. Bajo este contexto, las mujeres indígenas de las diferentes edades representan el sector de la población que acumula mayores rezagos sociales. Ellas han sido discriminadas y afectadas por la pobreza y por diversos referentes culturales, que en ocasiones, fomentan la desigualdad y que se traducen en menores oportunidades para acceder a la educación, la salud y los niveles mínimos de bienestar. Los factores que han provocado esta situación tienen naturalezas diferentes, algunos tienen que ver con el desconocimiento de la existencia de los derechos y de los alcances de los mismos o con la discriminación y otros con la ausencia de procedimientos y recursos para asegurar su observancia. </t>
  </si>
  <si>
    <t>88.3</t>
  </si>
  <si>
    <t>Programa de Derechos Indígenas</t>
  </si>
  <si>
    <t>U011</t>
  </si>
  <si>
    <r>
      <t>Acciones de mejora para el siguiente periodo
UR:</t>
    </r>
    <r>
      <rPr>
        <sz val="10"/>
        <rFont val="Soberana Sans"/>
        <family val="2"/>
      </rPr>
      <t xml:space="preserve"> 210
Sin información
</t>
    </r>
    <r>
      <rPr>
        <b/>
        <sz val="10"/>
        <rFont val="Soberana Sans"/>
        <family val="2"/>
      </rPr>
      <t>UR:</t>
    </r>
    <r>
      <rPr>
        <sz val="10"/>
        <rFont val="Soberana Sans"/>
        <family val="2"/>
      </rPr>
      <t xml:space="preserve"> E00
Sin información</t>
    </r>
  </si>
  <si>
    <r>
      <t>Justificación de diferencia de avances con respecto a las metas programadas
UR:</t>
    </r>
    <r>
      <rPr>
        <sz val="10"/>
        <rFont val="Soberana Sans"/>
        <family val="2"/>
      </rPr>
      <t xml:space="preserve"> 210
La meta programada no se alcanzo por que se postergado la integración de otra agrupación musical en el estado de Veracruz por falta de presupuestó estatal y del CENART.
</t>
    </r>
    <r>
      <rPr>
        <b/>
        <sz val="10"/>
        <rFont val="Soberana Sans"/>
        <family val="2"/>
      </rPr>
      <t>UR:</t>
    </r>
    <r>
      <rPr>
        <sz val="10"/>
        <rFont val="Soberana Sans"/>
        <family val="2"/>
      </rPr>
      <t xml:space="preserve"> E00
Para el tercer trimestre de 2018 se alcanzaron 110 eventos de 89 programados para un cumplimiento del 123.6%. Esto se debió a que se contó con un mayor número de eventos con las características requeridas de acuerdo con el Programa de fortalecimiento de la participación de las mujeres en las artes., con ello, la asistencia a estos eventos fue de 63,912 asistentes.</t>
    </r>
  </si>
  <si>
    <r>
      <t>Acciones realizadas en el periodo
UR:</t>
    </r>
    <r>
      <rPr>
        <sz val="10"/>
        <rFont val="Soberana Sans"/>
        <family val="2"/>
      </rPr>
      <t xml:space="preserve"> 210
El programa ?Movimiento Nacional de Agrupaciones Musicales Comunitarias? en esta administración, entre sus principales objetivos se planteó tener un mayor número de niñas y jóvenes (mujeres), entre los integrantes de las mismas. El programa se desarrolla en las zonas de más alta marginación y con altos índices de violencia. El esfuerzo ha sido muy exitoso, ya que se ha mantenido un nivel superior al 50% de integrantes mujeres a pesar de los usos y costumbres comunitarios, que entre otros son que a las niñas no se les permitía la ejecución de aquellos instrumentos con los que tuvieran contacto corporal (violonchelo, violín, guitarra, etc.). La composición de las agrupaciones puede tener variaciones continuamente, debido a disminuciones presupuestales, a la movilidad familiar, Al cambio de grado escolar y a condiciones económicas. Al día de hoy las Agrupaciones Musicales Comunitarias cuentan con un número total de 5,401 participantes, donde 2,856 son niñas siendo el 53% y 2,545 niños el 47%.
</t>
    </r>
    <r>
      <rPr>
        <b/>
        <sz val="10"/>
        <rFont val="Soberana Sans"/>
        <family val="2"/>
      </rPr>
      <t>UR:</t>
    </r>
    <r>
      <rPr>
        <sz val="10"/>
        <rFont val="Soberana Sans"/>
        <family val="2"/>
      </rPr>
      <t xml:space="preserve"> E00
En el ámbito del Instituto Nacional de Bellas Artes, la programación artística siempre ha estado abierta a la participación equitativa de los diversos creadores, tanto mujeres como hombres; por lo que se puede afirmar que la brecha de género no se presenta en el sentido estricto de su significado; ya que se trata de un ámbito donde la manifestaciones artísticas no dependen de favorecer a hombres o mujeres, sino a la calidad de los eventos presentados; sin embargo desde 2012 se tomó la decisión de resaltar la participación de mujeres en las artes.</t>
    </r>
  </si>
  <si>
    <t>15.98</t>
  </si>
  <si>
    <t>16.78</t>
  </si>
  <si>
    <t>24.56</t>
  </si>
  <si>
    <t>5.0</t>
  </si>
  <si>
    <t>13.84</t>
  </si>
  <si>
    <t>16.45</t>
  </si>
  <si>
    <t>26.58</t>
  </si>
  <si>
    <t>29.28</t>
  </si>
  <si>
    <t>56.00</t>
  </si>
  <si>
    <t>Porcentaje de niñas y jovenes atendidas integrantes de las Agrupaciones Musicales Comunitarias</t>
  </si>
  <si>
    <t>102.80</t>
  </si>
  <si>
    <t>83.18</t>
  </si>
  <si>
    <t>Porcentaje de eventos presentados con representaciones femeninas destacadas para promover su participación en la programación cultural</t>
  </si>
  <si>
    <t xml:space="preserve"> E00- Instituto Nacional de Bellas Artes y Literatura  Secretaria de Cultura </t>
  </si>
  <si>
    <t>(Dirección General del Centro Nacional de las Artes)</t>
  </si>
  <si>
    <t>(Instituto Nacional de Bellas Artes y Literatura)</t>
  </si>
  <si>
    <t>34.2</t>
  </si>
  <si>
    <t>Desarrollo Cultural</t>
  </si>
  <si>
    <t>Cultura</t>
  </si>
  <si>
    <t>48</t>
  </si>
  <si>
    <t>0.44</t>
  </si>
  <si>
    <t>4.22</t>
  </si>
  <si>
    <t>70.70</t>
  </si>
  <si>
    <t>Porcentaje de becas que se otorgan a alumnas en las escuelas del INBA para su formación artística.</t>
  </si>
  <si>
    <t xml:space="preserve"> E00- Instituto Nacional de Bellas Artes y Literatura </t>
  </si>
  <si>
    <t>4.2</t>
  </si>
  <si>
    <r>
      <t>Acciones de mejora para el siguiente periodo
UR:</t>
    </r>
    <r>
      <rPr>
        <sz val="10"/>
        <rFont val="Soberana Sans"/>
        <family val="2"/>
      </rPr>
      <t xml:space="preserve"> GYR
La aceptación de un método anticonceptivo en forma informada, favorecerá la continuidad en el uso del mismo, a fin de planear un embarazo en las mejores condiciones de salud. Las entrevistas de consejería otorgadas por trabajo social y enfermería son otorgadas tanto a mujeres como hombres sin distinción siendo, agrupadas en mujeres no embarazadas, post parto (inluye post césarea) y post aborto, varones, adolescentes y  usuarias de métodos de planificación familiar, herramienta bien establecida dentro del otorgamiento de dichos servicios.</t>
    </r>
  </si>
  <si>
    <r>
      <t>Justificación de diferencia de avances con respecto a las metas programadas
UR:</t>
    </r>
    <r>
      <rPr>
        <sz val="10"/>
        <rFont val="Soberana Sans"/>
        <family val="2"/>
      </rPr>
      <t xml:space="preserve"> GYR
Para el indicador Porcentaje de entrevistas de consejería anticonceptiva, el indicador se mantiene 0.6  por debajo de la meta pero  favorece la continuidad la aceptación  y uso de un método anticonceptivo en forma informada, a fin de planear un embarazo en las mejores condiciones de salud.</t>
    </r>
  </si>
  <si>
    <r>
      <t>Acciones realizadas en el periodo
UR:</t>
    </r>
    <r>
      <rPr>
        <sz val="10"/>
        <rFont val="Soberana Sans"/>
        <family val="2"/>
      </rPr>
      <t xml:space="preserve"> GYR
Al mes estimado de septiembre de 2018, las acciones de comunicación educativa individuales impartidas por personal de salud, específicamente por enfermería y trabajo social en lo que se refiere a la consejería en salud reproductiva y planificación familiar, en las que se resuelven dudas o amplían información sobre los beneficios y ventajas de usar un método anticonceptivo, se puntualiza los que ofrece el IMSS y, en caso de aceptar alguno en forma libre e informada, se sugiere el ideal según los factores de riesgo reproductivo y obstétrico, necesidades personales y expectativas reproductivas, con la finalidad de planear e iniciar un embarazo en las mejores condiciones de salud. Se realizaron 695,759 entrevistas dirigidas a no embarazadas o no usuarias; 410,165 a puérperas en posparto y posaborto; 317,398 a varones, 137,568 a mujeres y hombres adolescentes y 446,837 a usuarias o usuarios de métodos anticonceptivos.    Las actividades de comunicación educativa en temas de salud sexual y anticoncepción, dirigidas a la población adolescente, han resultado en una disminución del porciento de embarazos adolescentes de 0.4, comparando con el tercer semestre del año 2018 fue de 10.1 y en 2017 de 10.5. Lo cual es satisfactorio, ya que contribuye a evitar la morbilidad y mortalidad materna, perinatal e infantil, y a favorecer la realización de proyectos de vida en estas adolescentes que logran posponer la maternidad.  </t>
    </r>
  </si>
  <si>
    <t>UR: GYR</t>
  </si>
  <si>
    <t>GYR</t>
  </si>
  <si>
    <t>Cobertura de detección de primera vez de diabetes mellitus en población derechohabiente de 20 años y más.</t>
  </si>
  <si>
    <t xml:space="preserve">Cobertura de detección de cáncer de mama por mastografía en mujeres de 50 a 69 años. </t>
  </si>
  <si>
    <t xml:space="preserve">Cobertura de detección de cáncer cérvico uterino a través de citología cervical en mujeres de 25 a 64 años. </t>
  </si>
  <si>
    <t>Proporción</t>
  </si>
  <si>
    <t>Proporción de Adolescentes Embarazadas</t>
  </si>
  <si>
    <t>98.90</t>
  </si>
  <si>
    <t>99.70</t>
  </si>
  <si>
    <t xml:space="preserve">Porcentaje de entrevistas de consejería anticonceptiva </t>
  </si>
  <si>
    <t xml:space="preserve"> GYR- Instituto Mexicano del Seguro Social </t>
  </si>
  <si>
    <t xml:space="preserve"> Actualmente, el Instituto enfrenta el doble reto de tratar una población con enfermedades crónico-degenerativas y con las enfermedades infecciosas que compiten por los recursos de atención en los servicios de salud. Así, el IMSS tiene dos grandes objetivos: i) mejorar la atención sobre todo en el primer nivel para poder atender los enfermos agudos, y ii) tener una estrategia frontal contra las enfermedades crónicas no transmisibles. La población derechohabiente IMSS perdió 11 millones de años de vida saludable en el 2010, (último año disponible en el acervo de información hasta el momento). El grupo de enfermedades crónicas no transmisibles fue responsable de 81% de estos AVISA; las enfermedades transmisibles, condiciones maternas, perinatales y nutricionales fueron responsables de 10% y el grupo de lesiones, de 9%. En materia de promoción de la salud, prevención y detección de enfermedades se mantiene la cobertura preventiva anual cerca del 65%. En 2017, la cobertura de Atención Integral PREVENIMSS fue de 64.6%, lo que permitió que 28,489,552 derechohabientes recibieran sus acciones de nutrición, prevención, protección específica, detección oportuna, salud reproductiva y educativas, que les corresponden según su grupo de edad y sexo, cifra similar a la registrada en el mismo periodo del año anterior (28,645,591). Las coberturas obtenidas por grupo de edad fueron: Niños (80.8%), Adolescentes (67.6%), Mujeres (63.2%), Hombres (60.8%) y Adultos mayores (56.0%). Es importante señalar que no se observan incrementos en las coberturas, ya que la infraestructura y los recursos disponibles se han mantenido constante y se ha elevado la población derechohabiente adscrita a médico familiar, que cuantificó para 2017 47,417,750. En Planificación Familiar es necesario fortalecer la competencia técnica del personal médico, de enfermería y trabajo social, para garantizar la prestación del servicio en forma oportuna y de calidad dirigida a la mujer y al hombre en edad reproductiva. </t>
  </si>
  <si>
    <t>28489552</t>
  </si>
  <si>
    <t>47417750</t>
  </si>
  <si>
    <t>(Instituto Mexicano del Seguro Social)</t>
  </si>
  <si>
    <t>E001</t>
  </si>
  <si>
    <t>Instituto Mexicano del Seguro Social</t>
  </si>
  <si>
    <t>50</t>
  </si>
  <si>
    <r>
      <t>Acciones de mejora para el siguiente periodo
UR:</t>
    </r>
    <r>
      <rPr>
        <sz val="10"/>
        <rFont val="Soberana Sans"/>
        <family val="2"/>
      </rPr>
      <t xml:space="preserve"> GYR
5. Indicadores de desempeño del servicio de guardería:Se obtendrán resultados por unidad de la aplicación de la encuesta de satisfacción del usuario respecto al servicio de guardería correspondientes al tercer cuatrimestre. Se prevé aplicar una muestra a 15,466 encuestas a nivel nacional, se obtendrán los resultados anuales de satisfacción correspondientes a 2018.  se tienen contempladas 1,341 supervisiones-asesoría integrales, las cuales serán ejecutadas para dar cumplimiento al Programa Anual de Trabajo. Se obtendrán los resultados finales de cumplimiento del Programa Anual de Trabajo y promedio de evaluación global.  6. Alimentación Sana, Variada y Suficiente Se prevé difundir el recetario Lleva los menús de la guardería IMSS a tu casa con preparaciones para niños menores de 12 meses de edad. Preescolar: Continuará el seguimiento a las unidades respecto al Reporte de Evaluación de Educación Preescolar durante el ciclo escolar 2018-2019 a los niños de 3 a 4 años.  8. Formato de valoración médica:Se prevé la incorporación de la versión final de los formatos en la Norma que establece las disposiciones para la coordinación entre las guarderías y las unidades médicas del IMSS. 9. Continuará el seguimiento mensual a la implementación del programa  Lectura en voz alta en guarderías IMSS.  10. En cumplimiento de la meta establecida para la expansión del servicio de guardería en el segundo trimestre: Se dará seguimiento a la concreción de las contrataciones efectuadas entre 2017-2018 . Se dará seguimiento a las propuestas de incremento de capacidad instalada presentadas por los proveedores actuales y a la formalización de aquellas que han sido viables. Se estima contar con la autorización de 510 lugares más por ampliación de capacidad instada en lo que resta de 2018.  </t>
    </r>
  </si>
  <si>
    <r>
      <t>Justificación de diferencia de avances con respecto a las metas programadas
UR:</t>
    </r>
    <r>
      <rPr>
        <sz val="10"/>
        <rFont val="Soberana Sans"/>
        <family val="2"/>
      </rPr>
      <t xml:space="preserve"> GYR
Cobertura de la demanda del servicio de guardería por delegación: En el mes de septiembre, la cobertura de la demanda se encuentra en 23.92%, sobrepasó la meta estimada para el mes, la cual se esperaba fuera del 23.25% sin embargo la diferencia de 0.67 puntos porcentuales derivado del aumento en aproximadamente 5,707 lugares de la capacidad instalada total con respecto al trimestre anterior. Trabajadoras/es beneficiadas/os a través del servicio de guarderías por sexo y entidad federativa: Al mes de septiembre de 2018 se vieron beneficiados con la prestación del servicio 171,787 trabajadoras y trabajadores, de los cuales el 99.80% son mujeres y el 0.20% son padres viudos y/o divorciados con derecho a la prestación del servicio. En comparación con el trimestre anterior, se registró un decremento de 7,921 beneficiarios sin embargo, se registró un aumento de 3,479 por arriba de la meta programada. Número de niñas/os que reciben el servicio de guarderías, por sexo y entidad federativa: Durante el mes de septiembre se atendieron a 186,461 niñas y niños, de los cuales el 52% fueron niñas y el 48% niños. Las entidades con mayor número de niñas y niños atendidos son Jalisco 13,572, Chihuahua 12,744, Sonora 12,297, Baja California 11,690, Nuevo León  10,915, Tamaulipas 9,765, DF Sur 9,395 y Guanajuato 9,223 donde se concentra el 48.05% del total de los niños inscritos en el sistema de guarderías.   </t>
    </r>
  </si>
  <si>
    <r>
      <t>Acciones realizadas en el periodo
UR:</t>
    </r>
    <r>
      <rPr>
        <sz val="10"/>
        <rFont val="Soberana Sans"/>
        <family val="2"/>
      </rPr>
      <t xml:space="preserve"> GYR
2. Participación Social en Guarderías y Comunicación con Padres. En julio y septiembre se llevaron a cabo 230 visitas, en las cuales se contó con la participación de 1,170 padres de familia, quienes invirtieron aproximadamente 2,340 horas en este ejercicio ciudadano. se obtuvo un 99.27% de cumplimiento en las medidas de seguridad integral en estos meses. Los padres de familia han visitado el 93.5% de las guarderías de prestación indirecta, se incluyeron notas informativas sobre temas de interés en el micrositio de Comunicación con padres, se enviaron correos electrónicos a los aproximadamente 200 mil usuarios. 10. En cumplimiento a la nueva meta para la expansión del servicio de guardería de 28,103 nuevos lugares para 2017-2018 autorizada por el H. Consejo Técnico para lograr una mayor cobertura de la demanda. Concluyeron las contrataciones iniciadas en 2018 mediante los procedimientos previstos en la Ley. A agosto de 2018, las Delegaciones lograron adjudicar 6,840 lugares para 31 guarderías. Se continúa con el proceso de incremento de la capacidad instalada de las guarderías que actualmente se encuentran en operación de aquellos proveedores que manifestaron su interés, a la fecha del informe 3 guarderías ya cuentan con autorización para ampliar su capacidad instalada lo que en suma representa 49 lugares.  A agosto de 2018, el Instituto, por conducto de las Delegaciones, celebró los primeros 3 convenios de subrogación del servicio de guardería con patrones que instalarán guarderías en sus empresas para otorgar el servicio a sus trabajadores. Por otra parte, se obtuvo la viabilidad arquitectónica para 5 guarderías en el campo que ofrecerán el servicio a los hijos de madres trabajadoras que laboran en los campos agrícolas. Ambos actividades suman 964 nuevos lugares en 8 guarderías. Finalmente, se cuenta con un avance global de 30,966 nuevos lugares entre 2017 y 2018.   </t>
    </r>
  </si>
  <si>
    <t>76.82</t>
  </si>
  <si>
    <t>80.75</t>
  </si>
  <si>
    <t>82.50</t>
  </si>
  <si>
    <t>Porcentaje de inscripción en guarderías</t>
  </si>
  <si>
    <t>23.92</t>
  </si>
  <si>
    <t>23.25</t>
  </si>
  <si>
    <t xml:space="preserve">Porcentaje de cobertura de la demanda del servicio de guardería.  </t>
  </si>
  <si>
    <t>99.80</t>
  </si>
  <si>
    <t>99.81</t>
  </si>
  <si>
    <t xml:space="preserve">Porcentaje de madres trabajadoras beneficiarias mediante el servicio de guardería </t>
  </si>
  <si>
    <t xml:space="preserve"> El Seguro de Guarderías cubre el riesgo de no poder proporcionar cuidados a los menores entre 45 días y 4 años a la madre trabajadora, al padre viudo o divorciado con custodia del menor y a aquel al que por resolución judicial ejerza la patria potestad y custodia del menor. Para otorgar estas prestaciones, el seguro se financia con una prima de 1 por ciento sobre el salario base de cotización que aporta exclusivamente el patrón. A Guarderías se tiene que destinar al menos 80 por ciento de este monto. La disponibilidad de los recursos de este seguro está en función del mercado laboral formal y del crecimiento económico.  </t>
  </si>
  <si>
    <t>96185</t>
  </si>
  <si>
    <t>103321</t>
  </si>
  <si>
    <t>479</t>
  </si>
  <si>
    <t>241341</t>
  </si>
  <si>
    <t>Servicios de guardería</t>
  </si>
  <si>
    <t>E007</t>
  </si>
  <si>
    <r>
      <t>Acciones de mejora para el siguiente periodo
UR:</t>
    </r>
    <r>
      <rPr>
        <sz val="10"/>
        <rFont val="Soberana Sans"/>
        <family val="2"/>
      </rPr>
      <t xml:space="preserve"> GYR
Propiciar que la embarazada asista a la vigilancia prenatal en forma periódica, lo cual contribuye a la detección oportuna de signos y síntomas que pudieran complicar el embarazo, además de iniciar tempranamente la atención prenatal cuya finalidad es brindar todas las acciones médico preventivas  para poder culminar la gestación a término, con la madre y el producto saludables. </t>
    </r>
  </si>
  <si>
    <r>
      <t>Justificación de diferencia de avances con respecto a las metas programadas
UR:</t>
    </r>
    <r>
      <rPr>
        <sz val="10"/>
        <rFont val="Soberana Sans"/>
        <family val="2"/>
      </rPr>
      <t xml:space="preserve"> GYR
El promedio de atenciones prenatales por embarazada resultó 0.5, por abajo de la meta establecida para el periodo (7.0). La oportunidad de inicio de la vigilancia prenatal durante el primer trimestre de gestación, resultó en 54.0%.  Se considera satisfactorio, ya que se interpreta que de 5 de cada 10 embarazadas acuden al inicio de su vigilancia prenatal antes de las primeras 12 semanas y 6 días de la gestación.</t>
    </r>
  </si>
  <si>
    <r>
      <t>Acciones realizadas en el periodo
UR:</t>
    </r>
    <r>
      <rPr>
        <sz val="10"/>
        <rFont val="Soberana Sans"/>
        <family val="2"/>
      </rPr>
      <t xml:space="preserve"> GYR
En el tercer trimestre de 2018, la oportunidad en el inicio de la vigilancia prenatal fue de 54.0%, es decir que de 5 a 6 de cada 10 embarazadas inician su control en el primer trimestre del embarazo, lo cual es satisfactorio. En relación al promedio de consultas, cada mujer asiste a vigilancia prenatal 6.5 veces durante toda la gestación, lo que contribuye a que la mujer reciba el beneficio de las acciones médico preventivas a que puede ser acreedora durante esta etapa, para poder llegar a un feliz término.</t>
    </r>
  </si>
  <si>
    <t>6.50</t>
  </si>
  <si>
    <t>Promedio de atenciones prenatales por embarazada</t>
  </si>
  <si>
    <t>Oportunidad de inicio de la vigilancia prenatal en el primer trimestre de gestación</t>
  </si>
  <si>
    <t xml:space="preserve"> No todas las mujeres embarazadas acuden dentro de las primeras 13 semanas y 6 dpias de gestación a la vigilancia prenatal para identificar tempranamente factores de riesgo y/o complicaciones en el binomio madre-hijo. No siempre la mujer embarazada acude a su consulta prenatal para favorecer la oportunidad de brindarle acciones preventivas, educativas y asistenciasles para el autocuidado de la salud del binomio. </t>
  </si>
  <si>
    <t>154926</t>
  </si>
  <si>
    <t>22514007</t>
  </si>
  <si>
    <t>24962097</t>
  </si>
  <si>
    <t>19.46</t>
  </si>
  <si>
    <t>27.6</t>
  </si>
  <si>
    <t>UR: GYN</t>
  </si>
  <si>
    <t>77.78</t>
  </si>
  <si>
    <t>GYN</t>
  </si>
  <si>
    <t>Porcentaje de materiales y recursos didácticos elaborados en materia de igualdad, no discriminación y de acceso a las mujeres a una vida libre de violencia</t>
  </si>
  <si>
    <t>Porcentaje de cursos de capacitación en materia de igualdad, no discriminación y el acceso a las mujeres a una vida libre de violencia impartidos.</t>
  </si>
  <si>
    <t>66.67</t>
  </si>
  <si>
    <t>Porcentaje de campañas de difusión en materia de igualdad y no discriminación realizadas.</t>
  </si>
  <si>
    <t>82.40</t>
  </si>
  <si>
    <t>Porcentaje de acciones de sensibilización y capacitación en materia de igualdad, no discriminación y de acceso a las mujeres a una vida libre de violencia realizadas en las Unidades Administrativas.</t>
  </si>
  <si>
    <t>32.26</t>
  </si>
  <si>
    <t>21.51</t>
  </si>
  <si>
    <t>26.80</t>
  </si>
  <si>
    <t>Porcentaje de Enlaces de Equidad capacitados.</t>
  </si>
  <si>
    <t>Porcentaje de acciones de difusión e información en materia de igualdad, no discriminación y de acceso a las mujeres a una vida libre de violencia realizadas en las Unidades Administrativas.</t>
  </si>
  <si>
    <t>Porcentaje de Estrategias del PROIGUALDAD instrumentadas en las Unidades Administrativas.</t>
  </si>
  <si>
    <t>53.80</t>
  </si>
  <si>
    <t>Porcentaje de Unidades Administrativas con objetivos transversales del PROIGUALDAD incorporados a las actividades de la Unidad Administrativa.</t>
  </si>
  <si>
    <t xml:space="preserve"> GYN- Instituto de Seguridad y Servicios Sociales de los Trabajadores del Estado </t>
  </si>
  <si>
    <t>(Instituto de Seguridad y Servicios Sociales de los Trabajadores del Estado)</t>
  </si>
  <si>
    <t>Equidad de Género</t>
  </si>
  <si>
    <t>Instituto de Seguridad y Servicios Sociales de los Trabajadores del Estado</t>
  </si>
  <si>
    <t>51</t>
  </si>
  <si>
    <t>327.66</t>
  </si>
  <si>
    <t>359.26</t>
  </si>
  <si>
    <t>425.66</t>
  </si>
  <si>
    <t>440.16</t>
  </si>
  <si>
    <t>3.10</t>
  </si>
  <si>
    <t>Promedio de consultas por mujer embarazada</t>
  </si>
  <si>
    <t>25.02</t>
  </si>
  <si>
    <t>33.30</t>
  </si>
  <si>
    <t>Porcentaje de mujeres embarazadas que recibieron el carnet CUIDAME durante la consulta prenatal</t>
  </si>
  <si>
    <t xml:space="preserve"> Reducir el número de muertes maternas y perinatales Atención efectiva e integral de la mujer embarazada  Identificación temprana de factores de riesgo  Ampliar las capacidades y oportunidades de las mujeres para cursar el embarazo sano, el parto respetuoso y el puerperio seguro  </t>
  </si>
  <si>
    <t>440.1</t>
  </si>
  <si>
    <t>Prevención y Control de Enfermedades</t>
  </si>
  <si>
    <t>E043</t>
  </si>
  <si>
    <r>
      <t>Acciones de mejora para el siguiente periodo
UR:</t>
    </r>
    <r>
      <rPr>
        <sz val="10"/>
        <rFont val="Soberana Sans"/>
        <family val="2"/>
      </rPr>
      <t xml:space="preserve"> T9N
Para el siguiente trimestre se espera tener resultados más concretos para el indicador 4, una vez que se concluya con el diseño del proyecto con la contratación del personal especializado por parte del PNUD. En cuanto a la renovación del DEI, se espera estar en condiciones de obtener el sello Oro, dadas las calificaciones obtenidas en las evidencias y se espera poder mejorar la puntuación de Pemex en la auditoría de vigilancia de la Norma Mexicana en Igualdad Laboral y No Discriminación, respecto a la obtenida en la pre auditoría, a partir del plan de acción para subsanar las recomendaciones y observaciones hechas por el organismo certificador.  </t>
    </r>
  </si>
  <si>
    <r>
      <t>Justificación de diferencia de avances con respecto a las metas programadas
UR:</t>
    </r>
    <r>
      <rPr>
        <sz val="10"/>
        <rFont val="Soberana Sans"/>
        <family val="2"/>
      </rPr>
      <t xml:space="preserve"> T9N
Se capacitó y sensibilizó en materia de violencia de género a 2,130 personas, es decir, es decir, el 6.5% por encima de la meta prevista para el periodo; de forma acumulada se capacitó durante los tres trimestres transcurridos del presente año a 6,395 personas, lo cual representa 127.9% de la meta anual, gracias a la contratación de personas capacitadoras y las solicitudes expresas de diversas áreas de Pemex. Por lo que se refiera a la renovación del DEI, el DEFR y Equidad Mx se concluyeron los pasos para el proceso de renovación, mientras que se llevó a cabo la pre auditoría de vigilancia de la Norma Mexicana en Igualdad Laboral y No Discriminación, Con base en lo anterior, se tuvo un avance de 40% en el periodo y el acumulado es de 70%, en comparación con el 60% planeado, esto debido a que se contó con evidencias palpables para cada uno de ellos, producto de las acciones emprendidas de 2016 a 2018 en el marco de la Estrategia de Inclusión Social Institucional. Para la Estrategia para la reducción de brechas de género en Pemex, en el periodo de referencia se cumplió con el 20% previsto, mientras el avance acumulado del indicador es de 70% frente al 50% planeado; lo anterior se explica por los importantes avances obtenidos específicamente con la Estrategia de Mentorías, la difusión del Toolkit y la generación del borrador final del ?Modelo de Inclusión Económica y Sociocultural en zonas petroleras para el desarrollo sostenible de poblaciones en situación de vulnerabilidad y/o tradicionalmente discriminadas?, teniendo hasta el momento importantes resultados  en las 2 primeras, debido a su solidez metodológica. Finalmente, el modelo de capacitación para personal operativo sigue sin tener los avances esperados, debido principalmente a demoras en los avances comprometidos con el PNUD, por procesos internos de la agencia, de manera que solamente se lleva un 20% acumulado, la mitad de lo establecido como meta para los 3 trimestres.</t>
    </r>
  </si>
  <si>
    <r>
      <t>Acciones realizadas en el periodo
UR:</t>
    </r>
    <r>
      <rPr>
        <sz val="10"/>
        <rFont val="Soberana Sans"/>
        <family val="2"/>
      </rPr>
      <t xml:space="preserve"> T9N
En el presente trimestre para el indicador 1 durante el periodo de referencia se capacitaron y sensibilizaron un total de 2,130 personas mediante 12 conferencias y 2 actividades de sensibilización dirigidas a hijos(as) del personal en el Curso de Verano 2018. Se concluyeron los procesos para la renovación de los Distintivos Empresa Incluyente Gilberto Rincón Gallardo (DEI), Empresa Familiarmente Responsable (DEFR) y Equidad Mx de Human Rigths Campaign, de los cuales sólo se espera el dictamen; en cuanto a la Norma Mexicana en Igualdad Laboral y No Discriminación, se concluyó la pre auditoría de vigilancia de la certificación obtenida en 2016. Por otro lado, se concluyó la primera convocatoria de la Estrategia de Mentorías ?Por la Igualdad de Género? 2018; se presentó en dos foros el Toolkit ?Por un México con más científicas, ingenieras y matemáticas?, con personal docente y estudiantado de nivel superior de la FES Cuautitlán, así como en el Congreso Mexicano del Petróleo; y se cuenta con el borrador final del ?Modelo de Inclusión Económica y Sociocultural en zonas petroleras para el desarrollo sostenible de poblaciones en situación de vulnerabilidad y/o tradicionalmente discriminadas?. Por último, se realizaron 4 reuniones de trabajo para acotar el proyecto para la capacitación del personal operativo y ajustar la nota técnica correspondiente, en el marco de la revisión sustantiva del convenio con el PNUD.</t>
    </r>
  </si>
  <si>
    <t>10.63</t>
  </si>
  <si>
    <t>12.72</t>
  </si>
  <si>
    <t>UR: T9N</t>
  </si>
  <si>
    <t>T9N</t>
  </si>
  <si>
    <t>Porcentaje de modelos de gestión en materia de inclusión, igualdad y no discriminación que continúan vigentes para Pemex al inicio del ejercicio 2019.</t>
  </si>
  <si>
    <t>Porcentaje de avance en el diseño y validación del modelo de capacitación para personal operativo de Pemex en materia de inclusión, igualdad y no discriminación, durante 2018.</t>
  </si>
  <si>
    <t>Porcentaje de avance en el diseño, la instrumentación y sistematización de una estrategia para reducir las brechas de desigualdad laboral entre mujeres y hombres en Pemex, durante 2018.</t>
  </si>
  <si>
    <t>127.90</t>
  </si>
  <si>
    <t>Porcentaje de personas capacitadas y sensibilizadas en materia de violencia de género en Pemex, durante 2018.</t>
  </si>
  <si>
    <t xml:space="preserve"> T9N- Pemex Corporativo </t>
  </si>
  <si>
    <t xml:space="preserve"> De acuerdo a los datos del Foro Económico Mundial, en las industrias extractivas del mundo la participación de las mujeres se encuentra en menos del 20% a nivel general, y en puestos de toma de decisiones apenas alcanza entre el 10% y 15%. Actualmente la plantilla laboral de Petróleos Mexicanos está conformada por un 28% de mujeres y 72% hombres, lo cual indica que Pemex se encuentra dentro del promedio; no obstante, en puestos de toma de decisiones la participación de las mujeres es del 16% (mandos medios y superiores). Asimismo, según el ?Diagnóstico situacional sobre el acceso de las mujeres a puestos de toma de decisión en Pemex?, realizado en 2017, a partir de una encuesta a 133 mujeres en mandos superiores, un grupo focal y estadísticas de la empresa, el 69.2% de las trabajadoras encuestadas señaló estar de acuerdo respecto a que las mujeres enfrentan obstáculos para su desarrollo, los cuales se centran principalmente en la existencia de preferencias a favor de los hombres en los procesos de selección (61.6%), adicionalmente señalan en un 51,2% que sus responsabilidades familiares, de cuidado, afectivas o de trabajo doméstico en casa, también son un obstáculo. Finalmente, 32% se refirió a la discriminación por razones de género. Por otro lado, los resultados de la Encuesta de Clima y Cultura Organizacional (ECCO) 2016 de la Secretaría de la Función Pública para Petróleos Mexicanos, respondida por 12,637 trabajadoras/es, muestra que en el Índice de Factores Básicos se obtuvo 81.89% de percepciones de la empresa como inclusiva, mientras que en el Factor Compuesto ?Equidad de Género? del índice global,  el porcentaje fue de 82.81. </t>
  </si>
  <si>
    <t>2181</t>
  </si>
  <si>
    <t>2276</t>
  </si>
  <si>
    <t>3500</t>
  </si>
  <si>
    <t>1500</t>
  </si>
  <si>
    <t>(Pemex Corporativo)</t>
  </si>
  <si>
    <t>12.7</t>
  </si>
  <si>
    <t>Petróleos Mexicanos</t>
  </si>
  <si>
    <t>52</t>
  </si>
  <si>
    <t>7.88</t>
  </si>
  <si>
    <t>10.5</t>
  </si>
  <si>
    <t>UR: TVV</t>
  </si>
  <si>
    <t>Informe</t>
  </si>
  <si>
    <t>TVV</t>
  </si>
  <si>
    <t>informe de resultados</t>
  </si>
  <si>
    <t>Actividad</t>
  </si>
  <si>
    <t>difusion sobre igualdad, no discriminaciòn y erradicaciòn de la violencia</t>
  </si>
  <si>
    <t>Capacitación</t>
  </si>
  <si>
    <t>personal sensibilizado</t>
  </si>
  <si>
    <t xml:space="preserve"> TVV- CFE Consolidado </t>
  </si>
  <si>
    <t>(CFE Consolidado)</t>
  </si>
  <si>
    <t>Operación y mantenimiento de las centrales generadoras de energía eléctrica</t>
  </si>
  <si>
    <t>E561</t>
  </si>
  <si>
    <t>Comisión Federal de Electricidad</t>
  </si>
  <si>
    <t>53</t>
  </si>
  <si>
    <t>2.48</t>
  </si>
  <si>
    <t>3.31</t>
  </si>
  <si>
    <t>Operación y mantenimiento de la Red Nacional de Transmisión</t>
  </si>
  <si>
    <t>E579</t>
  </si>
  <si>
    <t>0.80</t>
  </si>
  <si>
    <t>1.07</t>
  </si>
  <si>
    <t>Operación y mantenimiento de la infraestructura del proceso de distribución de energía eléctrica</t>
  </si>
  <si>
    <t>E580</t>
  </si>
  <si>
    <t>Comercialización de energía eléctrica y productos asociados</t>
  </si>
  <si>
    <t>E581</t>
  </si>
  <si>
    <t>0.56</t>
  </si>
  <si>
    <t>0.7</t>
  </si>
  <si>
    <t>Servicios de infraestructura aplicable a telecomunicaciones</t>
  </si>
  <si>
    <t>E583</t>
  </si>
  <si>
    <t>1.05</t>
  </si>
  <si>
    <t>1.4</t>
  </si>
  <si>
    <t>Operación de mecanismos para mejorar la comercialización de servicios y productos</t>
  </si>
  <si>
    <t>E584</t>
  </si>
  <si>
    <t>1.32</t>
  </si>
  <si>
    <t>1.7</t>
  </si>
  <si>
    <t>Funciones en relación con Estrategias de Negocios Comerciales, así como potenciales nuevos negocios</t>
  </si>
  <si>
    <t>E585</t>
  </si>
  <si>
    <t>0.39</t>
  </si>
  <si>
    <t>0.5</t>
  </si>
  <si>
    <t>Promoción de medidas para el ahorro y uso eficiente de la energía eléctrica</t>
  </si>
  <si>
    <t>F571</t>
  </si>
  <si>
    <t>3.02</t>
  </si>
  <si>
    <t>4.02</t>
  </si>
  <si>
    <t>150</t>
  </si>
  <si>
    <t>0.02</t>
  </si>
  <si>
    <t>0.20</t>
  </si>
  <si>
    <t>0.27</t>
  </si>
  <si>
    <t>Informe de avances</t>
  </si>
  <si>
    <t>Actividades de difusiòn</t>
  </si>
  <si>
    <t>Personal sensibilizado</t>
  </si>
  <si>
    <t>3.54</t>
  </si>
  <si>
    <t>4.72</t>
  </si>
  <si>
    <t>Coordinación de las funciones y recursos para la infraestructura eléctrica</t>
  </si>
  <si>
    <t>P552</t>
  </si>
  <si>
    <t>0.42</t>
  </si>
  <si>
    <t>0.55</t>
  </si>
  <si>
    <t>Seguridad física en las instalaciones de electricidad</t>
  </si>
  <si>
    <t>R582</t>
  </si>
  <si>
    <t xml:space="preserve">Avance en los Programas Presupuestarios con Erogaciones para la Igualdad entre Mujeres y Hombres, Anexo 13, PEF 2018
    Periodo Enero - Septiembre  </t>
  </si>
  <si>
    <t>Presupuesto anual aprobado para el Programa presupuestario registrado en el Anexo 13 del PEF 2018</t>
  </si>
  <si>
    <t>Porcentaje respecto de su total</t>
  </si>
  <si>
    <t>TOTAL</t>
  </si>
  <si>
    <t>100 o más</t>
  </si>
  <si>
    <t>Más de 75
menos de
100</t>
  </si>
  <si>
    <t>Más de 50
hasta 75</t>
  </si>
  <si>
    <t>Hasta 50</t>
  </si>
  <si>
    <t>Sin avance</t>
  </si>
  <si>
    <t>Con avance</t>
  </si>
  <si>
    <t>Sin meta al
periodo
(N/A)</t>
  </si>
  <si>
    <t>Total</t>
  </si>
  <si>
    <t>EVOLUCIÓN DE LAS EROGACIONES CORRESPONDIENTES AL ANEXO PARA LA IGUALDAD ENTRE MUJERES Y HOMBRES</t>
  </si>
  <si>
    <t>Informes Sobre la Situación Económica, las Finanzas
Públicas y la Deuda Pública, Anexos</t>
  </si>
  <si>
    <t>( c )</t>
  </si>
  <si>
    <t>(b)</t>
  </si>
  <si>
    <t>(a)</t>
  </si>
  <si>
    <t>Porcentaje de avance</t>
  </si>
  <si>
    <t>Avance en el ejercicio del presupuesto</t>
  </si>
  <si>
    <t>Indicadores
Reportados</t>
  </si>
  <si>
    <t>Programas
Presupuestarios</t>
  </si>
  <si>
    <t>Tercer Trimestre de 2018</t>
  </si>
  <si>
    <r>
      <t xml:space="preserve">Energía </t>
    </r>
    <r>
      <rPr>
        <vertAlign val="superscript"/>
        <sz val="10"/>
        <color indexed="8"/>
        <rFont val="Soberana Sans"/>
        <family val="3"/>
      </rPr>
      <t>1_/</t>
    </r>
  </si>
  <si>
    <r>
      <t xml:space="preserve">Instituto Mexicano del Seguro Social  </t>
    </r>
    <r>
      <rPr>
        <vertAlign val="superscript"/>
        <sz val="10"/>
        <color indexed="8"/>
        <rFont val="Soberana Sans"/>
        <family val="3"/>
      </rPr>
      <t>2_/</t>
    </r>
  </si>
  <si>
    <r>
      <t xml:space="preserve">Instituto de Seguridad y Servicios Sociales de los Trabajadores del Estado </t>
    </r>
    <r>
      <rPr>
        <vertAlign val="superscript"/>
        <sz val="10"/>
        <color indexed="8"/>
        <rFont val="Soberana Sans"/>
        <family val="3"/>
      </rPr>
      <t>2_/</t>
    </r>
  </si>
  <si>
    <r>
      <t xml:space="preserve">Petróleos Mexicanos </t>
    </r>
    <r>
      <rPr>
        <vertAlign val="superscript"/>
        <sz val="10"/>
        <color indexed="8"/>
        <rFont val="Soberana Sans"/>
        <family val="3"/>
      </rPr>
      <t>2_/</t>
    </r>
  </si>
  <si>
    <r>
      <t xml:space="preserve">Comisión Federal de Electricidad </t>
    </r>
    <r>
      <rPr>
        <vertAlign val="superscript"/>
        <sz val="10"/>
        <color indexed="8"/>
        <rFont val="Soberana Sans"/>
        <family val="3"/>
      </rPr>
      <t>2_/</t>
    </r>
  </si>
  <si>
    <r>
      <rPr>
        <vertAlign val="superscript"/>
        <sz val="10"/>
        <rFont val="Soberana Sans"/>
        <family val="3"/>
      </rPr>
      <t xml:space="preserve">1_/ </t>
    </r>
    <r>
      <rPr>
        <sz val="10"/>
        <rFont val="Soberana Sans"/>
        <family val="3"/>
      </rPr>
      <t>Se excluyen del total de los montos aprobado anual, autorizado anual y autorizado al periodo 250,000 pesos, los cuales corresponden a recursos propios.</t>
    </r>
  </si>
  <si>
    <r>
      <rPr>
        <vertAlign val="superscript"/>
        <sz val="10"/>
        <color theme="1"/>
        <rFont val="Soberana Sans"/>
        <family val="3"/>
      </rPr>
      <t>2_/</t>
    </r>
    <r>
      <rPr>
        <sz val="10"/>
        <color theme="1"/>
        <rFont val="Soberana Sans"/>
        <family val="3"/>
      </rPr>
      <t xml:space="preserve"> El presupuesto no se suma en el total por ser recursos propios.</t>
    </r>
  </si>
  <si>
    <t>n.a.: No aplica</t>
  </si>
  <si>
    <t>Fuente: Dependencias y entidades de la Administración Pública Federal.</t>
  </si>
  <si>
    <t xml:space="preserve">Programa orientado a las actividades de apoyo administrativo (servicios basicos, arrendamiento y mantenimiento del inmueble) y Servicios Personales.
</t>
  </si>
  <si>
    <t>Presupuesto anual aprobado para el Programa presupuestario registrado en el Anexo 13 del PEF 2017</t>
  </si>
  <si>
    <r>
      <t xml:space="preserve">Justificación de diferencia de avances con respecto a las metas programadas
</t>
    </r>
    <r>
      <rPr>
        <sz val="10"/>
        <rFont val="Soberana Sans"/>
        <family val="3"/>
      </rPr>
      <t>Sin información.</t>
    </r>
  </si>
  <si>
    <r>
      <t xml:space="preserve">Acciones de mejora para el siguiente periodo
</t>
    </r>
    <r>
      <rPr>
        <sz val="10"/>
        <rFont val="Soberana Sans"/>
        <family val="3"/>
      </rPr>
      <t>Sin información.</t>
    </r>
  </si>
  <si>
    <t>Las reformas que México necesita no pueden salir adelante sin un acuerdo respaldado por una amplia mayoría, que trascienda las diferencias políticas y que coloque los intereses de las personas por encima de cualquier interés partidario. El Pacto Por México en su acuerdo número 4 para la Transparencia, Rendición de Cuentas y Combate a la Corrupción, señala que la transparencia y la rendición de cuentas son dos herramientas de los estados democráticos para elevar el nivel deconfianza de los ciudadanos en su gobierno, La Secretaría de la Función Pública, dependencia del Poder Ejecutivo Federal, vigila que los servidores públicos federales se apeguen a la legalidad durante el ejercicio de sus funciones, sanciona a los que no lo hacen así; promueve el cumplimiento de los procesos de control y fiscalización del gobierno federal, de disposiciones legales en diversas materias, dirige y determina la política de compras públicas de la Federación, coordina y realiza auditorías sobre el gasto de recursos federales, coordina procesos de desarrollo administrativo, gobierno digital, opera y encabeza el Servicio Profesional de Carrera, coordina la labor de los órganos internos de control en cada dependencia del gobierno federal y evalúa la gestión de las entidades, también a nivel federal.</t>
  </si>
  <si>
    <t>Presupuesto anual aprobado para el Programa presupuestario registrado en el anexo 13 del PEF 2017</t>
  </si>
  <si>
    <r>
      <t xml:space="preserve">Justificación de diferencia de avances con respecto a las metas programadas
UR: </t>
    </r>
    <r>
      <rPr>
        <sz val="10"/>
        <rFont val="Soberana Sans"/>
        <family val="3"/>
      </rPr>
      <t>HHG</t>
    </r>
    <r>
      <rPr>
        <sz val="10"/>
        <rFont val="Soberana Sans"/>
        <family val="2"/>
      </rPr>
      <t xml:space="preserve">
Sin información.</t>
    </r>
  </si>
  <si>
    <r>
      <t>Acciones de mejora para el siguiente periodo
UR:</t>
    </r>
    <r>
      <rPr>
        <sz val="10"/>
        <rFont val="Soberana Sans"/>
        <family val="2"/>
      </rPr>
      <t xml:space="preserve"> HHG
Sin información.</t>
    </r>
  </si>
  <si>
    <r>
      <t xml:space="preserve">Acciones realizadas en el periodo
UR: </t>
    </r>
    <r>
      <rPr>
        <sz val="10"/>
        <rFont val="Soberana Sans"/>
        <family val="3"/>
      </rPr>
      <t>HHG
Para mayor información de las acciones realizadas por el Programa O001 Actividades de apoyo a la función pública y buen gobierno en el periodo enero - septiembre, se sugiere consultar el Anexo 3. Notas Adicionales del Informe sobre la Situación Económica, las Finanzas Públicas y la Deuda Pública.</t>
    </r>
  </si>
  <si>
    <r>
      <t xml:space="preserve">Acciones Realizadas:
</t>
    </r>
    <r>
      <rPr>
        <sz val="10"/>
        <rFont val="Soberana Sans"/>
        <family val="3"/>
      </rPr>
      <t xml:space="preserve">
Problematica que atiende:
Programa orientado a las actividades de apoyo administrativo (servicios basicos, arrendamiento y mantenimiento del inmueble) y Servicios Personales.
Se cumplieron las obligaciones de pago en materia de servicios básicos  para el óptimo funcionamiento de las instalciones (energía eléctrica, telefonía convencional y servicios de internet, entre otros ); además de cubrir las erogaciones por arrendamiento del inmueble sede del Inmujeres y los servicios de vigilancia.
Al periodo, a través de este programa presupuestario, se ha ejercido el 64.0 por ciento del recurso de Servicios Personales.
El recurso erogado representa el 92.0 por ciento con respecto al presupuesto programado modificado al periodo, lo que permitió contar con los servicios necesarios para el desarrollo de las actvidades institucionales.</t>
    </r>
  </si>
  <si>
    <t>Presupuesto anual aprobado para el Programa presupuestario registrado en el anexo 13 del PEF 2018</t>
  </si>
  <si>
    <t>Porcentaje de personal asistente al Segundo Ciclo Cultural sobre Derechos Humanos de las Mujeres</t>
  </si>
  <si>
    <t xml:space="preserve"> El Programa Nacional para la Igualdad de Oportunidades entre Mujeres y Hombres 2013-2018 (PROIGUALDAD), establece que garantizar el cumplimiento de los derechos humanos de las mujeres y las niñas es uno de los compromisos prioritarios del gobierno federal; y que sólo con su pleno cumplimiento será posible alcanzar las potencialidades que el país tiene, y con ello se logrará el crecimiento y el bienestar al que aspira la sociedad.   De acuerdo con el mismo PROIGUALDAD, incidir en la cultura y en los medios de comunicación para modificar la imagen social que se tiene de las mujeres es fundamental para lograr la igualdad sustantiva. La cultura mexicana está permeada por visiones sexistas y discriminatorias que violentan los derechos de las mujeres y de las niñas, y han construido un modelo de masculinidad que exalta el uso de la violencia y la discriminación. Los medios de comunicación masiva con frecuencia reproducen esas visiones en perjuicio de las mujeres, ?naturalizando? la desigualdad de género. Ante esta situación, resulta necesario propiciar un cambio cultural como sociedad; cambiar el enfoque, de la invisibilización, segregación y discriminación de mujeres y niñas, a una respetuosa visibilidad; de la eliminación de los estereotipos del diseño creativo con perspectiva de género y de la eliminación de imágenes denigrantes.   Con el Segundo Ciclo Cultural sobre Derechos Humanos de las Mujeres se pretende contribuir a los objetivos señalados previamente. Parte de la necesidad de poner al alcance de las y los servidores públicos que laboran en la Secretaría de Energía, eventos que faciliten el conocimiento y la reflexión de sus derechos, así como la forma de tener acceso a los mismos.  </t>
  </si>
  <si>
    <t>(Subsecretaría de Electricidad)</t>
  </si>
  <si>
    <t>Coordinación de lapolítica energética enelectricidad</t>
  </si>
  <si>
    <t>Avance en los Programas Presupuestarios con Erogaciones para la Igualdad entre Mujeres y Hombres, Anexo 13, PEF 2018
    Periodo Enero - Septiembre</t>
  </si>
  <si>
    <t>Tercer Trimestre 2018</t>
  </si>
  <si>
    <r>
      <t>Acciones realizadas en el periodo
UR:</t>
    </r>
    <r>
      <rPr>
        <sz val="10"/>
        <rFont val="Soberana Sans"/>
        <family val="2"/>
      </rPr>
      <t xml:space="preserve"> 300
</t>
    </r>
  </si>
  <si>
    <r>
      <t>Justificación de diferencia de avances con respecto a las metas programadas
UR:</t>
    </r>
    <r>
      <rPr>
        <sz val="10"/>
        <rFont val="Soberana Sans"/>
        <family val="2"/>
      </rPr>
      <t xml:space="preserve"> 300
</t>
    </r>
  </si>
  <si>
    <r>
      <t>Acciones de mejora para el siguiente periodo
UR:</t>
    </r>
    <r>
      <rPr>
        <sz val="10"/>
        <rFont val="Soberana Sans"/>
        <family val="2"/>
      </rPr>
      <t xml:space="preserve"> 300</t>
    </r>
  </si>
  <si>
    <t>EVOLUCIÓN DE LAS EROGACIONES CORRESPONDIENTES AL ANEXO PARA LA IGUALDAD ENTRE MUJERES Y HOMBRES
(Pesos)</t>
  </si>
  <si>
    <t>Aprobado
anual</t>
  </si>
  <si>
    <t>Autorizado
anual</t>
  </si>
  <si>
    <t>UR: 121</t>
  </si>
  <si>
    <t>UR: 123</t>
  </si>
  <si>
    <t>UR: 124</t>
  </si>
  <si>
    <t>UR: 125</t>
  </si>
  <si>
    <t>UR: 126</t>
  </si>
  <si>
    <t>UR: 127</t>
  </si>
  <si>
    <t>UR: 128</t>
  </si>
  <si>
    <t>UR: 130</t>
  </si>
  <si>
    <t>UR: 131</t>
  </si>
  <si>
    <t>UR: 132</t>
  </si>
  <si>
    <t>UR: 134</t>
  </si>
  <si>
    <t>UR: 135</t>
  </si>
  <si>
    <t>UR: 136</t>
  </si>
  <si>
    <t>UR: 137</t>
  </si>
  <si>
    <t>UR: 140</t>
  </si>
  <si>
    <t>UR: 141</t>
  </si>
  <si>
    <t>UR: 142</t>
  </si>
  <si>
    <t>UR: 143</t>
  </si>
  <si>
    <t>UR: 144</t>
  </si>
  <si>
    <t>UR: 145</t>
  </si>
  <si>
    <t>UR: 146</t>
  </si>
  <si>
    <t>UR: 147</t>
  </si>
  <si>
    <t>UR: 148</t>
  </si>
  <si>
    <t>UR: 149</t>
  </si>
  <si>
    <t>UR: 150</t>
  </si>
  <si>
    <t>UR: 151</t>
  </si>
  <si>
    <t>UR: 152</t>
  </si>
  <si>
    <t>UR: 129</t>
  </si>
  <si>
    <t>Enero-
septiembre</t>
  </si>
  <si>
    <t>(d)</t>
  </si>
  <si>
    <t>(d)/(b)*100</t>
  </si>
  <si>
    <t>(d)/( c )*100</t>
  </si>
  <si>
    <t>Autorizado
al periodo</t>
  </si>
  <si>
    <t>Autorizado al
periodo</t>
  </si>
  <si>
    <t>Avance de los indicadores reportados respecto a la meta programada al periodo</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</si>
</sst>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0"/>
    <numFmt numFmtId="166" formatCode="_-* #,##0_-;\-* #,##0_-;_-* &quot;-&quot;??_-;_-@_-"/>
    <numFmt numFmtId="167" formatCode="00"/>
  </numFmts>
  <fonts count="44" x14ac:knownFonts="1">
    <font>
      <sz val="10"/>
      <name val="Soberana Sans"/>
      <family val="2"/>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Soberana Sans"/>
      <family val="2"/>
    </font>
    <font>
      <b/>
      <sz val="10"/>
      <name val="Soberana Sans"/>
      <family val="2"/>
    </font>
    <font>
      <b/>
      <sz val="12"/>
      <name val="Soberana Sans"/>
      <family val="2"/>
    </font>
    <font>
      <b/>
      <sz val="12"/>
      <color indexed="8"/>
      <name val="Soberana Sans"/>
      <family val="2"/>
    </font>
    <font>
      <sz val="12"/>
      <name val="Soberana Sans"/>
      <family val="3"/>
    </font>
    <font>
      <b/>
      <sz val="16"/>
      <color indexed="8"/>
      <name val="Soberana Titular"/>
      <family val="3"/>
    </font>
    <font>
      <sz val="14"/>
      <color indexed="8"/>
      <name val="Soberana Titular"/>
      <family val="3"/>
    </font>
    <font>
      <b/>
      <sz val="16"/>
      <color indexed="9"/>
      <name val="Trajan Pro"/>
      <family val="3"/>
    </font>
    <font>
      <b/>
      <sz val="10"/>
      <color indexed="53"/>
      <name val="Soberana Sans"/>
      <family val="2"/>
    </font>
    <font>
      <b/>
      <sz val="10"/>
      <color indexed="8"/>
      <name val="Soberana Sans"/>
      <family val="2"/>
    </font>
    <font>
      <sz val="10"/>
      <color indexed="8"/>
      <name val="Soberana Sans"/>
      <family val="2"/>
    </font>
    <font>
      <b/>
      <sz val="9"/>
      <color indexed="8"/>
      <name val="Soberana Sans"/>
      <family val="2"/>
    </font>
    <font>
      <sz val="9"/>
      <name val="Soberana Sans"/>
      <family val="2"/>
    </font>
    <font>
      <sz val="14"/>
      <color theme="0"/>
      <name val="Soberana Sans"/>
      <family val="3"/>
    </font>
    <font>
      <b/>
      <sz val="12"/>
      <color indexed="23"/>
      <name val="Soberana Sans"/>
      <family val="3"/>
    </font>
    <font>
      <sz val="11"/>
      <color theme="1"/>
      <name val="Soberana Sans"/>
      <family val="3"/>
    </font>
    <font>
      <b/>
      <sz val="10"/>
      <name val="Soberana Sans"/>
      <family val="3"/>
    </font>
    <font>
      <b/>
      <sz val="10"/>
      <color indexed="8"/>
      <name val="Soberana Sans"/>
      <family val="3"/>
    </font>
    <font>
      <sz val="10"/>
      <color indexed="8"/>
      <name val="Soberana Sans"/>
      <family val="3"/>
    </font>
    <font>
      <sz val="10"/>
      <name val="Soberana Sans"/>
      <family val="3"/>
    </font>
    <font>
      <sz val="11"/>
      <name val="Soberana Sans"/>
      <family val="3"/>
    </font>
    <font>
      <vertAlign val="superscript"/>
      <sz val="10"/>
      <color indexed="8"/>
      <name val="Soberana Sans"/>
      <family val="3"/>
    </font>
    <font>
      <vertAlign val="superscript"/>
      <sz val="10"/>
      <name val="Soberana Sans"/>
      <family val="3"/>
    </font>
    <font>
      <sz val="10"/>
      <color theme="1"/>
      <name val="Soberana Sans"/>
      <family val="3"/>
    </font>
    <font>
      <vertAlign val="superscript"/>
      <sz val="10"/>
      <color theme="1"/>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theme="0" tint="-0.249977111117893"/>
        <bgColor indexed="64"/>
      </patternFill>
    </fill>
    <fill>
      <patternFill patternType="solid">
        <fgColor rgb="FF00B050"/>
        <bgColor indexed="64"/>
      </patternFill>
    </fill>
    <fill>
      <patternFill patternType="solid">
        <fgColor theme="0" tint="-4.9989318521683403E-2"/>
        <bgColor indexed="64"/>
      </patternFill>
    </fill>
  </fills>
  <borders count="9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969696"/>
      </bottom>
      <diagonal/>
    </border>
    <border>
      <left style="thick">
        <color rgb="FF969696"/>
      </left>
      <right/>
      <top style="thick">
        <color rgb="FF969696"/>
      </top>
      <bottom style="thick">
        <color rgb="FF969696"/>
      </bottom>
      <diagonal/>
    </border>
    <border>
      <left/>
      <right/>
      <top style="thick">
        <color rgb="FF969696"/>
      </top>
      <bottom style="thick">
        <color rgb="FF969696"/>
      </bottom>
      <diagonal/>
    </border>
    <border>
      <left/>
      <right style="thick">
        <color rgb="FF969696"/>
      </right>
      <top style="thick">
        <color rgb="FF969696"/>
      </top>
      <bottom style="thick">
        <color rgb="FF969696"/>
      </bottom>
      <diagonal/>
    </border>
    <border>
      <left style="thick">
        <color rgb="FFD8D8D8"/>
      </left>
      <right/>
      <top/>
      <bottom style="thick">
        <color rgb="FFD8D8D8"/>
      </bottom>
      <diagonal/>
    </border>
    <border>
      <left/>
      <right/>
      <top/>
      <bottom style="thick">
        <color rgb="FFD8D8D8"/>
      </bottom>
      <diagonal/>
    </border>
    <border>
      <left/>
      <right style="thick">
        <color rgb="FFD8D8D8"/>
      </right>
      <top/>
      <bottom style="thick">
        <color rgb="FFD8D8D8"/>
      </bottom>
      <diagonal/>
    </border>
    <border>
      <left/>
      <right/>
      <top style="thick">
        <color rgb="FF969696"/>
      </top>
      <bottom/>
      <diagonal/>
    </border>
    <border>
      <left/>
      <right style="thick">
        <color rgb="FFD8D8D8"/>
      </right>
      <top style="thick">
        <color rgb="FFD8D8D8"/>
      </top>
      <bottom style="thick">
        <color rgb="FFD8D8D8"/>
      </bottom>
      <diagonal/>
    </border>
    <border>
      <left/>
      <right/>
      <top style="thick">
        <color rgb="FFD8D8D8"/>
      </top>
      <bottom style="thick">
        <color rgb="FFD8D8D8"/>
      </bottom>
      <diagonal/>
    </border>
    <border>
      <left style="medium">
        <color auto="1"/>
      </left>
      <right/>
      <top/>
      <bottom/>
      <diagonal/>
    </border>
    <border>
      <left/>
      <right style="medium">
        <color auto="1"/>
      </right>
      <top/>
      <bottom/>
      <diagonal/>
    </border>
    <border>
      <left/>
      <right/>
      <top/>
      <bottom style="medium">
        <color rgb="FFD8D8D8"/>
      </bottom>
      <diagonal/>
    </border>
    <border>
      <left style="medium">
        <color rgb="FFD8D8D8"/>
      </left>
      <right style="medium">
        <color rgb="FFD8D8D8"/>
      </right>
      <top style="medium">
        <color rgb="FFD8D8D8"/>
      </top>
      <bottom style="medium">
        <color rgb="FFD8D8D8"/>
      </bottom>
      <diagonal/>
    </border>
    <border>
      <left style="thick">
        <color rgb="FFD8D8D8"/>
      </left>
      <right/>
      <top style="thick">
        <color rgb="FFD8D8D8"/>
      </top>
      <bottom style="thick">
        <color rgb="FFD8D8D8"/>
      </bottom>
      <diagonal/>
    </border>
    <border>
      <left style="medium">
        <color auto="1"/>
      </left>
      <right/>
      <top style="thick">
        <color rgb="FF969696"/>
      </top>
      <bottom/>
      <diagonal/>
    </border>
    <border>
      <left/>
      <right style="medium">
        <color auto="1"/>
      </right>
      <top style="thick">
        <color rgb="FF969696"/>
      </top>
      <bottom/>
      <diagonal/>
    </border>
    <border>
      <left style="medium">
        <color auto="1"/>
      </left>
      <right/>
      <top/>
      <bottom style="medium">
        <color rgb="FF808080"/>
      </bottom>
      <diagonal/>
    </border>
    <border>
      <left/>
      <right style="medium">
        <color auto="1"/>
      </right>
      <top/>
      <bottom style="medium">
        <color rgb="FF808080"/>
      </bottom>
      <diagonal/>
    </border>
    <border>
      <left/>
      <right/>
      <top/>
      <bottom style="medium">
        <color rgb="FF808080"/>
      </bottom>
      <diagonal/>
    </border>
    <border>
      <left style="medium">
        <color auto="1"/>
      </left>
      <right/>
      <top style="thick">
        <color rgb="FF969696"/>
      </top>
      <bottom style="medium">
        <color rgb="FF808080"/>
      </bottom>
      <diagonal/>
    </border>
    <border>
      <left/>
      <right style="medium">
        <color rgb="FF969696"/>
      </right>
      <top style="thick">
        <color rgb="FF969696"/>
      </top>
      <bottom style="medium">
        <color rgb="FF808080"/>
      </bottom>
      <diagonal/>
    </border>
    <border>
      <left/>
      <right/>
      <top style="thick">
        <color rgb="FF969696"/>
      </top>
      <bottom style="medium">
        <color rgb="FF808080"/>
      </bottom>
      <diagonal/>
    </border>
    <border>
      <left style="medium">
        <color rgb="FF969696"/>
      </left>
      <right/>
      <top/>
      <bottom style="medium">
        <color rgb="FF969696"/>
      </bottom>
      <diagonal/>
    </border>
    <border>
      <left/>
      <right style="medium">
        <color auto="1"/>
      </right>
      <top/>
      <bottom style="medium">
        <color rgb="FF969696"/>
      </bottom>
      <diagonal/>
    </border>
    <border>
      <left/>
      <right/>
      <top/>
      <bottom style="medium">
        <color rgb="FF969696"/>
      </bottom>
      <diagonal/>
    </border>
    <border>
      <left/>
      <right/>
      <top style="medium">
        <color rgb="FF808080"/>
      </top>
      <bottom/>
      <diagonal/>
    </border>
    <border>
      <left style="medium">
        <color auto="1"/>
      </left>
      <right/>
      <top style="medium">
        <color rgb="FF808080"/>
      </top>
      <bottom/>
      <diagonal/>
    </border>
    <border>
      <left style="medium">
        <color auto="1"/>
      </left>
      <right/>
      <top/>
      <bottom style="medium">
        <color auto="1"/>
      </bottom>
      <diagonal/>
    </border>
    <border>
      <left/>
      <right/>
      <top/>
      <bottom style="medium">
        <color auto="1"/>
      </bottom>
      <diagonal/>
    </border>
    <border>
      <left/>
      <right style="medium">
        <color rgb="FF969696"/>
      </right>
      <top style="medium">
        <color rgb="FF808080"/>
      </top>
      <bottom/>
      <diagonal/>
    </border>
    <border>
      <left/>
      <right style="medium">
        <color rgb="FF969696"/>
      </right>
      <top/>
      <bottom style="medium">
        <color auto="1"/>
      </bottom>
      <diagonal/>
    </border>
    <border>
      <left style="medium">
        <color rgb="FF969696"/>
      </left>
      <right/>
      <top style="medium">
        <color rgb="FF969696"/>
      </top>
      <bottom/>
      <diagonal/>
    </border>
    <border>
      <left style="medium">
        <color rgb="FF969696"/>
      </left>
      <right/>
      <top/>
      <bottom style="medium">
        <color auto="1"/>
      </bottom>
      <diagonal/>
    </border>
    <border>
      <left/>
      <right/>
      <top style="medium">
        <color rgb="FF969696"/>
      </top>
      <bottom/>
      <diagonal/>
    </border>
    <border>
      <left/>
      <right style="medium">
        <color auto="1"/>
      </right>
      <top style="medium">
        <color rgb="FF969696"/>
      </top>
      <bottom style="medium">
        <color auto="1"/>
      </bottom>
      <diagonal/>
    </border>
    <border>
      <left/>
      <right style="medium">
        <color auto="1"/>
      </right>
      <top style="medium">
        <color rgb="FF969696"/>
      </top>
      <bottom/>
      <diagonal/>
    </border>
    <border>
      <left/>
      <right style="medium">
        <color auto="1"/>
      </right>
      <top/>
      <bottom style="medium">
        <color auto="1"/>
      </bottom>
      <diagonal/>
    </border>
    <border>
      <left/>
      <right style="thick">
        <color rgb="FFB2B2B2"/>
      </right>
      <top style="thick">
        <color rgb="FF969696"/>
      </top>
      <bottom/>
      <diagonal/>
    </border>
    <border>
      <left/>
      <right style="thick">
        <color rgb="FFB2B2B2"/>
      </right>
      <top/>
      <bottom style="medium">
        <color auto="1"/>
      </bottom>
      <diagonal/>
    </border>
    <border>
      <left style="medium">
        <color auto="1"/>
      </left>
      <right/>
      <top/>
      <bottom style="medium">
        <color rgb="FFD8D8D8"/>
      </bottom>
      <diagonal/>
    </border>
    <border>
      <left/>
      <right style="medium">
        <color auto="1"/>
      </right>
      <top/>
      <bottom style="thin">
        <color auto="1"/>
      </bottom>
      <diagonal/>
    </border>
    <border>
      <left style="medium">
        <color auto="1"/>
      </left>
      <right/>
      <top style="medium">
        <color rgb="FFD8D8D8"/>
      </top>
      <bottom style="thin">
        <color auto="1"/>
      </bottom>
      <diagonal/>
    </border>
    <border>
      <left/>
      <right/>
      <top style="medium">
        <color rgb="FFD8D8D8"/>
      </top>
      <bottom style="thin">
        <color auto="1"/>
      </bottom>
      <diagonal/>
    </border>
    <border>
      <left/>
      <right style="medium">
        <color auto="1"/>
      </right>
      <top style="medium">
        <color rgb="FFD8D8D8"/>
      </top>
      <bottom style="thin">
        <color auto="1"/>
      </bottom>
      <diagonal/>
    </border>
    <border>
      <left style="medium">
        <color auto="1"/>
      </left>
      <right/>
      <top/>
      <bottom style="thin">
        <color rgb="FFD8D8D8"/>
      </bottom>
      <diagonal/>
    </border>
    <border>
      <left/>
      <right style="medium">
        <color auto="1"/>
      </right>
      <top/>
      <bottom style="thin">
        <color rgb="FFD8D8D8"/>
      </bottom>
      <diagonal/>
    </border>
    <border>
      <left/>
      <right/>
      <top/>
      <bottom style="thin">
        <color rgb="FFD8D8D8"/>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
      <left/>
      <right/>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ck">
        <color rgb="FF969696"/>
      </right>
      <top style="thick">
        <color rgb="FF969696"/>
      </top>
      <bottom/>
      <diagonal/>
    </border>
    <border>
      <left style="thick">
        <color rgb="FF969696"/>
      </left>
      <right/>
      <top style="thick">
        <color rgb="FF969696"/>
      </top>
      <bottom/>
      <diagonal/>
    </border>
    <border>
      <left/>
      <right/>
      <top style="medium">
        <color indexed="64"/>
      </top>
      <bottom/>
      <diagonal/>
    </border>
    <border>
      <left style="medium">
        <color indexed="64"/>
      </left>
      <right style="medium">
        <color indexed="64"/>
      </right>
      <top/>
      <bottom/>
      <diagonal/>
    </border>
    <border>
      <left style="thick">
        <color rgb="FFD8D8D8"/>
      </left>
      <right/>
      <top style="thick">
        <color rgb="FFD8D8D8"/>
      </top>
      <bottom/>
      <diagonal/>
    </border>
    <border>
      <left/>
      <right/>
      <top style="thick">
        <color rgb="FFD8D8D8"/>
      </top>
      <bottom/>
      <diagonal/>
    </border>
    <border>
      <left/>
      <right style="thick">
        <color rgb="FFD8D8D8"/>
      </right>
      <top style="thick">
        <color rgb="FFD8D8D8"/>
      </top>
      <bottom/>
      <diagonal/>
    </border>
  </borders>
  <cellStyleXfs count="46">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19" fillId="0" borderId="0"/>
    <xf numFmtId="0" fontId="1" fillId="0" borderId="0"/>
    <xf numFmtId="9" fontId="1" fillId="0" borderId="0" applyFont="0" applyFill="0" applyBorder="0" applyAlignment="0" applyProtection="0"/>
    <xf numFmtId="43" fontId="19" fillId="0" borderId="0" applyFont="0" applyFill="0" applyBorder="0" applyAlignment="0" applyProtection="0"/>
  </cellStyleXfs>
  <cellXfs count="399">
    <xf numFmtId="0" fontId="0" fillId="0" borderId="0" xfId="0"/>
    <xf numFmtId="0" fontId="0" fillId="0" borderId="0" xfId="0" applyAlignment="1">
      <alignment vertical="top" wrapText="1"/>
    </xf>
    <xf numFmtId="0" fontId="20" fillId="0" borderId="0" xfId="0" applyFont="1" applyAlignment="1">
      <alignment vertical="top" wrapText="1"/>
    </xf>
    <xf numFmtId="0" fontId="0" fillId="0" borderId="0" xfId="0" applyAlignment="1">
      <alignment horizontal="right" vertical="top" wrapText="1"/>
    </xf>
    <xf numFmtId="0" fontId="0" fillId="0" borderId="0" xfId="0" applyNumberFormat="1" applyFont="1" applyFill="1" applyBorder="1" applyAlignment="1" applyProtection="1"/>
    <xf numFmtId="0" fontId="25" fillId="34" borderId="0" xfId="0" applyFont="1" applyFill="1" applyAlignment="1">
      <alignment vertical="center"/>
    </xf>
    <xf numFmtId="0" fontId="26" fillId="34" borderId="0" xfId="0" applyFont="1" applyFill="1" applyAlignment="1">
      <alignment vertical="center"/>
    </xf>
    <xf numFmtId="0" fontId="27" fillId="0" borderId="0" xfId="0" applyFont="1"/>
    <xf numFmtId="0" fontId="0" fillId="0" borderId="0" xfId="0" applyFill="1" applyAlignment="1">
      <alignment horizontal="center"/>
    </xf>
    <xf numFmtId="0" fontId="0" fillId="0" borderId="0" xfId="0" applyAlignment="1">
      <alignment horizontal="center"/>
    </xf>
    <xf numFmtId="0" fontId="0" fillId="0" borderId="0" xfId="0" applyFill="1"/>
    <xf numFmtId="0" fontId="28" fillId="35" borderId="11" xfId="0" applyFont="1" applyFill="1" applyBorder="1" applyAlignment="1">
      <alignment horizontal="centerContinuous" vertical="center"/>
    </xf>
    <xf numFmtId="0" fontId="29" fillId="35" borderId="12" xfId="0" applyFont="1" applyFill="1" applyBorder="1" applyAlignment="1">
      <alignment horizontal="centerContinuous" vertical="center"/>
    </xf>
    <xf numFmtId="0" fontId="29" fillId="35" borderId="12" xfId="0" applyFont="1" applyFill="1" applyBorder="1" applyAlignment="1">
      <alignment horizontal="centerContinuous" vertical="center" wrapText="1"/>
    </xf>
    <xf numFmtId="0" fontId="29" fillId="35" borderId="13" xfId="0" applyFont="1" applyFill="1" applyBorder="1" applyAlignment="1">
      <alignment horizontal="centerContinuous" vertical="center" wrapText="1"/>
    </xf>
    <xf numFmtId="0" fontId="0" fillId="0" borderId="0" xfId="0" applyFill="1" applyAlignment="1">
      <alignment vertical="top" wrapText="1"/>
    </xf>
    <xf numFmtId="0" fontId="21" fillId="0" borderId="14" xfId="0" applyFont="1" applyFill="1" applyBorder="1" applyAlignment="1">
      <alignment vertical="center" wrapText="1"/>
    </xf>
    <xf numFmtId="0" fontId="21" fillId="0" borderId="15" xfId="0" applyFont="1" applyFill="1" applyBorder="1" applyAlignment="1">
      <alignment horizontal="center" vertical="center" wrapText="1"/>
    </xf>
    <xf numFmtId="0" fontId="0" fillId="0" borderId="0" xfId="0" applyFill="1" applyBorder="1" applyAlignment="1">
      <alignment vertical="top" wrapText="1"/>
    </xf>
    <xf numFmtId="165" fontId="0" fillId="0" borderId="0" xfId="0" applyNumberFormat="1" applyFill="1" applyBorder="1" applyAlignment="1">
      <alignment vertical="center"/>
    </xf>
    <xf numFmtId="0" fontId="20" fillId="0" borderId="20" xfId="0" applyFont="1" applyBorder="1" applyAlignment="1">
      <alignment vertical="top" wrapText="1"/>
    </xf>
    <xf numFmtId="0" fontId="0" fillId="0" borderId="0" xfId="0" applyBorder="1" applyAlignment="1">
      <alignment horizontal="center" vertical="top" wrapText="1"/>
    </xf>
    <xf numFmtId="0" fontId="0" fillId="0" borderId="0" xfId="0" applyBorder="1" applyAlignment="1">
      <alignment vertical="top" wrapText="1"/>
    </xf>
    <xf numFmtId="0" fontId="27" fillId="0" borderId="20" xfId="0" applyFont="1" applyBorder="1" applyAlignment="1">
      <alignment vertical="top" wrapText="1"/>
    </xf>
    <xf numFmtId="0" fontId="30" fillId="0" borderId="23" xfId="0" applyFont="1" applyBorder="1" applyAlignment="1">
      <alignment horizontal="center" vertical="center" wrapText="1"/>
    </xf>
    <xf numFmtId="0" fontId="27" fillId="0" borderId="0" xfId="0" applyFont="1" applyBorder="1" applyAlignment="1">
      <alignment vertical="top" wrapText="1"/>
    </xf>
    <xf numFmtId="3" fontId="31" fillId="0" borderId="23" xfId="0" applyNumberFormat="1" applyFont="1" applyBorder="1" applyAlignment="1">
      <alignment horizontal="center" vertical="center" wrapText="1"/>
    </xf>
    <xf numFmtId="0" fontId="20" fillId="0" borderId="24" xfId="0" applyFont="1" applyBorder="1" applyAlignment="1">
      <alignment horizontal="justify" vertical="center"/>
    </xf>
    <xf numFmtId="0" fontId="0" fillId="0" borderId="17" xfId="0" applyBorder="1" applyAlignment="1">
      <alignment vertical="top" wrapText="1"/>
    </xf>
    <xf numFmtId="0" fontId="20" fillId="0" borderId="17" xfId="0" applyFont="1" applyBorder="1" applyAlignment="1">
      <alignment vertical="top" wrapText="1"/>
    </xf>
    <xf numFmtId="0" fontId="20" fillId="0" borderId="0" xfId="0" applyFont="1" applyBorder="1" applyAlignment="1">
      <alignment vertical="top" wrapText="1"/>
    </xf>
    <xf numFmtId="0" fontId="20" fillId="0" borderId="27" xfId="0" applyFont="1" applyBorder="1" applyAlignment="1">
      <alignment horizontal="justify" vertical="top" wrapText="1"/>
    </xf>
    <xf numFmtId="0" fontId="20" fillId="36" borderId="45" xfId="0" applyFont="1" applyFill="1" applyBorder="1" applyAlignment="1">
      <alignment horizontal="center" vertical="center" wrapText="1"/>
    </xf>
    <xf numFmtId="164" fontId="0" fillId="0" borderId="0" xfId="0" applyNumberFormat="1" applyAlignment="1">
      <alignment vertical="top" wrapText="1"/>
    </xf>
    <xf numFmtId="164" fontId="0" fillId="0" borderId="0" xfId="0" applyNumberFormat="1" applyFill="1" applyBorder="1" applyAlignment="1">
      <alignment horizontal="center" vertical="center" wrapText="1"/>
    </xf>
    <xf numFmtId="0" fontId="0" fillId="0" borderId="21" xfId="0" applyFont="1" applyBorder="1" applyAlignment="1">
      <alignment horizontal="center" vertical="center" wrapText="1"/>
    </xf>
    <xf numFmtId="0" fontId="27" fillId="0" borderId="0" xfId="0" applyFont="1" applyAlignment="1">
      <alignment vertical="top" wrapText="1"/>
    </xf>
    <xf numFmtId="0" fontId="20" fillId="36" borderId="35" xfId="0" applyFont="1" applyFill="1" applyBorder="1" applyAlignment="1">
      <alignment vertical="center" wrapText="1"/>
    </xf>
    <xf numFmtId="0" fontId="20" fillId="36" borderId="35" xfId="0" applyFont="1" applyFill="1" applyBorder="1" applyAlignment="1">
      <alignment horizontal="center" vertical="center" wrapText="1"/>
    </xf>
    <xf numFmtId="0" fontId="20" fillId="36" borderId="39" xfId="0" applyFont="1" applyFill="1" applyBorder="1" applyAlignment="1">
      <alignment horizontal="center" vertical="center" wrapText="1"/>
    </xf>
    <xf numFmtId="0" fontId="20" fillId="0" borderId="22" xfId="0" applyFont="1" applyBorder="1" applyAlignment="1">
      <alignment horizontal="justify" vertical="top" wrapText="1"/>
    </xf>
    <xf numFmtId="0" fontId="0" fillId="0" borderId="22" xfId="0" applyBorder="1" applyAlignment="1">
      <alignment vertical="top" wrapText="1"/>
    </xf>
    <xf numFmtId="4" fontId="0" fillId="0" borderId="22" xfId="0" applyNumberFormat="1" applyBorder="1" applyAlignment="1">
      <alignment vertical="top" wrapText="1"/>
    </xf>
    <xf numFmtId="4" fontId="0" fillId="0" borderId="22" xfId="0" applyNumberFormat="1" applyFont="1" applyBorder="1" applyAlignment="1">
      <alignment horizontal="center" vertical="top" wrapText="1"/>
    </xf>
    <xf numFmtId="4" fontId="0" fillId="0" borderId="22" xfId="0" applyNumberFormat="1" applyFont="1" applyFill="1" applyBorder="1" applyAlignment="1">
      <alignment horizontal="center" vertical="top" wrapText="1"/>
    </xf>
    <xf numFmtId="0" fontId="0" fillId="0" borderId="51" xfId="0" applyFont="1" applyBorder="1" applyAlignment="1">
      <alignment horizontal="center" vertical="top" wrapText="1"/>
    </xf>
    <xf numFmtId="0" fontId="20" fillId="0" borderId="53" xfId="0" applyFont="1" applyBorder="1" applyAlignment="1">
      <alignment horizontal="justify" vertical="top" wrapText="1"/>
    </xf>
    <xf numFmtId="0" fontId="0" fillId="0" borderId="53" xfId="0" applyBorder="1" applyAlignment="1">
      <alignment vertical="top" wrapText="1"/>
    </xf>
    <xf numFmtId="4" fontId="0" fillId="0" borderId="53" xfId="0" applyNumberFormat="1" applyBorder="1" applyAlignment="1">
      <alignment vertical="top" wrapText="1"/>
    </xf>
    <xf numFmtId="4" fontId="0" fillId="0" borderId="53" xfId="0" applyNumberFormat="1" applyFont="1" applyBorder="1" applyAlignment="1">
      <alignment horizontal="center" vertical="top" wrapText="1"/>
    </xf>
    <xf numFmtId="4" fontId="0" fillId="0" borderId="53" xfId="0" applyNumberFormat="1" applyFont="1" applyFill="1" applyBorder="1" applyAlignment="1">
      <alignment horizontal="center" vertical="top" wrapText="1"/>
    </xf>
    <xf numFmtId="4" fontId="0" fillId="0" borderId="53" xfId="0" applyNumberFormat="1" applyFill="1" applyBorder="1" applyAlignment="1">
      <alignment horizontal="center" vertical="top" wrapText="1"/>
    </xf>
    <xf numFmtId="0" fontId="0" fillId="0" borderId="54" xfId="0" applyFont="1" applyBorder="1" applyAlignment="1">
      <alignment horizontal="center" vertical="top" wrapText="1"/>
    </xf>
    <xf numFmtId="0" fontId="19" fillId="0" borderId="0" xfId="42" applyAlignment="1">
      <alignment vertical="top" wrapText="1"/>
    </xf>
    <xf numFmtId="0" fontId="19" fillId="0" borderId="0" xfId="42" applyAlignment="1">
      <alignment horizontal="right" vertical="top" wrapText="1"/>
    </xf>
    <xf numFmtId="0" fontId="20" fillId="0" borderId="0" xfId="42" applyFont="1" applyAlignment="1">
      <alignment vertical="top" wrapText="1"/>
    </xf>
    <xf numFmtId="0" fontId="29" fillId="35" borderId="13" xfId="42" applyFont="1" applyFill="1" applyBorder="1" applyAlignment="1">
      <alignment horizontal="centerContinuous" vertical="center" wrapText="1"/>
    </xf>
    <xf numFmtId="0" fontId="29" fillId="35" borderId="12" xfId="42" applyFont="1" applyFill="1" applyBorder="1" applyAlignment="1">
      <alignment horizontal="centerContinuous" vertical="center" wrapText="1"/>
    </xf>
    <xf numFmtId="0" fontId="29" fillId="35" borderId="12" xfId="42" applyFont="1" applyFill="1" applyBorder="1" applyAlignment="1">
      <alignment horizontal="centerContinuous" vertical="center"/>
    </xf>
    <xf numFmtId="0" fontId="28" fillId="35" borderId="11" xfId="42" applyFont="1" applyFill="1" applyBorder="1" applyAlignment="1">
      <alignment horizontal="centerContinuous" vertical="center"/>
    </xf>
    <xf numFmtId="0" fontId="19" fillId="0" borderId="54" xfId="42" applyFont="1" applyBorder="1" applyAlignment="1">
      <alignment horizontal="center" vertical="top" wrapText="1"/>
    </xf>
    <xf numFmtId="4" fontId="19" fillId="0" borderId="53" xfId="42" applyNumberFormat="1" applyFill="1" applyBorder="1" applyAlignment="1">
      <alignment horizontal="center" vertical="top" wrapText="1"/>
    </xf>
    <xf numFmtId="4" fontId="19" fillId="0" borderId="53" xfId="42" applyNumberFormat="1" applyFont="1" applyFill="1" applyBorder="1" applyAlignment="1">
      <alignment horizontal="center" vertical="top" wrapText="1"/>
    </xf>
    <xf numFmtId="4" fontId="19" fillId="0" borderId="53" xfId="42" applyNumberFormat="1" applyFont="1" applyBorder="1" applyAlignment="1">
      <alignment horizontal="center" vertical="top" wrapText="1"/>
    </xf>
    <xf numFmtId="4" fontId="19" fillId="0" borderId="53" xfId="42" applyNumberFormat="1" applyBorder="1" applyAlignment="1">
      <alignment vertical="top" wrapText="1"/>
    </xf>
    <xf numFmtId="0" fontId="19" fillId="0" borderId="53" xfId="42" applyBorder="1" applyAlignment="1">
      <alignment vertical="top" wrapText="1"/>
    </xf>
    <xf numFmtId="0" fontId="20" fillId="0" borderId="53" xfId="42" applyFont="1" applyBorder="1" applyAlignment="1">
      <alignment horizontal="justify" vertical="top" wrapText="1"/>
    </xf>
    <xf numFmtId="0" fontId="19" fillId="0" borderId="51" xfId="42" applyFont="1" applyBorder="1" applyAlignment="1">
      <alignment horizontal="center" vertical="top" wrapText="1"/>
    </xf>
    <xf numFmtId="4" fontId="19" fillId="0" borderId="22" xfId="42" applyNumberFormat="1" applyBorder="1" applyAlignment="1">
      <alignment vertical="top" wrapText="1"/>
    </xf>
    <xf numFmtId="4" fontId="19" fillId="0" borderId="22" xfId="42" applyNumberFormat="1" applyFont="1" applyFill="1" applyBorder="1" applyAlignment="1">
      <alignment horizontal="center" vertical="top" wrapText="1"/>
    </xf>
    <xf numFmtId="4" fontId="19" fillId="0" borderId="22" xfId="42" applyNumberFormat="1" applyFont="1" applyBorder="1" applyAlignment="1">
      <alignment horizontal="center" vertical="top" wrapText="1"/>
    </xf>
    <xf numFmtId="0" fontId="19" fillId="0" borderId="22" xfId="42" applyBorder="1" applyAlignment="1">
      <alignment vertical="top" wrapText="1"/>
    </xf>
    <xf numFmtId="0" fontId="20" fillId="0" borderId="22" xfId="42" applyFont="1" applyBorder="1" applyAlignment="1">
      <alignment horizontal="justify" vertical="top" wrapText="1"/>
    </xf>
    <xf numFmtId="0" fontId="27" fillId="0" borderId="0" xfId="42" applyFont="1" applyAlignment="1">
      <alignment vertical="top" wrapText="1"/>
    </xf>
    <xf numFmtId="0" fontId="20" fillId="36" borderId="45" xfId="42" applyFont="1" applyFill="1" applyBorder="1" applyAlignment="1">
      <alignment horizontal="center" vertical="center" wrapText="1"/>
    </xf>
    <xf numFmtId="0" fontId="20" fillId="36" borderId="39" xfId="42" applyFont="1" applyFill="1" applyBorder="1" applyAlignment="1">
      <alignment horizontal="center" vertical="center" wrapText="1"/>
    </xf>
    <xf numFmtId="0" fontId="20" fillId="36" borderId="35" xfId="42" applyFont="1" applyFill="1" applyBorder="1" applyAlignment="1">
      <alignment horizontal="center" vertical="center" wrapText="1"/>
    </xf>
    <xf numFmtId="0" fontId="20" fillId="36" borderId="35" xfId="42" applyFont="1" applyFill="1" applyBorder="1" applyAlignment="1">
      <alignment vertical="center" wrapText="1"/>
    </xf>
    <xf numFmtId="0" fontId="19" fillId="0" borderId="21" xfId="42" applyFont="1" applyBorder="1" applyAlignment="1">
      <alignment horizontal="center" vertical="center" wrapText="1"/>
    </xf>
    <xf numFmtId="164" fontId="19" fillId="0" borderId="0" xfId="42" applyNumberFormat="1" applyFill="1" applyBorder="1" applyAlignment="1">
      <alignment horizontal="center" vertical="center" wrapText="1"/>
    </xf>
    <xf numFmtId="164" fontId="19" fillId="0" borderId="0" xfId="42" applyNumberFormat="1" applyAlignment="1">
      <alignment vertical="top" wrapText="1"/>
    </xf>
    <xf numFmtId="0" fontId="20" fillId="0" borderId="27" xfId="42" applyFont="1" applyBorder="1" applyAlignment="1">
      <alignment horizontal="justify" vertical="top" wrapText="1"/>
    </xf>
    <xf numFmtId="0" fontId="20" fillId="0" borderId="0" xfId="42" applyFont="1" applyBorder="1" applyAlignment="1">
      <alignment vertical="top" wrapText="1"/>
    </xf>
    <xf numFmtId="0" fontId="19" fillId="0" borderId="0" xfId="42" applyBorder="1" applyAlignment="1">
      <alignment vertical="top" wrapText="1"/>
    </xf>
    <xf numFmtId="0" fontId="20" fillId="0" borderId="20" xfId="42" applyFont="1" applyBorder="1" applyAlignment="1">
      <alignment vertical="top" wrapText="1"/>
    </xf>
    <xf numFmtId="0" fontId="20" fillId="0" borderId="17" xfId="42" applyFont="1" applyBorder="1" applyAlignment="1">
      <alignment vertical="top" wrapText="1"/>
    </xf>
    <xf numFmtId="0" fontId="19" fillId="0" borderId="17" xfId="42" applyBorder="1" applyAlignment="1">
      <alignment vertical="top" wrapText="1"/>
    </xf>
    <xf numFmtId="0" fontId="20" fillId="0" borderId="24" xfId="42" applyFont="1" applyBorder="1" applyAlignment="1">
      <alignment horizontal="justify" vertical="center"/>
    </xf>
    <xf numFmtId="0" fontId="27" fillId="0" borderId="20" xfId="42" applyFont="1" applyBorder="1" applyAlignment="1">
      <alignment vertical="top" wrapText="1"/>
    </xf>
    <xf numFmtId="0" fontId="27" fillId="0" borderId="0" xfId="42" applyFont="1" applyBorder="1" applyAlignment="1">
      <alignment vertical="top" wrapText="1"/>
    </xf>
    <xf numFmtId="3" fontId="31" fillId="0" borderId="23" xfId="42" applyNumberFormat="1" applyFont="1" applyBorder="1" applyAlignment="1">
      <alignment horizontal="center" vertical="center" wrapText="1"/>
    </xf>
    <xf numFmtId="0" fontId="19" fillId="0" borderId="0" xfId="42" applyBorder="1" applyAlignment="1">
      <alignment horizontal="center" vertical="top" wrapText="1"/>
    </xf>
    <xf numFmtId="0" fontId="30" fillId="0" borderId="23" xfId="42" applyFont="1" applyBorder="1" applyAlignment="1">
      <alignment horizontal="center" vertical="center" wrapText="1"/>
    </xf>
    <xf numFmtId="165" fontId="19" fillId="0" borderId="0" xfId="42" applyNumberFormat="1" applyFill="1" applyBorder="1" applyAlignment="1">
      <alignment vertical="center"/>
    </xf>
    <xf numFmtId="0" fontId="21" fillId="0" borderId="15" xfId="42" applyFont="1" applyFill="1" applyBorder="1" applyAlignment="1">
      <alignment horizontal="center" vertical="center" wrapText="1"/>
    </xf>
    <xf numFmtId="0" fontId="19" fillId="0" borderId="0" xfId="42" applyFill="1" applyBorder="1" applyAlignment="1">
      <alignment vertical="top" wrapText="1"/>
    </xf>
    <xf numFmtId="0" fontId="21" fillId="0" borderId="14" xfId="42" applyFont="1" applyFill="1" applyBorder="1" applyAlignment="1">
      <alignment vertical="center" wrapText="1"/>
    </xf>
    <xf numFmtId="0" fontId="19" fillId="0" borderId="0" xfId="42" applyFill="1" applyAlignment="1">
      <alignment vertical="top" wrapText="1"/>
    </xf>
    <xf numFmtId="0" fontId="19" fillId="0" borderId="0" xfId="42" applyNumberFormat="1" applyFont="1" applyFill="1" applyBorder="1" applyAlignment="1" applyProtection="1"/>
    <xf numFmtId="0" fontId="19" fillId="0" borderId="0" xfId="42" applyFill="1"/>
    <xf numFmtId="0" fontId="19" fillId="0" borderId="0" xfId="42" applyAlignment="1">
      <alignment horizontal="center"/>
    </xf>
    <xf numFmtId="0" fontId="19" fillId="0" borderId="0" xfId="42" applyFill="1" applyAlignment="1">
      <alignment horizontal="center"/>
    </xf>
    <xf numFmtId="0" fontId="27" fillId="0" borderId="0" xfId="42" applyFont="1"/>
    <xf numFmtId="0" fontId="26" fillId="34" borderId="0" xfId="42" applyFont="1" applyFill="1" applyAlignment="1">
      <alignment vertical="center"/>
    </xf>
    <xf numFmtId="0" fontId="25" fillId="34" borderId="0" xfId="42" applyFont="1" applyFill="1" applyAlignment="1">
      <alignment vertical="center"/>
    </xf>
    <xf numFmtId="0" fontId="20" fillId="36" borderId="35" xfId="0" applyFont="1" applyFill="1" applyBorder="1" applyAlignment="1">
      <alignment horizontal="center" vertical="center" wrapText="1"/>
    </xf>
    <xf numFmtId="0" fontId="20" fillId="36" borderId="39" xfId="0" applyFont="1" applyFill="1" applyBorder="1" applyAlignment="1">
      <alignment horizontal="center" vertical="center" wrapText="1"/>
    </xf>
    <xf numFmtId="0" fontId="20" fillId="0" borderId="22" xfId="0" applyFont="1" applyBorder="1" applyAlignment="1">
      <alignment horizontal="justify" vertical="top" wrapText="1"/>
    </xf>
    <xf numFmtId="0" fontId="20" fillId="0" borderId="53" xfId="0" applyFont="1" applyBorder="1" applyAlignment="1">
      <alignment horizontal="justify" vertical="top" wrapText="1"/>
    </xf>
    <xf numFmtId="0" fontId="33" fillId="0" borderId="0" xfId="43" applyFont="1" applyFill="1" applyAlignment="1">
      <alignment vertical="center"/>
    </xf>
    <xf numFmtId="0" fontId="34" fillId="0" borderId="0" xfId="43" applyFont="1"/>
    <xf numFmtId="0" fontId="34" fillId="0" borderId="0" xfId="43" applyFont="1" applyAlignment="1">
      <alignment horizontal="center" vertical="center"/>
    </xf>
    <xf numFmtId="0" fontId="34" fillId="0" borderId="0" xfId="43" applyFont="1" applyAlignment="1">
      <alignment vertical="center"/>
    </xf>
    <xf numFmtId="0" fontId="34" fillId="0" borderId="90" xfId="43" applyFont="1" applyBorder="1"/>
    <xf numFmtId="0" fontId="34" fillId="0" borderId="94" xfId="43" applyFont="1" applyBorder="1"/>
    <xf numFmtId="0" fontId="34" fillId="0" borderId="94" xfId="43" applyFont="1" applyBorder="1" applyAlignment="1">
      <alignment horizontal="right"/>
    </xf>
    <xf numFmtId="0" fontId="34" fillId="0" borderId="91" xfId="43" applyFont="1" applyBorder="1"/>
    <xf numFmtId="3" fontId="36" fillId="0" borderId="76" xfId="43" applyNumberFormat="1" applyFont="1" applyBorder="1" applyAlignment="1">
      <alignment vertical="center"/>
    </xf>
    <xf numFmtId="3" fontId="36" fillId="0" borderId="72" xfId="43" applyNumberFormat="1" applyFont="1" applyBorder="1" applyAlignment="1">
      <alignment vertical="center"/>
    </xf>
    <xf numFmtId="0" fontId="36" fillId="0" borderId="72" xfId="43" applyFont="1" applyBorder="1" applyAlignment="1">
      <alignment horizontal="center" vertical="center"/>
    </xf>
    <xf numFmtId="3" fontId="36" fillId="0" borderId="72" xfId="43" applyNumberFormat="1" applyFont="1" applyBorder="1" applyAlignment="1">
      <alignment horizontal="center" vertical="center"/>
    </xf>
    <xf numFmtId="165" fontId="36" fillId="0" borderId="72" xfId="43" applyNumberFormat="1" applyFont="1" applyBorder="1" applyAlignment="1">
      <alignment vertical="center"/>
    </xf>
    <xf numFmtId="165" fontId="36" fillId="0" borderId="51" xfId="43" applyNumberFormat="1" applyFont="1" applyBorder="1" applyAlignment="1">
      <alignment vertical="center"/>
    </xf>
    <xf numFmtId="3" fontId="37" fillId="0" borderId="72" xfId="43" applyNumberFormat="1" applyFont="1" applyBorder="1" applyAlignment="1">
      <alignment vertical="top"/>
    </xf>
    <xf numFmtId="0" fontId="37" fillId="0" borderId="72" xfId="43" applyFont="1" applyBorder="1" applyAlignment="1">
      <alignment vertical="top" wrapText="1"/>
    </xf>
    <xf numFmtId="3" fontId="37" fillId="0" borderId="72" xfId="43" applyNumberFormat="1" applyFont="1" applyBorder="1" applyAlignment="1">
      <alignment horizontal="center" vertical="center"/>
    </xf>
    <xf numFmtId="3" fontId="37" fillId="0" borderId="72" xfId="43" applyNumberFormat="1" applyFont="1" applyBorder="1" applyAlignment="1">
      <alignment vertical="center"/>
    </xf>
    <xf numFmtId="165" fontId="37" fillId="0" borderId="72" xfId="43" applyNumberFormat="1" applyFont="1" applyBorder="1" applyAlignment="1">
      <alignment vertical="center"/>
    </xf>
    <xf numFmtId="165" fontId="37" fillId="0" borderId="51" xfId="43" applyNumberFormat="1" applyFont="1" applyBorder="1" applyAlignment="1">
      <alignment vertical="center"/>
    </xf>
    <xf numFmtId="0" fontId="37" fillId="0" borderId="0" xfId="43" applyFont="1"/>
    <xf numFmtId="3" fontId="37" fillId="0" borderId="75" xfId="43" applyNumberFormat="1" applyFont="1" applyBorder="1" applyAlignment="1">
      <alignment vertical="top"/>
    </xf>
    <xf numFmtId="3" fontId="37" fillId="0" borderId="74" xfId="43" applyNumberFormat="1" applyFont="1" applyBorder="1" applyAlignment="1">
      <alignment vertical="top"/>
    </xf>
    <xf numFmtId="0" fontId="37" fillId="0" borderId="74" xfId="43" applyFont="1" applyBorder="1" applyAlignment="1">
      <alignment vertical="top" wrapText="1"/>
    </xf>
    <xf numFmtId="3" fontId="37" fillId="0" borderId="71" xfId="43" applyNumberFormat="1" applyFont="1" applyBorder="1" applyAlignment="1">
      <alignment vertical="top"/>
    </xf>
    <xf numFmtId="3" fontId="37" fillId="0" borderId="70" xfId="43" applyNumberFormat="1" applyFont="1" applyBorder="1" applyAlignment="1">
      <alignment vertical="top"/>
    </xf>
    <xf numFmtId="0" fontId="37" fillId="0" borderId="70" xfId="43" applyFont="1" applyBorder="1" applyAlignment="1">
      <alignment vertical="top" wrapText="1"/>
    </xf>
    <xf numFmtId="3" fontId="37" fillId="0" borderId="70" xfId="43" applyNumberFormat="1" applyFont="1" applyBorder="1" applyAlignment="1">
      <alignment horizontal="center"/>
    </xf>
    <xf numFmtId="3" fontId="37" fillId="0" borderId="70" xfId="43" applyNumberFormat="1" applyFont="1" applyBorder="1"/>
    <xf numFmtId="165" fontId="37" fillId="0" borderId="70" xfId="43" applyNumberFormat="1" applyFont="1" applyBorder="1"/>
    <xf numFmtId="165" fontId="37" fillId="0" borderId="69" xfId="43" applyNumberFormat="1" applyFont="1" applyBorder="1"/>
    <xf numFmtId="3" fontId="37" fillId="0" borderId="64" xfId="43" applyNumberFormat="1" applyFont="1" applyBorder="1" applyAlignment="1">
      <alignment vertical="top"/>
    </xf>
    <xf numFmtId="3" fontId="37" fillId="0" borderId="63" xfId="43" applyNumberFormat="1" applyFont="1" applyBorder="1" applyAlignment="1">
      <alignment vertical="top"/>
    </xf>
    <xf numFmtId="0" fontId="37" fillId="0" borderId="63" xfId="43" applyFont="1" applyBorder="1" applyAlignment="1">
      <alignment vertical="top" wrapText="1"/>
    </xf>
    <xf numFmtId="3" fontId="37" fillId="0" borderId="63" xfId="43" applyNumberFormat="1" applyFont="1" applyBorder="1" applyAlignment="1">
      <alignment horizontal="center"/>
    </xf>
    <xf numFmtId="3" fontId="37" fillId="0" borderId="63" xfId="43" applyNumberFormat="1" applyFont="1" applyBorder="1"/>
    <xf numFmtId="165" fontId="37" fillId="0" borderId="63" xfId="43" applyNumberFormat="1" applyFont="1" applyBorder="1"/>
    <xf numFmtId="165" fontId="37" fillId="0" borderId="62" xfId="43" applyNumberFormat="1" applyFont="1" applyBorder="1"/>
    <xf numFmtId="0" fontId="34" fillId="0" borderId="0" xfId="43" applyFont="1" applyBorder="1" applyAlignment="1">
      <alignment horizontal="right"/>
    </xf>
    <xf numFmtId="3" fontId="34" fillId="0" borderId="0" xfId="43" applyNumberFormat="1" applyFont="1"/>
    <xf numFmtId="0" fontId="39" fillId="0" borderId="0" xfId="43" applyFont="1" applyFill="1" applyBorder="1" applyAlignment="1">
      <alignment horizontal="center"/>
    </xf>
    <xf numFmtId="0" fontId="34" fillId="0" borderId="89" xfId="43" applyFont="1" applyBorder="1" applyAlignment="1">
      <alignment horizontal="center" vertical="center" wrapText="1"/>
    </xf>
    <xf numFmtId="0" fontId="34" fillId="0" borderId="85" xfId="43" applyFont="1" applyBorder="1" applyAlignment="1">
      <alignment horizontal="center" vertical="center" wrapText="1"/>
    </xf>
    <xf numFmtId="0" fontId="34" fillId="0" borderId="84" xfId="43" applyFont="1" applyBorder="1"/>
    <xf numFmtId="0" fontId="34" fillId="0" borderId="83" xfId="43" applyFont="1" applyBorder="1"/>
    <xf numFmtId="0" fontId="36" fillId="0" borderId="51" xfId="43" applyFont="1" applyBorder="1" applyAlignment="1">
      <alignment horizontal="center" vertical="center"/>
    </xf>
    <xf numFmtId="3" fontId="36" fillId="0" borderId="81" xfId="43" applyNumberFormat="1" applyFont="1" applyBorder="1" applyAlignment="1">
      <alignment horizontal="center" vertical="center"/>
    </xf>
    <xf numFmtId="3" fontId="36" fillId="0" borderId="80" xfId="43" applyNumberFormat="1" applyFont="1" applyBorder="1" applyAlignment="1">
      <alignment horizontal="center" vertical="center"/>
    </xf>
    <xf numFmtId="3" fontId="36" fillId="0" borderId="79" xfId="43" applyNumberFormat="1" applyFont="1" applyBorder="1" applyAlignment="1">
      <alignment horizontal="center" vertical="center"/>
    </xf>
    <xf numFmtId="3" fontId="36" fillId="0" borderId="82" xfId="43" applyNumberFormat="1" applyFont="1" applyBorder="1" applyAlignment="1">
      <alignment vertical="center"/>
    </xf>
    <xf numFmtId="1" fontId="36" fillId="0" borderId="80" xfId="43" applyNumberFormat="1" applyFont="1" applyBorder="1" applyAlignment="1">
      <alignment horizontal="center" vertical="center"/>
    </xf>
    <xf numFmtId="1" fontId="36" fillId="0" borderId="79" xfId="43" applyNumberFormat="1" applyFont="1" applyBorder="1" applyAlignment="1">
      <alignment horizontal="center" vertical="center"/>
    </xf>
    <xf numFmtId="3" fontId="36" fillId="0" borderId="78" xfId="43" applyNumberFormat="1" applyFont="1" applyBorder="1" applyAlignment="1">
      <alignment horizontal="center" vertical="center"/>
    </xf>
    <xf numFmtId="3" fontId="37" fillId="0" borderId="72" xfId="43" applyNumberFormat="1" applyFont="1" applyBorder="1" applyAlignment="1">
      <alignment horizontal="center"/>
    </xf>
    <xf numFmtId="3" fontId="37" fillId="0" borderId="77" xfId="43" applyNumberFormat="1" applyFont="1" applyBorder="1" applyAlignment="1">
      <alignment horizontal="center"/>
    </xf>
    <xf numFmtId="3" fontId="37" fillId="0" borderId="65" xfId="43" applyNumberFormat="1" applyFont="1" applyBorder="1" applyAlignment="1">
      <alignment horizontal="center"/>
    </xf>
    <xf numFmtId="0" fontId="37" fillId="0" borderId="72" xfId="43" applyFont="1" applyBorder="1" applyAlignment="1">
      <alignment vertical="top"/>
    </xf>
    <xf numFmtId="0" fontId="37" fillId="0" borderId="51" xfId="43" applyFont="1" applyBorder="1" applyAlignment="1">
      <alignment vertical="top" wrapText="1"/>
    </xf>
    <xf numFmtId="3" fontId="37" fillId="0" borderId="67" xfId="43" applyNumberFormat="1" applyFont="1" applyBorder="1" applyAlignment="1">
      <alignment horizontal="center"/>
    </xf>
    <xf numFmtId="3" fontId="37" fillId="0" borderId="66" xfId="43" applyNumberFormat="1" applyFont="1" applyBorder="1" applyAlignment="1">
      <alignment horizontal="center"/>
    </xf>
    <xf numFmtId="0" fontId="37" fillId="0" borderId="72" xfId="43" applyFont="1" applyBorder="1" applyAlignment="1">
      <alignment horizontal="center"/>
    </xf>
    <xf numFmtId="0" fontId="37" fillId="0" borderId="74" xfId="43" applyFont="1" applyBorder="1" applyAlignment="1">
      <alignment vertical="top"/>
    </xf>
    <xf numFmtId="0" fontId="37" fillId="0" borderId="73" xfId="43" applyFont="1" applyBorder="1" applyAlignment="1">
      <alignment vertical="top" wrapText="1"/>
    </xf>
    <xf numFmtId="0" fontId="37" fillId="0" borderId="70" xfId="43" applyFont="1" applyBorder="1" applyAlignment="1">
      <alignment vertical="top"/>
    </xf>
    <xf numFmtId="0" fontId="37" fillId="0" borderId="69" xfId="43" applyFont="1" applyBorder="1" applyAlignment="1">
      <alignment vertical="top" wrapText="1"/>
    </xf>
    <xf numFmtId="3" fontId="37" fillId="0" borderId="0" xfId="43" applyNumberFormat="1" applyFont="1" applyBorder="1" applyAlignment="1">
      <alignment horizontal="center"/>
    </xf>
    <xf numFmtId="0" fontId="37" fillId="0" borderId="68" xfId="43" applyFont="1" applyBorder="1"/>
    <xf numFmtId="0" fontId="37" fillId="0" borderId="63" xfId="43" applyFont="1" applyBorder="1" applyAlignment="1">
      <alignment vertical="top"/>
    </xf>
    <xf numFmtId="0" fontId="37" fillId="0" borderId="62" xfId="43" applyFont="1" applyBorder="1" applyAlignment="1">
      <alignment vertical="top" wrapText="1"/>
    </xf>
    <xf numFmtId="3" fontId="37" fillId="0" borderId="60" xfId="43" applyNumberFormat="1" applyFont="1" applyBorder="1" applyAlignment="1">
      <alignment horizontal="center"/>
    </xf>
    <xf numFmtId="3" fontId="37" fillId="0" borderId="59" xfId="43" applyNumberFormat="1" applyFont="1" applyBorder="1" applyAlignment="1">
      <alignment horizontal="center"/>
    </xf>
    <xf numFmtId="3" fontId="37" fillId="0" borderId="58" xfId="43" applyNumberFormat="1" applyFont="1" applyBorder="1" applyAlignment="1">
      <alignment horizontal="center"/>
    </xf>
    <xf numFmtId="0" fontId="37" fillId="0" borderId="61" xfId="43" applyFont="1" applyBorder="1"/>
    <xf numFmtId="0" fontId="38" fillId="0" borderId="0" xfId="43" applyFont="1"/>
    <xf numFmtId="0" fontId="42" fillId="0" borderId="0" xfId="43" applyFont="1"/>
    <xf numFmtId="0" fontId="34" fillId="0" borderId="89" xfId="43" applyFont="1" applyBorder="1" applyAlignment="1">
      <alignment horizontal="center" vertical="center"/>
    </xf>
    <xf numFmtId="0" fontId="34" fillId="0" borderId="88" xfId="43" applyFont="1" applyBorder="1" applyAlignment="1">
      <alignment horizontal="center" vertical="center" wrapText="1"/>
    </xf>
    <xf numFmtId="0" fontId="20" fillId="0" borderId="22" xfId="0" applyFont="1" applyBorder="1" applyAlignment="1">
      <alignment horizontal="justify" vertical="top" wrapText="1"/>
    </xf>
    <xf numFmtId="0" fontId="20" fillId="0" borderId="53" xfId="0" applyFont="1" applyBorder="1" applyAlignment="1">
      <alignment horizontal="justify" vertical="top" wrapText="1"/>
    </xf>
    <xf numFmtId="0" fontId="20" fillId="36" borderId="35" xfId="0" applyFont="1" applyFill="1" applyBorder="1" applyAlignment="1">
      <alignment horizontal="center" vertical="center" wrapText="1"/>
    </xf>
    <xf numFmtId="0" fontId="20" fillId="36" borderId="39" xfId="0" applyFont="1" applyFill="1" applyBorder="1" applyAlignment="1">
      <alignment horizontal="center" vertical="center" wrapText="1"/>
    </xf>
    <xf numFmtId="0" fontId="0" fillId="0" borderId="0" xfId="0" applyBorder="1" applyAlignment="1">
      <alignment vertical="top" wrapText="1"/>
    </xf>
    <xf numFmtId="0" fontId="19" fillId="0" borderId="0" xfId="0" applyNumberFormat="1" applyFont="1" applyFill="1" applyBorder="1" applyAlignment="1" applyProtection="1"/>
    <xf numFmtId="0" fontId="19" fillId="0" borderId="0" xfId="0" applyFont="1" applyFill="1" applyAlignment="1">
      <alignment horizontal="center"/>
    </xf>
    <xf numFmtId="0" fontId="19" fillId="0" borderId="0" xfId="0" applyFont="1" applyAlignment="1">
      <alignment horizontal="center"/>
    </xf>
    <xf numFmtId="0" fontId="19" fillId="0" borderId="0" xfId="0" applyFont="1" applyFill="1"/>
    <xf numFmtId="0" fontId="19" fillId="0" borderId="0" xfId="0" applyFont="1" applyAlignment="1">
      <alignment vertical="top" wrapText="1"/>
    </xf>
    <xf numFmtId="0" fontId="19" fillId="0" borderId="0" xfId="0" applyFont="1" applyFill="1" applyAlignment="1">
      <alignment vertical="top" wrapText="1"/>
    </xf>
    <xf numFmtId="0" fontId="19" fillId="0" borderId="0" xfId="0" applyFont="1" applyFill="1" applyBorder="1" applyAlignment="1">
      <alignment vertical="top" wrapText="1"/>
    </xf>
    <xf numFmtId="165" fontId="19" fillId="0" borderId="0" xfId="0" applyNumberFormat="1" applyFont="1" applyFill="1" applyBorder="1" applyAlignment="1">
      <alignment vertical="center"/>
    </xf>
    <xf numFmtId="0" fontId="19" fillId="0" borderId="0" xfId="0" applyFont="1" applyBorder="1" applyAlignment="1">
      <alignment horizontal="center" vertical="top" wrapText="1"/>
    </xf>
    <xf numFmtId="0" fontId="19" fillId="0" borderId="0" xfId="0" applyFont="1" applyBorder="1" applyAlignment="1">
      <alignment vertical="top" wrapText="1"/>
    </xf>
    <xf numFmtId="3" fontId="31" fillId="0" borderId="23" xfId="0" applyNumberFormat="1" applyFont="1" applyFill="1" applyBorder="1" applyAlignment="1">
      <alignment horizontal="center" vertical="center" wrapText="1"/>
    </xf>
    <xf numFmtId="0" fontId="19" fillId="0" borderId="0" xfId="0" applyFont="1" applyAlignment="1">
      <alignment horizontal="right" vertical="top" wrapText="1"/>
    </xf>
    <xf numFmtId="0" fontId="19" fillId="0" borderId="17" xfId="0" applyFont="1" applyBorder="1" applyAlignment="1">
      <alignment vertical="top" wrapText="1"/>
    </xf>
    <xf numFmtId="164" fontId="19" fillId="0" borderId="0" xfId="0" applyNumberFormat="1" applyFont="1" applyAlignment="1">
      <alignment vertical="top" wrapText="1"/>
    </xf>
    <xf numFmtId="164" fontId="19" fillId="39" borderId="0" xfId="0" applyNumberFormat="1" applyFont="1" applyFill="1" applyBorder="1" applyAlignment="1">
      <alignment horizontal="center" vertical="center" wrapText="1"/>
    </xf>
    <xf numFmtId="0" fontId="19" fillId="39" borderId="21" xfId="0" applyFont="1" applyFill="1" applyBorder="1" applyAlignment="1">
      <alignment horizontal="center" vertical="center" wrapText="1"/>
    </xf>
    <xf numFmtId="0" fontId="19" fillId="0" borderId="22" xfId="0" applyFont="1" applyBorder="1" applyAlignment="1">
      <alignment vertical="top" wrapText="1"/>
    </xf>
    <xf numFmtId="4" fontId="19" fillId="0" borderId="22" xfId="0" applyNumberFormat="1" applyFont="1" applyBorder="1" applyAlignment="1">
      <alignment vertical="top" wrapText="1"/>
    </xf>
    <xf numFmtId="4" fontId="19" fillId="0" borderId="22" xfId="0" applyNumberFormat="1" applyFont="1" applyFill="1" applyBorder="1" applyAlignment="1">
      <alignment horizontal="center" vertical="top" wrapText="1"/>
    </xf>
    <xf numFmtId="4" fontId="19" fillId="0" borderId="53" xfId="0" applyNumberFormat="1" applyFont="1" applyFill="1" applyBorder="1" applyAlignment="1">
      <alignment horizontal="center" vertical="top" wrapText="1"/>
    </xf>
    <xf numFmtId="2" fontId="19" fillId="0" borderId="51" xfId="0" applyNumberFormat="1" applyFont="1" applyFill="1" applyBorder="1" applyAlignment="1">
      <alignment horizontal="center" vertical="top" wrapText="1"/>
    </xf>
    <xf numFmtId="0" fontId="19" fillId="0" borderId="53" xfId="0" applyFont="1" applyBorder="1" applyAlignment="1">
      <alignment vertical="top" wrapText="1"/>
    </xf>
    <xf numFmtId="4" fontId="19" fillId="0" borderId="53" xfId="0" applyNumberFormat="1" applyFont="1" applyBorder="1" applyAlignment="1">
      <alignment vertical="top" wrapText="1"/>
    </xf>
    <xf numFmtId="2" fontId="19" fillId="0" borderId="54" xfId="0" applyNumberFormat="1" applyFont="1" applyFill="1" applyBorder="1" applyAlignment="1">
      <alignment horizontal="center" vertical="top" wrapText="1"/>
    </xf>
    <xf numFmtId="2" fontId="19" fillId="0" borderId="0" xfId="0" applyNumberFormat="1" applyFont="1" applyAlignment="1">
      <alignment vertical="top" wrapText="1"/>
    </xf>
    <xf numFmtId="165" fontId="19" fillId="0" borderId="0" xfId="0" applyNumberFormat="1" applyFont="1" applyAlignment="1">
      <alignment vertical="top" wrapText="1"/>
    </xf>
    <xf numFmtId="0" fontId="0" fillId="0" borderId="0" xfId="0" applyFont="1" applyAlignment="1">
      <alignment vertical="top" wrapText="1"/>
    </xf>
    <xf numFmtId="2" fontId="0" fillId="0" borderId="51" xfId="0" applyNumberFormat="1" applyFont="1" applyFill="1" applyBorder="1" applyAlignment="1">
      <alignment horizontal="center" vertical="top" wrapText="1"/>
    </xf>
    <xf numFmtId="2" fontId="0" fillId="0" borderId="54" xfId="0" applyNumberFormat="1" applyFont="1" applyFill="1" applyBorder="1" applyAlignment="1">
      <alignment horizontal="center" vertical="top" wrapText="1"/>
    </xf>
    <xf numFmtId="43" fontId="0" fillId="0" borderId="0" xfId="45" applyNumberFormat="1" applyFont="1"/>
    <xf numFmtId="167" fontId="37" fillId="0" borderId="76" xfId="43" applyNumberFormat="1" applyFont="1" applyBorder="1" applyAlignment="1">
      <alignment vertical="top"/>
    </xf>
    <xf numFmtId="167" fontId="37" fillId="0" borderId="75" xfId="43" applyNumberFormat="1" applyFont="1" applyBorder="1" applyAlignment="1">
      <alignment vertical="top"/>
    </xf>
    <xf numFmtId="166" fontId="34" fillId="0" borderId="0" xfId="43" applyNumberFormat="1" applyFont="1"/>
    <xf numFmtId="0" fontId="34" fillId="0" borderId="90" xfId="43" applyFont="1" applyBorder="1" applyAlignment="1">
      <alignment horizontal="center" vertical="center" wrapText="1"/>
    </xf>
    <xf numFmtId="0" fontId="34" fillId="0" borderId="38" xfId="43" applyFont="1" applyBorder="1" applyAlignment="1">
      <alignment horizontal="center" vertical="center"/>
    </xf>
    <xf numFmtId="0" fontId="34" fillId="0" borderId="89" xfId="43" applyFont="1" applyBorder="1" applyAlignment="1">
      <alignment horizontal="center" vertical="center"/>
    </xf>
    <xf numFmtId="0" fontId="34" fillId="0" borderId="85" xfId="43" applyFont="1" applyBorder="1" applyAlignment="1">
      <alignment horizontal="center" vertical="center"/>
    </xf>
    <xf numFmtId="0" fontId="32" fillId="38" borderId="0" xfId="43" applyFont="1" applyFill="1" applyAlignment="1">
      <alignment horizontal="center" vertical="center" wrapText="1"/>
    </xf>
    <xf numFmtId="0" fontId="34" fillId="0" borderId="88" xfId="43" applyFont="1" applyBorder="1" applyAlignment="1">
      <alignment horizontal="center" vertical="center"/>
    </xf>
    <xf numFmtId="0" fontId="34" fillId="0" borderId="91" xfId="43" applyFont="1" applyBorder="1" applyAlignment="1">
      <alignment horizontal="center" vertical="center" wrapText="1"/>
    </xf>
    <xf numFmtId="0" fontId="34" fillId="0" borderId="47" xfId="43" applyFont="1" applyBorder="1" applyAlignment="1">
      <alignment horizontal="center" vertical="center" wrapText="1"/>
    </xf>
    <xf numFmtId="0" fontId="34" fillId="0" borderId="85" xfId="43" applyFont="1" applyBorder="1" applyAlignment="1">
      <alignment horizontal="center" vertical="center" wrapText="1"/>
    </xf>
    <xf numFmtId="0" fontId="34" fillId="0" borderId="88" xfId="43" applyFont="1" applyBorder="1" applyAlignment="1">
      <alignment horizontal="center" vertical="center" wrapText="1"/>
    </xf>
    <xf numFmtId="0" fontId="34" fillId="0" borderId="87" xfId="43" applyFont="1" applyBorder="1" applyAlignment="1">
      <alignment horizontal="center" vertical="center" wrapText="1"/>
    </xf>
    <xf numFmtId="0" fontId="34" fillId="0" borderId="86" xfId="43" applyFont="1" applyBorder="1" applyAlignment="1">
      <alignment horizontal="center" vertical="center" wrapText="1"/>
    </xf>
    <xf numFmtId="0" fontId="39" fillId="0" borderId="38" xfId="43" applyFont="1" applyFill="1" applyBorder="1" applyAlignment="1">
      <alignment horizontal="center" vertical="center"/>
    </xf>
    <xf numFmtId="0" fontId="39" fillId="0" borderId="39" xfId="43" applyFont="1" applyFill="1" applyBorder="1" applyAlignment="1">
      <alignment horizontal="center" vertical="center"/>
    </xf>
    <xf numFmtId="0" fontId="39" fillId="0" borderId="47" xfId="43" applyFont="1" applyFill="1" applyBorder="1" applyAlignment="1">
      <alignment horizontal="center" vertical="center"/>
    </xf>
    <xf numFmtId="0" fontId="39" fillId="0" borderId="38" xfId="43" applyFont="1" applyFill="1" applyBorder="1" applyAlignment="1">
      <alignment horizontal="center" vertical="center" wrapText="1"/>
    </xf>
    <xf numFmtId="0" fontId="35" fillId="37" borderId="93" xfId="43" applyFont="1" applyFill="1" applyBorder="1" applyAlignment="1">
      <alignment horizontal="center" vertical="center" wrapText="1"/>
    </xf>
    <xf numFmtId="0" fontId="35" fillId="37" borderId="17" xfId="43" applyFont="1" applyFill="1" applyBorder="1" applyAlignment="1">
      <alignment horizontal="center" vertical="center" wrapText="1"/>
    </xf>
    <xf numFmtId="0" fontId="35" fillId="37" borderId="92" xfId="43" applyFont="1" applyFill="1" applyBorder="1" applyAlignment="1">
      <alignment horizontal="center" vertical="center" wrapText="1"/>
    </xf>
    <xf numFmtId="0" fontId="34" fillId="0" borderId="89" xfId="43" applyFont="1" applyBorder="1" applyAlignment="1">
      <alignment horizontal="center" vertical="center" wrapText="1"/>
    </xf>
    <xf numFmtId="0" fontId="34" fillId="0" borderId="95" xfId="43" applyFont="1" applyBorder="1" applyAlignment="1">
      <alignment horizontal="center" vertical="center" wrapText="1"/>
    </xf>
    <xf numFmtId="0" fontId="20" fillId="36" borderId="25" xfId="0" applyFont="1" applyFill="1" applyBorder="1" applyAlignment="1">
      <alignment horizontal="center" vertical="center"/>
    </xf>
    <xf numFmtId="0" fontId="20" fillId="36" borderId="17" xfId="0" applyFont="1" applyFill="1" applyBorder="1" applyAlignment="1">
      <alignment horizontal="center" vertical="center"/>
    </xf>
    <xf numFmtId="0" fontId="20" fillId="36" borderId="48" xfId="0" applyFont="1" applyFill="1" applyBorder="1" applyAlignment="1">
      <alignment horizontal="center" vertical="center"/>
    </xf>
    <xf numFmtId="0" fontId="20" fillId="36" borderId="38" xfId="0" applyFont="1" applyFill="1" applyBorder="1" applyAlignment="1">
      <alignment horizontal="center" vertical="center"/>
    </xf>
    <xf numFmtId="0" fontId="20" fillId="36" borderId="39" xfId="0" applyFont="1" applyFill="1" applyBorder="1" applyAlignment="1">
      <alignment horizontal="center" vertical="center"/>
    </xf>
    <xf numFmtId="0" fontId="20" fillId="36" borderId="49" xfId="0" applyFont="1" applyFill="1" applyBorder="1" applyAlignment="1">
      <alignment horizontal="center" vertical="center"/>
    </xf>
    <xf numFmtId="0" fontId="20" fillId="0" borderId="25" xfId="0" applyFont="1" applyFill="1" applyBorder="1" applyAlignment="1">
      <alignment horizontal="justify" vertical="top" wrapText="1"/>
    </xf>
    <xf numFmtId="0" fontId="20" fillId="0" borderId="17" xfId="0" applyFont="1" applyFill="1" applyBorder="1" applyAlignment="1">
      <alignment horizontal="justify" vertical="top" wrapText="1"/>
    </xf>
    <xf numFmtId="0" fontId="20" fillId="0" borderId="26" xfId="0" applyFont="1" applyFill="1" applyBorder="1" applyAlignment="1">
      <alignment horizontal="justify" vertical="top" wrapText="1"/>
    </xf>
    <xf numFmtId="0" fontId="20" fillId="0" borderId="55" xfId="0" applyFont="1" applyFill="1" applyBorder="1" applyAlignment="1">
      <alignment horizontal="justify" vertical="top" wrapText="1"/>
    </xf>
    <xf numFmtId="0" fontId="20" fillId="0" borderId="57" xfId="0" applyFont="1" applyFill="1" applyBorder="1" applyAlignment="1">
      <alignment horizontal="justify" vertical="top" wrapText="1"/>
    </xf>
    <xf numFmtId="0" fontId="20" fillId="0" borderId="56" xfId="0" applyFont="1" applyFill="1" applyBorder="1" applyAlignment="1">
      <alignment horizontal="justify" vertical="top" wrapText="1"/>
    </xf>
    <xf numFmtId="0" fontId="20" fillId="0" borderId="38" xfId="0" applyFont="1" applyFill="1" applyBorder="1" applyAlignment="1">
      <alignment horizontal="justify" vertical="top" wrapText="1"/>
    </xf>
    <xf numFmtId="0" fontId="20" fillId="0" borderId="39" xfId="0" applyFont="1" applyFill="1" applyBorder="1" applyAlignment="1">
      <alignment horizontal="justify" vertical="top" wrapText="1"/>
    </xf>
    <xf numFmtId="0" fontId="20" fillId="0" borderId="47" xfId="0" applyFont="1" applyFill="1" applyBorder="1" applyAlignment="1">
      <alignment horizontal="justify" vertical="top" wrapText="1"/>
    </xf>
    <xf numFmtId="0" fontId="20" fillId="36" borderId="33" xfId="0" applyFont="1" applyFill="1" applyBorder="1" applyAlignment="1">
      <alignment horizontal="center" vertical="center" wrapText="1"/>
    </xf>
    <xf numFmtId="0" fontId="20" fillId="36" borderId="34" xfId="0" applyFont="1" applyFill="1" applyBorder="1" applyAlignment="1">
      <alignment horizontal="center" vertical="center" wrapText="1"/>
    </xf>
    <xf numFmtId="0" fontId="20" fillId="0" borderId="50" xfId="0" applyFont="1" applyBorder="1" applyAlignment="1">
      <alignment horizontal="justify" vertical="top" wrapText="1"/>
    </xf>
    <xf numFmtId="0" fontId="20" fillId="0" borderId="22" xfId="0" applyFont="1" applyBorder="1" applyAlignment="1">
      <alignment horizontal="justify" vertical="top" wrapText="1"/>
    </xf>
    <xf numFmtId="0" fontId="20" fillId="0" borderId="52" xfId="0" applyFont="1" applyBorder="1" applyAlignment="1">
      <alignment horizontal="justify" vertical="top" wrapText="1"/>
    </xf>
    <xf numFmtId="0" fontId="20" fillId="0" borderId="53" xfId="0" applyFont="1" applyBorder="1" applyAlignment="1">
      <alignment horizontal="justify" vertical="top" wrapText="1"/>
    </xf>
    <xf numFmtId="0" fontId="20" fillId="36" borderId="35" xfId="0" applyFont="1" applyFill="1" applyBorder="1" applyAlignment="1">
      <alignment horizontal="center" vertical="center" wrapText="1"/>
    </xf>
    <xf numFmtId="0" fontId="20" fillId="0" borderId="20" xfId="0" applyFont="1" applyBorder="1" applyAlignment="1">
      <alignment horizontal="justify" vertical="center" wrapText="1"/>
    </xf>
    <xf numFmtId="0" fontId="20" fillId="0" borderId="0" xfId="0" applyFont="1" applyBorder="1" applyAlignment="1">
      <alignment horizontal="justify" vertical="center" wrapText="1"/>
    </xf>
    <xf numFmtId="0" fontId="0" fillId="0" borderId="0" xfId="0" applyFont="1" applyFill="1" applyBorder="1" applyAlignment="1">
      <alignment horizontal="center" vertical="center" wrapText="1"/>
    </xf>
    <xf numFmtId="0" fontId="0" fillId="0" borderId="0" xfId="0" applyFont="1" applyBorder="1" applyAlignment="1">
      <alignment horizontal="center" vertical="center" wrapText="1"/>
    </xf>
    <xf numFmtId="0" fontId="0" fillId="0" borderId="29" xfId="0" applyBorder="1" applyAlignment="1">
      <alignment horizontal="justify" vertical="top" wrapText="1"/>
    </xf>
    <xf numFmtId="0" fontId="0" fillId="0" borderId="28" xfId="0" applyBorder="1" applyAlignment="1">
      <alignment horizontal="justify" vertical="top" wrapText="1"/>
    </xf>
    <xf numFmtId="0" fontId="20" fillId="36" borderId="30" xfId="0" applyFont="1" applyFill="1" applyBorder="1" applyAlignment="1">
      <alignment horizontal="center" vertical="center" wrapText="1"/>
    </xf>
    <xf numFmtId="0" fontId="20" fillId="36" borderId="32" xfId="0" applyFont="1" applyFill="1" applyBorder="1" applyAlignment="1">
      <alignment horizontal="center" vertical="center" wrapText="1"/>
    </xf>
    <xf numFmtId="0" fontId="20" fillId="36" borderId="31" xfId="0" applyFont="1" applyFill="1" applyBorder="1" applyAlignment="1">
      <alignment horizontal="center" vertical="center" wrapText="1"/>
    </xf>
    <xf numFmtId="0" fontId="20" fillId="36" borderId="37" xfId="0" applyFont="1" applyFill="1" applyBorder="1" applyAlignment="1">
      <alignment horizontal="center" vertical="center" wrapText="1"/>
    </xf>
    <xf numFmtId="0" fontId="20" fillId="36" borderId="36" xfId="0" applyFont="1" applyFill="1" applyBorder="1" applyAlignment="1">
      <alignment horizontal="center" vertical="center" wrapText="1"/>
    </xf>
    <xf numFmtId="0" fontId="20" fillId="36" borderId="38" xfId="0" applyFont="1" applyFill="1" applyBorder="1" applyAlignment="1">
      <alignment horizontal="center" vertical="center" wrapText="1"/>
    </xf>
    <xf numFmtId="0" fontId="20" fillId="36" borderId="39" xfId="0" applyFont="1" applyFill="1" applyBorder="1" applyAlignment="1">
      <alignment horizontal="center" vertical="center" wrapText="1"/>
    </xf>
    <xf numFmtId="0" fontId="20" fillId="36" borderId="40" xfId="0" applyFont="1" applyFill="1" applyBorder="1" applyAlignment="1">
      <alignment horizontal="center" vertical="center" wrapText="1"/>
    </xf>
    <xf numFmtId="0" fontId="20" fillId="36" borderId="41" xfId="0" applyFont="1" applyFill="1" applyBorder="1" applyAlignment="1">
      <alignment horizontal="center" vertical="center" wrapText="1"/>
    </xf>
    <xf numFmtId="0" fontId="20" fillId="36" borderId="42" xfId="0" applyFont="1" applyFill="1" applyBorder="1" applyAlignment="1">
      <alignment horizontal="center" vertical="center" wrapText="1"/>
    </xf>
    <xf numFmtId="0" fontId="20" fillId="36" borderId="43" xfId="0" applyFont="1" applyFill="1" applyBorder="1" applyAlignment="1">
      <alignment horizontal="center" vertical="center" wrapText="1"/>
    </xf>
    <xf numFmtId="0" fontId="20" fillId="36" borderId="44" xfId="0" applyFont="1" applyFill="1" applyBorder="1" applyAlignment="1">
      <alignment horizontal="center" vertical="center" wrapText="1"/>
    </xf>
    <xf numFmtId="0" fontId="20" fillId="36" borderId="46" xfId="0" applyFont="1" applyFill="1" applyBorder="1" applyAlignment="1">
      <alignment horizontal="center" vertical="center" wrapText="1"/>
    </xf>
    <xf numFmtId="0" fontId="20" fillId="36" borderId="47" xfId="0" applyFont="1" applyFill="1" applyBorder="1" applyAlignment="1">
      <alignment horizontal="center" vertical="center" wrapText="1"/>
    </xf>
    <xf numFmtId="0" fontId="0" fillId="0" borderId="0" xfId="0" applyBorder="1" applyAlignment="1">
      <alignment horizontal="justify" vertical="top" wrapText="1"/>
    </xf>
    <xf numFmtId="0" fontId="0" fillId="0" borderId="21" xfId="0" applyBorder="1" applyAlignment="1">
      <alignment horizontal="justify" vertical="top" wrapText="1"/>
    </xf>
    <xf numFmtId="0" fontId="0" fillId="0" borderId="0" xfId="0" applyBorder="1" applyAlignment="1">
      <alignment vertical="top" wrapText="1"/>
    </xf>
    <xf numFmtId="0" fontId="0" fillId="0" borderId="21" xfId="0" applyBorder="1" applyAlignment="1">
      <alignment vertical="top" wrapText="1"/>
    </xf>
    <xf numFmtId="164" fontId="23" fillId="0" borderId="19" xfId="0" applyNumberFormat="1" applyFont="1" applyFill="1" applyBorder="1" applyAlignment="1">
      <alignment horizontal="left" vertical="center" wrapText="1"/>
    </xf>
    <xf numFmtId="164" fontId="23" fillId="0" borderId="18" xfId="0" applyNumberFormat="1" applyFont="1" applyFill="1" applyBorder="1" applyAlignment="1">
      <alignment horizontal="left" vertical="center" wrapText="1"/>
    </xf>
    <xf numFmtId="0" fontId="20" fillId="0" borderId="25" xfId="0" applyFont="1" applyBorder="1" applyAlignment="1">
      <alignment horizontal="center" vertical="top" wrapText="1"/>
    </xf>
    <xf numFmtId="0" fontId="20" fillId="0" borderId="17" xfId="0" applyFont="1" applyBorder="1" applyAlignment="1">
      <alignment horizontal="center" vertical="top" wrapText="1"/>
    </xf>
    <xf numFmtId="0" fontId="20" fillId="0" borderId="26" xfId="0" applyFont="1" applyBorder="1" applyAlignment="1">
      <alignment horizontal="center" vertical="top" wrapText="1"/>
    </xf>
    <xf numFmtId="0" fontId="24" fillId="33" borderId="0" xfId="0" applyFont="1" applyFill="1" applyAlignment="1">
      <alignment horizontal="center" vertical="center" wrapText="1"/>
    </xf>
    <xf numFmtId="0" fontId="23" fillId="0" borderId="10" xfId="0" applyFont="1" applyBorder="1" applyAlignment="1">
      <alignment horizontal="center" vertical="center" wrapText="1"/>
    </xf>
    <xf numFmtId="0" fontId="21" fillId="0" borderId="15" xfId="0" applyFont="1" applyFill="1" applyBorder="1" applyAlignment="1">
      <alignment horizontal="justify" vertical="center" wrapText="1"/>
    </xf>
    <xf numFmtId="0" fontId="21" fillId="0" borderId="16"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2" fillId="0" borderId="15" xfId="0" applyFont="1" applyFill="1" applyBorder="1" applyAlignment="1">
      <alignment horizontal="justify" vertical="center" wrapText="1"/>
    </xf>
    <xf numFmtId="0" fontId="22" fillId="0" borderId="16" xfId="0" applyFont="1" applyFill="1" applyBorder="1" applyAlignment="1">
      <alignment horizontal="justify" vertical="center" wrapText="1"/>
    </xf>
    <xf numFmtId="165" fontId="20" fillId="0" borderId="14" xfId="0" applyNumberFormat="1" applyFont="1" applyFill="1" applyBorder="1" applyAlignment="1">
      <alignment horizontal="center" vertical="center" wrapText="1"/>
    </xf>
    <xf numFmtId="165" fontId="20" fillId="0" borderId="15" xfId="0" applyNumberFormat="1" applyFont="1" applyFill="1" applyBorder="1" applyAlignment="1">
      <alignment horizontal="center" vertical="center" wrapText="1"/>
    </xf>
    <xf numFmtId="0" fontId="30" fillId="0" borderId="22" xfId="0" applyFont="1" applyBorder="1" applyAlignment="1">
      <alignment horizontal="center" vertical="center" wrapText="1"/>
    </xf>
    <xf numFmtId="0" fontId="20" fillId="0" borderId="25" xfId="42" applyFont="1" applyFill="1" applyBorder="1" applyAlignment="1">
      <alignment horizontal="justify" vertical="top" wrapText="1"/>
    </xf>
    <xf numFmtId="0" fontId="20" fillId="0" borderId="17" xfId="42" applyFont="1" applyFill="1" applyBorder="1" applyAlignment="1">
      <alignment horizontal="justify" vertical="top" wrapText="1"/>
    </xf>
    <xf numFmtId="0" fontId="20" fillId="0" borderId="26" xfId="42" applyFont="1" applyFill="1" applyBorder="1" applyAlignment="1">
      <alignment horizontal="justify" vertical="top" wrapText="1"/>
    </xf>
    <xf numFmtId="0" fontId="20" fillId="0" borderId="38" xfId="42" applyFont="1" applyFill="1" applyBorder="1" applyAlignment="1">
      <alignment horizontal="justify" vertical="top" wrapText="1"/>
    </xf>
    <xf numFmtId="0" fontId="20" fillId="0" borderId="39" xfId="42" applyFont="1" applyFill="1" applyBorder="1" applyAlignment="1">
      <alignment horizontal="justify" vertical="top" wrapText="1"/>
    </xf>
    <xf numFmtId="0" fontId="20" fillId="0" borderId="47" xfId="42" applyFont="1" applyFill="1" applyBorder="1" applyAlignment="1">
      <alignment horizontal="justify" vertical="top" wrapText="1"/>
    </xf>
    <xf numFmtId="0" fontId="20" fillId="36" borderId="25" xfId="42" applyFont="1" applyFill="1" applyBorder="1" applyAlignment="1">
      <alignment horizontal="center" vertical="center"/>
    </xf>
    <xf numFmtId="0" fontId="20" fillId="36" borderId="17" xfId="42" applyFont="1" applyFill="1" applyBorder="1" applyAlignment="1">
      <alignment horizontal="center" vertical="center"/>
    </xf>
    <xf numFmtId="0" fontId="20" fillId="36" borderId="48" xfId="42" applyFont="1" applyFill="1" applyBorder="1" applyAlignment="1">
      <alignment horizontal="center" vertical="center"/>
    </xf>
    <xf numFmtId="0" fontId="20" fillId="36" borderId="38" xfId="42" applyFont="1" applyFill="1" applyBorder="1" applyAlignment="1">
      <alignment horizontal="center" vertical="center"/>
    </xf>
    <xf numFmtId="0" fontId="20" fillId="36" borderId="39" xfId="42" applyFont="1" applyFill="1" applyBorder="1" applyAlignment="1">
      <alignment horizontal="center" vertical="center"/>
    </xf>
    <xf numFmtId="0" fontId="20" fillId="36" borderId="49" xfId="42" applyFont="1" applyFill="1" applyBorder="1" applyAlignment="1">
      <alignment horizontal="center" vertical="center"/>
    </xf>
    <xf numFmtId="0" fontId="20" fillId="36" borderId="35" xfId="42" applyFont="1" applyFill="1" applyBorder="1" applyAlignment="1">
      <alignment horizontal="center" vertical="center" wrapText="1"/>
    </xf>
    <xf numFmtId="0" fontId="20" fillId="36" borderId="33" xfId="42" applyFont="1" applyFill="1" applyBorder="1" applyAlignment="1">
      <alignment horizontal="center" vertical="center" wrapText="1"/>
    </xf>
    <xf numFmtId="0" fontId="20" fillId="36" borderId="34" xfId="42" applyFont="1" applyFill="1" applyBorder="1" applyAlignment="1">
      <alignment horizontal="center" vertical="center" wrapText="1"/>
    </xf>
    <xf numFmtId="0" fontId="20" fillId="0" borderId="50" xfId="42" applyFont="1" applyBorder="1" applyAlignment="1">
      <alignment horizontal="justify" vertical="top" wrapText="1"/>
    </xf>
    <xf numFmtId="0" fontId="20" fillId="0" borderId="22" xfId="42" applyFont="1" applyBorder="1" applyAlignment="1">
      <alignment horizontal="justify" vertical="top" wrapText="1"/>
    </xf>
    <xf numFmtId="0" fontId="20" fillId="0" borderId="52" xfId="42" applyFont="1" applyBorder="1" applyAlignment="1">
      <alignment horizontal="justify" vertical="top" wrapText="1"/>
    </xf>
    <xf numFmtId="0" fontId="20" fillId="0" borderId="53" xfId="42" applyFont="1" applyBorder="1" applyAlignment="1">
      <alignment horizontal="justify" vertical="top" wrapText="1"/>
    </xf>
    <xf numFmtId="0" fontId="20" fillId="0" borderId="55" xfId="42" applyFont="1" applyFill="1" applyBorder="1" applyAlignment="1">
      <alignment horizontal="justify" vertical="top" wrapText="1"/>
    </xf>
    <xf numFmtId="0" fontId="20" fillId="0" borderId="57" xfId="42" applyFont="1" applyFill="1" applyBorder="1" applyAlignment="1">
      <alignment horizontal="justify" vertical="top" wrapText="1"/>
    </xf>
    <xf numFmtId="0" fontId="20" fillId="0" borderId="56" xfId="42" applyFont="1" applyFill="1" applyBorder="1" applyAlignment="1">
      <alignment horizontal="justify" vertical="top" wrapText="1"/>
    </xf>
    <xf numFmtId="0" fontId="20" fillId="0" borderId="20" xfId="42" applyFont="1" applyBorder="1" applyAlignment="1">
      <alignment horizontal="justify" vertical="center" wrapText="1"/>
    </xf>
    <xf numFmtId="0" fontId="20" fillId="0" borderId="0" xfId="42" applyFont="1" applyBorder="1" applyAlignment="1">
      <alignment horizontal="justify" vertical="center" wrapText="1"/>
    </xf>
    <xf numFmtId="0" fontId="19" fillId="0" borderId="0" xfId="42" applyFont="1" applyFill="1" applyBorder="1" applyAlignment="1">
      <alignment horizontal="center" vertical="center" wrapText="1"/>
    </xf>
    <xf numFmtId="0" fontId="19" fillId="0" borderId="0" xfId="42" applyFont="1" applyBorder="1" applyAlignment="1">
      <alignment horizontal="center" vertical="center" wrapText="1"/>
    </xf>
    <xf numFmtId="0" fontId="19" fillId="0" borderId="29" xfId="42" applyBorder="1" applyAlignment="1">
      <alignment horizontal="justify" vertical="top" wrapText="1"/>
    </xf>
    <xf numFmtId="0" fontId="19" fillId="0" borderId="28" xfId="42" applyBorder="1" applyAlignment="1">
      <alignment horizontal="justify" vertical="top" wrapText="1"/>
    </xf>
    <xf numFmtId="0" fontId="20" fillId="36" borderId="30" xfId="42" applyFont="1" applyFill="1" applyBorder="1" applyAlignment="1">
      <alignment horizontal="center" vertical="center" wrapText="1"/>
    </xf>
    <xf numFmtId="0" fontId="20" fillId="36" borderId="32" xfId="42" applyFont="1" applyFill="1" applyBorder="1" applyAlignment="1">
      <alignment horizontal="center" vertical="center" wrapText="1"/>
    </xf>
    <xf numFmtId="0" fontId="20" fillId="36" borderId="31" xfId="42" applyFont="1" applyFill="1" applyBorder="1" applyAlignment="1">
      <alignment horizontal="center" vertical="center" wrapText="1"/>
    </xf>
    <xf numFmtId="0" fontId="20" fillId="36" borderId="37" xfId="42" applyFont="1" applyFill="1" applyBorder="1" applyAlignment="1">
      <alignment horizontal="center" vertical="center" wrapText="1"/>
    </xf>
    <xf numFmtId="0" fontId="20" fillId="36" borderId="36" xfId="42" applyFont="1" applyFill="1" applyBorder="1" applyAlignment="1">
      <alignment horizontal="center" vertical="center" wrapText="1"/>
    </xf>
    <xf numFmtId="0" fontId="20" fillId="36" borderId="38" xfId="42" applyFont="1" applyFill="1" applyBorder="1" applyAlignment="1">
      <alignment horizontal="center" vertical="center" wrapText="1"/>
    </xf>
    <xf numFmtId="0" fontId="20" fillId="36" borderId="39" xfId="42" applyFont="1" applyFill="1" applyBorder="1" applyAlignment="1">
      <alignment horizontal="center" vertical="center" wrapText="1"/>
    </xf>
    <xf numFmtId="0" fontId="20" fillId="36" borderId="40" xfId="42" applyFont="1" applyFill="1" applyBorder="1" applyAlignment="1">
      <alignment horizontal="center" vertical="center" wrapText="1"/>
    </xf>
    <xf numFmtId="0" fontId="20" fillId="36" borderId="41" xfId="42" applyFont="1" applyFill="1" applyBorder="1" applyAlignment="1">
      <alignment horizontal="center" vertical="center" wrapText="1"/>
    </xf>
    <xf numFmtId="0" fontId="20" fillId="36" borderId="42" xfId="42" applyFont="1" applyFill="1" applyBorder="1" applyAlignment="1">
      <alignment horizontal="center" vertical="center" wrapText="1"/>
    </xf>
    <xf numFmtId="0" fontId="20" fillId="36" borderId="43" xfId="42" applyFont="1" applyFill="1" applyBorder="1" applyAlignment="1">
      <alignment horizontal="center" vertical="center" wrapText="1"/>
    </xf>
    <xf numFmtId="0" fontId="20" fillId="36" borderId="44" xfId="42" applyFont="1" applyFill="1" applyBorder="1" applyAlignment="1">
      <alignment horizontal="center" vertical="center" wrapText="1"/>
    </xf>
    <xf numFmtId="0" fontId="20" fillId="36" borderId="46" xfId="42" applyFont="1" applyFill="1" applyBorder="1" applyAlignment="1">
      <alignment horizontal="center" vertical="center" wrapText="1"/>
    </xf>
    <xf numFmtId="0" fontId="20" fillId="36" borderId="47" xfId="42" applyFont="1" applyFill="1" applyBorder="1" applyAlignment="1">
      <alignment horizontal="center" vertical="center" wrapText="1"/>
    </xf>
    <xf numFmtId="0" fontId="19" fillId="0" borderId="0" xfId="42" applyBorder="1" applyAlignment="1">
      <alignment horizontal="justify" vertical="top" wrapText="1"/>
    </xf>
    <xf numFmtId="0" fontId="19" fillId="0" borderId="21" xfId="42" applyBorder="1" applyAlignment="1">
      <alignment horizontal="justify" vertical="top" wrapText="1"/>
    </xf>
    <xf numFmtId="0" fontId="19" fillId="0" borderId="0" xfId="42" applyBorder="1" applyAlignment="1">
      <alignment vertical="top" wrapText="1"/>
    </xf>
    <xf numFmtId="0" fontId="19" fillId="0" borderId="21" xfId="42" applyBorder="1" applyAlignment="1">
      <alignment vertical="top" wrapText="1"/>
    </xf>
    <xf numFmtId="164" fontId="23" fillId="0" borderId="19" xfId="42" applyNumberFormat="1" applyFont="1" applyFill="1" applyBorder="1" applyAlignment="1">
      <alignment horizontal="left" vertical="center" wrapText="1"/>
    </xf>
    <xf numFmtId="164" fontId="23" fillId="0" borderId="18" xfId="42" applyNumberFormat="1" applyFont="1" applyFill="1" applyBorder="1" applyAlignment="1">
      <alignment horizontal="left" vertical="center" wrapText="1"/>
    </xf>
    <xf numFmtId="0" fontId="20" fillId="0" borderId="25" xfId="42" applyFont="1" applyBorder="1" applyAlignment="1">
      <alignment horizontal="center" vertical="top" wrapText="1"/>
    </xf>
    <xf numFmtId="0" fontId="20" fillId="0" borderId="17" xfId="42" applyFont="1" applyBorder="1" applyAlignment="1">
      <alignment horizontal="center" vertical="top" wrapText="1"/>
    </xf>
    <xf numFmtId="0" fontId="20" fillId="0" borderId="26" xfId="42" applyFont="1" applyBorder="1" applyAlignment="1">
      <alignment horizontal="center" vertical="top" wrapText="1"/>
    </xf>
    <xf numFmtId="0" fontId="24" fillId="33" borderId="0" xfId="42" applyFont="1" applyFill="1" applyAlignment="1">
      <alignment horizontal="center" vertical="center" wrapText="1"/>
    </xf>
    <xf numFmtId="0" fontId="23" fillId="0" borderId="10" xfId="42" applyFont="1" applyBorder="1" applyAlignment="1">
      <alignment horizontal="center" vertical="center" wrapText="1"/>
    </xf>
    <xf numFmtId="0" fontId="21" fillId="0" borderId="15" xfId="42" applyFont="1" applyFill="1" applyBorder="1" applyAlignment="1">
      <alignment horizontal="justify" vertical="center" wrapText="1"/>
    </xf>
    <xf numFmtId="0" fontId="21" fillId="0" borderId="16" xfId="42" applyFont="1" applyFill="1" applyBorder="1" applyAlignment="1">
      <alignment horizontal="justify" vertical="center" wrapText="1"/>
    </xf>
    <xf numFmtId="0" fontId="21" fillId="0" borderId="14" xfId="42" applyFont="1" applyFill="1" applyBorder="1" applyAlignment="1">
      <alignment horizontal="justify" vertical="center" wrapText="1"/>
    </xf>
    <xf numFmtId="0" fontId="22" fillId="0" borderId="15" xfId="42" applyFont="1" applyFill="1" applyBorder="1" applyAlignment="1">
      <alignment horizontal="justify" vertical="center" wrapText="1"/>
    </xf>
    <xf numFmtId="0" fontId="22" fillId="0" borderId="16" xfId="42" applyFont="1" applyFill="1" applyBorder="1" applyAlignment="1">
      <alignment horizontal="justify" vertical="center" wrapText="1"/>
    </xf>
    <xf numFmtId="165" fontId="20" fillId="0" borderId="14" xfId="42" applyNumberFormat="1" applyFont="1" applyFill="1" applyBorder="1" applyAlignment="1">
      <alignment horizontal="center" vertical="center" wrapText="1"/>
    </xf>
    <xf numFmtId="165" fontId="20" fillId="0" borderId="15" xfId="42" applyNumberFormat="1" applyFont="1" applyFill="1" applyBorder="1" applyAlignment="1">
      <alignment horizontal="center" vertical="center" wrapText="1"/>
    </xf>
    <xf numFmtId="0" fontId="30" fillId="0" borderId="22" xfId="42" applyFont="1" applyBorder="1" applyAlignment="1">
      <alignment horizontal="center" vertical="center" wrapText="1"/>
    </xf>
    <xf numFmtId="0" fontId="20" fillId="0" borderId="96" xfId="0" applyFont="1" applyBorder="1" applyAlignment="1">
      <alignment horizontal="left" vertical="center" wrapText="1"/>
    </xf>
    <xf numFmtId="0" fontId="20" fillId="0" borderId="14" xfId="0" applyFont="1" applyBorder="1" applyAlignment="1">
      <alignment horizontal="left" vertical="center" wrapText="1"/>
    </xf>
    <xf numFmtId="164" fontId="23" fillId="0" borderId="97" xfId="0" applyNumberFormat="1" applyFont="1" applyFill="1" applyBorder="1" applyAlignment="1">
      <alignment horizontal="left" vertical="center" wrapText="1"/>
    </xf>
    <xf numFmtId="164" fontId="23" fillId="0" borderId="98" xfId="0" applyNumberFormat="1" applyFont="1" applyFill="1" applyBorder="1" applyAlignment="1">
      <alignment horizontal="left" vertical="center" wrapText="1"/>
    </xf>
    <xf numFmtId="164" fontId="23" fillId="0" borderId="15" xfId="0" applyNumberFormat="1" applyFont="1" applyFill="1" applyBorder="1" applyAlignment="1">
      <alignment horizontal="left" vertical="center" wrapText="1"/>
    </xf>
    <xf numFmtId="164" fontId="23" fillId="0" borderId="16" xfId="0" applyNumberFormat="1" applyFont="1" applyFill="1" applyBorder="1" applyAlignment="1">
      <alignment horizontal="left" vertical="center" wrapText="1"/>
    </xf>
    <xf numFmtId="0" fontId="35" fillId="0" borderId="53" xfId="0" applyFont="1" applyBorder="1" applyAlignment="1">
      <alignment horizontal="left" vertical="top" wrapText="1"/>
    </xf>
    <xf numFmtId="0" fontId="20" fillId="0" borderId="75" xfId="0" applyFont="1" applyBorder="1" applyAlignment="1">
      <alignment horizontal="justify" vertical="top" wrapText="1"/>
    </xf>
    <xf numFmtId="0" fontId="20" fillId="0" borderId="74" xfId="0" applyFont="1" applyBorder="1" applyAlignment="1">
      <alignment horizontal="justify" vertical="top" wrapText="1"/>
    </xf>
    <xf numFmtId="0" fontId="20" fillId="0" borderId="84" xfId="0" applyFont="1" applyBorder="1" applyAlignment="1">
      <alignment horizontal="justify" vertical="top" wrapText="1"/>
    </xf>
    <xf numFmtId="0" fontId="20" fillId="0" borderId="83" xfId="0" applyFont="1" applyBorder="1" applyAlignment="1">
      <alignment horizontal="justify" vertical="top" wrapText="1"/>
    </xf>
    <xf numFmtId="0" fontId="19" fillId="0" borderId="0" xfId="0" applyFont="1" applyBorder="1" applyAlignment="1">
      <alignment vertical="top" wrapText="1"/>
    </xf>
    <xf numFmtId="0" fontId="19" fillId="0" borderId="21" xfId="0" applyFont="1" applyBorder="1" applyAlignment="1">
      <alignment vertical="top" wrapText="1"/>
    </xf>
    <xf numFmtId="4" fontId="23" fillId="0" borderId="19" xfId="0" applyNumberFormat="1" applyFont="1" applyFill="1" applyBorder="1" applyAlignment="1">
      <alignment horizontal="left" vertical="center" wrapText="1"/>
    </xf>
    <xf numFmtId="4" fontId="23" fillId="0" borderId="18" xfId="0" applyNumberFormat="1" applyFont="1" applyFill="1" applyBorder="1" applyAlignment="1">
      <alignment horizontal="left" vertical="center" wrapText="1"/>
    </xf>
    <xf numFmtId="0" fontId="19" fillId="0" borderId="0" xfId="0" applyFont="1" applyBorder="1" applyAlignment="1">
      <alignment horizontal="justify" vertical="top" wrapText="1"/>
    </xf>
    <xf numFmtId="0" fontId="19" fillId="0" borderId="21" xfId="0" applyFont="1" applyFill="1" applyBorder="1" applyAlignment="1">
      <alignment horizontal="justify" vertical="top" wrapText="1"/>
    </xf>
    <xf numFmtId="0" fontId="19" fillId="0" borderId="21" xfId="0" applyFont="1" applyBorder="1" applyAlignment="1">
      <alignment horizontal="justify" vertical="top" wrapText="1"/>
    </xf>
    <xf numFmtId="0" fontId="19" fillId="0" borderId="29" xfId="0" applyFont="1" applyBorder="1" applyAlignment="1">
      <alignment horizontal="justify" vertical="top" wrapText="1"/>
    </xf>
    <xf numFmtId="0" fontId="19" fillId="0" borderId="28" xfId="0" applyFont="1" applyBorder="1" applyAlignment="1">
      <alignment horizontal="justify" vertical="top" wrapText="1"/>
    </xf>
    <xf numFmtId="0" fontId="20" fillId="0" borderId="90" xfId="0" applyFont="1" applyBorder="1" applyAlignment="1">
      <alignment horizontal="justify" vertical="center" wrapText="1"/>
    </xf>
    <xf numFmtId="0" fontId="20" fillId="0" borderId="94" xfId="0" applyFont="1" applyBorder="1" applyAlignment="1">
      <alignment horizontal="justify" vertical="center" wrapText="1"/>
    </xf>
    <xf numFmtId="0" fontId="19" fillId="39" borderId="94" xfId="0" applyFont="1" applyFill="1" applyBorder="1" applyAlignment="1">
      <alignment horizontal="center" vertical="center" wrapText="1"/>
    </xf>
    <xf numFmtId="0" fontId="35" fillId="0" borderId="25" xfId="0" applyFont="1" applyFill="1" applyBorder="1" applyAlignment="1">
      <alignment horizontal="justify" vertical="top" wrapText="1"/>
    </xf>
    <xf numFmtId="0" fontId="35" fillId="0" borderId="17" xfId="0" applyFont="1" applyFill="1" applyBorder="1" applyAlignment="1">
      <alignment horizontal="justify" vertical="top" wrapText="1"/>
    </xf>
    <xf numFmtId="0" fontId="35" fillId="0" borderId="26" xfId="0" applyFont="1" applyFill="1" applyBorder="1" applyAlignment="1">
      <alignment horizontal="justify" vertical="top" wrapText="1"/>
    </xf>
    <xf numFmtId="0" fontId="35" fillId="0" borderId="55" xfId="0" applyFont="1" applyFill="1" applyBorder="1" applyAlignment="1">
      <alignment horizontal="justify" vertical="top" wrapText="1"/>
    </xf>
    <xf numFmtId="0" fontId="35" fillId="0" borderId="57" xfId="0" applyFont="1" applyFill="1" applyBorder="1" applyAlignment="1">
      <alignment horizontal="justify" vertical="top" wrapText="1"/>
    </xf>
    <xf numFmtId="0" fontId="35" fillId="0" borderId="56" xfId="0" applyFont="1" applyFill="1" applyBorder="1" applyAlignment="1">
      <alignment horizontal="justify" vertical="top" wrapText="1"/>
    </xf>
    <xf numFmtId="164" fontId="23" fillId="0" borderId="19" xfId="0" applyNumberFormat="1" applyFont="1" applyFill="1" applyBorder="1" applyAlignment="1">
      <alignment horizontal="justify" vertical="center" wrapText="1"/>
    </xf>
    <xf numFmtId="164" fontId="23" fillId="0" borderId="18" xfId="0" applyNumberFormat="1" applyFont="1" applyFill="1" applyBorder="1" applyAlignment="1">
      <alignment horizontal="justify" vertical="center" wrapText="1"/>
    </xf>
    <xf numFmtId="0" fontId="19" fillId="39" borderId="0" xfId="0" applyFont="1" applyFill="1" applyBorder="1" applyAlignment="1">
      <alignment horizontal="center" vertical="center" wrapText="1"/>
    </xf>
  </cellXfs>
  <cellStyles count="46">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5" builtinId="3"/>
    <cellStyle name="Neutral" xfId="8" builtinId="28" customBuiltin="1"/>
    <cellStyle name="Normal" xfId="0" builtinId="0" customBuiltin="1"/>
    <cellStyle name="Normal 2" xfId="42"/>
    <cellStyle name="Normal 3" xfId="43"/>
    <cellStyle name="Notas" xfId="15" builtinId="10" customBuiltin="1"/>
    <cellStyle name="Porcentaje 2" xfId="44"/>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2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13.xml"/><Relationship Id="rId149" Type="http://schemas.openxmlformats.org/officeDocument/2006/relationships/externalLink" Target="externalLinks/externalLink34.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3.xml"/><Relationship Id="rId139" Type="http://schemas.openxmlformats.org/officeDocument/2006/relationships/externalLink" Target="externalLinks/externalLink24.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35.xml"/><Relationship Id="rId155"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9.xml"/><Relationship Id="rId129" Type="http://schemas.openxmlformats.org/officeDocument/2006/relationships/externalLink" Target="externalLinks/externalLink1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25.xml"/><Relationship Id="rId145" Type="http://schemas.openxmlformats.org/officeDocument/2006/relationships/externalLink" Target="externalLinks/externalLink3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externalLink" Target="externalLinks/externalLink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15.xml"/><Relationship Id="rId135" Type="http://schemas.openxmlformats.org/officeDocument/2006/relationships/externalLink" Target="externalLinks/externalLink20.xml"/><Relationship Id="rId151" Type="http://schemas.openxmlformats.org/officeDocument/2006/relationships/externalLink" Target="externalLinks/externalLink36.xml"/><Relationship Id="rId156"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5.xml"/><Relationship Id="rId125" Type="http://schemas.openxmlformats.org/officeDocument/2006/relationships/externalLink" Target="externalLinks/externalLink10.xml"/><Relationship Id="rId141" Type="http://schemas.openxmlformats.org/officeDocument/2006/relationships/externalLink" Target="externalLinks/externalLink26.xml"/><Relationship Id="rId146" Type="http://schemas.openxmlformats.org/officeDocument/2006/relationships/externalLink" Target="externalLinks/externalLink3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6.xml"/><Relationship Id="rId136" Type="http://schemas.openxmlformats.org/officeDocument/2006/relationships/externalLink" Target="externalLinks/externalLink21.xml"/><Relationship Id="rId15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3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1.xml"/><Relationship Id="rId147" Type="http://schemas.openxmlformats.org/officeDocument/2006/relationships/externalLink" Target="externalLinks/externalLink3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6.xml"/><Relationship Id="rId142" Type="http://schemas.openxmlformats.org/officeDocument/2006/relationships/externalLink" Target="externalLinks/externalLink2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xml"/><Relationship Id="rId137" Type="http://schemas.openxmlformats.org/officeDocument/2006/relationships/externalLink" Target="externalLinks/externalLink2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17.xml"/><Relationship Id="rId153" Type="http://schemas.openxmlformats.org/officeDocument/2006/relationships/externalLink" Target="externalLinks/externalLink3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7.xml"/><Relationship Id="rId143" Type="http://schemas.openxmlformats.org/officeDocument/2006/relationships/externalLink" Target="externalLinks/externalLink28.xml"/><Relationship Id="rId148" Type="http://schemas.openxmlformats.org/officeDocument/2006/relationships/externalLink" Target="externalLinks/externalLink3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18.xml"/><Relationship Id="rId154" Type="http://schemas.openxmlformats.org/officeDocument/2006/relationships/theme" Target="theme/theme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8.xml"/><Relationship Id="rId144" Type="http://schemas.openxmlformats.org/officeDocument/2006/relationships/externalLink" Target="externalLinks/externalLink29.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externalLink" Target="externalLinks/externalLink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2003.04.29%20Exp.Motivos%20PPEF%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is%20documentos\Ciclo%202008\Escenarios\29AgostoRB\070819%20Resumen%20Comparativo%202007-2008%20(3.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is%20documentos\PROYECTO%202006\FUNCIONAL%202000-2004%20BASE%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rcc\PEF%202009\cat&#225;logos%20funcion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ioritarios%20y%20principa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BASES%202008\CUENTA%20P&#218;BLICA%202000-2007\CUENTA%20P&#218;BLICA%202004-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JJRB2002\EXCEL\ASIGNACION%20ORIGINAL%20DEFINITIV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Gr&#225;ficas%20Exp%20Mot%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IP\PEF04\Exposicion%20de%20Motivos\2003.08.13%20Exp.Motivos%20PPEF%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mantonio_hernandez\Configuraci&#243;n%20local\Archivos%20temporales%20de%20Internet\OLKCD\GBM%20ULTIMA%20HO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ciclo%202009\Aprobado%202009\Cuadernos%20PEF%202009\Analisis%20por%20Unidad%20Responsable%2008-09%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a%20Para%20llevar\CRC%202009\CRC%202009%20Ramos%20prueb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ario_ruiz\Mis%20documentos\Expo%20motivos%202004\03-11\2003.11.04%20Inversi&#243;n%20Social%20Gr&#225;ficas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fernanda_lopez\Documents\Transversales\2011\Reporte%20Jovenes%204o%20Trim%20v25011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RPEDEV%20ADECUADO%20II,%20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miguel_fernandez\Configuraci&#243;n%20local\Archivos%20temporales%20de%20Internet\OLK10\definitivo\funcional%20por%20ramo%20ppef%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iyei\Presup\Pto97_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nzipped\Base%20de%20datos%20Gobierno%20Federal%20Aprobado%202003\Base%20de%20datos%20Gobierno%20Federal%20Aprobado%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TERESA~1\AppData\Local\Temp\Rar$DI00.870\Alor\17%20PEF%202011\Anexos%20PEF%202011\AC01%20GNT%20PPEF%202010%20camar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Mis%20documentos\2002\controlado\seguimiento\CUADR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ogramas%20Prioritarios%20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CARATULA%20ADECUADO%20II,%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0000%20%20%20Camara%20PEF%202010\11%20Noviembre%20Correo\ajuste%20oic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FEVERTICAL%20ADECUADO%20II,%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Mis%20Documentos\PEC%202016\Informes%20Trimestrales\PT%20Seguim%201T%20PEC%202016%201804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INDOWS\TEMP\Cfe%20Pidiregas%20Tomo%20IV%202001%20(1a.%20VER)%2001-1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Calendarios%202003\DGPyPA\Lunes13\BANPRO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iclo%202009\Proyecto%202009\Nueva%20clasificaci&#243;n\Libr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1"/>
  <sheetViews>
    <sheetView showGridLines="0" tabSelected="1" zoomScaleNormal="100" workbookViewId="0">
      <selection sqref="A1:E1"/>
    </sheetView>
  </sheetViews>
  <sheetFormatPr baseColWidth="10" defaultRowHeight="15.75" x14ac:dyDescent="0.25"/>
  <cols>
    <col min="1" max="1" width="3.375" style="110" customWidth="1"/>
    <col min="2" max="2" width="3.875" style="110" customWidth="1"/>
    <col min="3" max="3" width="1" style="110" customWidth="1"/>
    <col min="4" max="4" width="50.5" style="110" customWidth="1"/>
    <col min="5" max="5" width="16.5" style="110" customWidth="1"/>
    <col min="6" max="6" width="14.625" style="110" customWidth="1"/>
    <col min="7" max="8" width="13.875" style="110" customWidth="1"/>
    <col min="9" max="9" width="1.25" style="110" customWidth="1"/>
    <col min="10" max="11" width="13.875" style="110" customWidth="1"/>
    <col min="12" max="12" width="14.125" style="110" customWidth="1"/>
    <col min="13" max="13" width="15.25" style="110" customWidth="1"/>
    <col min="14" max="14" width="2.875" style="110" customWidth="1"/>
    <col min="15" max="16384" width="11" style="110"/>
  </cols>
  <sheetData>
    <row r="1" spans="1:14" ht="39" customHeight="1" x14ac:dyDescent="0.25">
      <c r="A1" s="228" t="s">
        <v>2584</v>
      </c>
      <c r="B1" s="228"/>
      <c r="C1" s="228"/>
      <c r="D1" s="228"/>
      <c r="E1" s="228"/>
      <c r="F1" s="109" t="s">
        <v>2592</v>
      </c>
    </row>
    <row r="2" spans="1:14" ht="16.5" thickBot="1" x14ac:dyDescent="0.3"/>
    <row r="3" spans="1:14" ht="39" customHeight="1" thickTop="1" x14ac:dyDescent="0.25">
      <c r="B3" s="240" t="s">
        <v>2583</v>
      </c>
      <c r="C3" s="241"/>
      <c r="D3" s="241"/>
      <c r="E3" s="241"/>
      <c r="F3" s="241"/>
      <c r="G3" s="241"/>
      <c r="H3" s="241"/>
      <c r="I3" s="241"/>
      <c r="J3" s="241"/>
      <c r="K3" s="241"/>
      <c r="L3" s="241"/>
      <c r="M3" s="242"/>
    </row>
    <row r="4" spans="1:14" ht="38.25" customHeight="1" thickBot="1" x14ac:dyDescent="0.3">
      <c r="B4" s="236" t="s">
        <v>2659</v>
      </c>
      <c r="C4" s="237"/>
      <c r="D4" s="237"/>
      <c r="E4" s="237"/>
      <c r="F4" s="237"/>
      <c r="G4" s="237"/>
      <c r="H4" s="238"/>
      <c r="I4" s="149"/>
      <c r="J4" s="239" t="str">
        <f>"Avances en "&amp;TEXT(J7+K7+L7+M7,"#,##0")&amp;" indicadores"&amp;CHAR(10)&amp;"por rangos de porcentaje"</f>
        <v>Avances en 270 indicadores
por rangos de porcentaje</v>
      </c>
      <c r="K4" s="237"/>
      <c r="L4" s="237"/>
      <c r="M4" s="238"/>
    </row>
    <row r="5" spans="1:14" ht="24" customHeight="1" thickBot="1" x14ac:dyDescent="0.3">
      <c r="B5" s="229" t="s">
        <v>3</v>
      </c>
      <c r="C5" s="229"/>
      <c r="D5" s="229"/>
      <c r="E5" s="230" t="s">
        <v>2582</v>
      </c>
      <c r="F5" s="232" t="s">
        <v>2581</v>
      </c>
      <c r="G5" s="232" t="s">
        <v>2580</v>
      </c>
      <c r="H5" s="232" t="s">
        <v>2579</v>
      </c>
      <c r="I5" s="150"/>
      <c r="J5" s="233" t="s">
        <v>2578</v>
      </c>
      <c r="K5" s="224" t="s">
        <v>2577</v>
      </c>
      <c r="L5" s="224" t="s">
        <v>2576</v>
      </c>
      <c r="M5" s="226" t="s">
        <v>2575</v>
      </c>
    </row>
    <row r="6" spans="1:14" s="112" customFormat="1" ht="25.5" customHeight="1" thickBot="1" x14ac:dyDescent="0.25">
      <c r="A6" s="111"/>
      <c r="B6" s="229"/>
      <c r="C6" s="229"/>
      <c r="D6" s="229"/>
      <c r="E6" s="231"/>
      <c r="F6" s="233"/>
      <c r="G6" s="233"/>
      <c r="H6" s="234"/>
      <c r="I6" s="151"/>
      <c r="J6" s="235"/>
      <c r="K6" s="225"/>
      <c r="L6" s="225"/>
      <c r="M6" s="227"/>
    </row>
    <row r="7" spans="1:14" x14ac:dyDescent="0.25">
      <c r="B7" s="152"/>
      <c r="C7" s="153"/>
      <c r="D7" s="154" t="s">
        <v>2574</v>
      </c>
      <c r="E7" s="155">
        <f t="shared" ref="E7:M7" si="0">SUM(E9:E39)</f>
        <v>448</v>
      </c>
      <c r="F7" s="156">
        <f t="shared" si="0"/>
        <v>166</v>
      </c>
      <c r="G7" s="156">
        <f t="shared" si="0"/>
        <v>270</v>
      </c>
      <c r="H7" s="157">
        <f t="shared" si="0"/>
        <v>12</v>
      </c>
      <c r="I7" s="158">
        <f t="shared" si="0"/>
        <v>0</v>
      </c>
      <c r="J7" s="155">
        <f t="shared" si="0"/>
        <v>12</v>
      </c>
      <c r="K7" s="156">
        <f t="shared" si="0"/>
        <v>17</v>
      </c>
      <c r="L7" s="159">
        <f t="shared" si="0"/>
        <v>53</v>
      </c>
      <c r="M7" s="160">
        <f t="shared" si="0"/>
        <v>188</v>
      </c>
    </row>
    <row r="8" spans="1:14" x14ac:dyDescent="0.25">
      <c r="B8" s="117"/>
      <c r="C8" s="118"/>
      <c r="D8" s="154" t="s">
        <v>2573</v>
      </c>
      <c r="E8" s="161"/>
      <c r="F8" s="162">
        <f>F7/$E$7*100</f>
        <v>37.053571428571431</v>
      </c>
      <c r="G8" s="163">
        <f>G7/$E$7*100</f>
        <v>60.267857142857139</v>
      </c>
      <c r="H8" s="164">
        <f>H7/$E$7*100</f>
        <v>2.6785714285714284</v>
      </c>
      <c r="I8" s="162"/>
      <c r="J8" s="161">
        <f>J7/($J$7+$K$7+$L$7+$M$7)*100</f>
        <v>4.4444444444444446</v>
      </c>
      <c r="K8" s="162">
        <f>K7/($J$7+$K$7+$L$7+$M$7)*100</f>
        <v>6.2962962962962958</v>
      </c>
      <c r="L8" s="163">
        <f>L7/($J$7+$K$7+$L$7+$M$7)*100</f>
        <v>19.62962962962963</v>
      </c>
      <c r="M8" s="164">
        <f>M7/($J$7+$K$7+$L$7+$M$7)*100</f>
        <v>69.629629629629633</v>
      </c>
    </row>
    <row r="9" spans="1:14" ht="18.75" customHeight="1" x14ac:dyDescent="0.25">
      <c r="B9" s="221">
        <v>1</v>
      </c>
      <c r="C9" s="165" t="s">
        <v>50</v>
      </c>
      <c r="D9" s="166" t="s">
        <v>5</v>
      </c>
      <c r="E9" s="167">
        <v>6</v>
      </c>
      <c r="F9" s="162">
        <v>1</v>
      </c>
      <c r="G9" s="168">
        <v>5</v>
      </c>
      <c r="H9" s="164">
        <v>0</v>
      </c>
      <c r="I9" s="169" t="s">
        <v>50</v>
      </c>
      <c r="J9" s="167">
        <v>0</v>
      </c>
      <c r="K9" s="162">
        <v>0</v>
      </c>
      <c r="L9" s="168">
        <v>0</v>
      </c>
      <c r="M9" s="164">
        <v>5</v>
      </c>
      <c r="N9" s="129"/>
    </row>
    <row r="10" spans="1:14" x14ac:dyDescent="0.25">
      <c r="B10" s="222">
        <v>4</v>
      </c>
      <c r="C10" s="170" t="s">
        <v>50</v>
      </c>
      <c r="D10" s="171" t="s">
        <v>118</v>
      </c>
      <c r="E10" s="167">
        <v>18</v>
      </c>
      <c r="F10" s="162">
        <v>7</v>
      </c>
      <c r="G10" s="168">
        <v>11</v>
      </c>
      <c r="H10" s="164">
        <v>0</v>
      </c>
      <c r="I10" s="169" t="s">
        <v>50</v>
      </c>
      <c r="J10" s="167">
        <v>0</v>
      </c>
      <c r="K10" s="162">
        <v>2</v>
      </c>
      <c r="L10" s="168">
        <v>1</v>
      </c>
      <c r="M10" s="164">
        <v>8</v>
      </c>
      <c r="N10" s="129"/>
    </row>
    <row r="11" spans="1:14" x14ac:dyDescent="0.25">
      <c r="B11" s="222">
        <v>5</v>
      </c>
      <c r="C11" s="170" t="s">
        <v>50</v>
      </c>
      <c r="D11" s="171" t="s">
        <v>246</v>
      </c>
      <c r="E11" s="167">
        <v>8</v>
      </c>
      <c r="F11" s="162">
        <v>0</v>
      </c>
      <c r="G11" s="168">
        <v>8</v>
      </c>
      <c r="H11" s="164">
        <v>0</v>
      </c>
      <c r="I11" s="169" t="s">
        <v>50</v>
      </c>
      <c r="J11" s="167">
        <v>0</v>
      </c>
      <c r="K11" s="162">
        <v>0</v>
      </c>
      <c r="L11" s="168">
        <v>3</v>
      </c>
      <c r="M11" s="164">
        <v>5</v>
      </c>
      <c r="N11" s="129"/>
    </row>
    <row r="12" spans="1:14" ht="18.75" customHeight="1" x14ac:dyDescent="0.25">
      <c r="B12" s="222">
        <v>6</v>
      </c>
      <c r="C12" s="170" t="s">
        <v>50</v>
      </c>
      <c r="D12" s="171" t="s">
        <v>312</v>
      </c>
      <c r="E12" s="167">
        <v>5</v>
      </c>
      <c r="F12" s="162">
        <v>3</v>
      </c>
      <c r="G12" s="168">
        <v>2</v>
      </c>
      <c r="H12" s="164">
        <v>0</v>
      </c>
      <c r="I12" s="169" t="s">
        <v>50</v>
      </c>
      <c r="J12" s="167">
        <v>0</v>
      </c>
      <c r="K12" s="162">
        <v>0</v>
      </c>
      <c r="L12" s="168">
        <v>0</v>
      </c>
      <c r="M12" s="164">
        <v>2</v>
      </c>
      <c r="N12" s="129"/>
    </row>
    <row r="13" spans="1:14" x14ac:dyDescent="0.25">
      <c r="B13" s="222">
        <v>7</v>
      </c>
      <c r="C13" s="170" t="s">
        <v>50</v>
      </c>
      <c r="D13" s="171" t="s">
        <v>357</v>
      </c>
      <c r="E13" s="167">
        <v>8</v>
      </c>
      <c r="F13" s="162">
        <v>0</v>
      </c>
      <c r="G13" s="168">
        <v>8</v>
      </c>
      <c r="H13" s="164">
        <v>0</v>
      </c>
      <c r="I13" s="169" t="s">
        <v>50</v>
      </c>
      <c r="J13" s="167">
        <v>0</v>
      </c>
      <c r="K13" s="162">
        <v>0</v>
      </c>
      <c r="L13" s="168">
        <v>0</v>
      </c>
      <c r="M13" s="164">
        <v>8</v>
      </c>
      <c r="N13" s="129"/>
    </row>
    <row r="14" spans="1:14" ht="18.75" customHeight="1" x14ac:dyDescent="0.25">
      <c r="B14" s="222">
        <v>8</v>
      </c>
      <c r="C14" s="170" t="s">
        <v>50</v>
      </c>
      <c r="D14" s="171" t="s">
        <v>380</v>
      </c>
      <c r="E14" s="167">
        <v>21</v>
      </c>
      <c r="F14" s="162">
        <v>19</v>
      </c>
      <c r="G14" s="168">
        <v>1</v>
      </c>
      <c r="H14" s="164">
        <v>1</v>
      </c>
      <c r="I14" s="169" t="s">
        <v>50</v>
      </c>
      <c r="J14" s="167">
        <v>0</v>
      </c>
      <c r="K14" s="162">
        <v>0</v>
      </c>
      <c r="L14" s="168">
        <v>0</v>
      </c>
      <c r="M14" s="164">
        <v>1</v>
      </c>
      <c r="N14" s="129"/>
    </row>
    <row r="15" spans="1:14" x14ac:dyDescent="0.25">
      <c r="B15" s="222">
        <v>9</v>
      </c>
      <c r="C15" s="170" t="s">
        <v>50</v>
      </c>
      <c r="D15" s="171" t="s">
        <v>565</v>
      </c>
      <c r="E15" s="167">
        <v>3</v>
      </c>
      <c r="F15" s="162">
        <v>0</v>
      </c>
      <c r="G15" s="168">
        <v>3</v>
      </c>
      <c r="H15" s="164">
        <v>0</v>
      </c>
      <c r="I15" s="169" t="s">
        <v>50</v>
      </c>
      <c r="J15" s="167">
        <v>0</v>
      </c>
      <c r="K15" s="162">
        <v>0</v>
      </c>
      <c r="L15" s="168">
        <v>1</v>
      </c>
      <c r="M15" s="164">
        <v>2</v>
      </c>
      <c r="N15" s="129"/>
    </row>
    <row r="16" spans="1:14" ht="18.75" customHeight="1" x14ac:dyDescent="0.25">
      <c r="B16" s="130">
        <v>10</v>
      </c>
      <c r="C16" s="170" t="s">
        <v>50</v>
      </c>
      <c r="D16" s="171" t="s">
        <v>583</v>
      </c>
      <c r="E16" s="167">
        <v>2</v>
      </c>
      <c r="F16" s="162">
        <v>0</v>
      </c>
      <c r="G16" s="168">
        <v>2</v>
      </c>
      <c r="H16" s="164">
        <v>0</v>
      </c>
      <c r="I16" s="169" t="s">
        <v>50</v>
      </c>
      <c r="J16" s="167">
        <v>0</v>
      </c>
      <c r="K16" s="162">
        <v>0</v>
      </c>
      <c r="L16" s="168">
        <v>0</v>
      </c>
      <c r="M16" s="164">
        <v>2</v>
      </c>
      <c r="N16" s="129"/>
    </row>
    <row r="17" spans="2:14" x14ac:dyDescent="0.25">
      <c r="B17" s="130">
        <v>11</v>
      </c>
      <c r="C17" s="170" t="s">
        <v>50</v>
      </c>
      <c r="D17" s="171" t="s">
        <v>631</v>
      </c>
      <c r="E17" s="167">
        <v>33</v>
      </c>
      <c r="F17" s="162">
        <v>15</v>
      </c>
      <c r="G17" s="168">
        <v>18</v>
      </c>
      <c r="H17" s="164">
        <v>0</v>
      </c>
      <c r="I17" s="169" t="s">
        <v>50</v>
      </c>
      <c r="J17" s="167">
        <v>1</v>
      </c>
      <c r="K17" s="162">
        <v>1</v>
      </c>
      <c r="L17" s="168">
        <v>9</v>
      </c>
      <c r="M17" s="164">
        <v>7</v>
      </c>
      <c r="N17" s="129"/>
    </row>
    <row r="18" spans="2:14" x14ac:dyDescent="0.25">
      <c r="B18" s="130">
        <v>12</v>
      </c>
      <c r="C18" s="170" t="s">
        <v>50</v>
      </c>
      <c r="D18" s="171" t="s">
        <v>896</v>
      </c>
      <c r="E18" s="167">
        <v>113</v>
      </c>
      <c r="F18" s="162">
        <v>25</v>
      </c>
      <c r="G18" s="168">
        <v>88</v>
      </c>
      <c r="H18" s="164">
        <v>0</v>
      </c>
      <c r="I18" s="169" t="s">
        <v>50</v>
      </c>
      <c r="J18" s="167">
        <v>4</v>
      </c>
      <c r="K18" s="162">
        <v>5</v>
      </c>
      <c r="L18" s="168">
        <v>26</v>
      </c>
      <c r="M18" s="164">
        <v>53</v>
      </c>
      <c r="N18" s="129"/>
    </row>
    <row r="19" spans="2:14" x14ac:dyDescent="0.25">
      <c r="B19" s="130">
        <v>13</v>
      </c>
      <c r="C19" s="170" t="s">
        <v>50</v>
      </c>
      <c r="D19" s="171" t="s">
        <v>1441</v>
      </c>
      <c r="E19" s="167">
        <v>3</v>
      </c>
      <c r="F19" s="162">
        <v>1</v>
      </c>
      <c r="G19" s="168">
        <v>2</v>
      </c>
      <c r="H19" s="164">
        <v>0</v>
      </c>
      <c r="I19" s="169" t="s">
        <v>50</v>
      </c>
      <c r="J19" s="167">
        <v>0</v>
      </c>
      <c r="K19" s="162">
        <v>0</v>
      </c>
      <c r="L19" s="168">
        <v>0</v>
      </c>
      <c r="M19" s="164">
        <v>2</v>
      </c>
      <c r="N19" s="129"/>
    </row>
    <row r="20" spans="2:14" x14ac:dyDescent="0.25">
      <c r="B20" s="130">
        <v>14</v>
      </c>
      <c r="C20" s="170" t="s">
        <v>50</v>
      </c>
      <c r="D20" s="171" t="s">
        <v>1457</v>
      </c>
      <c r="E20" s="167">
        <v>7</v>
      </c>
      <c r="F20" s="162">
        <v>2</v>
      </c>
      <c r="G20" s="168">
        <v>4</v>
      </c>
      <c r="H20" s="164">
        <v>1</v>
      </c>
      <c r="I20" s="169" t="s">
        <v>50</v>
      </c>
      <c r="J20" s="167">
        <v>0</v>
      </c>
      <c r="K20" s="162">
        <v>0</v>
      </c>
      <c r="L20" s="168">
        <v>0</v>
      </c>
      <c r="M20" s="164">
        <v>4</v>
      </c>
      <c r="N20" s="129"/>
    </row>
    <row r="21" spans="2:14" x14ac:dyDescent="0.25">
      <c r="B21" s="130">
        <v>15</v>
      </c>
      <c r="C21" s="170" t="s">
        <v>50</v>
      </c>
      <c r="D21" s="171" t="s">
        <v>1507</v>
      </c>
      <c r="E21" s="167">
        <v>10</v>
      </c>
      <c r="F21" s="162">
        <v>2</v>
      </c>
      <c r="G21" s="168">
        <v>7</v>
      </c>
      <c r="H21" s="164">
        <v>1</v>
      </c>
      <c r="I21" s="169" t="s">
        <v>50</v>
      </c>
      <c r="J21" s="167">
        <v>0</v>
      </c>
      <c r="K21" s="162">
        <v>3</v>
      </c>
      <c r="L21" s="168">
        <v>0</v>
      </c>
      <c r="M21" s="164">
        <v>4</v>
      </c>
      <c r="N21" s="129"/>
    </row>
    <row r="22" spans="2:14" x14ac:dyDescent="0.25">
      <c r="B22" s="130">
        <v>16</v>
      </c>
      <c r="C22" s="170" t="s">
        <v>50</v>
      </c>
      <c r="D22" s="171" t="s">
        <v>1596</v>
      </c>
      <c r="E22" s="167">
        <v>8</v>
      </c>
      <c r="F22" s="162">
        <v>1</v>
      </c>
      <c r="G22" s="168">
        <v>7</v>
      </c>
      <c r="H22" s="164">
        <v>0</v>
      </c>
      <c r="I22" s="169" t="s">
        <v>50</v>
      </c>
      <c r="J22" s="167">
        <v>0</v>
      </c>
      <c r="K22" s="162">
        <v>0</v>
      </c>
      <c r="L22" s="168">
        <v>0</v>
      </c>
      <c r="M22" s="164">
        <v>7</v>
      </c>
      <c r="N22" s="129"/>
    </row>
    <row r="23" spans="2:14" x14ac:dyDescent="0.25">
      <c r="B23" s="130">
        <v>17</v>
      </c>
      <c r="C23" s="170" t="s">
        <v>50</v>
      </c>
      <c r="D23" s="171" t="s">
        <v>1707</v>
      </c>
      <c r="E23" s="167">
        <v>41</v>
      </c>
      <c r="F23" s="162">
        <v>4</v>
      </c>
      <c r="G23" s="168">
        <v>35</v>
      </c>
      <c r="H23" s="164">
        <v>2</v>
      </c>
      <c r="I23" s="169" t="s">
        <v>50</v>
      </c>
      <c r="J23" s="167">
        <v>3</v>
      </c>
      <c r="K23" s="162">
        <v>5</v>
      </c>
      <c r="L23" s="168">
        <v>2</v>
      </c>
      <c r="M23" s="164">
        <v>25</v>
      </c>
      <c r="N23" s="129"/>
    </row>
    <row r="24" spans="2:14" x14ac:dyDescent="0.25">
      <c r="B24" s="130">
        <v>18</v>
      </c>
      <c r="C24" s="170" t="s">
        <v>50</v>
      </c>
      <c r="D24" s="171" t="s">
        <v>1880</v>
      </c>
      <c r="E24" s="167">
        <v>14</v>
      </c>
      <c r="F24" s="162">
        <v>6</v>
      </c>
      <c r="G24" s="168">
        <v>7</v>
      </c>
      <c r="H24" s="164">
        <v>1</v>
      </c>
      <c r="I24" s="169" t="s">
        <v>50</v>
      </c>
      <c r="J24" s="167">
        <v>1</v>
      </c>
      <c r="K24" s="162">
        <v>0</v>
      </c>
      <c r="L24" s="168">
        <v>0</v>
      </c>
      <c r="M24" s="164">
        <v>6</v>
      </c>
      <c r="N24" s="129"/>
    </row>
    <row r="25" spans="2:14" x14ac:dyDescent="0.25">
      <c r="B25" s="130">
        <v>19</v>
      </c>
      <c r="C25" s="170" t="s">
        <v>50</v>
      </c>
      <c r="D25" s="171" t="s">
        <v>1938</v>
      </c>
      <c r="E25" s="167">
        <v>2</v>
      </c>
      <c r="F25" s="162">
        <v>2</v>
      </c>
      <c r="G25" s="168">
        <v>0</v>
      </c>
      <c r="H25" s="164">
        <v>0</v>
      </c>
      <c r="I25" s="169" t="s">
        <v>50</v>
      </c>
      <c r="J25" s="167">
        <v>0</v>
      </c>
      <c r="K25" s="162">
        <v>0</v>
      </c>
      <c r="L25" s="168">
        <v>0</v>
      </c>
      <c r="M25" s="164">
        <v>0</v>
      </c>
      <c r="N25" s="129"/>
    </row>
    <row r="26" spans="2:14" x14ac:dyDescent="0.25">
      <c r="B26" s="130">
        <v>20</v>
      </c>
      <c r="C26" s="170" t="s">
        <v>50</v>
      </c>
      <c r="D26" s="171" t="s">
        <v>1952</v>
      </c>
      <c r="E26" s="167">
        <v>13</v>
      </c>
      <c r="F26" s="162">
        <v>3</v>
      </c>
      <c r="G26" s="168">
        <v>6</v>
      </c>
      <c r="H26" s="164">
        <v>4</v>
      </c>
      <c r="I26" s="169" t="s">
        <v>50</v>
      </c>
      <c r="J26" s="167">
        <v>0</v>
      </c>
      <c r="K26" s="162">
        <v>0</v>
      </c>
      <c r="L26" s="168">
        <v>1</v>
      </c>
      <c r="M26" s="164">
        <v>5</v>
      </c>
      <c r="N26" s="129"/>
    </row>
    <row r="27" spans="2:14" x14ac:dyDescent="0.25">
      <c r="B27" s="130">
        <v>21</v>
      </c>
      <c r="C27" s="170" t="s">
        <v>50</v>
      </c>
      <c r="D27" s="171" t="s">
        <v>2064</v>
      </c>
      <c r="E27" s="167">
        <v>6</v>
      </c>
      <c r="F27" s="162">
        <v>2</v>
      </c>
      <c r="G27" s="168">
        <v>4</v>
      </c>
      <c r="H27" s="164">
        <v>0</v>
      </c>
      <c r="I27" s="169" t="s">
        <v>50</v>
      </c>
      <c r="J27" s="167">
        <v>0</v>
      </c>
      <c r="K27" s="162">
        <v>0</v>
      </c>
      <c r="L27" s="168">
        <v>0</v>
      </c>
      <c r="M27" s="164">
        <v>4</v>
      </c>
      <c r="N27" s="129"/>
    </row>
    <row r="28" spans="2:14" x14ac:dyDescent="0.25">
      <c r="B28" s="130">
        <v>22</v>
      </c>
      <c r="C28" s="170" t="s">
        <v>50</v>
      </c>
      <c r="D28" s="171" t="s">
        <v>2090</v>
      </c>
      <c r="E28" s="167">
        <v>13</v>
      </c>
      <c r="F28" s="162">
        <v>7</v>
      </c>
      <c r="G28" s="168">
        <v>6</v>
      </c>
      <c r="H28" s="164">
        <v>0</v>
      </c>
      <c r="I28" s="169" t="s">
        <v>50</v>
      </c>
      <c r="J28" s="167">
        <v>0</v>
      </c>
      <c r="K28" s="162">
        <v>0</v>
      </c>
      <c r="L28" s="168">
        <v>2</v>
      </c>
      <c r="M28" s="164">
        <v>4</v>
      </c>
      <c r="N28" s="129"/>
    </row>
    <row r="29" spans="2:14" x14ac:dyDescent="0.25">
      <c r="B29" s="130">
        <v>35</v>
      </c>
      <c r="C29" s="170" t="s">
        <v>50</v>
      </c>
      <c r="D29" s="171" t="s">
        <v>2146</v>
      </c>
      <c r="E29" s="167">
        <v>6</v>
      </c>
      <c r="F29" s="162">
        <v>3</v>
      </c>
      <c r="G29" s="168">
        <v>3</v>
      </c>
      <c r="H29" s="164">
        <v>0</v>
      </c>
      <c r="I29" s="169" t="s">
        <v>50</v>
      </c>
      <c r="J29" s="167">
        <v>0</v>
      </c>
      <c r="K29" s="162">
        <v>0</v>
      </c>
      <c r="L29" s="168">
        <v>1</v>
      </c>
      <c r="M29" s="164">
        <v>2</v>
      </c>
      <c r="N29" s="129"/>
    </row>
    <row r="30" spans="2:14" x14ac:dyDescent="0.25">
      <c r="B30" s="130">
        <v>38</v>
      </c>
      <c r="C30" s="170" t="s">
        <v>50</v>
      </c>
      <c r="D30" s="171" t="s">
        <v>2181</v>
      </c>
      <c r="E30" s="167">
        <v>6</v>
      </c>
      <c r="F30" s="162">
        <v>3</v>
      </c>
      <c r="G30" s="168">
        <v>3</v>
      </c>
      <c r="H30" s="164">
        <v>0</v>
      </c>
      <c r="I30" s="169" t="s">
        <v>50</v>
      </c>
      <c r="J30" s="167">
        <v>0</v>
      </c>
      <c r="K30" s="162">
        <v>0</v>
      </c>
      <c r="L30" s="168">
        <v>2</v>
      </c>
      <c r="M30" s="164">
        <v>1</v>
      </c>
      <c r="N30" s="129"/>
    </row>
    <row r="31" spans="2:14" x14ac:dyDescent="0.25">
      <c r="B31" s="130">
        <v>40</v>
      </c>
      <c r="C31" s="170" t="s">
        <v>50</v>
      </c>
      <c r="D31" s="171" t="s">
        <v>2222</v>
      </c>
      <c r="E31" s="167">
        <v>6</v>
      </c>
      <c r="F31" s="162">
        <v>0</v>
      </c>
      <c r="G31" s="168">
        <v>6</v>
      </c>
      <c r="H31" s="164">
        <v>0</v>
      </c>
      <c r="I31" s="169" t="s">
        <v>50</v>
      </c>
      <c r="J31" s="167">
        <v>0</v>
      </c>
      <c r="K31" s="162">
        <v>0</v>
      </c>
      <c r="L31" s="168">
        <v>0</v>
      </c>
      <c r="M31" s="164">
        <v>6</v>
      </c>
      <c r="N31" s="129"/>
    </row>
    <row r="32" spans="2:14" x14ac:dyDescent="0.25">
      <c r="B32" s="130">
        <v>43</v>
      </c>
      <c r="C32" s="170" t="s">
        <v>50</v>
      </c>
      <c r="D32" s="171" t="s">
        <v>2243</v>
      </c>
      <c r="E32" s="167">
        <v>4</v>
      </c>
      <c r="F32" s="162">
        <v>1</v>
      </c>
      <c r="G32" s="168">
        <v>3</v>
      </c>
      <c r="H32" s="164">
        <v>0</v>
      </c>
      <c r="I32" s="169" t="s">
        <v>50</v>
      </c>
      <c r="J32" s="167">
        <v>0</v>
      </c>
      <c r="K32" s="162">
        <v>0</v>
      </c>
      <c r="L32" s="168">
        <v>0</v>
      </c>
      <c r="M32" s="164">
        <v>3</v>
      </c>
      <c r="N32" s="129"/>
    </row>
    <row r="33" spans="2:14" x14ac:dyDescent="0.25">
      <c r="B33" s="130">
        <v>45</v>
      </c>
      <c r="C33" s="170" t="s">
        <v>50</v>
      </c>
      <c r="D33" s="171" t="s">
        <v>2255</v>
      </c>
      <c r="E33" s="167">
        <v>6</v>
      </c>
      <c r="F33" s="162">
        <v>4</v>
      </c>
      <c r="G33" s="168">
        <v>2</v>
      </c>
      <c r="H33" s="164">
        <v>0</v>
      </c>
      <c r="I33" s="169" t="s">
        <v>50</v>
      </c>
      <c r="J33" s="167">
        <v>0</v>
      </c>
      <c r="K33" s="162">
        <v>0</v>
      </c>
      <c r="L33" s="168">
        <v>0</v>
      </c>
      <c r="M33" s="164">
        <v>2</v>
      </c>
      <c r="N33" s="129"/>
    </row>
    <row r="34" spans="2:14" x14ac:dyDescent="0.25">
      <c r="B34" s="130">
        <v>47</v>
      </c>
      <c r="C34" s="170" t="s">
        <v>50</v>
      </c>
      <c r="D34" s="171" t="s">
        <v>2281</v>
      </c>
      <c r="E34" s="167">
        <v>23</v>
      </c>
      <c r="F34" s="162">
        <v>12</v>
      </c>
      <c r="G34" s="168">
        <v>11</v>
      </c>
      <c r="H34" s="164">
        <v>0</v>
      </c>
      <c r="I34" s="169" t="s">
        <v>50</v>
      </c>
      <c r="J34" s="167">
        <v>2</v>
      </c>
      <c r="K34" s="162">
        <v>1</v>
      </c>
      <c r="L34" s="168">
        <v>0</v>
      </c>
      <c r="M34" s="164">
        <v>8</v>
      </c>
      <c r="N34" s="129"/>
    </row>
    <row r="35" spans="2:14" x14ac:dyDescent="0.25">
      <c r="B35" s="130">
        <v>48</v>
      </c>
      <c r="C35" s="170" t="s">
        <v>50</v>
      </c>
      <c r="D35" s="171" t="s">
        <v>2394</v>
      </c>
      <c r="E35" s="167">
        <v>3</v>
      </c>
      <c r="F35" s="162">
        <v>1</v>
      </c>
      <c r="G35" s="168">
        <v>2</v>
      </c>
      <c r="H35" s="164">
        <v>0</v>
      </c>
      <c r="I35" s="169" t="s">
        <v>50</v>
      </c>
      <c r="J35" s="167">
        <v>0</v>
      </c>
      <c r="K35" s="162">
        <v>0</v>
      </c>
      <c r="L35" s="168">
        <v>1</v>
      </c>
      <c r="M35" s="164">
        <v>1</v>
      </c>
      <c r="N35" s="129"/>
    </row>
    <row r="36" spans="2:14" x14ac:dyDescent="0.25">
      <c r="B36" s="130">
        <v>50</v>
      </c>
      <c r="C36" s="170" t="s">
        <v>50</v>
      </c>
      <c r="D36" s="171" t="s">
        <v>2421</v>
      </c>
      <c r="E36" s="167">
        <v>10</v>
      </c>
      <c r="F36" s="162">
        <v>4</v>
      </c>
      <c r="G36" s="168">
        <v>6</v>
      </c>
      <c r="H36" s="164">
        <v>0</v>
      </c>
      <c r="I36" s="169" t="s">
        <v>50</v>
      </c>
      <c r="J36" s="167">
        <v>0</v>
      </c>
      <c r="K36" s="162">
        <v>0</v>
      </c>
      <c r="L36" s="168">
        <v>4</v>
      </c>
      <c r="M36" s="164">
        <v>2</v>
      </c>
      <c r="N36" s="129"/>
    </row>
    <row r="37" spans="2:14" ht="25.5" x14ac:dyDescent="0.25">
      <c r="B37" s="133">
        <v>51</v>
      </c>
      <c r="C37" s="172" t="s">
        <v>50</v>
      </c>
      <c r="D37" s="173" t="s">
        <v>2475</v>
      </c>
      <c r="E37" s="167">
        <v>10</v>
      </c>
      <c r="F37" s="174">
        <v>2</v>
      </c>
      <c r="G37" s="168">
        <v>6</v>
      </c>
      <c r="H37" s="164">
        <v>2</v>
      </c>
      <c r="I37" s="169" t="s">
        <v>50</v>
      </c>
      <c r="J37" s="167">
        <v>0</v>
      </c>
      <c r="K37" s="174">
        <v>0</v>
      </c>
      <c r="L37" s="168">
        <v>0</v>
      </c>
      <c r="M37" s="164">
        <v>6</v>
      </c>
      <c r="N37" s="129"/>
    </row>
    <row r="38" spans="2:14" ht="15" customHeight="1" x14ac:dyDescent="0.25">
      <c r="B38" s="133">
        <v>52</v>
      </c>
      <c r="C38" s="172" t="s">
        <v>50</v>
      </c>
      <c r="D38" s="173" t="s">
        <v>2510</v>
      </c>
      <c r="E38" s="167">
        <v>4</v>
      </c>
      <c r="F38" s="168">
        <v>0</v>
      </c>
      <c r="G38" s="168">
        <v>4</v>
      </c>
      <c r="H38" s="164">
        <v>0</v>
      </c>
      <c r="I38" s="175" t="s">
        <v>50</v>
      </c>
      <c r="J38" s="167">
        <v>1</v>
      </c>
      <c r="K38" s="168">
        <v>0</v>
      </c>
      <c r="L38" s="168">
        <v>0</v>
      </c>
      <c r="M38" s="164">
        <v>3</v>
      </c>
      <c r="N38" s="129"/>
    </row>
    <row r="39" spans="2:14" ht="16.5" thickBot="1" x14ac:dyDescent="0.3">
      <c r="B39" s="140">
        <v>53</v>
      </c>
      <c r="C39" s="176" t="s">
        <v>50</v>
      </c>
      <c r="D39" s="177" t="s">
        <v>2526</v>
      </c>
      <c r="E39" s="178">
        <v>36</v>
      </c>
      <c r="F39" s="179">
        <v>36</v>
      </c>
      <c r="G39" s="179">
        <v>0</v>
      </c>
      <c r="H39" s="180">
        <v>0</v>
      </c>
      <c r="I39" s="181" t="s">
        <v>50</v>
      </c>
      <c r="J39" s="178">
        <v>0</v>
      </c>
      <c r="K39" s="179">
        <v>0</v>
      </c>
      <c r="L39" s="179">
        <v>0</v>
      </c>
      <c r="M39" s="180">
        <v>0</v>
      </c>
      <c r="N39" s="129"/>
    </row>
    <row r="40" spans="2:14" x14ac:dyDescent="0.25">
      <c r="E40" s="147"/>
    </row>
    <row r="41" spans="2:14" x14ac:dyDescent="0.25">
      <c r="E41" s="147"/>
    </row>
    <row r="42" spans="2:14" x14ac:dyDescent="0.25">
      <c r="E42" s="147"/>
    </row>
    <row r="43" spans="2:14" x14ac:dyDescent="0.25">
      <c r="E43" s="147"/>
    </row>
    <row r="44" spans="2:14" x14ac:dyDescent="0.25">
      <c r="E44" s="147"/>
    </row>
    <row r="45" spans="2:14" x14ac:dyDescent="0.25">
      <c r="E45" s="147"/>
    </row>
    <row r="46" spans="2:14" x14ac:dyDescent="0.25">
      <c r="E46" s="147"/>
    </row>
    <row r="47" spans="2:14" x14ac:dyDescent="0.25">
      <c r="E47" s="147"/>
    </row>
    <row r="48" spans="2:14" x14ac:dyDescent="0.25">
      <c r="E48" s="147"/>
    </row>
    <row r="49" spans="5:5" x14ac:dyDescent="0.25">
      <c r="E49" s="147"/>
    </row>
    <row r="50" spans="5:5" x14ac:dyDescent="0.25">
      <c r="E50" s="147"/>
    </row>
    <row r="51" spans="5:5" x14ac:dyDescent="0.25">
      <c r="E51" s="147"/>
    </row>
    <row r="52" spans="5:5" x14ac:dyDescent="0.25">
      <c r="E52" s="147"/>
    </row>
    <row r="53" spans="5:5" x14ac:dyDescent="0.25">
      <c r="E53" s="147"/>
    </row>
    <row r="54" spans="5:5" x14ac:dyDescent="0.25">
      <c r="E54" s="147"/>
    </row>
    <row r="55" spans="5:5" x14ac:dyDescent="0.25">
      <c r="E55" s="147"/>
    </row>
    <row r="56" spans="5:5" x14ac:dyDescent="0.25">
      <c r="E56" s="147"/>
    </row>
    <row r="57" spans="5:5" x14ac:dyDescent="0.25">
      <c r="E57" s="147"/>
    </row>
    <row r="58" spans="5:5" x14ac:dyDescent="0.25">
      <c r="E58" s="147"/>
    </row>
    <row r="59" spans="5:5" x14ac:dyDescent="0.25">
      <c r="E59" s="147"/>
    </row>
    <row r="60" spans="5:5" x14ac:dyDescent="0.25">
      <c r="E60" s="147"/>
    </row>
    <row r="61" spans="5:5" x14ac:dyDescent="0.25">
      <c r="E61" s="147"/>
    </row>
    <row r="62" spans="5:5" x14ac:dyDescent="0.25">
      <c r="E62" s="147"/>
    </row>
    <row r="63" spans="5:5" x14ac:dyDescent="0.25">
      <c r="E63" s="147"/>
    </row>
    <row r="64" spans="5:5" x14ac:dyDescent="0.25">
      <c r="E64" s="147"/>
    </row>
    <row r="65" spans="5:5" x14ac:dyDescent="0.25">
      <c r="E65" s="147"/>
    </row>
    <row r="66" spans="5:5" x14ac:dyDescent="0.25">
      <c r="E66" s="147"/>
    </row>
    <row r="67" spans="5:5" x14ac:dyDescent="0.25">
      <c r="E67" s="147"/>
    </row>
    <row r="68" spans="5:5" x14ac:dyDescent="0.25">
      <c r="E68" s="147"/>
    </row>
    <row r="69" spans="5:5" x14ac:dyDescent="0.25">
      <c r="E69" s="147"/>
    </row>
    <row r="70" spans="5:5" x14ac:dyDescent="0.25">
      <c r="E70" s="147"/>
    </row>
    <row r="71" spans="5:5" x14ac:dyDescent="0.25">
      <c r="E71" s="147"/>
    </row>
    <row r="72" spans="5:5" x14ac:dyDescent="0.25">
      <c r="E72" s="147"/>
    </row>
    <row r="73" spans="5:5" x14ac:dyDescent="0.25">
      <c r="E73" s="147"/>
    </row>
    <row r="74" spans="5:5" x14ac:dyDescent="0.25">
      <c r="E74" s="147"/>
    </row>
    <row r="75" spans="5:5" x14ac:dyDescent="0.25">
      <c r="E75" s="147"/>
    </row>
    <row r="76" spans="5:5" x14ac:dyDescent="0.25">
      <c r="E76" s="147"/>
    </row>
    <row r="77" spans="5:5" x14ac:dyDescent="0.25">
      <c r="E77" s="147"/>
    </row>
    <row r="78" spans="5:5" x14ac:dyDescent="0.25">
      <c r="E78" s="147"/>
    </row>
    <row r="79" spans="5:5" x14ac:dyDescent="0.25">
      <c r="E79" s="147"/>
    </row>
    <row r="80" spans="5:5" x14ac:dyDescent="0.25">
      <c r="E80" s="147"/>
    </row>
    <row r="81" spans="5:5" x14ac:dyDescent="0.25">
      <c r="E81" s="147"/>
    </row>
  </sheetData>
  <mergeCells count="13">
    <mergeCell ref="K5:K6"/>
    <mergeCell ref="L5:L6"/>
    <mergeCell ref="M5:M6"/>
    <mergeCell ref="A1:E1"/>
    <mergeCell ref="B5:D6"/>
    <mergeCell ref="E5:E6"/>
    <mergeCell ref="F5:F6"/>
    <mergeCell ref="G5:G6"/>
    <mergeCell ref="H5:H6"/>
    <mergeCell ref="J5:J6"/>
    <mergeCell ref="B4:H4"/>
    <mergeCell ref="J4:M4"/>
    <mergeCell ref="B3:M3"/>
  </mergeCells>
  <pageMargins left="0.7" right="0.7" top="0.75" bottom="0.75" header="0.3" footer="0.3"/>
  <pageSetup scale="5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247</v>
      </c>
      <c r="D4" s="298" t="s">
        <v>246</v>
      </c>
      <c r="E4" s="298"/>
      <c r="F4" s="298"/>
      <c r="G4" s="298"/>
      <c r="H4" s="299"/>
      <c r="I4" s="18"/>
      <c r="J4" s="300" t="s">
        <v>6</v>
      </c>
      <c r="K4" s="298"/>
      <c r="L4" s="17" t="s">
        <v>245</v>
      </c>
      <c r="M4" s="301" t="s">
        <v>244</v>
      </c>
      <c r="N4" s="301"/>
      <c r="O4" s="301"/>
      <c r="P4" s="301"/>
      <c r="Q4" s="302"/>
      <c r="R4" s="19"/>
      <c r="S4" s="303" t="s">
        <v>9</v>
      </c>
      <c r="T4" s="304"/>
      <c r="U4" s="304"/>
      <c r="V4" s="291" t="s">
        <v>229</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231</v>
      </c>
      <c r="D6" s="287" t="s">
        <v>243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04.25" customHeight="1" thickTop="1" thickBot="1" x14ac:dyDescent="0.25">
      <c r="B10" s="27" t="s">
        <v>25</v>
      </c>
      <c r="C10" s="291" t="s">
        <v>242</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241</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240</v>
      </c>
      <c r="C21" s="268"/>
      <c r="D21" s="268"/>
      <c r="E21" s="268"/>
      <c r="F21" s="268"/>
      <c r="G21" s="268"/>
      <c r="H21" s="268"/>
      <c r="I21" s="268"/>
      <c r="J21" s="268"/>
      <c r="K21" s="268"/>
      <c r="L21" s="268"/>
      <c r="M21" s="269" t="s">
        <v>231</v>
      </c>
      <c r="N21" s="269"/>
      <c r="O21" s="269" t="s">
        <v>64</v>
      </c>
      <c r="P21" s="269"/>
      <c r="Q21" s="270" t="s">
        <v>53</v>
      </c>
      <c r="R21" s="270"/>
      <c r="S21" s="34" t="s">
        <v>239</v>
      </c>
      <c r="T21" s="34" t="s">
        <v>68</v>
      </c>
      <c r="U21" s="34" t="s">
        <v>238</v>
      </c>
      <c r="V21" s="34">
        <f>+IF(ISERR(U21/T21*100),"N/A",ROUND(U21/T21*100,2))</f>
        <v>86.67</v>
      </c>
      <c r="W21" s="35">
        <f>+IF(ISERR(U21/S21*100),"N/A",ROUND(U21/S21*100,2))</f>
        <v>2.95</v>
      </c>
    </row>
    <row r="22" spans="2:27" ht="56.25" customHeight="1" x14ac:dyDescent="0.2">
      <c r="B22" s="267" t="s">
        <v>237</v>
      </c>
      <c r="C22" s="268"/>
      <c r="D22" s="268"/>
      <c r="E22" s="268"/>
      <c r="F22" s="268"/>
      <c r="G22" s="268"/>
      <c r="H22" s="268"/>
      <c r="I22" s="268"/>
      <c r="J22" s="268"/>
      <c r="K22" s="268"/>
      <c r="L22" s="268"/>
      <c r="M22" s="269" t="s">
        <v>231</v>
      </c>
      <c r="N22" s="269"/>
      <c r="O22" s="269" t="s">
        <v>64</v>
      </c>
      <c r="P22" s="269"/>
      <c r="Q22" s="270" t="s">
        <v>53</v>
      </c>
      <c r="R22" s="270"/>
      <c r="S22" s="34" t="s">
        <v>236</v>
      </c>
      <c r="T22" s="34" t="s">
        <v>68</v>
      </c>
      <c r="U22" s="34" t="s">
        <v>235</v>
      </c>
      <c r="V22" s="34">
        <f>+IF(ISERR(U22/T22*100),"N/A",ROUND(U22/T22*100,2))</f>
        <v>84</v>
      </c>
      <c r="W22" s="35">
        <f>+IF(ISERR(U22/S22*100),"N/A",ROUND(U22/S22*100,2))</f>
        <v>4.2</v>
      </c>
    </row>
    <row r="23" spans="2:27" ht="56.25" customHeight="1" x14ac:dyDescent="0.2">
      <c r="B23" s="267" t="s">
        <v>234</v>
      </c>
      <c r="C23" s="268"/>
      <c r="D23" s="268"/>
      <c r="E23" s="268"/>
      <c r="F23" s="268"/>
      <c r="G23" s="268"/>
      <c r="H23" s="268"/>
      <c r="I23" s="268"/>
      <c r="J23" s="268"/>
      <c r="K23" s="268"/>
      <c r="L23" s="268"/>
      <c r="M23" s="269" t="s">
        <v>231</v>
      </c>
      <c r="N23" s="269"/>
      <c r="O23" s="269" t="s">
        <v>64</v>
      </c>
      <c r="P23" s="269"/>
      <c r="Q23" s="270" t="s">
        <v>53</v>
      </c>
      <c r="R23" s="270"/>
      <c r="S23" s="34" t="s">
        <v>233</v>
      </c>
      <c r="T23" s="34" t="s">
        <v>68</v>
      </c>
      <c r="U23" s="34" t="s">
        <v>180</v>
      </c>
      <c r="V23" s="34">
        <f>+IF(ISERR(U23/T23*100),"N/A",ROUND(U23/T23*100,2))</f>
        <v>121.33</v>
      </c>
      <c r="W23" s="35">
        <f>+IF(ISERR(U23/S23*100),"N/A",ROUND(U23/S23*100,2))</f>
        <v>4.33</v>
      </c>
    </row>
    <row r="24" spans="2:27" ht="56.25" customHeight="1" thickBot="1" x14ac:dyDescent="0.25">
      <c r="B24" s="267" t="s">
        <v>232</v>
      </c>
      <c r="C24" s="268"/>
      <c r="D24" s="268"/>
      <c r="E24" s="268"/>
      <c r="F24" s="268"/>
      <c r="G24" s="268"/>
      <c r="H24" s="268"/>
      <c r="I24" s="268"/>
      <c r="J24" s="268"/>
      <c r="K24" s="268"/>
      <c r="L24" s="268"/>
      <c r="M24" s="269" t="s">
        <v>231</v>
      </c>
      <c r="N24" s="269"/>
      <c r="O24" s="269" t="s">
        <v>64</v>
      </c>
      <c r="P24" s="269"/>
      <c r="Q24" s="270" t="s">
        <v>53</v>
      </c>
      <c r="R24" s="270"/>
      <c r="S24" s="34" t="s">
        <v>230</v>
      </c>
      <c r="T24" s="34" t="s">
        <v>68</v>
      </c>
      <c r="U24" s="34" t="s">
        <v>180</v>
      </c>
      <c r="V24" s="34">
        <f>+IF(ISERR(U24/T24*100),"N/A",ROUND(U24/T24*100,2))</f>
        <v>121.33</v>
      </c>
      <c r="W24" s="35">
        <f>+IF(ISERR(U24/S24*100),"N/A",ROUND(U24/S24*100,2))</f>
        <v>11.38</v>
      </c>
    </row>
    <row r="25" spans="2:27" ht="21.75" customHeight="1" thickTop="1" thickBot="1" x14ac:dyDescent="0.25">
      <c r="B25" s="11" t="s">
        <v>70</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245" t="s">
        <v>2572</v>
      </c>
      <c r="C26" s="246"/>
      <c r="D26" s="246"/>
      <c r="E26" s="246"/>
      <c r="F26" s="246"/>
      <c r="G26" s="246"/>
      <c r="H26" s="246"/>
      <c r="I26" s="246"/>
      <c r="J26" s="246"/>
      <c r="K26" s="246"/>
      <c r="L26" s="246"/>
      <c r="M26" s="246"/>
      <c r="N26" s="246"/>
      <c r="O26" s="246"/>
      <c r="P26" s="246"/>
      <c r="Q26" s="247"/>
      <c r="R26" s="37" t="s">
        <v>45</v>
      </c>
      <c r="S26" s="266" t="s">
        <v>46</v>
      </c>
      <c r="T26" s="266"/>
      <c r="U26" s="38" t="s">
        <v>71</v>
      </c>
      <c r="V26" s="260" t="s">
        <v>72</v>
      </c>
      <c r="W26" s="261"/>
    </row>
    <row r="27" spans="2:27" ht="30.75" customHeight="1" thickBot="1" x14ac:dyDescent="0.25">
      <c r="B27" s="248"/>
      <c r="C27" s="249"/>
      <c r="D27" s="249"/>
      <c r="E27" s="249"/>
      <c r="F27" s="249"/>
      <c r="G27" s="249"/>
      <c r="H27" s="249"/>
      <c r="I27" s="249"/>
      <c r="J27" s="249"/>
      <c r="K27" s="249"/>
      <c r="L27" s="249"/>
      <c r="M27" s="249"/>
      <c r="N27" s="249"/>
      <c r="O27" s="249"/>
      <c r="P27" s="249"/>
      <c r="Q27" s="250"/>
      <c r="R27" s="39" t="s">
        <v>73</v>
      </c>
      <c r="S27" s="39" t="s">
        <v>73</v>
      </c>
      <c r="T27" s="39" t="s">
        <v>64</v>
      </c>
      <c r="U27" s="39" t="s">
        <v>73</v>
      </c>
      <c r="V27" s="39" t="s">
        <v>74</v>
      </c>
      <c r="W27" s="32" t="s">
        <v>75</v>
      </c>
      <c r="Y27" s="36"/>
    </row>
    <row r="28" spans="2:27" ht="23.25" customHeight="1" thickBot="1" x14ac:dyDescent="0.25">
      <c r="B28" s="262" t="s">
        <v>76</v>
      </c>
      <c r="C28" s="263"/>
      <c r="D28" s="263"/>
      <c r="E28" s="40" t="s">
        <v>228</v>
      </c>
      <c r="F28" s="40"/>
      <c r="G28" s="40"/>
      <c r="H28" s="41"/>
      <c r="I28" s="41"/>
      <c r="J28" s="41"/>
      <c r="K28" s="41"/>
      <c r="L28" s="41"/>
      <c r="M28" s="41"/>
      <c r="N28" s="41"/>
      <c r="O28" s="41"/>
      <c r="P28" s="42"/>
      <c r="Q28" s="42"/>
      <c r="R28" s="43" t="s">
        <v>229</v>
      </c>
      <c r="S28" s="44" t="s">
        <v>11</v>
      </c>
      <c r="T28" s="42"/>
      <c r="U28" s="44" t="s">
        <v>227</v>
      </c>
      <c r="V28" s="42"/>
      <c r="W28" s="45">
        <f>+IF(ISERR(U28/R28*100),"N/A",ROUND(U28/R28*100,2))</f>
        <v>100.08</v>
      </c>
    </row>
    <row r="29" spans="2:27" ht="26.25" customHeight="1" thickBot="1" x14ac:dyDescent="0.25">
      <c r="B29" s="264" t="s">
        <v>80</v>
      </c>
      <c r="C29" s="265"/>
      <c r="D29" s="265"/>
      <c r="E29" s="46" t="s">
        <v>228</v>
      </c>
      <c r="F29" s="46"/>
      <c r="G29" s="46"/>
      <c r="H29" s="47"/>
      <c r="I29" s="47"/>
      <c r="J29" s="47"/>
      <c r="K29" s="47"/>
      <c r="L29" s="47"/>
      <c r="M29" s="47"/>
      <c r="N29" s="47"/>
      <c r="O29" s="47"/>
      <c r="P29" s="48"/>
      <c r="Q29" s="48"/>
      <c r="R29" s="49" t="s">
        <v>227</v>
      </c>
      <c r="S29" s="50" t="s">
        <v>227</v>
      </c>
      <c r="T29" s="51">
        <f>+IF(ISERR(S29/R29*100),"N/A",ROUND(S29/R29*100,2))</f>
        <v>100</v>
      </c>
      <c r="U29" s="50" t="s">
        <v>227</v>
      </c>
      <c r="V29" s="51">
        <f>+IF(ISERR(U29/S29*100),"N/A",ROUND(U29/S29*100,2))</f>
        <v>100</v>
      </c>
      <c r="W29" s="52">
        <f>+IF(ISERR(U29/R29*100),"N/A",ROUND(U29/R29*100,2))</f>
        <v>100</v>
      </c>
    </row>
    <row r="30" spans="2:27" ht="22.5" customHeight="1" thickTop="1" thickBot="1" x14ac:dyDescent="0.25">
      <c r="B30" s="11" t="s">
        <v>86</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x14ac:dyDescent="0.2">
      <c r="B31" s="251" t="s">
        <v>226</v>
      </c>
      <c r="C31" s="252"/>
      <c r="D31" s="252"/>
      <c r="E31" s="252"/>
      <c r="F31" s="252"/>
      <c r="G31" s="252"/>
      <c r="H31" s="252"/>
      <c r="I31" s="252"/>
      <c r="J31" s="252"/>
      <c r="K31" s="252"/>
      <c r="L31" s="252"/>
      <c r="M31" s="252"/>
      <c r="N31" s="252"/>
      <c r="O31" s="252"/>
      <c r="P31" s="252"/>
      <c r="Q31" s="252"/>
      <c r="R31" s="252"/>
      <c r="S31" s="252"/>
      <c r="T31" s="252"/>
      <c r="U31" s="252"/>
      <c r="V31" s="252"/>
      <c r="W31" s="253"/>
    </row>
    <row r="32" spans="2:27" ht="66.7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225</v>
      </c>
      <c r="C33" s="252"/>
      <c r="D33" s="252"/>
      <c r="E33" s="252"/>
      <c r="F33" s="252"/>
      <c r="G33" s="252"/>
      <c r="H33" s="252"/>
      <c r="I33" s="252"/>
      <c r="J33" s="252"/>
      <c r="K33" s="252"/>
      <c r="L33" s="252"/>
      <c r="M33" s="252"/>
      <c r="N33" s="252"/>
      <c r="O33" s="252"/>
      <c r="P33" s="252"/>
      <c r="Q33" s="252"/>
      <c r="R33" s="252"/>
      <c r="S33" s="252"/>
      <c r="T33" s="252"/>
      <c r="U33" s="252"/>
      <c r="V33" s="252"/>
      <c r="W33" s="253"/>
    </row>
    <row r="34" spans="2:23" ht="28.5" customHeight="1" thickBot="1" x14ac:dyDescent="0.25">
      <c r="B34" s="254"/>
      <c r="C34" s="255"/>
      <c r="D34" s="255"/>
      <c r="E34" s="255"/>
      <c r="F34" s="255"/>
      <c r="G34" s="255"/>
      <c r="H34" s="255"/>
      <c r="I34" s="255"/>
      <c r="J34" s="255"/>
      <c r="K34" s="255"/>
      <c r="L34" s="255"/>
      <c r="M34" s="255"/>
      <c r="N34" s="255"/>
      <c r="O34" s="255"/>
      <c r="P34" s="255"/>
      <c r="Q34" s="255"/>
      <c r="R34" s="255"/>
      <c r="S34" s="255"/>
      <c r="T34" s="255"/>
      <c r="U34" s="255"/>
      <c r="V34" s="255"/>
      <c r="W34" s="256"/>
    </row>
    <row r="35" spans="2:23" ht="37.5" customHeight="1" thickTop="1" x14ac:dyDescent="0.2">
      <c r="B35" s="251" t="s">
        <v>224</v>
      </c>
      <c r="C35" s="252"/>
      <c r="D35" s="252"/>
      <c r="E35" s="252"/>
      <c r="F35" s="252"/>
      <c r="G35" s="252"/>
      <c r="H35" s="252"/>
      <c r="I35" s="252"/>
      <c r="J35" s="252"/>
      <c r="K35" s="252"/>
      <c r="L35" s="252"/>
      <c r="M35" s="252"/>
      <c r="N35" s="252"/>
      <c r="O35" s="252"/>
      <c r="P35" s="252"/>
      <c r="Q35" s="252"/>
      <c r="R35" s="252"/>
      <c r="S35" s="252"/>
      <c r="T35" s="252"/>
      <c r="U35" s="252"/>
      <c r="V35" s="252"/>
      <c r="W35" s="253"/>
    </row>
    <row r="36" spans="2:23" ht="38.25" customHeight="1" thickBot="1" x14ac:dyDescent="0.25">
      <c r="B36" s="257"/>
      <c r="C36" s="258"/>
      <c r="D36" s="258"/>
      <c r="E36" s="258"/>
      <c r="F36" s="258"/>
      <c r="G36" s="258"/>
      <c r="H36" s="258"/>
      <c r="I36" s="258"/>
      <c r="J36" s="258"/>
      <c r="K36" s="258"/>
      <c r="L36" s="258"/>
      <c r="M36" s="258"/>
      <c r="N36" s="258"/>
      <c r="O36" s="258"/>
      <c r="P36" s="258"/>
      <c r="Q36" s="258"/>
      <c r="R36" s="258"/>
      <c r="S36" s="258"/>
      <c r="T36" s="258"/>
      <c r="U36" s="258"/>
      <c r="V36" s="258"/>
      <c r="W36" s="259"/>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9" min="1" max="22"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2422</v>
      </c>
      <c r="D4" s="298" t="s">
        <v>2421</v>
      </c>
      <c r="E4" s="298"/>
      <c r="F4" s="298"/>
      <c r="G4" s="298"/>
      <c r="H4" s="299"/>
      <c r="I4" s="18"/>
      <c r="J4" s="300" t="s">
        <v>6</v>
      </c>
      <c r="K4" s="298"/>
      <c r="L4" s="17" t="s">
        <v>1809</v>
      </c>
      <c r="M4" s="301" t="s">
        <v>1042</v>
      </c>
      <c r="N4" s="301"/>
      <c r="O4" s="301"/>
      <c r="P4" s="301"/>
      <c r="Q4" s="302"/>
      <c r="R4" s="19"/>
      <c r="S4" s="303" t="s">
        <v>9</v>
      </c>
      <c r="T4" s="304"/>
      <c r="U4" s="304"/>
      <c r="V4" s="291" t="s">
        <v>55</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2406</v>
      </c>
      <c r="D6" s="287" t="s">
        <v>2419</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2452</v>
      </c>
      <c r="K8" s="26" t="s">
        <v>2451</v>
      </c>
      <c r="L8" s="26" t="s">
        <v>2450</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2449</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2415</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2448</v>
      </c>
      <c r="C21" s="268"/>
      <c r="D21" s="268"/>
      <c r="E21" s="268"/>
      <c r="F21" s="268"/>
      <c r="G21" s="268"/>
      <c r="H21" s="268"/>
      <c r="I21" s="268"/>
      <c r="J21" s="268"/>
      <c r="K21" s="268"/>
      <c r="L21" s="268"/>
      <c r="M21" s="269" t="s">
        <v>2406</v>
      </c>
      <c r="N21" s="269"/>
      <c r="O21" s="269" t="s">
        <v>64</v>
      </c>
      <c r="P21" s="269"/>
      <c r="Q21" s="270" t="s">
        <v>53</v>
      </c>
      <c r="R21" s="270"/>
      <c r="S21" s="34" t="s">
        <v>59</v>
      </c>
      <c r="T21" s="34" t="s">
        <v>59</v>
      </c>
      <c r="U21" s="34" t="s">
        <v>1332</v>
      </c>
      <c r="V21" s="34">
        <f>+IF(ISERR(U21/T21*100),"N/A",ROUND(U21/T21*100,2))</f>
        <v>90</v>
      </c>
      <c r="W21" s="35">
        <f>+IF(ISERR(U21/S21*100),"N/A",ROUND(U21/S21*100,2))</f>
        <v>90</v>
      </c>
    </row>
    <row r="22" spans="2:27" ht="56.25" customHeight="1" thickBot="1" x14ac:dyDescent="0.25">
      <c r="B22" s="267" t="s">
        <v>2447</v>
      </c>
      <c r="C22" s="268"/>
      <c r="D22" s="268"/>
      <c r="E22" s="268"/>
      <c r="F22" s="268"/>
      <c r="G22" s="268"/>
      <c r="H22" s="268"/>
      <c r="I22" s="268"/>
      <c r="J22" s="268"/>
      <c r="K22" s="268"/>
      <c r="L22" s="268"/>
      <c r="M22" s="269" t="s">
        <v>2406</v>
      </c>
      <c r="N22" s="269"/>
      <c r="O22" s="269" t="s">
        <v>1024</v>
      </c>
      <c r="P22" s="269"/>
      <c r="Q22" s="270" t="s">
        <v>53</v>
      </c>
      <c r="R22" s="270"/>
      <c r="S22" s="34" t="s">
        <v>1424</v>
      </c>
      <c r="T22" s="34" t="s">
        <v>1424</v>
      </c>
      <c r="U22" s="34" t="s">
        <v>2446</v>
      </c>
      <c r="V22" s="34">
        <f>+IF(ISERR(U22/T22*100),"N/A",ROUND(U22/T22*100,2))</f>
        <v>92.86</v>
      </c>
      <c r="W22" s="35">
        <f>+IF(ISERR(U22/S22*100),"N/A",ROUND(U22/S22*100,2))</f>
        <v>92.86</v>
      </c>
    </row>
    <row r="23" spans="2:27" ht="21.75" customHeight="1" thickTop="1" thickBot="1" x14ac:dyDescent="0.25">
      <c r="B23" s="11" t="s">
        <v>70</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45" t="s">
        <v>2572</v>
      </c>
      <c r="C24" s="246"/>
      <c r="D24" s="246"/>
      <c r="E24" s="246"/>
      <c r="F24" s="246"/>
      <c r="G24" s="246"/>
      <c r="H24" s="246"/>
      <c r="I24" s="246"/>
      <c r="J24" s="246"/>
      <c r="K24" s="246"/>
      <c r="L24" s="246"/>
      <c r="M24" s="246"/>
      <c r="N24" s="246"/>
      <c r="O24" s="246"/>
      <c r="P24" s="246"/>
      <c r="Q24" s="247"/>
      <c r="R24" s="37" t="s">
        <v>45</v>
      </c>
      <c r="S24" s="266" t="s">
        <v>46</v>
      </c>
      <c r="T24" s="266"/>
      <c r="U24" s="38" t="s">
        <v>71</v>
      </c>
      <c r="V24" s="260" t="s">
        <v>72</v>
      </c>
      <c r="W24" s="261"/>
    </row>
    <row r="25" spans="2:27" ht="30.75" customHeight="1" thickBot="1" x14ac:dyDescent="0.25">
      <c r="B25" s="248"/>
      <c r="C25" s="249"/>
      <c r="D25" s="249"/>
      <c r="E25" s="249"/>
      <c r="F25" s="249"/>
      <c r="G25" s="249"/>
      <c r="H25" s="249"/>
      <c r="I25" s="249"/>
      <c r="J25" s="249"/>
      <c r="K25" s="249"/>
      <c r="L25" s="249"/>
      <c r="M25" s="249"/>
      <c r="N25" s="249"/>
      <c r="O25" s="249"/>
      <c r="P25" s="249"/>
      <c r="Q25" s="250"/>
      <c r="R25" s="39" t="s">
        <v>73</v>
      </c>
      <c r="S25" s="39" t="s">
        <v>73</v>
      </c>
      <c r="T25" s="39" t="s">
        <v>64</v>
      </c>
      <c r="U25" s="39" t="s">
        <v>73</v>
      </c>
      <c r="V25" s="39" t="s">
        <v>74</v>
      </c>
      <c r="W25" s="32" t="s">
        <v>75</v>
      </c>
      <c r="Y25" s="36"/>
    </row>
    <row r="26" spans="2:27" ht="23.25" customHeight="1" thickBot="1" x14ac:dyDescent="0.25">
      <c r="B26" s="262" t="s">
        <v>76</v>
      </c>
      <c r="C26" s="263"/>
      <c r="D26" s="263"/>
      <c r="E26" s="40" t="s">
        <v>2405</v>
      </c>
      <c r="F26" s="40"/>
      <c r="G26" s="40"/>
      <c r="H26" s="41"/>
      <c r="I26" s="41"/>
      <c r="J26" s="41"/>
      <c r="K26" s="41"/>
      <c r="L26" s="41"/>
      <c r="M26" s="41"/>
      <c r="N26" s="41"/>
      <c r="O26" s="41"/>
      <c r="P26" s="42"/>
      <c r="Q26" s="42"/>
      <c r="R26" s="43" t="s">
        <v>182</v>
      </c>
      <c r="S26" s="44" t="s">
        <v>11</v>
      </c>
      <c r="T26" s="42"/>
      <c r="U26" s="44" t="s">
        <v>55</v>
      </c>
      <c r="V26" s="42"/>
      <c r="W26" s="45" t="str">
        <f>+IF(ISERR(U26/R26*100),"N/A",ROUND(U26/R26*100,2))</f>
        <v>N/A</v>
      </c>
    </row>
    <row r="27" spans="2:27" ht="26.25" customHeight="1" thickBot="1" x14ac:dyDescent="0.25">
      <c r="B27" s="264" t="s">
        <v>80</v>
      </c>
      <c r="C27" s="265"/>
      <c r="D27" s="265"/>
      <c r="E27" s="46" t="s">
        <v>2405</v>
      </c>
      <c r="F27" s="46"/>
      <c r="G27" s="46"/>
      <c r="H27" s="47"/>
      <c r="I27" s="47"/>
      <c r="J27" s="47"/>
      <c r="K27" s="47"/>
      <c r="L27" s="47"/>
      <c r="M27" s="47"/>
      <c r="N27" s="47"/>
      <c r="O27" s="47"/>
      <c r="P27" s="48"/>
      <c r="Q27" s="48"/>
      <c r="R27" s="49" t="s">
        <v>182</v>
      </c>
      <c r="S27" s="50" t="s">
        <v>55</v>
      </c>
      <c r="T27" s="51" t="str">
        <f>+IF(ISERR(S27/R27*100),"N/A",ROUND(S27/R27*100,2))</f>
        <v>N/A</v>
      </c>
      <c r="U27" s="50" t="s">
        <v>55</v>
      </c>
      <c r="V27" s="51" t="str">
        <f>+IF(ISERR(U27/S27*100),"N/A",ROUND(U27/S27*100,2))</f>
        <v>N/A</v>
      </c>
      <c r="W27" s="52" t="str">
        <f>+IF(ISERR(U27/R27*100),"N/A",ROUND(U27/R27*100,2))</f>
        <v>N/A</v>
      </c>
    </row>
    <row r="28" spans="2:27" ht="22.5" customHeight="1" thickTop="1" thickBot="1" x14ac:dyDescent="0.25">
      <c r="B28" s="11" t="s">
        <v>86</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51" t="s">
        <v>2445</v>
      </c>
      <c r="C29" s="252"/>
      <c r="D29" s="252"/>
      <c r="E29" s="252"/>
      <c r="F29" s="252"/>
      <c r="G29" s="252"/>
      <c r="H29" s="252"/>
      <c r="I29" s="252"/>
      <c r="J29" s="252"/>
      <c r="K29" s="252"/>
      <c r="L29" s="252"/>
      <c r="M29" s="252"/>
      <c r="N29" s="252"/>
      <c r="O29" s="252"/>
      <c r="P29" s="252"/>
      <c r="Q29" s="252"/>
      <c r="R29" s="252"/>
      <c r="S29" s="252"/>
      <c r="T29" s="252"/>
      <c r="U29" s="252"/>
      <c r="V29" s="252"/>
      <c r="W29" s="253"/>
    </row>
    <row r="30" spans="2:27" ht="39.75" customHeight="1" thickBot="1" x14ac:dyDescent="0.25">
      <c r="B30" s="254"/>
      <c r="C30" s="255"/>
      <c r="D30" s="255"/>
      <c r="E30" s="255"/>
      <c r="F30" s="255"/>
      <c r="G30" s="255"/>
      <c r="H30" s="255"/>
      <c r="I30" s="255"/>
      <c r="J30" s="255"/>
      <c r="K30" s="255"/>
      <c r="L30" s="255"/>
      <c r="M30" s="255"/>
      <c r="N30" s="255"/>
      <c r="O30" s="255"/>
      <c r="P30" s="255"/>
      <c r="Q30" s="255"/>
      <c r="R30" s="255"/>
      <c r="S30" s="255"/>
      <c r="T30" s="255"/>
      <c r="U30" s="255"/>
      <c r="V30" s="255"/>
      <c r="W30" s="256"/>
    </row>
    <row r="31" spans="2:27" ht="37.5" customHeight="1" thickTop="1" x14ac:dyDescent="0.2">
      <c r="B31" s="251" t="s">
        <v>2444</v>
      </c>
      <c r="C31" s="252"/>
      <c r="D31" s="252"/>
      <c r="E31" s="252"/>
      <c r="F31" s="252"/>
      <c r="G31" s="252"/>
      <c r="H31" s="252"/>
      <c r="I31" s="252"/>
      <c r="J31" s="252"/>
      <c r="K31" s="252"/>
      <c r="L31" s="252"/>
      <c r="M31" s="252"/>
      <c r="N31" s="252"/>
      <c r="O31" s="252"/>
      <c r="P31" s="252"/>
      <c r="Q31" s="252"/>
      <c r="R31" s="252"/>
      <c r="S31" s="252"/>
      <c r="T31" s="252"/>
      <c r="U31" s="252"/>
      <c r="V31" s="252"/>
      <c r="W31" s="253"/>
    </row>
    <row r="32" spans="2:27" ht="27"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2443</v>
      </c>
      <c r="C33" s="252"/>
      <c r="D33" s="252"/>
      <c r="E33" s="252"/>
      <c r="F33" s="252"/>
      <c r="G33" s="252"/>
      <c r="H33" s="252"/>
      <c r="I33" s="252"/>
      <c r="J33" s="252"/>
      <c r="K33" s="252"/>
      <c r="L33" s="252"/>
      <c r="M33" s="252"/>
      <c r="N33" s="252"/>
      <c r="O33" s="252"/>
      <c r="P33" s="252"/>
      <c r="Q33" s="252"/>
      <c r="R33" s="252"/>
      <c r="S33" s="252"/>
      <c r="T33" s="252"/>
      <c r="U33" s="252"/>
      <c r="V33" s="252"/>
      <c r="W33" s="253"/>
    </row>
    <row r="34" spans="2:23" ht="38.25" customHeight="1" thickBot="1" x14ac:dyDescent="0.25">
      <c r="B34" s="257"/>
      <c r="C34" s="258"/>
      <c r="D34" s="258"/>
      <c r="E34" s="258"/>
      <c r="F34" s="258"/>
      <c r="G34" s="258"/>
      <c r="H34" s="258"/>
      <c r="I34" s="258"/>
      <c r="J34" s="258"/>
      <c r="K34" s="258"/>
      <c r="L34" s="258"/>
      <c r="M34" s="258"/>
      <c r="N34" s="258"/>
      <c r="O34" s="258"/>
      <c r="P34" s="258"/>
      <c r="Q34" s="258"/>
      <c r="R34" s="258"/>
      <c r="S34" s="258"/>
      <c r="T34" s="258"/>
      <c r="U34" s="258"/>
      <c r="V34" s="258"/>
      <c r="W34" s="25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0"/>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2476</v>
      </c>
      <c r="D4" s="298" t="s">
        <v>2475</v>
      </c>
      <c r="E4" s="298"/>
      <c r="F4" s="298"/>
      <c r="G4" s="298"/>
      <c r="H4" s="299"/>
      <c r="I4" s="18"/>
      <c r="J4" s="300" t="s">
        <v>6</v>
      </c>
      <c r="K4" s="298"/>
      <c r="L4" s="17" t="s">
        <v>1086</v>
      </c>
      <c r="M4" s="301" t="s">
        <v>2474</v>
      </c>
      <c r="N4" s="301"/>
      <c r="O4" s="301"/>
      <c r="P4" s="301"/>
      <c r="Q4" s="302"/>
      <c r="R4" s="19"/>
      <c r="S4" s="303" t="s">
        <v>9</v>
      </c>
      <c r="T4" s="304"/>
      <c r="U4" s="304"/>
      <c r="V4" s="291" t="s">
        <v>2454</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2457</v>
      </c>
      <c r="D6" s="287" t="s">
        <v>2473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2472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2471</v>
      </c>
      <c r="C21" s="268"/>
      <c r="D21" s="268"/>
      <c r="E21" s="268"/>
      <c r="F21" s="268"/>
      <c r="G21" s="268"/>
      <c r="H21" s="268"/>
      <c r="I21" s="268"/>
      <c r="J21" s="268"/>
      <c r="K21" s="268"/>
      <c r="L21" s="268"/>
      <c r="M21" s="269" t="s">
        <v>2457</v>
      </c>
      <c r="N21" s="269"/>
      <c r="O21" s="269" t="s">
        <v>64</v>
      </c>
      <c r="P21" s="269"/>
      <c r="Q21" s="270" t="s">
        <v>75</v>
      </c>
      <c r="R21" s="270"/>
      <c r="S21" s="34" t="s">
        <v>2470</v>
      </c>
      <c r="T21" s="34" t="s">
        <v>182</v>
      </c>
      <c r="U21" s="34" t="s">
        <v>182</v>
      </c>
      <c r="V21" s="34" t="str">
        <f t="shared" ref="V21:V28" si="0">+IF(ISERR(U21/T21*100),"N/A",ROUND(U21/T21*100,2))</f>
        <v>N/A</v>
      </c>
      <c r="W21" s="35" t="str">
        <f t="shared" ref="W21:W28" si="1">+IF(ISERR(U21/S21*100),"N/A",ROUND(U21/S21*100,2))</f>
        <v>N/A</v>
      </c>
    </row>
    <row r="22" spans="2:27" ht="56.25" customHeight="1" x14ac:dyDescent="0.2">
      <c r="B22" s="267" t="s">
        <v>2469</v>
      </c>
      <c r="C22" s="268"/>
      <c r="D22" s="268"/>
      <c r="E22" s="268"/>
      <c r="F22" s="268"/>
      <c r="G22" s="268"/>
      <c r="H22" s="268"/>
      <c r="I22" s="268"/>
      <c r="J22" s="268"/>
      <c r="K22" s="268"/>
      <c r="L22" s="268"/>
      <c r="M22" s="269" t="s">
        <v>2457</v>
      </c>
      <c r="N22" s="269"/>
      <c r="O22" s="269" t="s">
        <v>64</v>
      </c>
      <c r="P22" s="269"/>
      <c r="Q22" s="270" t="s">
        <v>529</v>
      </c>
      <c r="R22" s="270"/>
      <c r="S22" s="34" t="s">
        <v>54</v>
      </c>
      <c r="T22" s="34" t="s">
        <v>182</v>
      </c>
      <c r="U22" s="34" t="s">
        <v>182</v>
      </c>
      <c r="V22" s="34" t="str">
        <f t="shared" si="0"/>
        <v>N/A</v>
      </c>
      <c r="W22" s="35" t="str">
        <f t="shared" si="1"/>
        <v>N/A</v>
      </c>
    </row>
    <row r="23" spans="2:27" ht="56.25" customHeight="1" x14ac:dyDescent="0.2">
      <c r="B23" s="267" t="s">
        <v>2468</v>
      </c>
      <c r="C23" s="268"/>
      <c r="D23" s="268"/>
      <c r="E23" s="268"/>
      <c r="F23" s="268"/>
      <c r="G23" s="268"/>
      <c r="H23" s="268"/>
      <c r="I23" s="268"/>
      <c r="J23" s="268"/>
      <c r="K23" s="268"/>
      <c r="L23" s="268"/>
      <c r="M23" s="269" t="s">
        <v>2457</v>
      </c>
      <c r="N23" s="269"/>
      <c r="O23" s="269" t="s">
        <v>64</v>
      </c>
      <c r="P23" s="269"/>
      <c r="Q23" s="270" t="s">
        <v>53</v>
      </c>
      <c r="R23" s="270"/>
      <c r="S23" s="34" t="s">
        <v>54</v>
      </c>
      <c r="T23" s="34" t="s">
        <v>1403</v>
      </c>
      <c r="U23" s="34" t="s">
        <v>1402</v>
      </c>
      <c r="V23" s="34">
        <f t="shared" si="0"/>
        <v>133.33000000000001</v>
      </c>
      <c r="W23" s="35">
        <f t="shared" si="1"/>
        <v>96</v>
      </c>
    </row>
    <row r="24" spans="2:27" ht="56.25" customHeight="1" x14ac:dyDescent="0.2">
      <c r="B24" s="267" t="s">
        <v>2467</v>
      </c>
      <c r="C24" s="268"/>
      <c r="D24" s="268"/>
      <c r="E24" s="268"/>
      <c r="F24" s="268"/>
      <c r="G24" s="268"/>
      <c r="H24" s="268"/>
      <c r="I24" s="268"/>
      <c r="J24" s="268"/>
      <c r="K24" s="268"/>
      <c r="L24" s="268"/>
      <c r="M24" s="269" t="s">
        <v>2457</v>
      </c>
      <c r="N24" s="269"/>
      <c r="O24" s="269" t="s">
        <v>64</v>
      </c>
      <c r="P24" s="269"/>
      <c r="Q24" s="270" t="s">
        <v>53</v>
      </c>
      <c r="R24" s="270"/>
      <c r="S24" s="34" t="s">
        <v>2466</v>
      </c>
      <c r="T24" s="34" t="s">
        <v>2465</v>
      </c>
      <c r="U24" s="34" t="s">
        <v>2464</v>
      </c>
      <c r="V24" s="34">
        <f t="shared" si="0"/>
        <v>149.97999999999999</v>
      </c>
      <c r="W24" s="35">
        <f t="shared" si="1"/>
        <v>120.37</v>
      </c>
    </row>
    <row r="25" spans="2:27" ht="56.25" customHeight="1" x14ac:dyDescent="0.2">
      <c r="B25" s="267" t="s">
        <v>2463</v>
      </c>
      <c r="C25" s="268"/>
      <c r="D25" s="268"/>
      <c r="E25" s="268"/>
      <c r="F25" s="268"/>
      <c r="G25" s="268"/>
      <c r="H25" s="268"/>
      <c r="I25" s="268"/>
      <c r="J25" s="268"/>
      <c r="K25" s="268"/>
      <c r="L25" s="268"/>
      <c r="M25" s="269" t="s">
        <v>2457</v>
      </c>
      <c r="N25" s="269"/>
      <c r="O25" s="269" t="s">
        <v>64</v>
      </c>
      <c r="P25" s="269"/>
      <c r="Q25" s="270" t="s">
        <v>53</v>
      </c>
      <c r="R25" s="270"/>
      <c r="S25" s="34" t="s">
        <v>54</v>
      </c>
      <c r="T25" s="34" t="s">
        <v>1403</v>
      </c>
      <c r="U25" s="34" t="s">
        <v>2462</v>
      </c>
      <c r="V25" s="34">
        <f t="shared" si="0"/>
        <v>114.44</v>
      </c>
      <c r="W25" s="35">
        <f t="shared" si="1"/>
        <v>82.4</v>
      </c>
    </row>
    <row r="26" spans="2:27" ht="56.25" customHeight="1" x14ac:dyDescent="0.2">
      <c r="B26" s="267" t="s">
        <v>2461</v>
      </c>
      <c r="C26" s="268"/>
      <c r="D26" s="268"/>
      <c r="E26" s="268"/>
      <c r="F26" s="268"/>
      <c r="G26" s="268"/>
      <c r="H26" s="268"/>
      <c r="I26" s="268"/>
      <c r="J26" s="268"/>
      <c r="K26" s="268"/>
      <c r="L26" s="268"/>
      <c r="M26" s="269" t="s">
        <v>2457</v>
      </c>
      <c r="N26" s="269"/>
      <c r="O26" s="269" t="s">
        <v>64</v>
      </c>
      <c r="P26" s="269"/>
      <c r="Q26" s="270" t="s">
        <v>53</v>
      </c>
      <c r="R26" s="270"/>
      <c r="S26" s="34" t="s">
        <v>54</v>
      </c>
      <c r="T26" s="34" t="s">
        <v>2460</v>
      </c>
      <c r="U26" s="34" t="s">
        <v>2460</v>
      </c>
      <c r="V26" s="34">
        <f t="shared" si="0"/>
        <v>100</v>
      </c>
      <c r="W26" s="35">
        <f t="shared" si="1"/>
        <v>66.67</v>
      </c>
    </row>
    <row r="27" spans="2:27" ht="56.25" customHeight="1" x14ac:dyDescent="0.2">
      <c r="B27" s="267" t="s">
        <v>2459</v>
      </c>
      <c r="C27" s="268"/>
      <c r="D27" s="268"/>
      <c r="E27" s="268"/>
      <c r="F27" s="268"/>
      <c r="G27" s="268"/>
      <c r="H27" s="268"/>
      <c r="I27" s="268"/>
      <c r="J27" s="268"/>
      <c r="K27" s="268"/>
      <c r="L27" s="268"/>
      <c r="M27" s="269" t="s">
        <v>2457</v>
      </c>
      <c r="N27" s="269"/>
      <c r="O27" s="269" t="s">
        <v>64</v>
      </c>
      <c r="P27" s="269"/>
      <c r="Q27" s="270" t="s">
        <v>53</v>
      </c>
      <c r="R27" s="270"/>
      <c r="S27" s="34" t="s">
        <v>54</v>
      </c>
      <c r="T27" s="34" t="s">
        <v>2456</v>
      </c>
      <c r="U27" s="34" t="s">
        <v>2456</v>
      </c>
      <c r="V27" s="34">
        <f t="shared" si="0"/>
        <v>100</v>
      </c>
      <c r="W27" s="35">
        <f t="shared" si="1"/>
        <v>77.78</v>
      </c>
    </row>
    <row r="28" spans="2:27" ht="56.25" customHeight="1" thickBot="1" x14ac:dyDescent="0.25">
      <c r="B28" s="267" t="s">
        <v>2458</v>
      </c>
      <c r="C28" s="268"/>
      <c r="D28" s="268"/>
      <c r="E28" s="268"/>
      <c r="F28" s="268"/>
      <c r="G28" s="268"/>
      <c r="H28" s="268"/>
      <c r="I28" s="268"/>
      <c r="J28" s="268"/>
      <c r="K28" s="268"/>
      <c r="L28" s="268"/>
      <c r="M28" s="269" t="s">
        <v>2457</v>
      </c>
      <c r="N28" s="269"/>
      <c r="O28" s="269" t="s">
        <v>64</v>
      </c>
      <c r="P28" s="269"/>
      <c r="Q28" s="270" t="s">
        <v>53</v>
      </c>
      <c r="R28" s="270"/>
      <c r="S28" s="34" t="s">
        <v>54</v>
      </c>
      <c r="T28" s="34" t="s">
        <v>2456</v>
      </c>
      <c r="U28" s="34" t="s">
        <v>2456</v>
      </c>
      <c r="V28" s="34">
        <f t="shared" si="0"/>
        <v>100</v>
      </c>
      <c r="W28" s="35">
        <f t="shared" si="1"/>
        <v>77.78</v>
      </c>
    </row>
    <row r="29" spans="2:27" ht="21.75" customHeight="1" thickTop="1" thickBot="1" x14ac:dyDescent="0.25">
      <c r="B29" s="11" t="s">
        <v>70</v>
      </c>
      <c r="C29" s="12"/>
      <c r="D29" s="12"/>
      <c r="E29" s="12"/>
      <c r="F29" s="12"/>
      <c r="G29" s="12"/>
      <c r="H29" s="13"/>
      <c r="I29" s="13"/>
      <c r="J29" s="13"/>
      <c r="K29" s="13"/>
      <c r="L29" s="13"/>
      <c r="M29" s="13"/>
      <c r="N29" s="13"/>
      <c r="O29" s="13"/>
      <c r="P29" s="13"/>
      <c r="Q29" s="13"/>
      <c r="R29" s="13"/>
      <c r="S29" s="13"/>
      <c r="T29" s="13"/>
      <c r="U29" s="13"/>
      <c r="V29" s="13"/>
      <c r="W29" s="14"/>
      <c r="X29" s="36"/>
    </row>
    <row r="30" spans="2:27" ht="29.25" customHeight="1" thickTop="1" thickBot="1" x14ac:dyDescent="0.25">
      <c r="B30" s="245" t="s">
        <v>2572</v>
      </c>
      <c r="C30" s="246"/>
      <c r="D30" s="246"/>
      <c r="E30" s="246"/>
      <c r="F30" s="246"/>
      <c r="G30" s="246"/>
      <c r="H30" s="246"/>
      <c r="I30" s="246"/>
      <c r="J30" s="246"/>
      <c r="K30" s="246"/>
      <c r="L30" s="246"/>
      <c r="M30" s="246"/>
      <c r="N30" s="246"/>
      <c r="O30" s="246"/>
      <c r="P30" s="246"/>
      <c r="Q30" s="247"/>
      <c r="R30" s="37" t="s">
        <v>45</v>
      </c>
      <c r="S30" s="266" t="s">
        <v>46</v>
      </c>
      <c r="T30" s="266"/>
      <c r="U30" s="38" t="s">
        <v>71</v>
      </c>
      <c r="V30" s="260" t="s">
        <v>72</v>
      </c>
      <c r="W30" s="261"/>
    </row>
    <row r="31" spans="2:27" ht="30.75" customHeight="1" thickBot="1" x14ac:dyDescent="0.25">
      <c r="B31" s="248"/>
      <c r="C31" s="249"/>
      <c r="D31" s="249"/>
      <c r="E31" s="249"/>
      <c r="F31" s="249"/>
      <c r="G31" s="249"/>
      <c r="H31" s="249"/>
      <c r="I31" s="249"/>
      <c r="J31" s="249"/>
      <c r="K31" s="249"/>
      <c r="L31" s="249"/>
      <c r="M31" s="249"/>
      <c r="N31" s="249"/>
      <c r="O31" s="249"/>
      <c r="P31" s="249"/>
      <c r="Q31" s="250"/>
      <c r="R31" s="39" t="s">
        <v>73</v>
      </c>
      <c r="S31" s="39" t="s">
        <v>73</v>
      </c>
      <c r="T31" s="39" t="s">
        <v>64</v>
      </c>
      <c r="U31" s="39" t="s">
        <v>73</v>
      </c>
      <c r="V31" s="39" t="s">
        <v>74</v>
      </c>
      <c r="W31" s="32" t="s">
        <v>75</v>
      </c>
      <c r="Y31" s="36"/>
    </row>
    <row r="32" spans="2:27" ht="23.25" customHeight="1" thickBot="1" x14ac:dyDescent="0.25">
      <c r="B32" s="262" t="s">
        <v>76</v>
      </c>
      <c r="C32" s="263"/>
      <c r="D32" s="263"/>
      <c r="E32" s="40" t="s">
        <v>2455</v>
      </c>
      <c r="F32" s="40"/>
      <c r="G32" s="40"/>
      <c r="H32" s="41"/>
      <c r="I32" s="41"/>
      <c r="J32" s="41"/>
      <c r="K32" s="41"/>
      <c r="L32" s="41"/>
      <c r="M32" s="41"/>
      <c r="N32" s="41"/>
      <c r="O32" s="41"/>
      <c r="P32" s="42"/>
      <c r="Q32" s="42"/>
      <c r="R32" s="43" t="s">
        <v>2454</v>
      </c>
      <c r="S32" s="44" t="s">
        <v>11</v>
      </c>
      <c r="T32" s="42"/>
      <c r="U32" s="44" t="s">
        <v>2453</v>
      </c>
      <c r="V32" s="42"/>
      <c r="W32" s="45">
        <f>+IF(ISERR(U32/R32*100),"N/A",ROUND(U32/R32*100,2))</f>
        <v>70.510000000000005</v>
      </c>
    </row>
    <row r="33" spans="2:23" ht="26.25" customHeight="1" thickBot="1" x14ac:dyDescent="0.25">
      <c r="B33" s="264" t="s">
        <v>80</v>
      </c>
      <c r="C33" s="265"/>
      <c r="D33" s="265"/>
      <c r="E33" s="46" t="s">
        <v>2455</v>
      </c>
      <c r="F33" s="46"/>
      <c r="G33" s="46"/>
      <c r="H33" s="47"/>
      <c r="I33" s="47"/>
      <c r="J33" s="47"/>
      <c r="K33" s="47"/>
      <c r="L33" s="47"/>
      <c r="M33" s="47"/>
      <c r="N33" s="47"/>
      <c r="O33" s="47"/>
      <c r="P33" s="48"/>
      <c r="Q33" s="48"/>
      <c r="R33" s="49" t="s">
        <v>2454</v>
      </c>
      <c r="S33" s="50" t="s">
        <v>2453</v>
      </c>
      <c r="T33" s="51">
        <f>+IF(ISERR(S33/R33*100),"N/A",ROUND(S33/R33*100,2))</f>
        <v>70.510000000000005</v>
      </c>
      <c r="U33" s="50" t="s">
        <v>2453</v>
      </c>
      <c r="V33" s="51">
        <f>+IF(ISERR(U33/S33*100),"N/A",ROUND(U33/S33*100,2))</f>
        <v>100</v>
      </c>
      <c r="W33" s="52">
        <f>+IF(ISERR(U33/R33*100),"N/A",ROUND(U33/R33*100,2))</f>
        <v>70.510000000000005</v>
      </c>
    </row>
    <row r="34" spans="2:23" ht="22.5" customHeight="1" thickTop="1" thickBot="1" x14ac:dyDescent="0.25">
      <c r="B34" s="11" t="s">
        <v>86</v>
      </c>
      <c r="C34" s="12"/>
      <c r="D34" s="12"/>
      <c r="E34" s="12"/>
      <c r="F34" s="12"/>
      <c r="G34" s="12"/>
      <c r="H34" s="13"/>
      <c r="I34" s="13"/>
      <c r="J34" s="13"/>
      <c r="K34" s="13"/>
      <c r="L34" s="13"/>
      <c r="M34" s="13"/>
      <c r="N34" s="13"/>
      <c r="O34" s="13"/>
      <c r="P34" s="13"/>
      <c r="Q34" s="13"/>
      <c r="R34" s="13"/>
      <c r="S34" s="13"/>
      <c r="T34" s="13"/>
      <c r="U34" s="13"/>
      <c r="V34" s="13"/>
      <c r="W34" s="14"/>
    </row>
    <row r="35" spans="2:23" ht="37.5" customHeight="1" thickTop="1" x14ac:dyDescent="0.2">
      <c r="B35" s="251" t="s">
        <v>1914</v>
      </c>
      <c r="C35" s="252"/>
      <c r="D35" s="252"/>
      <c r="E35" s="252"/>
      <c r="F35" s="252"/>
      <c r="G35" s="252"/>
      <c r="H35" s="252"/>
      <c r="I35" s="252"/>
      <c r="J35" s="252"/>
      <c r="K35" s="252"/>
      <c r="L35" s="252"/>
      <c r="M35" s="252"/>
      <c r="N35" s="252"/>
      <c r="O35" s="252"/>
      <c r="P35" s="252"/>
      <c r="Q35" s="252"/>
      <c r="R35" s="252"/>
      <c r="S35" s="252"/>
      <c r="T35" s="252"/>
      <c r="U35" s="252"/>
      <c r="V35" s="252"/>
      <c r="W35" s="253"/>
    </row>
    <row r="36" spans="2:23" ht="15" customHeight="1" thickBot="1" x14ac:dyDescent="0.25">
      <c r="B36" s="254"/>
      <c r="C36" s="255"/>
      <c r="D36" s="255"/>
      <c r="E36" s="255"/>
      <c r="F36" s="255"/>
      <c r="G36" s="255"/>
      <c r="H36" s="255"/>
      <c r="I36" s="255"/>
      <c r="J36" s="255"/>
      <c r="K36" s="255"/>
      <c r="L36" s="255"/>
      <c r="M36" s="255"/>
      <c r="N36" s="255"/>
      <c r="O36" s="255"/>
      <c r="P36" s="255"/>
      <c r="Q36" s="255"/>
      <c r="R36" s="255"/>
      <c r="S36" s="255"/>
      <c r="T36" s="255"/>
      <c r="U36" s="255"/>
      <c r="V36" s="255"/>
      <c r="W36" s="256"/>
    </row>
    <row r="37" spans="2:23" ht="37.5" customHeight="1" thickTop="1" x14ac:dyDescent="0.2">
      <c r="B37" s="251" t="s">
        <v>1913</v>
      </c>
      <c r="C37" s="252"/>
      <c r="D37" s="252"/>
      <c r="E37" s="252"/>
      <c r="F37" s="252"/>
      <c r="G37" s="252"/>
      <c r="H37" s="252"/>
      <c r="I37" s="252"/>
      <c r="J37" s="252"/>
      <c r="K37" s="252"/>
      <c r="L37" s="252"/>
      <c r="M37" s="252"/>
      <c r="N37" s="252"/>
      <c r="O37" s="252"/>
      <c r="P37" s="252"/>
      <c r="Q37" s="252"/>
      <c r="R37" s="252"/>
      <c r="S37" s="252"/>
      <c r="T37" s="252"/>
      <c r="U37" s="252"/>
      <c r="V37" s="252"/>
      <c r="W37" s="253"/>
    </row>
    <row r="38" spans="2:23" ht="15" customHeight="1" thickBot="1" x14ac:dyDescent="0.25">
      <c r="B38" s="254"/>
      <c r="C38" s="255"/>
      <c r="D38" s="255"/>
      <c r="E38" s="255"/>
      <c r="F38" s="255"/>
      <c r="G38" s="255"/>
      <c r="H38" s="255"/>
      <c r="I38" s="255"/>
      <c r="J38" s="255"/>
      <c r="K38" s="255"/>
      <c r="L38" s="255"/>
      <c r="M38" s="255"/>
      <c r="N38" s="255"/>
      <c r="O38" s="255"/>
      <c r="P38" s="255"/>
      <c r="Q38" s="255"/>
      <c r="R38" s="255"/>
      <c r="S38" s="255"/>
      <c r="T38" s="255"/>
      <c r="U38" s="255"/>
      <c r="V38" s="255"/>
      <c r="W38" s="256"/>
    </row>
    <row r="39" spans="2:23" ht="37.5" customHeight="1" thickTop="1" x14ac:dyDescent="0.2">
      <c r="B39" s="251" t="s">
        <v>1912</v>
      </c>
      <c r="C39" s="252"/>
      <c r="D39" s="252"/>
      <c r="E39" s="252"/>
      <c r="F39" s="252"/>
      <c r="G39" s="252"/>
      <c r="H39" s="252"/>
      <c r="I39" s="252"/>
      <c r="J39" s="252"/>
      <c r="K39" s="252"/>
      <c r="L39" s="252"/>
      <c r="M39" s="252"/>
      <c r="N39" s="252"/>
      <c r="O39" s="252"/>
      <c r="P39" s="252"/>
      <c r="Q39" s="252"/>
      <c r="R39" s="252"/>
      <c r="S39" s="252"/>
      <c r="T39" s="252"/>
      <c r="U39" s="252"/>
      <c r="V39" s="252"/>
      <c r="W39" s="253"/>
    </row>
    <row r="40" spans="2:23" ht="13.5" thickBot="1" x14ac:dyDescent="0.25">
      <c r="B40" s="257"/>
      <c r="C40" s="258"/>
      <c r="D40" s="258"/>
      <c r="E40" s="258"/>
      <c r="F40" s="258"/>
      <c r="G40" s="258"/>
      <c r="H40" s="258"/>
      <c r="I40" s="258"/>
      <c r="J40" s="258"/>
      <c r="K40" s="258"/>
      <c r="L40" s="258"/>
      <c r="M40" s="258"/>
      <c r="N40" s="258"/>
      <c r="O40" s="258"/>
      <c r="P40" s="258"/>
      <c r="Q40" s="258"/>
      <c r="R40" s="258"/>
      <c r="S40" s="258"/>
      <c r="T40" s="258"/>
      <c r="U40" s="258"/>
      <c r="V40" s="258"/>
      <c r="W40" s="259"/>
    </row>
  </sheetData>
  <mergeCells count="79">
    <mergeCell ref="B37:W38"/>
    <mergeCell ref="B39:W40"/>
    <mergeCell ref="S30:T30"/>
    <mergeCell ref="V30:W30"/>
    <mergeCell ref="B32:D32"/>
    <mergeCell ref="B33:D33"/>
    <mergeCell ref="B35:W36"/>
    <mergeCell ref="B28:L28"/>
    <mergeCell ref="M28:N28"/>
    <mergeCell ref="O28:P28"/>
    <mergeCell ref="Q28:R28"/>
    <mergeCell ref="B30:Q31"/>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2476</v>
      </c>
      <c r="D4" s="298" t="s">
        <v>2475</v>
      </c>
      <c r="E4" s="298"/>
      <c r="F4" s="298"/>
      <c r="G4" s="298"/>
      <c r="H4" s="299"/>
      <c r="I4" s="18"/>
      <c r="J4" s="300" t="s">
        <v>6</v>
      </c>
      <c r="K4" s="298"/>
      <c r="L4" s="17" t="s">
        <v>2489</v>
      </c>
      <c r="M4" s="301" t="s">
        <v>2488</v>
      </c>
      <c r="N4" s="301"/>
      <c r="O4" s="301"/>
      <c r="P4" s="301"/>
      <c r="Q4" s="302"/>
      <c r="R4" s="19"/>
      <c r="S4" s="303" t="s">
        <v>9</v>
      </c>
      <c r="T4" s="304"/>
      <c r="U4" s="304"/>
      <c r="V4" s="291" t="s">
        <v>2487</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2457</v>
      </c>
      <c r="D6" s="287" t="s">
        <v>2473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2486</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2472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2485</v>
      </c>
      <c r="C21" s="268"/>
      <c r="D21" s="268"/>
      <c r="E21" s="268"/>
      <c r="F21" s="268"/>
      <c r="G21" s="268"/>
      <c r="H21" s="268"/>
      <c r="I21" s="268"/>
      <c r="J21" s="268"/>
      <c r="K21" s="268"/>
      <c r="L21" s="268"/>
      <c r="M21" s="269" t="s">
        <v>2457</v>
      </c>
      <c r="N21" s="269"/>
      <c r="O21" s="269" t="s">
        <v>454</v>
      </c>
      <c r="P21" s="269"/>
      <c r="Q21" s="270" t="s">
        <v>53</v>
      </c>
      <c r="R21" s="270"/>
      <c r="S21" s="34" t="s">
        <v>2484</v>
      </c>
      <c r="T21" s="34" t="s">
        <v>2483</v>
      </c>
      <c r="U21" s="34" t="s">
        <v>182</v>
      </c>
      <c r="V21" s="34" t="str">
        <f>+IF(ISERR(U21/T21*100),"N/A",ROUND(U21/T21*100,2))</f>
        <v>N/A</v>
      </c>
      <c r="W21" s="35" t="str">
        <f>+IF(ISERR(U21/S21*100),"N/A",ROUND(U21/S21*100,2))</f>
        <v>N/A</v>
      </c>
    </row>
    <row r="22" spans="2:27" ht="56.25" customHeight="1" thickBot="1" x14ac:dyDescent="0.25">
      <c r="B22" s="267" t="s">
        <v>2482</v>
      </c>
      <c r="C22" s="268"/>
      <c r="D22" s="268"/>
      <c r="E22" s="268"/>
      <c r="F22" s="268"/>
      <c r="G22" s="268"/>
      <c r="H22" s="268"/>
      <c r="I22" s="268"/>
      <c r="J22" s="268"/>
      <c r="K22" s="268"/>
      <c r="L22" s="268"/>
      <c r="M22" s="269" t="s">
        <v>2457</v>
      </c>
      <c r="N22" s="269"/>
      <c r="O22" s="269" t="s">
        <v>64</v>
      </c>
      <c r="P22" s="269"/>
      <c r="Q22" s="270" t="s">
        <v>53</v>
      </c>
      <c r="R22" s="270"/>
      <c r="S22" s="34" t="s">
        <v>2481</v>
      </c>
      <c r="T22" s="34" t="s">
        <v>1144</v>
      </c>
      <c r="U22" s="34" t="s">
        <v>182</v>
      </c>
      <c r="V22" s="34" t="str">
        <f>+IF(ISERR(U22/T22*100),"N/A",ROUND(U22/T22*100,2))</f>
        <v>N/A</v>
      </c>
      <c r="W22" s="35" t="str">
        <f>+IF(ISERR(U22/S22*100),"N/A",ROUND(U22/S22*100,2))</f>
        <v>N/A</v>
      </c>
    </row>
    <row r="23" spans="2:27" ht="21.75" customHeight="1" thickTop="1" thickBot="1" x14ac:dyDescent="0.25">
      <c r="B23" s="11" t="s">
        <v>70</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45" t="s">
        <v>2572</v>
      </c>
      <c r="C24" s="246"/>
      <c r="D24" s="246"/>
      <c r="E24" s="246"/>
      <c r="F24" s="246"/>
      <c r="G24" s="246"/>
      <c r="H24" s="246"/>
      <c r="I24" s="246"/>
      <c r="J24" s="246"/>
      <c r="K24" s="246"/>
      <c r="L24" s="246"/>
      <c r="M24" s="246"/>
      <c r="N24" s="246"/>
      <c r="O24" s="246"/>
      <c r="P24" s="246"/>
      <c r="Q24" s="247"/>
      <c r="R24" s="37" t="s">
        <v>45</v>
      </c>
      <c r="S24" s="266" t="s">
        <v>46</v>
      </c>
      <c r="T24" s="266"/>
      <c r="U24" s="38" t="s">
        <v>71</v>
      </c>
      <c r="V24" s="260" t="s">
        <v>72</v>
      </c>
      <c r="W24" s="261"/>
    </row>
    <row r="25" spans="2:27" ht="30.75" customHeight="1" thickBot="1" x14ac:dyDescent="0.25">
      <c r="B25" s="248"/>
      <c r="C25" s="249"/>
      <c r="D25" s="249"/>
      <c r="E25" s="249"/>
      <c r="F25" s="249"/>
      <c r="G25" s="249"/>
      <c r="H25" s="249"/>
      <c r="I25" s="249"/>
      <c r="J25" s="249"/>
      <c r="K25" s="249"/>
      <c r="L25" s="249"/>
      <c r="M25" s="249"/>
      <c r="N25" s="249"/>
      <c r="O25" s="249"/>
      <c r="P25" s="249"/>
      <c r="Q25" s="250"/>
      <c r="R25" s="39" t="s">
        <v>73</v>
      </c>
      <c r="S25" s="39" t="s">
        <v>73</v>
      </c>
      <c r="T25" s="39" t="s">
        <v>64</v>
      </c>
      <c r="U25" s="39" t="s">
        <v>73</v>
      </c>
      <c r="V25" s="39" t="s">
        <v>74</v>
      </c>
      <c r="W25" s="32" t="s">
        <v>75</v>
      </c>
      <c r="Y25" s="36"/>
    </row>
    <row r="26" spans="2:27" ht="23.25" customHeight="1" thickBot="1" x14ac:dyDescent="0.25">
      <c r="B26" s="262" t="s">
        <v>76</v>
      </c>
      <c r="C26" s="263"/>
      <c r="D26" s="263"/>
      <c r="E26" s="40" t="s">
        <v>2455</v>
      </c>
      <c r="F26" s="40"/>
      <c r="G26" s="40"/>
      <c r="H26" s="41"/>
      <c r="I26" s="41"/>
      <c r="J26" s="41"/>
      <c r="K26" s="41"/>
      <c r="L26" s="41"/>
      <c r="M26" s="41"/>
      <c r="N26" s="41"/>
      <c r="O26" s="41"/>
      <c r="P26" s="42"/>
      <c r="Q26" s="42"/>
      <c r="R26" s="43" t="s">
        <v>2480</v>
      </c>
      <c r="S26" s="44" t="s">
        <v>11</v>
      </c>
      <c r="T26" s="42"/>
      <c r="U26" s="44" t="s">
        <v>2477</v>
      </c>
      <c r="V26" s="42"/>
      <c r="W26" s="45">
        <f>+IF(ISERR(U26/R26*100),"N/A",ROUND(U26/R26*100,2))</f>
        <v>74.44</v>
      </c>
    </row>
    <row r="27" spans="2:27" ht="26.25" customHeight="1" thickBot="1" x14ac:dyDescent="0.25">
      <c r="B27" s="264" t="s">
        <v>80</v>
      </c>
      <c r="C27" s="265"/>
      <c r="D27" s="265"/>
      <c r="E27" s="46" t="s">
        <v>2455</v>
      </c>
      <c r="F27" s="46"/>
      <c r="G27" s="46"/>
      <c r="H27" s="47"/>
      <c r="I27" s="47"/>
      <c r="J27" s="47"/>
      <c r="K27" s="47"/>
      <c r="L27" s="47"/>
      <c r="M27" s="47"/>
      <c r="N27" s="47"/>
      <c r="O27" s="47"/>
      <c r="P27" s="48"/>
      <c r="Q27" s="48"/>
      <c r="R27" s="49" t="s">
        <v>2479</v>
      </c>
      <c r="S27" s="50" t="s">
        <v>2478</v>
      </c>
      <c r="T27" s="51">
        <f>+IF(ISERR(S27/R27*100),"N/A",ROUND(S27/R27*100,2))</f>
        <v>84.4</v>
      </c>
      <c r="U27" s="50" t="s">
        <v>2477</v>
      </c>
      <c r="V27" s="51">
        <f>+IF(ISERR(U27/S27*100),"N/A",ROUND(U27/S27*100,2))</f>
        <v>91.2</v>
      </c>
      <c r="W27" s="52">
        <f>+IF(ISERR(U27/R27*100),"N/A",ROUND(U27/R27*100,2))</f>
        <v>76.98</v>
      </c>
    </row>
    <row r="28" spans="2:27" ht="22.5" customHeight="1" thickTop="1" thickBot="1" x14ac:dyDescent="0.25">
      <c r="B28" s="11" t="s">
        <v>86</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51" t="s">
        <v>1914</v>
      </c>
      <c r="C29" s="252"/>
      <c r="D29" s="252"/>
      <c r="E29" s="252"/>
      <c r="F29" s="252"/>
      <c r="G29" s="252"/>
      <c r="H29" s="252"/>
      <c r="I29" s="252"/>
      <c r="J29" s="252"/>
      <c r="K29" s="252"/>
      <c r="L29" s="252"/>
      <c r="M29" s="252"/>
      <c r="N29" s="252"/>
      <c r="O29" s="252"/>
      <c r="P29" s="252"/>
      <c r="Q29" s="252"/>
      <c r="R29" s="252"/>
      <c r="S29" s="252"/>
      <c r="T29" s="252"/>
      <c r="U29" s="252"/>
      <c r="V29" s="252"/>
      <c r="W29" s="253"/>
    </row>
    <row r="30" spans="2:27" ht="15" customHeight="1" thickBot="1" x14ac:dyDescent="0.25">
      <c r="B30" s="254"/>
      <c r="C30" s="255"/>
      <c r="D30" s="255"/>
      <c r="E30" s="255"/>
      <c r="F30" s="255"/>
      <c r="G30" s="255"/>
      <c r="H30" s="255"/>
      <c r="I30" s="255"/>
      <c r="J30" s="255"/>
      <c r="K30" s="255"/>
      <c r="L30" s="255"/>
      <c r="M30" s="255"/>
      <c r="N30" s="255"/>
      <c r="O30" s="255"/>
      <c r="P30" s="255"/>
      <c r="Q30" s="255"/>
      <c r="R30" s="255"/>
      <c r="S30" s="255"/>
      <c r="T30" s="255"/>
      <c r="U30" s="255"/>
      <c r="V30" s="255"/>
      <c r="W30" s="256"/>
    </row>
    <row r="31" spans="2:27" ht="37.5" customHeight="1" thickTop="1" x14ac:dyDescent="0.2">
      <c r="B31" s="251" t="s">
        <v>1913</v>
      </c>
      <c r="C31" s="252"/>
      <c r="D31" s="252"/>
      <c r="E31" s="252"/>
      <c r="F31" s="252"/>
      <c r="G31" s="252"/>
      <c r="H31" s="252"/>
      <c r="I31" s="252"/>
      <c r="J31" s="252"/>
      <c r="K31" s="252"/>
      <c r="L31" s="252"/>
      <c r="M31" s="252"/>
      <c r="N31" s="252"/>
      <c r="O31" s="252"/>
      <c r="P31" s="252"/>
      <c r="Q31" s="252"/>
      <c r="R31" s="252"/>
      <c r="S31" s="252"/>
      <c r="T31" s="252"/>
      <c r="U31" s="252"/>
      <c r="V31" s="252"/>
      <c r="W31" s="253"/>
    </row>
    <row r="32" spans="2:27" ht="1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1912</v>
      </c>
      <c r="C33" s="252"/>
      <c r="D33" s="252"/>
      <c r="E33" s="252"/>
      <c r="F33" s="252"/>
      <c r="G33" s="252"/>
      <c r="H33" s="252"/>
      <c r="I33" s="252"/>
      <c r="J33" s="252"/>
      <c r="K33" s="252"/>
      <c r="L33" s="252"/>
      <c r="M33" s="252"/>
      <c r="N33" s="252"/>
      <c r="O33" s="252"/>
      <c r="P33" s="252"/>
      <c r="Q33" s="252"/>
      <c r="R33" s="252"/>
      <c r="S33" s="252"/>
      <c r="T33" s="252"/>
      <c r="U33" s="252"/>
      <c r="V33" s="252"/>
      <c r="W33" s="253"/>
    </row>
    <row r="34" spans="2:23" ht="13.5" thickBot="1" x14ac:dyDescent="0.25">
      <c r="B34" s="257"/>
      <c r="C34" s="258"/>
      <c r="D34" s="258"/>
      <c r="E34" s="258"/>
      <c r="F34" s="258"/>
      <c r="G34" s="258"/>
      <c r="H34" s="258"/>
      <c r="I34" s="258"/>
      <c r="J34" s="258"/>
      <c r="K34" s="258"/>
      <c r="L34" s="258"/>
      <c r="M34" s="258"/>
      <c r="N34" s="258"/>
      <c r="O34" s="258"/>
      <c r="P34" s="258"/>
      <c r="Q34" s="258"/>
      <c r="R34" s="258"/>
      <c r="S34" s="258"/>
      <c r="T34" s="258"/>
      <c r="U34" s="258"/>
      <c r="V34" s="258"/>
      <c r="W34" s="25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2511</v>
      </c>
      <c r="D4" s="298" t="s">
        <v>2510</v>
      </c>
      <c r="E4" s="298"/>
      <c r="F4" s="298"/>
      <c r="G4" s="298"/>
      <c r="H4" s="299"/>
      <c r="I4" s="18"/>
      <c r="J4" s="300" t="s">
        <v>6</v>
      </c>
      <c r="K4" s="298"/>
      <c r="L4" s="17" t="s">
        <v>268</v>
      </c>
      <c r="M4" s="301" t="s">
        <v>267</v>
      </c>
      <c r="N4" s="301"/>
      <c r="O4" s="301"/>
      <c r="P4" s="301"/>
      <c r="Q4" s="302"/>
      <c r="R4" s="19"/>
      <c r="S4" s="303" t="s">
        <v>9</v>
      </c>
      <c r="T4" s="304"/>
      <c r="U4" s="304"/>
      <c r="V4" s="291" t="s">
        <v>2509</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2496</v>
      </c>
      <c r="D6" s="287" t="s">
        <v>2508</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2507</v>
      </c>
      <c r="K8" s="26" t="s">
        <v>2506</v>
      </c>
      <c r="L8" s="26" t="s">
        <v>2505</v>
      </c>
      <c r="M8" s="26" t="s">
        <v>2504</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83" customHeight="1" thickTop="1" thickBot="1" x14ac:dyDescent="0.25">
      <c r="B10" s="27" t="s">
        <v>25</v>
      </c>
      <c r="C10" s="291" t="s">
        <v>2503</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2502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2501</v>
      </c>
      <c r="C21" s="268"/>
      <c r="D21" s="268"/>
      <c r="E21" s="268"/>
      <c r="F21" s="268"/>
      <c r="G21" s="268"/>
      <c r="H21" s="268"/>
      <c r="I21" s="268"/>
      <c r="J21" s="268"/>
      <c r="K21" s="268"/>
      <c r="L21" s="268"/>
      <c r="M21" s="269" t="s">
        <v>2496</v>
      </c>
      <c r="N21" s="269"/>
      <c r="O21" s="269" t="s">
        <v>64</v>
      </c>
      <c r="P21" s="269"/>
      <c r="Q21" s="270" t="s">
        <v>53</v>
      </c>
      <c r="R21" s="270"/>
      <c r="S21" s="34" t="s">
        <v>457</v>
      </c>
      <c r="T21" s="34" t="s">
        <v>300</v>
      </c>
      <c r="U21" s="34" t="s">
        <v>2500</v>
      </c>
      <c r="V21" s="34">
        <f>+IF(ISERR(U21/T21*100),"N/A",ROUND(U21/T21*100,2))</f>
        <v>142.11000000000001</v>
      </c>
      <c r="W21" s="35">
        <f>+IF(ISERR(U21/S21*100),"N/A",ROUND(U21/S21*100,2))</f>
        <v>2.56</v>
      </c>
    </row>
    <row r="22" spans="2:27" ht="56.25" customHeight="1" x14ac:dyDescent="0.2">
      <c r="B22" s="267" t="s">
        <v>2499</v>
      </c>
      <c r="C22" s="268"/>
      <c r="D22" s="268"/>
      <c r="E22" s="268"/>
      <c r="F22" s="268"/>
      <c r="G22" s="268"/>
      <c r="H22" s="268"/>
      <c r="I22" s="268"/>
      <c r="J22" s="268"/>
      <c r="K22" s="268"/>
      <c r="L22" s="268"/>
      <c r="M22" s="269" t="s">
        <v>2496</v>
      </c>
      <c r="N22" s="269"/>
      <c r="O22" s="269" t="s">
        <v>64</v>
      </c>
      <c r="P22" s="269"/>
      <c r="Q22" s="270" t="s">
        <v>53</v>
      </c>
      <c r="R22" s="270"/>
      <c r="S22" s="34" t="s">
        <v>54</v>
      </c>
      <c r="T22" s="34" t="s">
        <v>62</v>
      </c>
      <c r="U22" s="34" t="s">
        <v>979</v>
      </c>
      <c r="V22" s="34">
        <f>+IF(ISERR(U22/T22*100),"N/A",ROUND(U22/T22*100,2))</f>
        <v>140</v>
      </c>
      <c r="W22" s="35">
        <f>+IF(ISERR(U22/S22*100),"N/A",ROUND(U22/S22*100,2))</f>
        <v>70</v>
      </c>
    </row>
    <row r="23" spans="2:27" ht="56.25" customHeight="1" x14ac:dyDescent="0.2">
      <c r="B23" s="267" t="s">
        <v>2498</v>
      </c>
      <c r="C23" s="268"/>
      <c r="D23" s="268"/>
      <c r="E23" s="268"/>
      <c r="F23" s="268"/>
      <c r="G23" s="268"/>
      <c r="H23" s="268"/>
      <c r="I23" s="268"/>
      <c r="J23" s="268"/>
      <c r="K23" s="268"/>
      <c r="L23" s="268"/>
      <c r="M23" s="269" t="s">
        <v>2496</v>
      </c>
      <c r="N23" s="269"/>
      <c r="O23" s="269" t="s">
        <v>64</v>
      </c>
      <c r="P23" s="269"/>
      <c r="Q23" s="270" t="s">
        <v>53</v>
      </c>
      <c r="R23" s="270"/>
      <c r="S23" s="34" t="s">
        <v>54</v>
      </c>
      <c r="T23" s="34" t="s">
        <v>58</v>
      </c>
      <c r="U23" s="34" t="s">
        <v>261</v>
      </c>
      <c r="V23" s="34">
        <f>+IF(ISERR(U23/T23*100),"N/A",ROUND(U23/T23*100,2))</f>
        <v>50</v>
      </c>
      <c r="W23" s="35">
        <f>+IF(ISERR(U23/S23*100),"N/A",ROUND(U23/S23*100,2))</f>
        <v>20</v>
      </c>
    </row>
    <row r="24" spans="2:27" ht="56.25" customHeight="1" thickBot="1" x14ac:dyDescent="0.25">
      <c r="B24" s="267" t="s">
        <v>2497</v>
      </c>
      <c r="C24" s="268"/>
      <c r="D24" s="268"/>
      <c r="E24" s="268"/>
      <c r="F24" s="268"/>
      <c r="G24" s="268"/>
      <c r="H24" s="268"/>
      <c r="I24" s="268"/>
      <c r="J24" s="268"/>
      <c r="K24" s="268"/>
      <c r="L24" s="268"/>
      <c r="M24" s="269" t="s">
        <v>2496</v>
      </c>
      <c r="N24" s="269"/>
      <c r="O24" s="269" t="s">
        <v>64</v>
      </c>
      <c r="P24" s="269"/>
      <c r="Q24" s="270" t="s">
        <v>53</v>
      </c>
      <c r="R24" s="270"/>
      <c r="S24" s="34" t="s">
        <v>54</v>
      </c>
      <c r="T24" s="34" t="s">
        <v>59</v>
      </c>
      <c r="U24" s="34" t="s">
        <v>979</v>
      </c>
      <c r="V24" s="34">
        <f>+IF(ISERR(U24/T24*100),"N/A",ROUND(U24/T24*100,2))</f>
        <v>116.67</v>
      </c>
      <c r="W24" s="35">
        <f>+IF(ISERR(U24/S24*100),"N/A",ROUND(U24/S24*100,2))</f>
        <v>70</v>
      </c>
    </row>
    <row r="25" spans="2:27" ht="21.75" customHeight="1" thickTop="1" thickBot="1" x14ac:dyDescent="0.25">
      <c r="B25" s="11" t="s">
        <v>70</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245" t="s">
        <v>2572</v>
      </c>
      <c r="C26" s="246"/>
      <c r="D26" s="246"/>
      <c r="E26" s="246"/>
      <c r="F26" s="246"/>
      <c r="G26" s="246"/>
      <c r="H26" s="246"/>
      <c r="I26" s="246"/>
      <c r="J26" s="246"/>
      <c r="K26" s="246"/>
      <c r="L26" s="246"/>
      <c r="M26" s="246"/>
      <c r="N26" s="246"/>
      <c r="O26" s="246"/>
      <c r="P26" s="246"/>
      <c r="Q26" s="247"/>
      <c r="R26" s="37" t="s">
        <v>45</v>
      </c>
      <c r="S26" s="266" t="s">
        <v>46</v>
      </c>
      <c r="T26" s="266"/>
      <c r="U26" s="38" t="s">
        <v>71</v>
      </c>
      <c r="V26" s="260" t="s">
        <v>72</v>
      </c>
      <c r="W26" s="261"/>
    </row>
    <row r="27" spans="2:27" ht="30.75" customHeight="1" thickBot="1" x14ac:dyDescent="0.25">
      <c r="B27" s="248"/>
      <c r="C27" s="249"/>
      <c r="D27" s="249"/>
      <c r="E27" s="249"/>
      <c r="F27" s="249"/>
      <c r="G27" s="249"/>
      <c r="H27" s="249"/>
      <c r="I27" s="249"/>
      <c r="J27" s="249"/>
      <c r="K27" s="249"/>
      <c r="L27" s="249"/>
      <c r="M27" s="249"/>
      <c r="N27" s="249"/>
      <c r="O27" s="249"/>
      <c r="P27" s="249"/>
      <c r="Q27" s="250"/>
      <c r="R27" s="39" t="s">
        <v>73</v>
      </c>
      <c r="S27" s="39" t="s">
        <v>73</v>
      </c>
      <c r="T27" s="39" t="s">
        <v>64</v>
      </c>
      <c r="U27" s="39" t="s">
        <v>73</v>
      </c>
      <c r="V27" s="39" t="s">
        <v>74</v>
      </c>
      <c r="W27" s="32" t="s">
        <v>75</v>
      </c>
      <c r="Y27" s="36"/>
    </row>
    <row r="28" spans="2:27" ht="23.25" customHeight="1" thickBot="1" x14ac:dyDescent="0.25">
      <c r="B28" s="262" t="s">
        <v>76</v>
      </c>
      <c r="C28" s="263"/>
      <c r="D28" s="263"/>
      <c r="E28" s="40" t="s">
        <v>2495</v>
      </c>
      <c r="F28" s="40"/>
      <c r="G28" s="40"/>
      <c r="H28" s="41"/>
      <c r="I28" s="41"/>
      <c r="J28" s="41"/>
      <c r="K28" s="41"/>
      <c r="L28" s="41"/>
      <c r="M28" s="41"/>
      <c r="N28" s="41"/>
      <c r="O28" s="41"/>
      <c r="P28" s="42"/>
      <c r="Q28" s="42"/>
      <c r="R28" s="43" t="s">
        <v>2494</v>
      </c>
      <c r="S28" s="44" t="s">
        <v>11</v>
      </c>
      <c r="T28" s="42"/>
      <c r="U28" s="44" t="s">
        <v>2493</v>
      </c>
      <c r="V28" s="42"/>
      <c r="W28" s="45">
        <f>+IF(ISERR(U28/R28*100),"N/A",ROUND(U28/R28*100,2))</f>
        <v>83.57</v>
      </c>
    </row>
    <row r="29" spans="2:27" ht="26.25" customHeight="1" thickBot="1" x14ac:dyDescent="0.25">
      <c r="B29" s="264" t="s">
        <v>80</v>
      </c>
      <c r="C29" s="265"/>
      <c r="D29" s="265"/>
      <c r="E29" s="46" t="s">
        <v>2495</v>
      </c>
      <c r="F29" s="46"/>
      <c r="G29" s="46"/>
      <c r="H29" s="47"/>
      <c r="I29" s="47"/>
      <c r="J29" s="47"/>
      <c r="K29" s="47"/>
      <c r="L29" s="47"/>
      <c r="M29" s="47"/>
      <c r="N29" s="47"/>
      <c r="O29" s="47"/>
      <c r="P29" s="48"/>
      <c r="Q29" s="48"/>
      <c r="R29" s="49" t="s">
        <v>2494</v>
      </c>
      <c r="S29" s="50" t="s">
        <v>2493</v>
      </c>
      <c r="T29" s="51">
        <f>+IF(ISERR(S29/R29*100),"N/A",ROUND(S29/R29*100,2))</f>
        <v>83.57</v>
      </c>
      <c r="U29" s="50" t="s">
        <v>2493</v>
      </c>
      <c r="V29" s="51">
        <f>+IF(ISERR(U29/S29*100),"N/A",ROUND(U29/S29*100,2))</f>
        <v>100</v>
      </c>
      <c r="W29" s="52">
        <f>+IF(ISERR(U29/R29*100),"N/A",ROUND(U29/R29*100,2))</f>
        <v>83.57</v>
      </c>
    </row>
    <row r="30" spans="2:27" ht="22.5" customHeight="1" thickTop="1" thickBot="1" x14ac:dyDescent="0.25">
      <c r="B30" s="11" t="s">
        <v>86</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x14ac:dyDescent="0.2">
      <c r="B31" s="251" t="s">
        <v>2492</v>
      </c>
      <c r="C31" s="252"/>
      <c r="D31" s="252"/>
      <c r="E31" s="252"/>
      <c r="F31" s="252"/>
      <c r="G31" s="252"/>
      <c r="H31" s="252"/>
      <c r="I31" s="252"/>
      <c r="J31" s="252"/>
      <c r="K31" s="252"/>
      <c r="L31" s="252"/>
      <c r="M31" s="252"/>
      <c r="N31" s="252"/>
      <c r="O31" s="252"/>
      <c r="P31" s="252"/>
      <c r="Q31" s="252"/>
      <c r="R31" s="252"/>
      <c r="S31" s="252"/>
      <c r="T31" s="252"/>
      <c r="U31" s="252"/>
      <c r="V31" s="252"/>
      <c r="W31" s="253"/>
    </row>
    <row r="32" spans="2:27" ht="81.7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2491</v>
      </c>
      <c r="C33" s="252"/>
      <c r="D33" s="252"/>
      <c r="E33" s="252"/>
      <c r="F33" s="252"/>
      <c r="G33" s="252"/>
      <c r="H33" s="252"/>
      <c r="I33" s="252"/>
      <c r="J33" s="252"/>
      <c r="K33" s="252"/>
      <c r="L33" s="252"/>
      <c r="M33" s="252"/>
      <c r="N33" s="252"/>
      <c r="O33" s="252"/>
      <c r="P33" s="252"/>
      <c r="Q33" s="252"/>
      <c r="R33" s="252"/>
      <c r="S33" s="252"/>
      <c r="T33" s="252"/>
      <c r="U33" s="252"/>
      <c r="V33" s="252"/>
      <c r="W33" s="253"/>
    </row>
    <row r="34" spans="2:23" ht="105" customHeight="1" thickBot="1" x14ac:dyDescent="0.25">
      <c r="B34" s="254"/>
      <c r="C34" s="255"/>
      <c r="D34" s="255"/>
      <c r="E34" s="255"/>
      <c r="F34" s="255"/>
      <c r="G34" s="255"/>
      <c r="H34" s="255"/>
      <c r="I34" s="255"/>
      <c r="J34" s="255"/>
      <c r="K34" s="255"/>
      <c r="L34" s="255"/>
      <c r="M34" s="255"/>
      <c r="N34" s="255"/>
      <c r="O34" s="255"/>
      <c r="P34" s="255"/>
      <c r="Q34" s="255"/>
      <c r="R34" s="255"/>
      <c r="S34" s="255"/>
      <c r="T34" s="255"/>
      <c r="U34" s="255"/>
      <c r="V34" s="255"/>
      <c r="W34" s="256"/>
    </row>
    <row r="35" spans="2:23" ht="37.5" customHeight="1" thickTop="1" x14ac:dyDescent="0.2">
      <c r="B35" s="251" t="s">
        <v>2490</v>
      </c>
      <c r="C35" s="252"/>
      <c r="D35" s="252"/>
      <c r="E35" s="252"/>
      <c r="F35" s="252"/>
      <c r="G35" s="252"/>
      <c r="H35" s="252"/>
      <c r="I35" s="252"/>
      <c r="J35" s="252"/>
      <c r="K35" s="252"/>
      <c r="L35" s="252"/>
      <c r="M35" s="252"/>
      <c r="N35" s="252"/>
      <c r="O35" s="252"/>
      <c r="P35" s="252"/>
      <c r="Q35" s="252"/>
      <c r="R35" s="252"/>
      <c r="S35" s="252"/>
      <c r="T35" s="252"/>
      <c r="U35" s="252"/>
      <c r="V35" s="252"/>
      <c r="W35" s="253"/>
    </row>
    <row r="36" spans="2:23" ht="44.25" customHeight="1" thickBot="1" x14ac:dyDescent="0.25">
      <c r="B36" s="257"/>
      <c r="C36" s="258"/>
      <c r="D36" s="258"/>
      <c r="E36" s="258"/>
      <c r="F36" s="258"/>
      <c r="G36" s="258"/>
      <c r="H36" s="258"/>
      <c r="I36" s="258"/>
      <c r="J36" s="258"/>
      <c r="K36" s="258"/>
      <c r="L36" s="258"/>
      <c r="M36" s="258"/>
      <c r="N36" s="258"/>
      <c r="O36" s="258"/>
      <c r="P36" s="258"/>
      <c r="Q36" s="258"/>
      <c r="R36" s="258"/>
      <c r="S36" s="258"/>
      <c r="T36" s="258"/>
      <c r="U36" s="258"/>
      <c r="V36" s="258"/>
      <c r="W36" s="259"/>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2527</v>
      </c>
      <c r="D4" s="298" t="s">
        <v>2526</v>
      </c>
      <c r="E4" s="298"/>
      <c r="F4" s="298"/>
      <c r="G4" s="298"/>
      <c r="H4" s="299"/>
      <c r="I4" s="18"/>
      <c r="J4" s="300" t="s">
        <v>6</v>
      </c>
      <c r="K4" s="298"/>
      <c r="L4" s="17" t="s">
        <v>2525</v>
      </c>
      <c r="M4" s="301" t="s">
        <v>2524</v>
      </c>
      <c r="N4" s="301"/>
      <c r="O4" s="301"/>
      <c r="P4" s="301"/>
      <c r="Q4" s="302"/>
      <c r="R4" s="19"/>
      <c r="S4" s="303" t="s">
        <v>9</v>
      </c>
      <c r="T4" s="304"/>
      <c r="U4" s="304"/>
      <c r="V4" s="291" t="s">
        <v>2513</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2516</v>
      </c>
      <c r="D6" s="287" t="s">
        <v>2523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13</v>
      </c>
      <c r="K8" s="26" t="s">
        <v>17</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2522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2521</v>
      </c>
      <c r="C21" s="268"/>
      <c r="D21" s="268"/>
      <c r="E21" s="268"/>
      <c r="F21" s="268"/>
      <c r="G21" s="268"/>
      <c r="H21" s="268"/>
      <c r="I21" s="268"/>
      <c r="J21" s="268"/>
      <c r="K21" s="268"/>
      <c r="L21" s="268"/>
      <c r="M21" s="269" t="s">
        <v>2516</v>
      </c>
      <c r="N21" s="269"/>
      <c r="O21" s="269" t="s">
        <v>2520</v>
      </c>
      <c r="P21" s="269"/>
      <c r="Q21" s="270" t="s">
        <v>529</v>
      </c>
      <c r="R21" s="270"/>
      <c r="S21" s="34" t="s">
        <v>261</v>
      </c>
      <c r="T21" s="34" t="s">
        <v>182</v>
      </c>
      <c r="U21" s="34" t="s">
        <v>182</v>
      </c>
      <c r="V21" s="34" t="str">
        <f>+IF(ISERR(U21/T21*100),"N/A",ROUND(U21/T21*100,2))</f>
        <v>N/A</v>
      </c>
      <c r="W21" s="35" t="str">
        <f>+IF(ISERR(U21/S21*100),"N/A",ROUND(U21/S21*100,2))</f>
        <v>N/A</v>
      </c>
    </row>
    <row r="22" spans="2:27" ht="56.25" customHeight="1" x14ac:dyDescent="0.2">
      <c r="B22" s="267" t="s">
        <v>2519</v>
      </c>
      <c r="C22" s="268"/>
      <c r="D22" s="268"/>
      <c r="E22" s="268"/>
      <c r="F22" s="268"/>
      <c r="G22" s="268"/>
      <c r="H22" s="268"/>
      <c r="I22" s="268"/>
      <c r="J22" s="268"/>
      <c r="K22" s="268"/>
      <c r="L22" s="268"/>
      <c r="M22" s="269" t="s">
        <v>2516</v>
      </c>
      <c r="N22" s="269"/>
      <c r="O22" s="269" t="s">
        <v>2518</v>
      </c>
      <c r="P22" s="269"/>
      <c r="Q22" s="270" t="s">
        <v>529</v>
      </c>
      <c r="R22" s="270"/>
      <c r="S22" s="34" t="s">
        <v>260</v>
      </c>
      <c r="T22" s="34" t="s">
        <v>182</v>
      </c>
      <c r="U22" s="34" t="s">
        <v>182</v>
      </c>
      <c r="V22" s="34" t="str">
        <f>+IF(ISERR(U22/T22*100),"N/A",ROUND(U22/T22*100,2))</f>
        <v>N/A</v>
      </c>
      <c r="W22" s="35" t="str">
        <f>+IF(ISERR(U22/S22*100),"N/A",ROUND(U22/S22*100,2))</f>
        <v>N/A</v>
      </c>
    </row>
    <row r="23" spans="2:27" ht="56.25" customHeight="1" thickBot="1" x14ac:dyDescent="0.25">
      <c r="B23" s="267" t="s">
        <v>2517</v>
      </c>
      <c r="C23" s="268"/>
      <c r="D23" s="268"/>
      <c r="E23" s="268"/>
      <c r="F23" s="268"/>
      <c r="G23" s="268"/>
      <c r="H23" s="268"/>
      <c r="I23" s="268"/>
      <c r="J23" s="268"/>
      <c r="K23" s="268"/>
      <c r="L23" s="268"/>
      <c r="M23" s="269" t="s">
        <v>2516</v>
      </c>
      <c r="N23" s="269"/>
      <c r="O23" s="269" t="s">
        <v>2515</v>
      </c>
      <c r="P23" s="269"/>
      <c r="Q23" s="270" t="s">
        <v>529</v>
      </c>
      <c r="R23" s="270"/>
      <c r="S23" s="34" t="s">
        <v>919</v>
      </c>
      <c r="T23" s="34" t="s">
        <v>182</v>
      </c>
      <c r="U23" s="34" t="s">
        <v>182</v>
      </c>
      <c r="V23" s="34" t="str">
        <f>+IF(ISERR(U23/T23*100),"N/A",ROUND(U23/T23*100,2))</f>
        <v>N/A</v>
      </c>
      <c r="W23" s="35" t="str">
        <f>+IF(ISERR(U23/S23*100),"N/A",ROUND(U23/S23*100,2))</f>
        <v>N/A</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2514</v>
      </c>
      <c r="F27" s="40"/>
      <c r="G27" s="40"/>
      <c r="H27" s="41"/>
      <c r="I27" s="41"/>
      <c r="J27" s="41"/>
      <c r="K27" s="41"/>
      <c r="L27" s="41"/>
      <c r="M27" s="41"/>
      <c r="N27" s="41"/>
      <c r="O27" s="41"/>
      <c r="P27" s="42"/>
      <c r="Q27" s="42"/>
      <c r="R27" s="43" t="s">
        <v>2513</v>
      </c>
      <c r="S27" s="44" t="s">
        <v>11</v>
      </c>
      <c r="T27" s="42"/>
      <c r="U27" s="44" t="s">
        <v>55</v>
      </c>
      <c r="V27" s="42"/>
      <c r="W27" s="45">
        <f>+IF(ISERR(U27/R27*100),"N/A",ROUND(U27/R27*100,2))</f>
        <v>0</v>
      </c>
    </row>
    <row r="28" spans="2:27" ht="26.25" customHeight="1" thickBot="1" x14ac:dyDescent="0.25">
      <c r="B28" s="264" t="s">
        <v>80</v>
      </c>
      <c r="C28" s="265"/>
      <c r="D28" s="265"/>
      <c r="E28" s="46" t="s">
        <v>2514</v>
      </c>
      <c r="F28" s="46"/>
      <c r="G28" s="46"/>
      <c r="H28" s="47"/>
      <c r="I28" s="47"/>
      <c r="J28" s="47"/>
      <c r="K28" s="47"/>
      <c r="L28" s="47"/>
      <c r="M28" s="47"/>
      <c r="N28" s="47"/>
      <c r="O28" s="47"/>
      <c r="P28" s="48"/>
      <c r="Q28" s="48"/>
      <c r="R28" s="49" t="s">
        <v>2513</v>
      </c>
      <c r="S28" s="50" t="s">
        <v>2512</v>
      </c>
      <c r="T28" s="51">
        <f>+IF(ISERR(S28/R28*100),"N/A",ROUND(S28/R28*100,2))</f>
        <v>75.05</v>
      </c>
      <c r="U28" s="50" t="s">
        <v>55</v>
      </c>
      <c r="V28" s="51">
        <f>+IF(ISERR(U28/S28*100),"N/A",ROUND(U28/S28*100,2))</f>
        <v>0</v>
      </c>
      <c r="W28" s="52">
        <f>+IF(ISERR(U28/R28*100),"N/A",ROUND(U28/R28*100,2))</f>
        <v>0</v>
      </c>
    </row>
    <row r="29" spans="2:27" ht="22.5" customHeight="1" thickTop="1" thickBot="1" x14ac:dyDescent="0.25">
      <c r="B29" s="11" t="s">
        <v>86</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51" t="s">
        <v>1914</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1913</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1912</v>
      </c>
      <c r="C34" s="252"/>
      <c r="D34" s="252"/>
      <c r="E34" s="252"/>
      <c r="F34" s="252"/>
      <c r="G34" s="252"/>
      <c r="H34" s="252"/>
      <c r="I34" s="252"/>
      <c r="J34" s="252"/>
      <c r="K34" s="252"/>
      <c r="L34" s="252"/>
      <c r="M34" s="252"/>
      <c r="N34" s="252"/>
      <c r="O34" s="252"/>
      <c r="P34" s="252"/>
      <c r="Q34" s="252"/>
      <c r="R34" s="252"/>
      <c r="S34" s="252"/>
      <c r="T34" s="252"/>
      <c r="U34" s="252"/>
      <c r="V34" s="252"/>
      <c r="W34" s="253"/>
    </row>
    <row r="35" spans="2:23" ht="13.5" thickBot="1" x14ac:dyDescent="0.25">
      <c r="B35" s="257"/>
      <c r="C35" s="258"/>
      <c r="D35" s="258"/>
      <c r="E35" s="258"/>
      <c r="F35" s="258"/>
      <c r="G35" s="258"/>
      <c r="H35" s="258"/>
      <c r="I35" s="258"/>
      <c r="J35" s="258"/>
      <c r="K35" s="258"/>
      <c r="L35" s="258"/>
      <c r="M35" s="258"/>
      <c r="N35" s="258"/>
      <c r="O35" s="258"/>
      <c r="P35" s="258"/>
      <c r="Q35" s="258"/>
      <c r="R35" s="258"/>
      <c r="S35" s="258"/>
      <c r="T35" s="258"/>
      <c r="U35" s="258"/>
      <c r="V35" s="258"/>
      <c r="W35" s="25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2527</v>
      </c>
      <c r="D4" s="298" t="s">
        <v>2526</v>
      </c>
      <c r="E4" s="298"/>
      <c r="F4" s="298"/>
      <c r="G4" s="298"/>
      <c r="H4" s="299"/>
      <c r="I4" s="18"/>
      <c r="J4" s="300" t="s">
        <v>6</v>
      </c>
      <c r="K4" s="298"/>
      <c r="L4" s="17" t="s">
        <v>2531</v>
      </c>
      <c r="M4" s="301" t="s">
        <v>2530</v>
      </c>
      <c r="N4" s="301"/>
      <c r="O4" s="301"/>
      <c r="P4" s="301"/>
      <c r="Q4" s="302"/>
      <c r="R4" s="19"/>
      <c r="S4" s="303" t="s">
        <v>9</v>
      </c>
      <c r="T4" s="304"/>
      <c r="U4" s="304"/>
      <c r="V4" s="291" t="s">
        <v>157</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2516</v>
      </c>
      <c r="D6" s="287" t="s">
        <v>2523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551</v>
      </c>
      <c r="K8" s="26" t="s">
        <v>708</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2522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2521</v>
      </c>
      <c r="C21" s="268"/>
      <c r="D21" s="268"/>
      <c r="E21" s="268"/>
      <c r="F21" s="268"/>
      <c r="G21" s="268"/>
      <c r="H21" s="268"/>
      <c r="I21" s="268"/>
      <c r="J21" s="268"/>
      <c r="K21" s="268"/>
      <c r="L21" s="268"/>
      <c r="M21" s="269" t="s">
        <v>2516</v>
      </c>
      <c r="N21" s="269"/>
      <c r="O21" s="269" t="s">
        <v>2520</v>
      </c>
      <c r="P21" s="269"/>
      <c r="Q21" s="270" t="s">
        <v>529</v>
      </c>
      <c r="R21" s="270"/>
      <c r="S21" s="34" t="s">
        <v>261</v>
      </c>
      <c r="T21" s="34" t="s">
        <v>182</v>
      </c>
      <c r="U21" s="34" t="s">
        <v>182</v>
      </c>
      <c r="V21" s="34" t="str">
        <f>+IF(ISERR(U21/T21*100),"N/A",ROUND(U21/T21*100,2))</f>
        <v>N/A</v>
      </c>
      <c r="W21" s="35" t="str">
        <f>+IF(ISERR(U21/S21*100),"N/A",ROUND(U21/S21*100,2))</f>
        <v>N/A</v>
      </c>
    </row>
    <row r="22" spans="2:27" ht="56.25" customHeight="1" x14ac:dyDescent="0.2">
      <c r="B22" s="267" t="s">
        <v>2519</v>
      </c>
      <c r="C22" s="268"/>
      <c r="D22" s="268"/>
      <c r="E22" s="268"/>
      <c r="F22" s="268"/>
      <c r="G22" s="268"/>
      <c r="H22" s="268"/>
      <c r="I22" s="268"/>
      <c r="J22" s="268"/>
      <c r="K22" s="268"/>
      <c r="L22" s="268"/>
      <c r="M22" s="269" t="s">
        <v>2516</v>
      </c>
      <c r="N22" s="269"/>
      <c r="O22" s="269" t="s">
        <v>2518</v>
      </c>
      <c r="P22" s="269"/>
      <c r="Q22" s="270" t="s">
        <v>529</v>
      </c>
      <c r="R22" s="270"/>
      <c r="S22" s="34" t="s">
        <v>260</v>
      </c>
      <c r="T22" s="34" t="s">
        <v>182</v>
      </c>
      <c r="U22" s="34" t="s">
        <v>182</v>
      </c>
      <c r="V22" s="34" t="str">
        <f>+IF(ISERR(U22/T22*100),"N/A",ROUND(U22/T22*100,2))</f>
        <v>N/A</v>
      </c>
      <c r="W22" s="35" t="str">
        <f>+IF(ISERR(U22/S22*100),"N/A",ROUND(U22/S22*100,2))</f>
        <v>N/A</v>
      </c>
    </row>
    <row r="23" spans="2:27" ht="56.25" customHeight="1" thickBot="1" x14ac:dyDescent="0.25">
      <c r="B23" s="267" t="s">
        <v>2517</v>
      </c>
      <c r="C23" s="268"/>
      <c r="D23" s="268"/>
      <c r="E23" s="268"/>
      <c r="F23" s="268"/>
      <c r="G23" s="268"/>
      <c r="H23" s="268"/>
      <c r="I23" s="268"/>
      <c r="J23" s="268"/>
      <c r="K23" s="268"/>
      <c r="L23" s="268"/>
      <c r="M23" s="269" t="s">
        <v>2516</v>
      </c>
      <c r="N23" s="269"/>
      <c r="O23" s="269" t="s">
        <v>2515</v>
      </c>
      <c r="P23" s="269"/>
      <c r="Q23" s="270" t="s">
        <v>529</v>
      </c>
      <c r="R23" s="270"/>
      <c r="S23" s="34" t="s">
        <v>919</v>
      </c>
      <c r="T23" s="34" t="s">
        <v>182</v>
      </c>
      <c r="U23" s="34" t="s">
        <v>182</v>
      </c>
      <c r="V23" s="34" t="str">
        <f>+IF(ISERR(U23/T23*100),"N/A",ROUND(U23/T23*100,2))</f>
        <v>N/A</v>
      </c>
      <c r="W23" s="35" t="str">
        <f>+IF(ISERR(U23/S23*100),"N/A",ROUND(U23/S23*100,2))</f>
        <v>N/A</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2514</v>
      </c>
      <c r="F27" s="40"/>
      <c r="G27" s="40"/>
      <c r="H27" s="41"/>
      <c r="I27" s="41"/>
      <c r="J27" s="41"/>
      <c r="K27" s="41"/>
      <c r="L27" s="41"/>
      <c r="M27" s="41"/>
      <c r="N27" s="41"/>
      <c r="O27" s="41"/>
      <c r="P27" s="42"/>
      <c r="Q27" s="42"/>
      <c r="R27" s="43" t="s">
        <v>2529</v>
      </c>
      <c r="S27" s="44" t="s">
        <v>11</v>
      </c>
      <c r="T27" s="42"/>
      <c r="U27" s="44" t="s">
        <v>55</v>
      </c>
      <c r="V27" s="42"/>
      <c r="W27" s="45">
        <f>+IF(ISERR(U27/R27*100),"N/A",ROUND(U27/R27*100,2))</f>
        <v>0</v>
      </c>
    </row>
    <row r="28" spans="2:27" ht="26.25" customHeight="1" thickBot="1" x14ac:dyDescent="0.25">
      <c r="B28" s="264" t="s">
        <v>80</v>
      </c>
      <c r="C28" s="265"/>
      <c r="D28" s="265"/>
      <c r="E28" s="46" t="s">
        <v>2514</v>
      </c>
      <c r="F28" s="46"/>
      <c r="G28" s="46"/>
      <c r="H28" s="47"/>
      <c r="I28" s="47"/>
      <c r="J28" s="47"/>
      <c r="K28" s="47"/>
      <c r="L28" s="47"/>
      <c r="M28" s="47"/>
      <c r="N28" s="47"/>
      <c r="O28" s="47"/>
      <c r="P28" s="48"/>
      <c r="Q28" s="48"/>
      <c r="R28" s="49" t="s">
        <v>2529</v>
      </c>
      <c r="S28" s="50" t="s">
        <v>2528</v>
      </c>
      <c r="T28" s="51">
        <f>+IF(ISERR(S28/R28*100),"N/A",ROUND(S28/R28*100,2))</f>
        <v>74.92</v>
      </c>
      <c r="U28" s="50" t="s">
        <v>55</v>
      </c>
      <c r="V28" s="51">
        <f>+IF(ISERR(U28/S28*100),"N/A",ROUND(U28/S28*100,2))</f>
        <v>0</v>
      </c>
      <c r="W28" s="52">
        <f>+IF(ISERR(U28/R28*100),"N/A",ROUND(U28/R28*100,2))</f>
        <v>0</v>
      </c>
    </row>
    <row r="29" spans="2:27" ht="22.5" customHeight="1" thickTop="1" thickBot="1" x14ac:dyDescent="0.25">
      <c r="B29" s="11" t="s">
        <v>86</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51" t="s">
        <v>1914</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1913</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1912</v>
      </c>
      <c r="C34" s="252"/>
      <c r="D34" s="252"/>
      <c r="E34" s="252"/>
      <c r="F34" s="252"/>
      <c r="G34" s="252"/>
      <c r="H34" s="252"/>
      <c r="I34" s="252"/>
      <c r="J34" s="252"/>
      <c r="K34" s="252"/>
      <c r="L34" s="252"/>
      <c r="M34" s="252"/>
      <c r="N34" s="252"/>
      <c r="O34" s="252"/>
      <c r="P34" s="252"/>
      <c r="Q34" s="252"/>
      <c r="R34" s="252"/>
      <c r="S34" s="252"/>
      <c r="T34" s="252"/>
      <c r="U34" s="252"/>
      <c r="V34" s="252"/>
      <c r="W34" s="253"/>
    </row>
    <row r="35" spans="2:23" ht="13.5" thickBot="1" x14ac:dyDescent="0.25">
      <c r="B35" s="257"/>
      <c r="C35" s="258"/>
      <c r="D35" s="258"/>
      <c r="E35" s="258"/>
      <c r="F35" s="258"/>
      <c r="G35" s="258"/>
      <c r="H35" s="258"/>
      <c r="I35" s="258"/>
      <c r="J35" s="258"/>
      <c r="K35" s="258"/>
      <c r="L35" s="258"/>
      <c r="M35" s="258"/>
      <c r="N35" s="258"/>
      <c r="O35" s="258"/>
      <c r="P35" s="258"/>
      <c r="Q35" s="258"/>
      <c r="R35" s="258"/>
      <c r="S35" s="258"/>
      <c r="T35" s="258"/>
      <c r="U35" s="258"/>
      <c r="V35" s="258"/>
      <c r="W35" s="25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2527</v>
      </c>
      <c r="D4" s="298" t="s">
        <v>2526</v>
      </c>
      <c r="E4" s="298"/>
      <c r="F4" s="298"/>
      <c r="G4" s="298"/>
      <c r="H4" s="299"/>
      <c r="I4" s="18"/>
      <c r="J4" s="300" t="s">
        <v>6</v>
      </c>
      <c r="K4" s="298"/>
      <c r="L4" s="17" t="s">
        <v>2535</v>
      </c>
      <c r="M4" s="301" t="s">
        <v>2534</v>
      </c>
      <c r="N4" s="301"/>
      <c r="O4" s="301"/>
      <c r="P4" s="301"/>
      <c r="Q4" s="302"/>
      <c r="R4" s="19"/>
      <c r="S4" s="303" t="s">
        <v>9</v>
      </c>
      <c r="T4" s="304"/>
      <c r="U4" s="304"/>
      <c r="V4" s="291" t="s">
        <v>274</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2516</v>
      </c>
      <c r="D6" s="287" t="s">
        <v>2523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17</v>
      </c>
      <c r="K8" s="26" t="s">
        <v>551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2522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2521</v>
      </c>
      <c r="C21" s="268"/>
      <c r="D21" s="268"/>
      <c r="E21" s="268"/>
      <c r="F21" s="268"/>
      <c r="G21" s="268"/>
      <c r="H21" s="268"/>
      <c r="I21" s="268"/>
      <c r="J21" s="268"/>
      <c r="K21" s="268"/>
      <c r="L21" s="268"/>
      <c r="M21" s="269" t="s">
        <v>2516</v>
      </c>
      <c r="N21" s="269"/>
      <c r="O21" s="269" t="s">
        <v>2520</v>
      </c>
      <c r="P21" s="269"/>
      <c r="Q21" s="270" t="s">
        <v>529</v>
      </c>
      <c r="R21" s="270"/>
      <c r="S21" s="34" t="s">
        <v>261</v>
      </c>
      <c r="T21" s="34" t="s">
        <v>182</v>
      </c>
      <c r="U21" s="34" t="s">
        <v>182</v>
      </c>
      <c r="V21" s="34" t="str">
        <f>+IF(ISERR(U21/T21*100),"N/A",ROUND(U21/T21*100,2))</f>
        <v>N/A</v>
      </c>
      <c r="W21" s="35" t="str">
        <f>+IF(ISERR(U21/S21*100),"N/A",ROUND(U21/S21*100,2))</f>
        <v>N/A</v>
      </c>
    </row>
    <row r="22" spans="2:27" ht="56.25" customHeight="1" x14ac:dyDescent="0.2">
      <c r="B22" s="267" t="s">
        <v>2519</v>
      </c>
      <c r="C22" s="268"/>
      <c r="D22" s="268"/>
      <c r="E22" s="268"/>
      <c r="F22" s="268"/>
      <c r="G22" s="268"/>
      <c r="H22" s="268"/>
      <c r="I22" s="268"/>
      <c r="J22" s="268"/>
      <c r="K22" s="268"/>
      <c r="L22" s="268"/>
      <c r="M22" s="269" t="s">
        <v>2516</v>
      </c>
      <c r="N22" s="269"/>
      <c r="O22" s="269" t="s">
        <v>2518</v>
      </c>
      <c r="P22" s="269"/>
      <c r="Q22" s="270" t="s">
        <v>529</v>
      </c>
      <c r="R22" s="270"/>
      <c r="S22" s="34" t="s">
        <v>260</v>
      </c>
      <c r="T22" s="34" t="s">
        <v>182</v>
      </c>
      <c r="U22" s="34" t="s">
        <v>182</v>
      </c>
      <c r="V22" s="34" t="str">
        <f>+IF(ISERR(U22/T22*100),"N/A",ROUND(U22/T22*100,2))</f>
        <v>N/A</v>
      </c>
      <c r="W22" s="35" t="str">
        <f>+IF(ISERR(U22/S22*100),"N/A",ROUND(U22/S22*100,2))</f>
        <v>N/A</v>
      </c>
    </row>
    <row r="23" spans="2:27" ht="56.25" customHeight="1" thickBot="1" x14ac:dyDescent="0.25">
      <c r="B23" s="267" t="s">
        <v>2517</v>
      </c>
      <c r="C23" s="268"/>
      <c r="D23" s="268"/>
      <c r="E23" s="268"/>
      <c r="F23" s="268"/>
      <c r="G23" s="268"/>
      <c r="H23" s="268"/>
      <c r="I23" s="268"/>
      <c r="J23" s="268"/>
      <c r="K23" s="268"/>
      <c r="L23" s="268"/>
      <c r="M23" s="269" t="s">
        <v>2516</v>
      </c>
      <c r="N23" s="269"/>
      <c r="O23" s="269" t="s">
        <v>2515</v>
      </c>
      <c r="P23" s="269"/>
      <c r="Q23" s="270" t="s">
        <v>529</v>
      </c>
      <c r="R23" s="270"/>
      <c r="S23" s="34" t="s">
        <v>919</v>
      </c>
      <c r="T23" s="34" t="s">
        <v>182</v>
      </c>
      <c r="U23" s="34" t="s">
        <v>182</v>
      </c>
      <c r="V23" s="34" t="str">
        <f>+IF(ISERR(U23/T23*100),"N/A",ROUND(U23/T23*100,2))</f>
        <v>N/A</v>
      </c>
      <c r="W23" s="35" t="str">
        <f>+IF(ISERR(U23/S23*100),"N/A",ROUND(U23/S23*100,2))</f>
        <v>N/A</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2514</v>
      </c>
      <c r="F27" s="40"/>
      <c r="G27" s="40"/>
      <c r="H27" s="41"/>
      <c r="I27" s="41"/>
      <c r="J27" s="41"/>
      <c r="K27" s="41"/>
      <c r="L27" s="41"/>
      <c r="M27" s="41"/>
      <c r="N27" s="41"/>
      <c r="O27" s="41"/>
      <c r="P27" s="42"/>
      <c r="Q27" s="42"/>
      <c r="R27" s="43" t="s">
        <v>2533</v>
      </c>
      <c r="S27" s="44" t="s">
        <v>11</v>
      </c>
      <c r="T27" s="42"/>
      <c r="U27" s="44" t="s">
        <v>55</v>
      </c>
      <c r="V27" s="42"/>
      <c r="W27" s="45">
        <f>+IF(ISERR(U27/R27*100),"N/A",ROUND(U27/R27*100,2))</f>
        <v>0</v>
      </c>
    </row>
    <row r="28" spans="2:27" ht="26.25" customHeight="1" thickBot="1" x14ac:dyDescent="0.25">
      <c r="B28" s="264" t="s">
        <v>80</v>
      </c>
      <c r="C28" s="265"/>
      <c r="D28" s="265"/>
      <c r="E28" s="46" t="s">
        <v>2514</v>
      </c>
      <c r="F28" s="46"/>
      <c r="G28" s="46"/>
      <c r="H28" s="47"/>
      <c r="I28" s="47"/>
      <c r="J28" s="47"/>
      <c r="K28" s="47"/>
      <c r="L28" s="47"/>
      <c r="M28" s="47"/>
      <c r="N28" s="47"/>
      <c r="O28" s="47"/>
      <c r="P28" s="48"/>
      <c r="Q28" s="48"/>
      <c r="R28" s="49" t="s">
        <v>2533</v>
      </c>
      <c r="S28" s="50" t="s">
        <v>2532</v>
      </c>
      <c r="T28" s="51">
        <f>+IF(ISERR(S28/R28*100),"N/A",ROUND(S28/R28*100,2))</f>
        <v>74.77</v>
      </c>
      <c r="U28" s="50" t="s">
        <v>55</v>
      </c>
      <c r="V28" s="51">
        <f>+IF(ISERR(U28/S28*100),"N/A",ROUND(U28/S28*100,2))</f>
        <v>0</v>
      </c>
      <c r="W28" s="52">
        <f>+IF(ISERR(U28/R28*100),"N/A",ROUND(U28/R28*100,2))</f>
        <v>0</v>
      </c>
    </row>
    <row r="29" spans="2:27" ht="22.5" customHeight="1" thickTop="1" thickBot="1" x14ac:dyDescent="0.25">
      <c r="B29" s="11" t="s">
        <v>86</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51" t="s">
        <v>1914</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1913</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1912</v>
      </c>
      <c r="C34" s="252"/>
      <c r="D34" s="252"/>
      <c r="E34" s="252"/>
      <c r="F34" s="252"/>
      <c r="G34" s="252"/>
      <c r="H34" s="252"/>
      <c r="I34" s="252"/>
      <c r="J34" s="252"/>
      <c r="K34" s="252"/>
      <c r="L34" s="252"/>
      <c r="M34" s="252"/>
      <c r="N34" s="252"/>
      <c r="O34" s="252"/>
      <c r="P34" s="252"/>
      <c r="Q34" s="252"/>
      <c r="R34" s="252"/>
      <c r="S34" s="252"/>
      <c r="T34" s="252"/>
      <c r="U34" s="252"/>
      <c r="V34" s="252"/>
      <c r="W34" s="253"/>
    </row>
    <row r="35" spans="2:23" ht="13.5" thickBot="1" x14ac:dyDescent="0.25">
      <c r="B35" s="257"/>
      <c r="C35" s="258"/>
      <c r="D35" s="258"/>
      <c r="E35" s="258"/>
      <c r="F35" s="258"/>
      <c r="G35" s="258"/>
      <c r="H35" s="258"/>
      <c r="I35" s="258"/>
      <c r="J35" s="258"/>
      <c r="K35" s="258"/>
      <c r="L35" s="258"/>
      <c r="M35" s="258"/>
      <c r="N35" s="258"/>
      <c r="O35" s="258"/>
      <c r="P35" s="258"/>
      <c r="Q35" s="258"/>
      <c r="R35" s="258"/>
      <c r="S35" s="258"/>
      <c r="T35" s="258"/>
      <c r="U35" s="258"/>
      <c r="V35" s="258"/>
      <c r="W35" s="25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2527</v>
      </c>
      <c r="D4" s="298" t="s">
        <v>2526</v>
      </c>
      <c r="E4" s="298"/>
      <c r="F4" s="298"/>
      <c r="G4" s="298"/>
      <c r="H4" s="299"/>
      <c r="I4" s="18"/>
      <c r="J4" s="300" t="s">
        <v>6</v>
      </c>
      <c r="K4" s="298"/>
      <c r="L4" s="17" t="s">
        <v>2537</v>
      </c>
      <c r="M4" s="301" t="s">
        <v>2536</v>
      </c>
      <c r="N4" s="301"/>
      <c r="O4" s="301"/>
      <c r="P4" s="301"/>
      <c r="Q4" s="302"/>
      <c r="R4" s="19"/>
      <c r="S4" s="303" t="s">
        <v>9</v>
      </c>
      <c r="T4" s="304"/>
      <c r="U4" s="304"/>
      <c r="V4" s="291" t="s">
        <v>274</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2516</v>
      </c>
      <c r="D6" s="287" t="s">
        <v>2523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13</v>
      </c>
      <c r="K8" s="26" t="s">
        <v>17</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2522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2521</v>
      </c>
      <c r="C21" s="268"/>
      <c r="D21" s="268"/>
      <c r="E21" s="268"/>
      <c r="F21" s="268"/>
      <c r="G21" s="268"/>
      <c r="H21" s="268"/>
      <c r="I21" s="268"/>
      <c r="J21" s="268"/>
      <c r="K21" s="268"/>
      <c r="L21" s="268"/>
      <c r="M21" s="269" t="s">
        <v>2516</v>
      </c>
      <c r="N21" s="269"/>
      <c r="O21" s="269" t="s">
        <v>2520</v>
      </c>
      <c r="P21" s="269"/>
      <c r="Q21" s="270" t="s">
        <v>529</v>
      </c>
      <c r="R21" s="270"/>
      <c r="S21" s="34" t="s">
        <v>261</v>
      </c>
      <c r="T21" s="34" t="s">
        <v>182</v>
      </c>
      <c r="U21" s="34" t="s">
        <v>182</v>
      </c>
      <c r="V21" s="34" t="str">
        <f>+IF(ISERR(U21/T21*100),"N/A",ROUND(U21/T21*100,2))</f>
        <v>N/A</v>
      </c>
      <c r="W21" s="35" t="str">
        <f>+IF(ISERR(U21/S21*100),"N/A",ROUND(U21/S21*100,2))</f>
        <v>N/A</v>
      </c>
    </row>
    <row r="22" spans="2:27" ht="56.25" customHeight="1" x14ac:dyDescent="0.2">
      <c r="B22" s="267" t="s">
        <v>2519</v>
      </c>
      <c r="C22" s="268"/>
      <c r="D22" s="268"/>
      <c r="E22" s="268"/>
      <c r="F22" s="268"/>
      <c r="G22" s="268"/>
      <c r="H22" s="268"/>
      <c r="I22" s="268"/>
      <c r="J22" s="268"/>
      <c r="K22" s="268"/>
      <c r="L22" s="268"/>
      <c r="M22" s="269" t="s">
        <v>2516</v>
      </c>
      <c r="N22" s="269"/>
      <c r="O22" s="269" t="s">
        <v>2518</v>
      </c>
      <c r="P22" s="269"/>
      <c r="Q22" s="270" t="s">
        <v>529</v>
      </c>
      <c r="R22" s="270"/>
      <c r="S22" s="34" t="s">
        <v>260</v>
      </c>
      <c r="T22" s="34" t="s">
        <v>182</v>
      </c>
      <c r="U22" s="34" t="s">
        <v>182</v>
      </c>
      <c r="V22" s="34" t="str">
        <f>+IF(ISERR(U22/T22*100),"N/A",ROUND(U22/T22*100,2))</f>
        <v>N/A</v>
      </c>
      <c r="W22" s="35" t="str">
        <f>+IF(ISERR(U22/S22*100),"N/A",ROUND(U22/S22*100,2))</f>
        <v>N/A</v>
      </c>
    </row>
    <row r="23" spans="2:27" ht="56.25" customHeight="1" thickBot="1" x14ac:dyDescent="0.25">
      <c r="B23" s="267" t="s">
        <v>2517</v>
      </c>
      <c r="C23" s="268"/>
      <c r="D23" s="268"/>
      <c r="E23" s="268"/>
      <c r="F23" s="268"/>
      <c r="G23" s="268"/>
      <c r="H23" s="268"/>
      <c r="I23" s="268"/>
      <c r="J23" s="268"/>
      <c r="K23" s="268"/>
      <c r="L23" s="268"/>
      <c r="M23" s="269" t="s">
        <v>2516</v>
      </c>
      <c r="N23" s="269"/>
      <c r="O23" s="269" t="s">
        <v>2515</v>
      </c>
      <c r="P23" s="269"/>
      <c r="Q23" s="270" t="s">
        <v>529</v>
      </c>
      <c r="R23" s="270"/>
      <c r="S23" s="34" t="s">
        <v>919</v>
      </c>
      <c r="T23" s="34" t="s">
        <v>182</v>
      </c>
      <c r="U23" s="34" t="s">
        <v>182</v>
      </c>
      <c r="V23" s="34" t="str">
        <f>+IF(ISERR(U23/T23*100),"N/A",ROUND(U23/T23*100,2))</f>
        <v>N/A</v>
      </c>
      <c r="W23" s="35" t="str">
        <f>+IF(ISERR(U23/S23*100),"N/A",ROUND(U23/S23*100,2))</f>
        <v>N/A</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2514</v>
      </c>
      <c r="F27" s="40"/>
      <c r="G27" s="40"/>
      <c r="H27" s="41"/>
      <c r="I27" s="41"/>
      <c r="J27" s="41"/>
      <c r="K27" s="41"/>
      <c r="L27" s="41"/>
      <c r="M27" s="41"/>
      <c r="N27" s="41"/>
      <c r="O27" s="41"/>
      <c r="P27" s="42"/>
      <c r="Q27" s="42"/>
      <c r="R27" s="43" t="s">
        <v>2533</v>
      </c>
      <c r="S27" s="44" t="s">
        <v>11</v>
      </c>
      <c r="T27" s="42"/>
      <c r="U27" s="44" t="s">
        <v>55</v>
      </c>
      <c r="V27" s="42"/>
      <c r="W27" s="45">
        <f>+IF(ISERR(U27/R27*100),"N/A",ROUND(U27/R27*100,2))</f>
        <v>0</v>
      </c>
    </row>
    <row r="28" spans="2:27" ht="26.25" customHeight="1" thickBot="1" x14ac:dyDescent="0.25">
      <c r="B28" s="264" t="s">
        <v>80</v>
      </c>
      <c r="C28" s="265"/>
      <c r="D28" s="265"/>
      <c r="E28" s="46" t="s">
        <v>2514</v>
      </c>
      <c r="F28" s="46"/>
      <c r="G28" s="46"/>
      <c r="H28" s="47"/>
      <c r="I28" s="47"/>
      <c r="J28" s="47"/>
      <c r="K28" s="47"/>
      <c r="L28" s="47"/>
      <c r="M28" s="47"/>
      <c r="N28" s="47"/>
      <c r="O28" s="47"/>
      <c r="P28" s="48"/>
      <c r="Q28" s="48"/>
      <c r="R28" s="49" t="s">
        <v>2533</v>
      </c>
      <c r="S28" s="50" t="s">
        <v>2532</v>
      </c>
      <c r="T28" s="51">
        <f>+IF(ISERR(S28/R28*100),"N/A",ROUND(S28/R28*100,2))</f>
        <v>74.77</v>
      </c>
      <c r="U28" s="50" t="s">
        <v>55</v>
      </c>
      <c r="V28" s="51">
        <f>+IF(ISERR(U28/S28*100),"N/A",ROUND(U28/S28*100,2))</f>
        <v>0</v>
      </c>
      <c r="W28" s="52">
        <f>+IF(ISERR(U28/R28*100),"N/A",ROUND(U28/R28*100,2))</f>
        <v>0</v>
      </c>
    </row>
    <row r="29" spans="2:27" ht="22.5" customHeight="1" thickTop="1" thickBot="1" x14ac:dyDescent="0.25">
      <c r="B29" s="11" t="s">
        <v>86</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51" t="s">
        <v>1914</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1913</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1912</v>
      </c>
      <c r="C34" s="252"/>
      <c r="D34" s="252"/>
      <c r="E34" s="252"/>
      <c r="F34" s="252"/>
      <c r="G34" s="252"/>
      <c r="H34" s="252"/>
      <c r="I34" s="252"/>
      <c r="J34" s="252"/>
      <c r="K34" s="252"/>
      <c r="L34" s="252"/>
      <c r="M34" s="252"/>
      <c r="N34" s="252"/>
      <c r="O34" s="252"/>
      <c r="P34" s="252"/>
      <c r="Q34" s="252"/>
      <c r="R34" s="252"/>
      <c r="S34" s="252"/>
      <c r="T34" s="252"/>
      <c r="U34" s="252"/>
      <c r="V34" s="252"/>
      <c r="W34" s="253"/>
    </row>
    <row r="35" spans="2:23" ht="13.5" thickBot="1" x14ac:dyDescent="0.25">
      <c r="B35" s="257"/>
      <c r="C35" s="258"/>
      <c r="D35" s="258"/>
      <c r="E35" s="258"/>
      <c r="F35" s="258"/>
      <c r="G35" s="258"/>
      <c r="H35" s="258"/>
      <c r="I35" s="258"/>
      <c r="J35" s="258"/>
      <c r="K35" s="258"/>
      <c r="L35" s="258"/>
      <c r="M35" s="258"/>
      <c r="N35" s="258"/>
      <c r="O35" s="258"/>
      <c r="P35" s="258"/>
      <c r="Q35" s="258"/>
      <c r="R35" s="258"/>
      <c r="S35" s="258"/>
      <c r="T35" s="258"/>
      <c r="U35" s="258"/>
      <c r="V35" s="258"/>
      <c r="W35" s="25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2527</v>
      </c>
      <c r="D4" s="298" t="s">
        <v>2526</v>
      </c>
      <c r="E4" s="298"/>
      <c r="F4" s="298"/>
      <c r="G4" s="298"/>
      <c r="H4" s="299"/>
      <c r="I4" s="18"/>
      <c r="J4" s="300" t="s">
        <v>6</v>
      </c>
      <c r="K4" s="298"/>
      <c r="L4" s="17" t="s">
        <v>2541</v>
      </c>
      <c r="M4" s="301" t="s">
        <v>2540</v>
      </c>
      <c r="N4" s="301"/>
      <c r="O4" s="301"/>
      <c r="P4" s="301"/>
      <c r="Q4" s="302"/>
      <c r="R4" s="19"/>
      <c r="S4" s="303" t="s">
        <v>9</v>
      </c>
      <c r="T4" s="304"/>
      <c r="U4" s="304"/>
      <c r="V4" s="291" t="s">
        <v>2539</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2516</v>
      </c>
      <c r="D6" s="287" t="s">
        <v>2523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13</v>
      </c>
      <c r="K8" s="26" t="s">
        <v>13</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2522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2521</v>
      </c>
      <c r="C21" s="268"/>
      <c r="D21" s="268"/>
      <c r="E21" s="268"/>
      <c r="F21" s="268"/>
      <c r="G21" s="268"/>
      <c r="H21" s="268"/>
      <c r="I21" s="268"/>
      <c r="J21" s="268"/>
      <c r="K21" s="268"/>
      <c r="L21" s="268"/>
      <c r="M21" s="269" t="s">
        <v>2516</v>
      </c>
      <c r="N21" s="269"/>
      <c r="O21" s="269" t="s">
        <v>2520</v>
      </c>
      <c r="P21" s="269"/>
      <c r="Q21" s="270" t="s">
        <v>529</v>
      </c>
      <c r="R21" s="270"/>
      <c r="S21" s="34" t="s">
        <v>261</v>
      </c>
      <c r="T21" s="34" t="s">
        <v>182</v>
      </c>
      <c r="U21" s="34" t="s">
        <v>182</v>
      </c>
      <c r="V21" s="34" t="str">
        <f>+IF(ISERR(U21/T21*100),"N/A",ROUND(U21/T21*100,2))</f>
        <v>N/A</v>
      </c>
      <c r="W21" s="35" t="str">
        <f>+IF(ISERR(U21/S21*100),"N/A",ROUND(U21/S21*100,2))</f>
        <v>N/A</v>
      </c>
    </row>
    <row r="22" spans="2:27" ht="56.25" customHeight="1" x14ac:dyDescent="0.2">
      <c r="B22" s="267" t="s">
        <v>2519</v>
      </c>
      <c r="C22" s="268"/>
      <c r="D22" s="268"/>
      <c r="E22" s="268"/>
      <c r="F22" s="268"/>
      <c r="G22" s="268"/>
      <c r="H22" s="268"/>
      <c r="I22" s="268"/>
      <c r="J22" s="268"/>
      <c r="K22" s="268"/>
      <c r="L22" s="268"/>
      <c r="M22" s="269" t="s">
        <v>2516</v>
      </c>
      <c r="N22" s="269"/>
      <c r="O22" s="269" t="s">
        <v>2518</v>
      </c>
      <c r="P22" s="269"/>
      <c r="Q22" s="270" t="s">
        <v>529</v>
      </c>
      <c r="R22" s="270"/>
      <c r="S22" s="34" t="s">
        <v>260</v>
      </c>
      <c r="T22" s="34" t="s">
        <v>182</v>
      </c>
      <c r="U22" s="34" t="s">
        <v>182</v>
      </c>
      <c r="V22" s="34" t="str">
        <f>+IF(ISERR(U22/T22*100),"N/A",ROUND(U22/T22*100,2))</f>
        <v>N/A</v>
      </c>
      <c r="W22" s="35" t="str">
        <f>+IF(ISERR(U22/S22*100),"N/A",ROUND(U22/S22*100,2))</f>
        <v>N/A</v>
      </c>
    </row>
    <row r="23" spans="2:27" ht="56.25" customHeight="1" thickBot="1" x14ac:dyDescent="0.25">
      <c r="B23" s="267" t="s">
        <v>2517</v>
      </c>
      <c r="C23" s="268"/>
      <c r="D23" s="268"/>
      <c r="E23" s="268"/>
      <c r="F23" s="268"/>
      <c r="G23" s="268"/>
      <c r="H23" s="268"/>
      <c r="I23" s="268"/>
      <c r="J23" s="268"/>
      <c r="K23" s="268"/>
      <c r="L23" s="268"/>
      <c r="M23" s="269" t="s">
        <v>2516</v>
      </c>
      <c r="N23" s="269"/>
      <c r="O23" s="269" t="s">
        <v>2515</v>
      </c>
      <c r="P23" s="269"/>
      <c r="Q23" s="270" t="s">
        <v>529</v>
      </c>
      <c r="R23" s="270"/>
      <c r="S23" s="34" t="s">
        <v>919</v>
      </c>
      <c r="T23" s="34" t="s">
        <v>182</v>
      </c>
      <c r="U23" s="34" t="s">
        <v>182</v>
      </c>
      <c r="V23" s="34" t="str">
        <f>+IF(ISERR(U23/T23*100),"N/A",ROUND(U23/T23*100,2))</f>
        <v>N/A</v>
      </c>
      <c r="W23" s="35" t="str">
        <f>+IF(ISERR(U23/S23*100),"N/A",ROUND(U23/S23*100,2))</f>
        <v>N/A</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2514</v>
      </c>
      <c r="F27" s="40"/>
      <c r="G27" s="40"/>
      <c r="H27" s="41"/>
      <c r="I27" s="41"/>
      <c r="J27" s="41"/>
      <c r="K27" s="41"/>
      <c r="L27" s="41"/>
      <c r="M27" s="41"/>
      <c r="N27" s="41"/>
      <c r="O27" s="41"/>
      <c r="P27" s="42"/>
      <c r="Q27" s="42"/>
      <c r="R27" s="43" t="s">
        <v>549</v>
      </c>
      <c r="S27" s="44" t="s">
        <v>11</v>
      </c>
      <c r="T27" s="42"/>
      <c r="U27" s="44" t="s">
        <v>55</v>
      </c>
      <c r="V27" s="42"/>
      <c r="W27" s="45">
        <f>+IF(ISERR(U27/R27*100),"N/A",ROUND(U27/R27*100,2))</f>
        <v>0</v>
      </c>
    </row>
    <row r="28" spans="2:27" ht="26.25" customHeight="1" thickBot="1" x14ac:dyDescent="0.25">
      <c r="B28" s="264" t="s">
        <v>80</v>
      </c>
      <c r="C28" s="265"/>
      <c r="D28" s="265"/>
      <c r="E28" s="46" t="s">
        <v>2514</v>
      </c>
      <c r="F28" s="46"/>
      <c r="G28" s="46"/>
      <c r="H28" s="47"/>
      <c r="I28" s="47"/>
      <c r="J28" s="47"/>
      <c r="K28" s="47"/>
      <c r="L28" s="47"/>
      <c r="M28" s="47"/>
      <c r="N28" s="47"/>
      <c r="O28" s="47"/>
      <c r="P28" s="48"/>
      <c r="Q28" s="48"/>
      <c r="R28" s="49" t="s">
        <v>549</v>
      </c>
      <c r="S28" s="50" t="s">
        <v>2538</v>
      </c>
      <c r="T28" s="51">
        <f>+IF(ISERR(S28/R28*100),"N/A",ROUND(S28/R28*100,2))</f>
        <v>75.680000000000007</v>
      </c>
      <c r="U28" s="50" t="s">
        <v>55</v>
      </c>
      <c r="V28" s="51">
        <f>+IF(ISERR(U28/S28*100),"N/A",ROUND(U28/S28*100,2))</f>
        <v>0</v>
      </c>
      <c r="W28" s="52">
        <f>+IF(ISERR(U28/R28*100),"N/A",ROUND(U28/R28*100,2))</f>
        <v>0</v>
      </c>
    </row>
    <row r="29" spans="2:27" ht="22.5" customHeight="1" thickTop="1" thickBot="1" x14ac:dyDescent="0.25">
      <c r="B29" s="11" t="s">
        <v>86</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51" t="s">
        <v>1914</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1913</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1912</v>
      </c>
      <c r="C34" s="252"/>
      <c r="D34" s="252"/>
      <c r="E34" s="252"/>
      <c r="F34" s="252"/>
      <c r="G34" s="252"/>
      <c r="H34" s="252"/>
      <c r="I34" s="252"/>
      <c r="J34" s="252"/>
      <c r="K34" s="252"/>
      <c r="L34" s="252"/>
      <c r="M34" s="252"/>
      <c r="N34" s="252"/>
      <c r="O34" s="252"/>
      <c r="P34" s="252"/>
      <c r="Q34" s="252"/>
      <c r="R34" s="252"/>
      <c r="S34" s="252"/>
      <c r="T34" s="252"/>
      <c r="U34" s="252"/>
      <c r="V34" s="252"/>
      <c r="W34" s="253"/>
    </row>
    <row r="35" spans="2:23" ht="13.5" thickBot="1" x14ac:dyDescent="0.25">
      <c r="B35" s="257"/>
      <c r="C35" s="258"/>
      <c r="D35" s="258"/>
      <c r="E35" s="258"/>
      <c r="F35" s="258"/>
      <c r="G35" s="258"/>
      <c r="H35" s="258"/>
      <c r="I35" s="258"/>
      <c r="J35" s="258"/>
      <c r="K35" s="258"/>
      <c r="L35" s="258"/>
      <c r="M35" s="258"/>
      <c r="N35" s="258"/>
      <c r="O35" s="258"/>
      <c r="P35" s="258"/>
      <c r="Q35" s="258"/>
      <c r="R35" s="258"/>
      <c r="S35" s="258"/>
      <c r="T35" s="258"/>
      <c r="U35" s="258"/>
      <c r="V35" s="258"/>
      <c r="W35" s="25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2527</v>
      </c>
      <c r="D4" s="298" t="s">
        <v>2526</v>
      </c>
      <c r="E4" s="298"/>
      <c r="F4" s="298"/>
      <c r="G4" s="298"/>
      <c r="H4" s="299"/>
      <c r="I4" s="18"/>
      <c r="J4" s="300" t="s">
        <v>6</v>
      </c>
      <c r="K4" s="298"/>
      <c r="L4" s="17" t="s">
        <v>2545</v>
      </c>
      <c r="M4" s="301" t="s">
        <v>2544</v>
      </c>
      <c r="N4" s="301"/>
      <c r="O4" s="301"/>
      <c r="P4" s="301"/>
      <c r="Q4" s="302"/>
      <c r="R4" s="19"/>
      <c r="S4" s="303" t="s">
        <v>9</v>
      </c>
      <c r="T4" s="304"/>
      <c r="U4" s="304"/>
      <c r="V4" s="291" t="s">
        <v>2543</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2516</v>
      </c>
      <c r="D6" s="287" t="s">
        <v>2523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13</v>
      </c>
      <c r="K8" s="26" t="s">
        <v>17</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2522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2521</v>
      </c>
      <c r="C21" s="268"/>
      <c r="D21" s="268"/>
      <c r="E21" s="268"/>
      <c r="F21" s="268"/>
      <c r="G21" s="268"/>
      <c r="H21" s="268"/>
      <c r="I21" s="268"/>
      <c r="J21" s="268"/>
      <c r="K21" s="268"/>
      <c r="L21" s="268"/>
      <c r="M21" s="269" t="s">
        <v>2516</v>
      </c>
      <c r="N21" s="269"/>
      <c r="O21" s="269" t="s">
        <v>2520</v>
      </c>
      <c r="P21" s="269"/>
      <c r="Q21" s="270" t="s">
        <v>529</v>
      </c>
      <c r="R21" s="270"/>
      <c r="S21" s="34" t="s">
        <v>261</v>
      </c>
      <c r="T21" s="34" t="s">
        <v>182</v>
      </c>
      <c r="U21" s="34" t="s">
        <v>182</v>
      </c>
      <c r="V21" s="34" t="str">
        <f>+IF(ISERR(U21/T21*100),"N/A",ROUND(U21/T21*100,2))</f>
        <v>N/A</v>
      </c>
      <c r="W21" s="35" t="str">
        <f>+IF(ISERR(U21/S21*100),"N/A",ROUND(U21/S21*100,2))</f>
        <v>N/A</v>
      </c>
    </row>
    <row r="22" spans="2:27" ht="56.25" customHeight="1" x14ac:dyDescent="0.2">
      <c r="B22" s="267" t="s">
        <v>2519</v>
      </c>
      <c r="C22" s="268"/>
      <c r="D22" s="268"/>
      <c r="E22" s="268"/>
      <c r="F22" s="268"/>
      <c r="G22" s="268"/>
      <c r="H22" s="268"/>
      <c r="I22" s="268"/>
      <c r="J22" s="268"/>
      <c r="K22" s="268"/>
      <c r="L22" s="268"/>
      <c r="M22" s="269" t="s">
        <v>2516</v>
      </c>
      <c r="N22" s="269"/>
      <c r="O22" s="269" t="s">
        <v>2518</v>
      </c>
      <c r="P22" s="269"/>
      <c r="Q22" s="270" t="s">
        <v>529</v>
      </c>
      <c r="R22" s="270"/>
      <c r="S22" s="34" t="s">
        <v>260</v>
      </c>
      <c r="T22" s="34" t="s">
        <v>182</v>
      </c>
      <c r="U22" s="34" t="s">
        <v>182</v>
      </c>
      <c r="V22" s="34" t="str">
        <f>+IF(ISERR(U22/T22*100),"N/A",ROUND(U22/T22*100,2))</f>
        <v>N/A</v>
      </c>
      <c r="W22" s="35" t="str">
        <f>+IF(ISERR(U22/S22*100),"N/A",ROUND(U22/S22*100,2))</f>
        <v>N/A</v>
      </c>
    </row>
    <row r="23" spans="2:27" ht="56.25" customHeight="1" thickBot="1" x14ac:dyDescent="0.25">
      <c r="B23" s="267" t="s">
        <v>2517</v>
      </c>
      <c r="C23" s="268"/>
      <c r="D23" s="268"/>
      <c r="E23" s="268"/>
      <c r="F23" s="268"/>
      <c r="G23" s="268"/>
      <c r="H23" s="268"/>
      <c r="I23" s="268"/>
      <c r="J23" s="268"/>
      <c r="K23" s="268"/>
      <c r="L23" s="268"/>
      <c r="M23" s="269" t="s">
        <v>2516</v>
      </c>
      <c r="N23" s="269"/>
      <c r="O23" s="269" t="s">
        <v>2515</v>
      </c>
      <c r="P23" s="269"/>
      <c r="Q23" s="270" t="s">
        <v>529</v>
      </c>
      <c r="R23" s="270"/>
      <c r="S23" s="34" t="s">
        <v>919</v>
      </c>
      <c r="T23" s="34" t="s">
        <v>182</v>
      </c>
      <c r="U23" s="34" t="s">
        <v>182</v>
      </c>
      <c r="V23" s="34" t="str">
        <f>+IF(ISERR(U23/T23*100),"N/A",ROUND(U23/T23*100,2))</f>
        <v>N/A</v>
      </c>
      <c r="W23" s="35" t="str">
        <f>+IF(ISERR(U23/S23*100),"N/A",ROUND(U23/S23*100,2))</f>
        <v>N/A</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2514</v>
      </c>
      <c r="F27" s="40"/>
      <c r="G27" s="40"/>
      <c r="H27" s="41"/>
      <c r="I27" s="41"/>
      <c r="J27" s="41"/>
      <c r="K27" s="41"/>
      <c r="L27" s="41"/>
      <c r="M27" s="41"/>
      <c r="N27" s="41"/>
      <c r="O27" s="41"/>
      <c r="P27" s="42"/>
      <c r="Q27" s="42"/>
      <c r="R27" s="43" t="s">
        <v>2543</v>
      </c>
      <c r="S27" s="44" t="s">
        <v>11</v>
      </c>
      <c r="T27" s="42"/>
      <c r="U27" s="44" t="s">
        <v>55</v>
      </c>
      <c r="V27" s="42"/>
      <c r="W27" s="45">
        <f>+IF(ISERR(U27/R27*100),"N/A",ROUND(U27/R27*100,2))</f>
        <v>0</v>
      </c>
    </row>
    <row r="28" spans="2:27" ht="26.25" customHeight="1" thickBot="1" x14ac:dyDescent="0.25">
      <c r="B28" s="264" t="s">
        <v>80</v>
      </c>
      <c r="C28" s="265"/>
      <c r="D28" s="265"/>
      <c r="E28" s="46" t="s">
        <v>2514</v>
      </c>
      <c r="F28" s="46"/>
      <c r="G28" s="46"/>
      <c r="H28" s="47"/>
      <c r="I28" s="47"/>
      <c r="J28" s="47"/>
      <c r="K28" s="47"/>
      <c r="L28" s="47"/>
      <c r="M28" s="47"/>
      <c r="N28" s="47"/>
      <c r="O28" s="47"/>
      <c r="P28" s="48"/>
      <c r="Q28" s="48"/>
      <c r="R28" s="49" t="s">
        <v>2543</v>
      </c>
      <c r="S28" s="50" t="s">
        <v>2542</v>
      </c>
      <c r="T28" s="51">
        <f>+IF(ISERR(S28/R28*100),"N/A",ROUND(S28/R28*100,2))</f>
        <v>75</v>
      </c>
      <c r="U28" s="50" t="s">
        <v>55</v>
      </c>
      <c r="V28" s="51">
        <f>+IF(ISERR(U28/S28*100),"N/A",ROUND(U28/S28*100,2))</f>
        <v>0</v>
      </c>
      <c r="W28" s="52">
        <f>+IF(ISERR(U28/R28*100),"N/A",ROUND(U28/R28*100,2))</f>
        <v>0</v>
      </c>
    </row>
    <row r="29" spans="2:27" ht="22.5" customHeight="1" thickTop="1" thickBot="1" x14ac:dyDescent="0.25">
      <c r="B29" s="11" t="s">
        <v>86</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51" t="s">
        <v>1914</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1913</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1912</v>
      </c>
      <c r="C34" s="252"/>
      <c r="D34" s="252"/>
      <c r="E34" s="252"/>
      <c r="F34" s="252"/>
      <c r="G34" s="252"/>
      <c r="H34" s="252"/>
      <c r="I34" s="252"/>
      <c r="J34" s="252"/>
      <c r="K34" s="252"/>
      <c r="L34" s="252"/>
      <c r="M34" s="252"/>
      <c r="N34" s="252"/>
      <c r="O34" s="252"/>
      <c r="P34" s="252"/>
      <c r="Q34" s="252"/>
      <c r="R34" s="252"/>
      <c r="S34" s="252"/>
      <c r="T34" s="252"/>
      <c r="U34" s="252"/>
      <c r="V34" s="252"/>
      <c r="W34" s="253"/>
    </row>
    <row r="35" spans="2:23" ht="13.5" thickBot="1" x14ac:dyDescent="0.25">
      <c r="B35" s="257"/>
      <c r="C35" s="258"/>
      <c r="D35" s="258"/>
      <c r="E35" s="258"/>
      <c r="F35" s="258"/>
      <c r="G35" s="258"/>
      <c r="H35" s="258"/>
      <c r="I35" s="258"/>
      <c r="J35" s="258"/>
      <c r="K35" s="258"/>
      <c r="L35" s="258"/>
      <c r="M35" s="258"/>
      <c r="N35" s="258"/>
      <c r="O35" s="258"/>
      <c r="P35" s="258"/>
      <c r="Q35" s="258"/>
      <c r="R35" s="258"/>
      <c r="S35" s="258"/>
      <c r="T35" s="258"/>
      <c r="U35" s="258"/>
      <c r="V35" s="258"/>
      <c r="W35" s="25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247</v>
      </c>
      <c r="D4" s="298" t="s">
        <v>246</v>
      </c>
      <c r="E4" s="298"/>
      <c r="F4" s="298"/>
      <c r="G4" s="298"/>
      <c r="H4" s="299"/>
      <c r="I4" s="18"/>
      <c r="J4" s="300" t="s">
        <v>6</v>
      </c>
      <c r="K4" s="298"/>
      <c r="L4" s="17" t="s">
        <v>268</v>
      </c>
      <c r="M4" s="301" t="s">
        <v>267</v>
      </c>
      <c r="N4" s="301"/>
      <c r="O4" s="301"/>
      <c r="P4" s="301"/>
      <c r="Q4" s="302"/>
      <c r="R4" s="19"/>
      <c r="S4" s="303" t="s">
        <v>9</v>
      </c>
      <c r="T4" s="304"/>
      <c r="U4" s="304"/>
      <c r="V4" s="291" t="s">
        <v>253</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258</v>
      </c>
      <c r="D6" s="287" t="s">
        <v>266</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265</v>
      </c>
      <c r="K8" s="26" t="s">
        <v>264</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263</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241</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262</v>
      </c>
      <c r="C21" s="268"/>
      <c r="D21" s="268"/>
      <c r="E21" s="268"/>
      <c r="F21" s="268"/>
      <c r="G21" s="268"/>
      <c r="H21" s="268"/>
      <c r="I21" s="268"/>
      <c r="J21" s="268"/>
      <c r="K21" s="268"/>
      <c r="L21" s="268"/>
      <c r="M21" s="269" t="s">
        <v>258</v>
      </c>
      <c r="N21" s="269"/>
      <c r="O21" s="269" t="s">
        <v>64</v>
      </c>
      <c r="P21" s="269"/>
      <c r="Q21" s="270" t="s">
        <v>53</v>
      </c>
      <c r="R21" s="270"/>
      <c r="S21" s="34" t="s">
        <v>261</v>
      </c>
      <c r="T21" s="34" t="s">
        <v>68</v>
      </c>
      <c r="U21" s="34" t="s">
        <v>260</v>
      </c>
      <c r="V21" s="34">
        <f>+IF(ISERR(U21/T21*100),"N/A",ROUND(U21/T21*100,2))</f>
        <v>106.67</v>
      </c>
      <c r="W21" s="35">
        <f>+IF(ISERR(U21/S21*100),"N/A",ROUND(U21/S21*100,2))</f>
        <v>400</v>
      </c>
    </row>
    <row r="22" spans="2:27" ht="56.25" customHeight="1" thickBot="1" x14ac:dyDescent="0.25">
      <c r="B22" s="267" t="s">
        <v>259</v>
      </c>
      <c r="C22" s="268"/>
      <c r="D22" s="268"/>
      <c r="E22" s="268"/>
      <c r="F22" s="268"/>
      <c r="G22" s="268"/>
      <c r="H22" s="268"/>
      <c r="I22" s="268"/>
      <c r="J22" s="268"/>
      <c r="K22" s="268"/>
      <c r="L22" s="268"/>
      <c r="M22" s="269" t="s">
        <v>258</v>
      </c>
      <c r="N22" s="269"/>
      <c r="O22" s="269" t="s">
        <v>64</v>
      </c>
      <c r="P22" s="269"/>
      <c r="Q22" s="270" t="s">
        <v>53</v>
      </c>
      <c r="R22" s="270"/>
      <c r="S22" s="34" t="s">
        <v>257</v>
      </c>
      <c r="T22" s="34" t="s">
        <v>256</v>
      </c>
      <c r="U22" s="34" t="s">
        <v>255</v>
      </c>
      <c r="V22" s="34">
        <f>+IF(ISERR(U22/T22*100),"N/A",ROUND(U22/T22*100,2))</f>
        <v>173.56</v>
      </c>
      <c r="W22" s="35">
        <f>+IF(ISERR(U22/S22*100),"N/A",ROUND(U22/S22*100,2))</f>
        <v>25.17</v>
      </c>
    </row>
    <row r="23" spans="2:27" ht="21.75" customHeight="1" thickTop="1" thickBot="1" x14ac:dyDescent="0.25">
      <c r="B23" s="11" t="s">
        <v>70</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45" t="s">
        <v>2572</v>
      </c>
      <c r="C24" s="246"/>
      <c r="D24" s="246"/>
      <c r="E24" s="246"/>
      <c r="F24" s="246"/>
      <c r="G24" s="246"/>
      <c r="H24" s="246"/>
      <c r="I24" s="246"/>
      <c r="J24" s="246"/>
      <c r="K24" s="246"/>
      <c r="L24" s="246"/>
      <c r="M24" s="246"/>
      <c r="N24" s="246"/>
      <c r="O24" s="246"/>
      <c r="P24" s="246"/>
      <c r="Q24" s="247"/>
      <c r="R24" s="37" t="s">
        <v>45</v>
      </c>
      <c r="S24" s="266" t="s">
        <v>46</v>
      </c>
      <c r="T24" s="266"/>
      <c r="U24" s="38" t="s">
        <v>71</v>
      </c>
      <c r="V24" s="260" t="s">
        <v>72</v>
      </c>
      <c r="W24" s="261"/>
    </row>
    <row r="25" spans="2:27" ht="30.75" customHeight="1" thickBot="1" x14ac:dyDescent="0.25">
      <c r="B25" s="248"/>
      <c r="C25" s="249"/>
      <c r="D25" s="249"/>
      <c r="E25" s="249"/>
      <c r="F25" s="249"/>
      <c r="G25" s="249"/>
      <c r="H25" s="249"/>
      <c r="I25" s="249"/>
      <c r="J25" s="249"/>
      <c r="K25" s="249"/>
      <c r="L25" s="249"/>
      <c r="M25" s="249"/>
      <c r="N25" s="249"/>
      <c r="O25" s="249"/>
      <c r="P25" s="249"/>
      <c r="Q25" s="250"/>
      <c r="R25" s="39" t="s">
        <v>73</v>
      </c>
      <c r="S25" s="39" t="s">
        <v>73</v>
      </c>
      <c r="T25" s="39" t="s">
        <v>64</v>
      </c>
      <c r="U25" s="39" t="s">
        <v>73</v>
      </c>
      <c r="V25" s="39" t="s">
        <v>74</v>
      </c>
      <c r="W25" s="32" t="s">
        <v>75</v>
      </c>
      <c r="Y25" s="36"/>
    </row>
    <row r="26" spans="2:27" ht="23.25" customHeight="1" thickBot="1" x14ac:dyDescent="0.25">
      <c r="B26" s="262" t="s">
        <v>76</v>
      </c>
      <c r="C26" s="263"/>
      <c r="D26" s="263"/>
      <c r="E26" s="40" t="s">
        <v>254</v>
      </c>
      <c r="F26" s="40"/>
      <c r="G26" s="40"/>
      <c r="H26" s="41"/>
      <c r="I26" s="41"/>
      <c r="J26" s="41"/>
      <c r="K26" s="41"/>
      <c r="L26" s="41"/>
      <c r="M26" s="41"/>
      <c r="N26" s="41"/>
      <c r="O26" s="41"/>
      <c r="P26" s="42"/>
      <c r="Q26" s="42"/>
      <c r="R26" s="43" t="s">
        <v>253</v>
      </c>
      <c r="S26" s="44" t="s">
        <v>11</v>
      </c>
      <c r="T26" s="42"/>
      <c r="U26" s="44" t="s">
        <v>251</v>
      </c>
      <c r="V26" s="42"/>
      <c r="W26" s="45">
        <f>+IF(ISERR(U26/R26*100),"N/A",ROUND(U26/R26*100,2))</f>
        <v>23.75</v>
      </c>
    </row>
    <row r="27" spans="2:27" ht="26.25" customHeight="1" thickBot="1" x14ac:dyDescent="0.25">
      <c r="B27" s="264" t="s">
        <v>80</v>
      </c>
      <c r="C27" s="265"/>
      <c r="D27" s="265"/>
      <c r="E27" s="46" t="s">
        <v>254</v>
      </c>
      <c r="F27" s="46"/>
      <c r="G27" s="46"/>
      <c r="H27" s="47"/>
      <c r="I27" s="47"/>
      <c r="J27" s="47"/>
      <c r="K27" s="47"/>
      <c r="L27" s="47"/>
      <c r="M27" s="47"/>
      <c r="N27" s="47"/>
      <c r="O27" s="47"/>
      <c r="P27" s="48"/>
      <c r="Q27" s="48"/>
      <c r="R27" s="49" t="s">
        <v>253</v>
      </c>
      <c r="S27" s="50" t="s">
        <v>252</v>
      </c>
      <c r="T27" s="51">
        <f>+IF(ISERR(S27/R27*100),"N/A",ROUND(S27/R27*100,2))</f>
        <v>80.75</v>
      </c>
      <c r="U27" s="50" t="s">
        <v>251</v>
      </c>
      <c r="V27" s="51">
        <f>+IF(ISERR(U27/S27*100),"N/A",ROUND(U27/S27*100,2))</f>
        <v>29.41</v>
      </c>
      <c r="W27" s="52">
        <f>+IF(ISERR(U27/R27*100),"N/A",ROUND(U27/R27*100,2))</f>
        <v>23.75</v>
      </c>
    </row>
    <row r="28" spans="2:27" ht="22.5" customHeight="1" thickTop="1" thickBot="1" x14ac:dyDescent="0.25">
      <c r="B28" s="11" t="s">
        <v>86</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51" t="s">
        <v>250</v>
      </c>
      <c r="C29" s="252"/>
      <c r="D29" s="252"/>
      <c r="E29" s="252"/>
      <c r="F29" s="252"/>
      <c r="G29" s="252"/>
      <c r="H29" s="252"/>
      <c r="I29" s="252"/>
      <c r="J29" s="252"/>
      <c r="K29" s="252"/>
      <c r="L29" s="252"/>
      <c r="M29" s="252"/>
      <c r="N29" s="252"/>
      <c r="O29" s="252"/>
      <c r="P29" s="252"/>
      <c r="Q29" s="252"/>
      <c r="R29" s="252"/>
      <c r="S29" s="252"/>
      <c r="T29" s="252"/>
      <c r="U29" s="252"/>
      <c r="V29" s="252"/>
      <c r="W29" s="253"/>
    </row>
    <row r="30" spans="2:27" ht="87.75" customHeight="1" thickBot="1" x14ac:dyDescent="0.25">
      <c r="B30" s="254"/>
      <c r="C30" s="255"/>
      <c r="D30" s="255"/>
      <c r="E30" s="255"/>
      <c r="F30" s="255"/>
      <c r="G30" s="255"/>
      <c r="H30" s="255"/>
      <c r="I30" s="255"/>
      <c r="J30" s="255"/>
      <c r="K30" s="255"/>
      <c r="L30" s="255"/>
      <c r="M30" s="255"/>
      <c r="N30" s="255"/>
      <c r="O30" s="255"/>
      <c r="P30" s="255"/>
      <c r="Q30" s="255"/>
      <c r="R30" s="255"/>
      <c r="S30" s="255"/>
      <c r="T30" s="255"/>
      <c r="U30" s="255"/>
      <c r="V30" s="255"/>
      <c r="W30" s="256"/>
    </row>
    <row r="31" spans="2:27" ht="37.5" customHeight="1" thickTop="1" x14ac:dyDescent="0.2">
      <c r="B31" s="251" t="s">
        <v>249</v>
      </c>
      <c r="C31" s="252"/>
      <c r="D31" s="252"/>
      <c r="E31" s="252"/>
      <c r="F31" s="252"/>
      <c r="G31" s="252"/>
      <c r="H31" s="252"/>
      <c r="I31" s="252"/>
      <c r="J31" s="252"/>
      <c r="K31" s="252"/>
      <c r="L31" s="252"/>
      <c r="M31" s="252"/>
      <c r="N31" s="252"/>
      <c r="O31" s="252"/>
      <c r="P31" s="252"/>
      <c r="Q31" s="252"/>
      <c r="R31" s="252"/>
      <c r="S31" s="252"/>
      <c r="T31" s="252"/>
      <c r="U31" s="252"/>
      <c r="V31" s="252"/>
      <c r="W31" s="253"/>
    </row>
    <row r="32" spans="2:27" ht="1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248</v>
      </c>
      <c r="C33" s="252"/>
      <c r="D33" s="252"/>
      <c r="E33" s="252"/>
      <c r="F33" s="252"/>
      <c r="G33" s="252"/>
      <c r="H33" s="252"/>
      <c r="I33" s="252"/>
      <c r="J33" s="252"/>
      <c r="K33" s="252"/>
      <c r="L33" s="252"/>
      <c r="M33" s="252"/>
      <c r="N33" s="252"/>
      <c r="O33" s="252"/>
      <c r="P33" s="252"/>
      <c r="Q33" s="252"/>
      <c r="R33" s="252"/>
      <c r="S33" s="252"/>
      <c r="T33" s="252"/>
      <c r="U33" s="252"/>
      <c r="V33" s="252"/>
      <c r="W33" s="253"/>
    </row>
    <row r="34" spans="2:23" ht="13.5" thickBot="1" x14ac:dyDescent="0.25">
      <c r="B34" s="257"/>
      <c r="C34" s="258"/>
      <c r="D34" s="258"/>
      <c r="E34" s="258"/>
      <c r="F34" s="258"/>
      <c r="G34" s="258"/>
      <c r="H34" s="258"/>
      <c r="I34" s="258"/>
      <c r="J34" s="258"/>
      <c r="K34" s="258"/>
      <c r="L34" s="258"/>
      <c r="M34" s="258"/>
      <c r="N34" s="258"/>
      <c r="O34" s="258"/>
      <c r="P34" s="258"/>
      <c r="Q34" s="258"/>
      <c r="R34" s="258"/>
      <c r="S34" s="258"/>
      <c r="T34" s="258"/>
      <c r="U34" s="258"/>
      <c r="V34" s="258"/>
      <c r="W34" s="25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2527</v>
      </c>
      <c r="D4" s="298" t="s">
        <v>2526</v>
      </c>
      <c r="E4" s="298"/>
      <c r="F4" s="298"/>
      <c r="G4" s="298"/>
      <c r="H4" s="299"/>
      <c r="I4" s="18"/>
      <c r="J4" s="300" t="s">
        <v>6</v>
      </c>
      <c r="K4" s="298"/>
      <c r="L4" s="17" t="s">
        <v>2549</v>
      </c>
      <c r="M4" s="301" t="s">
        <v>2548</v>
      </c>
      <c r="N4" s="301"/>
      <c r="O4" s="301"/>
      <c r="P4" s="301"/>
      <c r="Q4" s="302"/>
      <c r="R4" s="19"/>
      <c r="S4" s="303" t="s">
        <v>9</v>
      </c>
      <c r="T4" s="304"/>
      <c r="U4" s="304"/>
      <c r="V4" s="291" t="s">
        <v>2547</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2516</v>
      </c>
      <c r="D6" s="287" t="s">
        <v>2523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1953</v>
      </c>
      <c r="K8" s="26" t="s">
        <v>2422</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2522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2521</v>
      </c>
      <c r="C21" s="268"/>
      <c r="D21" s="268"/>
      <c r="E21" s="268"/>
      <c r="F21" s="268"/>
      <c r="G21" s="268"/>
      <c r="H21" s="268"/>
      <c r="I21" s="268"/>
      <c r="J21" s="268"/>
      <c r="K21" s="268"/>
      <c r="L21" s="268"/>
      <c r="M21" s="269" t="s">
        <v>2516</v>
      </c>
      <c r="N21" s="269"/>
      <c r="O21" s="269" t="s">
        <v>2520</v>
      </c>
      <c r="P21" s="269"/>
      <c r="Q21" s="270" t="s">
        <v>529</v>
      </c>
      <c r="R21" s="270"/>
      <c r="S21" s="34" t="s">
        <v>261</v>
      </c>
      <c r="T21" s="34" t="s">
        <v>182</v>
      </c>
      <c r="U21" s="34" t="s">
        <v>182</v>
      </c>
      <c r="V21" s="34" t="str">
        <f>+IF(ISERR(U21/T21*100),"N/A",ROUND(U21/T21*100,2))</f>
        <v>N/A</v>
      </c>
      <c r="W21" s="35" t="str">
        <f>+IF(ISERR(U21/S21*100),"N/A",ROUND(U21/S21*100,2))</f>
        <v>N/A</v>
      </c>
    </row>
    <row r="22" spans="2:27" ht="56.25" customHeight="1" x14ac:dyDescent="0.2">
      <c r="B22" s="267" t="s">
        <v>2519</v>
      </c>
      <c r="C22" s="268"/>
      <c r="D22" s="268"/>
      <c r="E22" s="268"/>
      <c r="F22" s="268"/>
      <c r="G22" s="268"/>
      <c r="H22" s="268"/>
      <c r="I22" s="268"/>
      <c r="J22" s="268"/>
      <c r="K22" s="268"/>
      <c r="L22" s="268"/>
      <c r="M22" s="269" t="s">
        <v>2516</v>
      </c>
      <c r="N22" s="269"/>
      <c r="O22" s="269" t="s">
        <v>2518</v>
      </c>
      <c r="P22" s="269"/>
      <c r="Q22" s="270" t="s">
        <v>529</v>
      </c>
      <c r="R22" s="270"/>
      <c r="S22" s="34" t="s">
        <v>260</v>
      </c>
      <c r="T22" s="34" t="s">
        <v>182</v>
      </c>
      <c r="U22" s="34" t="s">
        <v>182</v>
      </c>
      <c r="V22" s="34" t="str">
        <f>+IF(ISERR(U22/T22*100),"N/A",ROUND(U22/T22*100,2))</f>
        <v>N/A</v>
      </c>
      <c r="W22" s="35" t="str">
        <f>+IF(ISERR(U22/S22*100),"N/A",ROUND(U22/S22*100,2))</f>
        <v>N/A</v>
      </c>
    </row>
    <row r="23" spans="2:27" ht="56.25" customHeight="1" thickBot="1" x14ac:dyDescent="0.25">
      <c r="B23" s="267" t="s">
        <v>2517</v>
      </c>
      <c r="C23" s="268"/>
      <c r="D23" s="268"/>
      <c r="E23" s="268"/>
      <c r="F23" s="268"/>
      <c r="G23" s="268"/>
      <c r="H23" s="268"/>
      <c r="I23" s="268"/>
      <c r="J23" s="268"/>
      <c r="K23" s="268"/>
      <c r="L23" s="268"/>
      <c r="M23" s="269" t="s">
        <v>2516</v>
      </c>
      <c r="N23" s="269"/>
      <c r="O23" s="269" t="s">
        <v>2515</v>
      </c>
      <c r="P23" s="269"/>
      <c r="Q23" s="270" t="s">
        <v>529</v>
      </c>
      <c r="R23" s="270"/>
      <c r="S23" s="34" t="s">
        <v>919</v>
      </c>
      <c r="T23" s="34" t="s">
        <v>182</v>
      </c>
      <c r="U23" s="34" t="s">
        <v>182</v>
      </c>
      <c r="V23" s="34" t="str">
        <f>+IF(ISERR(U23/T23*100),"N/A",ROUND(U23/T23*100,2))</f>
        <v>N/A</v>
      </c>
      <c r="W23" s="35" t="str">
        <f>+IF(ISERR(U23/S23*100),"N/A",ROUND(U23/S23*100,2))</f>
        <v>N/A</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2514</v>
      </c>
      <c r="F27" s="40"/>
      <c r="G27" s="40"/>
      <c r="H27" s="41"/>
      <c r="I27" s="41"/>
      <c r="J27" s="41"/>
      <c r="K27" s="41"/>
      <c r="L27" s="41"/>
      <c r="M27" s="41"/>
      <c r="N27" s="41"/>
      <c r="O27" s="41"/>
      <c r="P27" s="42"/>
      <c r="Q27" s="42"/>
      <c r="R27" s="43" t="s">
        <v>543</v>
      </c>
      <c r="S27" s="44" t="s">
        <v>11</v>
      </c>
      <c r="T27" s="42"/>
      <c r="U27" s="44" t="s">
        <v>55</v>
      </c>
      <c r="V27" s="42"/>
      <c r="W27" s="45">
        <f>+IF(ISERR(U27/R27*100),"N/A",ROUND(U27/R27*100,2))</f>
        <v>0</v>
      </c>
    </row>
    <row r="28" spans="2:27" ht="26.25" customHeight="1" thickBot="1" x14ac:dyDescent="0.25">
      <c r="B28" s="264" t="s">
        <v>80</v>
      </c>
      <c r="C28" s="265"/>
      <c r="D28" s="265"/>
      <c r="E28" s="46" t="s">
        <v>2514</v>
      </c>
      <c r="F28" s="46"/>
      <c r="G28" s="46"/>
      <c r="H28" s="47"/>
      <c r="I28" s="47"/>
      <c r="J28" s="47"/>
      <c r="K28" s="47"/>
      <c r="L28" s="47"/>
      <c r="M28" s="47"/>
      <c r="N28" s="47"/>
      <c r="O28" s="47"/>
      <c r="P28" s="48"/>
      <c r="Q28" s="48"/>
      <c r="R28" s="49" t="s">
        <v>543</v>
      </c>
      <c r="S28" s="50" t="s">
        <v>2546</v>
      </c>
      <c r="T28" s="51">
        <f>+IF(ISERR(S28/R28*100),"N/A",ROUND(S28/R28*100,2))</f>
        <v>75</v>
      </c>
      <c r="U28" s="50" t="s">
        <v>55</v>
      </c>
      <c r="V28" s="51">
        <f>+IF(ISERR(U28/S28*100),"N/A",ROUND(U28/S28*100,2))</f>
        <v>0</v>
      </c>
      <c r="W28" s="52">
        <f>+IF(ISERR(U28/R28*100),"N/A",ROUND(U28/R28*100,2))</f>
        <v>0</v>
      </c>
    </row>
    <row r="29" spans="2:27" ht="22.5" customHeight="1" thickTop="1" thickBot="1" x14ac:dyDescent="0.25">
      <c r="B29" s="11" t="s">
        <v>86</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51" t="s">
        <v>1914</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1913</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1912</v>
      </c>
      <c r="C34" s="252"/>
      <c r="D34" s="252"/>
      <c r="E34" s="252"/>
      <c r="F34" s="252"/>
      <c r="G34" s="252"/>
      <c r="H34" s="252"/>
      <c r="I34" s="252"/>
      <c r="J34" s="252"/>
      <c r="K34" s="252"/>
      <c r="L34" s="252"/>
      <c r="M34" s="252"/>
      <c r="N34" s="252"/>
      <c r="O34" s="252"/>
      <c r="P34" s="252"/>
      <c r="Q34" s="252"/>
      <c r="R34" s="252"/>
      <c r="S34" s="252"/>
      <c r="T34" s="252"/>
      <c r="U34" s="252"/>
      <c r="V34" s="252"/>
      <c r="W34" s="253"/>
    </row>
    <row r="35" spans="2:23" ht="13.5" thickBot="1" x14ac:dyDescent="0.25">
      <c r="B35" s="257"/>
      <c r="C35" s="258"/>
      <c r="D35" s="258"/>
      <c r="E35" s="258"/>
      <c r="F35" s="258"/>
      <c r="G35" s="258"/>
      <c r="H35" s="258"/>
      <c r="I35" s="258"/>
      <c r="J35" s="258"/>
      <c r="K35" s="258"/>
      <c r="L35" s="258"/>
      <c r="M35" s="258"/>
      <c r="N35" s="258"/>
      <c r="O35" s="258"/>
      <c r="P35" s="258"/>
      <c r="Q35" s="258"/>
      <c r="R35" s="258"/>
      <c r="S35" s="258"/>
      <c r="T35" s="258"/>
      <c r="U35" s="258"/>
      <c r="V35" s="258"/>
      <c r="W35" s="25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2527</v>
      </c>
      <c r="D4" s="298" t="s">
        <v>2526</v>
      </c>
      <c r="E4" s="298"/>
      <c r="F4" s="298"/>
      <c r="G4" s="298"/>
      <c r="H4" s="299"/>
      <c r="I4" s="18"/>
      <c r="J4" s="300" t="s">
        <v>6</v>
      </c>
      <c r="K4" s="298"/>
      <c r="L4" s="17" t="s">
        <v>2553</v>
      </c>
      <c r="M4" s="301" t="s">
        <v>2552</v>
      </c>
      <c r="N4" s="301"/>
      <c r="O4" s="301"/>
      <c r="P4" s="301"/>
      <c r="Q4" s="302"/>
      <c r="R4" s="19"/>
      <c r="S4" s="303" t="s">
        <v>9</v>
      </c>
      <c r="T4" s="304"/>
      <c r="U4" s="304"/>
      <c r="V4" s="291" t="s">
        <v>2551</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2516</v>
      </c>
      <c r="D6" s="287" t="s">
        <v>2523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13</v>
      </c>
      <c r="K8" s="26" t="s">
        <v>17</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2522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2521</v>
      </c>
      <c r="C21" s="268"/>
      <c r="D21" s="268"/>
      <c r="E21" s="268"/>
      <c r="F21" s="268"/>
      <c r="G21" s="268"/>
      <c r="H21" s="268"/>
      <c r="I21" s="268"/>
      <c r="J21" s="268"/>
      <c r="K21" s="268"/>
      <c r="L21" s="268"/>
      <c r="M21" s="269" t="s">
        <v>2516</v>
      </c>
      <c r="N21" s="269"/>
      <c r="O21" s="269" t="s">
        <v>2520</v>
      </c>
      <c r="P21" s="269"/>
      <c r="Q21" s="270" t="s">
        <v>529</v>
      </c>
      <c r="R21" s="270"/>
      <c r="S21" s="34" t="s">
        <v>261</v>
      </c>
      <c r="T21" s="34" t="s">
        <v>182</v>
      </c>
      <c r="U21" s="34" t="s">
        <v>182</v>
      </c>
      <c r="V21" s="34" t="str">
        <f>+IF(ISERR(U21/T21*100),"N/A",ROUND(U21/T21*100,2))</f>
        <v>N/A</v>
      </c>
      <c r="W21" s="35" t="str">
        <f>+IF(ISERR(U21/S21*100),"N/A",ROUND(U21/S21*100,2))</f>
        <v>N/A</v>
      </c>
    </row>
    <row r="22" spans="2:27" ht="56.25" customHeight="1" x14ac:dyDescent="0.2">
      <c r="B22" s="267" t="s">
        <v>2519</v>
      </c>
      <c r="C22" s="268"/>
      <c r="D22" s="268"/>
      <c r="E22" s="268"/>
      <c r="F22" s="268"/>
      <c r="G22" s="268"/>
      <c r="H22" s="268"/>
      <c r="I22" s="268"/>
      <c r="J22" s="268"/>
      <c r="K22" s="268"/>
      <c r="L22" s="268"/>
      <c r="M22" s="269" t="s">
        <v>2516</v>
      </c>
      <c r="N22" s="269"/>
      <c r="O22" s="269" t="s">
        <v>2518</v>
      </c>
      <c r="P22" s="269"/>
      <c r="Q22" s="270" t="s">
        <v>529</v>
      </c>
      <c r="R22" s="270"/>
      <c r="S22" s="34" t="s">
        <v>260</v>
      </c>
      <c r="T22" s="34" t="s">
        <v>182</v>
      </c>
      <c r="U22" s="34" t="s">
        <v>182</v>
      </c>
      <c r="V22" s="34" t="str">
        <f>+IF(ISERR(U22/T22*100),"N/A",ROUND(U22/T22*100,2))</f>
        <v>N/A</v>
      </c>
      <c r="W22" s="35" t="str">
        <f>+IF(ISERR(U22/S22*100),"N/A",ROUND(U22/S22*100,2))</f>
        <v>N/A</v>
      </c>
    </row>
    <row r="23" spans="2:27" ht="56.25" customHeight="1" thickBot="1" x14ac:dyDescent="0.25">
      <c r="B23" s="267" t="s">
        <v>2517</v>
      </c>
      <c r="C23" s="268"/>
      <c r="D23" s="268"/>
      <c r="E23" s="268"/>
      <c r="F23" s="268"/>
      <c r="G23" s="268"/>
      <c r="H23" s="268"/>
      <c r="I23" s="268"/>
      <c r="J23" s="268"/>
      <c r="K23" s="268"/>
      <c r="L23" s="268"/>
      <c r="M23" s="269" t="s">
        <v>2516</v>
      </c>
      <c r="N23" s="269"/>
      <c r="O23" s="269" t="s">
        <v>2515</v>
      </c>
      <c r="P23" s="269"/>
      <c r="Q23" s="270" t="s">
        <v>529</v>
      </c>
      <c r="R23" s="270"/>
      <c r="S23" s="34" t="s">
        <v>919</v>
      </c>
      <c r="T23" s="34" t="s">
        <v>182</v>
      </c>
      <c r="U23" s="34" t="s">
        <v>182</v>
      </c>
      <c r="V23" s="34" t="str">
        <f>+IF(ISERR(U23/T23*100),"N/A",ROUND(U23/T23*100,2))</f>
        <v>N/A</v>
      </c>
      <c r="W23" s="35" t="str">
        <f>+IF(ISERR(U23/S23*100),"N/A",ROUND(U23/S23*100,2))</f>
        <v>N/A</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2514</v>
      </c>
      <c r="F27" s="40"/>
      <c r="G27" s="40"/>
      <c r="H27" s="41"/>
      <c r="I27" s="41"/>
      <c r="J27" s="41"/>
      <c r="K27" s="41"/>
      <c r="L27" s="41"/>
      <c r="M27" s="41"/>
      <c r="N27" s="41"/>
      <c r="O27" s="41"/>
      <c r="P27" s="42"/>
      <c r="Q27" s="42"/>
      <c r="R27" s="43" t="s">
        <v>272</v>
      </c>
      <c r="S27" s="44" t="s">
        <v>11</v>
      </c>
      <c r="T27" s="42"/>
      <c r="U27" s="44" t="s">
        <v>55</v>
      </c>
      <c r="V27" s="42"/>
      <c r="W27" s="45">
        <f>+IF(ISERR(U27/R27*100),"N/A",ROUND(U27/R27*100,2))</f>
        <v>0</v>
      </c>
    </row>
    <row r="28" spans="2:27" ht="26.25" customHeight="1" thickBot="1" x14ac:dyDescent="0.25">
      <c r="B28" s="264" t="s">
        <v>80</v>
      </c>
      <c r="C28" s="265"/>
      <c r="D28" s="265"/>
      <c r="E28" s="46" t="s">
        <v>2514</v>
      </c>
      <c r="F28" s="46"/>
      <c r="G28" s="46"/>
      <c r="H28" s="47"/>
      <c r="I28" s="47"/>
      <c r="J28" s="47"/>
      <c r="K28" s="47"/>
      <c r="L28" s="47"/>
      <c r="M28" s="47"/>
      <c r="N28" s="47"/>
      <c r="O28" s="47"/>
      <c r="P28" s="48"/>
      <c r="Q28" s="48"/>
      <c r="R28" s="49" t="s">
        <v>272</v>
      </c>
      <c r="S28" s="50" t="s">
        <v>2550</v>
      </c>
      <c r="T28" s="51">
        <f>+IF(ISERR(S28/R28*100),"N/A",ROUND(S28/R28*100,2))</f>
        <v>75</v>
      </c>
      <c r="U28" s="50" t="s">
        <v>55</v>
      </c>
      <c r="V28" s="51">
        <f>+IF(ISERR(U28/S28*100),"N/A",ROUND(U28/S28*100,2))</f>
        <v>0</v>
      </c>
      <c r="W28" s="52">
        <f>+IF(ISERR(U28/R28*100),"N/A",ROUND(U28/R28*100,2))</f>
        <v>0</v>
      </c>
    </row>
    <row r="29" spans="2:27" ht="22.5" customHeight="1" thickTop="1" thickBot="1" x14ac:dyDescent="0.25">
      <c r="B29" s="11" t="s">
        <v>86</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51" t="s">
        <v>1914</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1913</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1912</v>
      </c>
      <c r="C34" s="252"/>
      <c r="D34" s="252"/>
      <c r="E34" s="252"/>
      <c r="F34" s="252"/>
      <c r="G34" s="252"/>
      <c r="H34" s="252"/>
      <c r="I34" s="252"/>
      <c r="J34" s="252"/>
      <c r="K34" s="252"/>
      <c r="L34" s="252"/>
      <c r="M34" s="252"/>
      <c r="N34" s="252"/>
      <c r="O34" s="252"/>
      <c r="P34" s="252"/>
      <c r="Q34" s="252"/>
      <c r="R34" s="252"/>
      <c r="S34" s="252"/>
      <c r="T34" s="252"/>
      <c r="U34" s="252"/>
      <c r="V34" s="252"/>
      <c r="W34" s="253"/>
    </row>
    <row r="35" spans="2:23" ht="13.5" thickBot="1" x14ac:dyDescent="0.25">
      <c r="B35" s="257"/>
      <c r="C35" s="258"/>
      <c r="D35" s="258"/>
      <c r="E35" s="258"/>
      <c r="F35" s="258"/>
      <c r="G35" s="258"/>
      <c r="H35" s="258"/>
      <c r="I35" s="258"/>
      <c r="J35" s="258"/>
      <c r="K35" s="258"/>
      <c r="L35" s="258"/>
      <c r="M35" s="258"/>
      <c r="N35" s="258"/>
      <c r="O35" s="258"/>
      <c r="P35" s="258"/>
      <c r="Q35" s="258"/>
      <c r="R35" s="258"/>
      <c r="S35" s="258"/>
      <c r="T35" s="258"/>
      <c r="U35" s="258"/>
      <c r="V35" s="258"/>
      <c r="W35" s="25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2527</v>
      </c>
      <c r="D4" s="298" t="s">
        <v>2526</v>
      </c>
      <c r="E4" s="298"/>
      <c r="F4" s="298"/>
      <c r="G4" s="298"/>
      <c r="H4" s="299"/>
      <c r="I4" s="18"/>
      <c r="J4" s="300" t="s">
        <v>6</v>
      </c>
      <c r="K4" s="298"/>
      <c r="L4" s="17" t="s">
        <v>268</v>
      </c>
      <c r="M4" s="301" t="s">
        <v>267</v>
      </c>
      <c r="N4" s="301"/>
      <c r="O4" s="301"/>
      <c r="P4" s="301"/>
      <c r="Q4" s="302"/>
      <c r="R4" s="19"/>
      <c r="S4" s="303" t="s">
        <v>9</v>
      </c>
      <c r="T4" s="304"/>
      <c r="U4" s="304"/>
      <c r="V4" s="291" t="s">
        <v>253</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2516</v>
      </c>
      <c r="D6" s="287" t="s">
        <v>2523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2556</v>
      </c>
      <c r="K8" s="26" t="s">
        <v>17</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2522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2521</v>
      </c>
      <c r="C21" s="268"/>
      <c r="D21" s="268"/>
      <c r="E21" s="268"/>
      <c r="F21" s="268"/>
      <c r="G21" s="268"/>
      <c r="H21" s="268"/>
      <c r="I21" s="268"/>
      <c r="J21" s="268"/>
      <c r="K21" s="268"/>
      <c r="L21" s="268"/>
      <c r="M21" s="269" t="s">
        <v>2516</v>
      </c>
      <c r="N21" s="269"/>
      <c r="O21" s="269" t="s">
        <v>2520</v>
      </c>
      <c r="P21" s="269"/>
      <c r="Q21" s="270" t="s">
        <v>529</v>
      </c>
      <c r="R21" s="270"/>
      <c r="S21" s="34" t="s">
        <v>261</v>
      </c>
      <c r="T21" s="34" t="s">
        <v>182</v>
      </c>
      <c r="U21" s="34" t="s">
        <v>182</v>
      </c>
      <c r="V21" s="34" t="str">
        <f>+IF(ISERR(U21/T21*100),"N/A",ROUND(U21/T21*100,2))</f>
        <v>N/A</v>
      </c>
      <c r="W21" s="35" t="str">
        <f>+IF(ISERR(U21/S21*100),"N/A",ROUND(U21/S21*100,2))</f>
        <v>N/A</v>
      </c>
    </row>
    <row r="22" spans="2:27" ht="56.25" customHeight="1" x14ac:dyDescent="0.2">
      <c r="B22" s="267" t="s">
        <v>2519</v>
      </c>
      <c r="C22" s="268"/>
      <c r="D22" s="268"/>
      <c r="E22" s="268"/>
      <c r="F22" s="268"/>
      <c r="G22" s="268"/>
      <c r="H22" s="268"/>
      <c r="I22" s="268"/>
      <c r="J22" s="268"/>
      <c r="K22" s="268"/>
      <c r="L22" s="268"/>
      <c r="M22" s="269" t="s">
        <v>2516</v>
      </c>
      <c r="N22" s="269"/>
      <c r="O22" s="269" t="s">
        <v>2518</v>
      </c>
      <c r="P22" s="269"/>
      <c r="Q22" s="270" t="s">
        <v>529</v>
      </c>
      <c r="R22" s="270"/>
      <c r="S22" s="34" t="s">
        <v>260</v>
      </c>
      <c r="T22" s="34" t="s">
        <v>182</v>
      </c>
      <c r="U22" s="34" t="s">
        <v>182</v>
      </c>
      <c r="V22" s="34" t="str">
        <f>+IF(ISERR(U22/T22*100),"N/A",ROUND(U22/T22*100,2))</f>
        <v>N/A</v>
      </c>
      <c r="W22" s="35" t="str">
        <f>+IF(ISERR(U22/S22*100),"N/A",ROUND(U22/S22*100,2))</f>
        <v>N/A</v>
      </c>
    </row>
    <row r="23" spans="2:27" ht="56.25" customHeight="1" thickBot="1" x14ac:dyDescent="0.25">
      <c r="B23" s="267" t="s">
        <v>2517</v>
      </c>
      <c r="C23" s="268"/>
      <c r="D23" s="268"/>
      <c r="E23" s="268"/>
      <c r="F23" s="268"/>
      <c r="G23" s="268"/>
      <c r="H23" s="268"/>
      <c r="I23" s="268"/>
      <c r="J23" s="268"/>
      <c r="K23" s="268"/>
      <c r="L23" s="268"/>
      <c r="M23" s="269" t="s">
        <v>2516</v>
      </c>
      <c r="N23" s="269"/>
      <c r="O23" s="269" t="s">
        <v>2515</v>
      </c>
      <c r="P23" s="269"/>
      <c r="Q23" s="270" t="s">
        <v>529</v>
      </c>
      <c r="R23" s="270"/>
      <c r="S23" s="34" t="s">
        <v>919</v>
      </c>
      <c r="T23" s="34" t="s">
        <v>182</v>
      </c>
      <c r="U23" s="34" t="s">
        <v>182</v>
      </c>
      <c r="V23" s="34" t="str">
        <f>+IF(ISERR(U23/T23*100),"N/A",ROUND(U23/T23*100,2))</f>
        <v>N/A</v>
      </c>
      <c r="W23" s="35" t="str">
        <f>+IF(ISERR(U23/S23*100),"N/A",ROUND(U23/S23*100,2))</f>
        <v>N/A</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2514</v>
      </c>
      <c r="F27" s="40"/>
      <c r="G27" s="40"/>
      <c r="H27" s="41"/>
      <c r="I27" s="41"/>
      <c r="J27" s="41"/>
      <c r="K27" s="41"/>
      <c r="L27" s="41"/>
      <c r="M27" s="41"/>
      <c r="N27" s="41"/>
      <c r="O27" s="41"/>
      <c r="P27" s="42"/>
      <c r="Q27" s="42"/>
      <c r="R27" s="43" t="s">
        <v>2555</v>
      </c>
      <c r="S27" s="44" t="s">
        <v>11</v>
      </c>
      <c r="T27" s="42"/>
      <c r="U27" s="44" t="s">
        <v>55</v>
      </c>
      <c r="V27" s="42"/>
      <c r="W27" s="45">
        <f>+IF(ISERR(U27/R27*100),"N/A",ROUND(U27/R27*100,2))</f>
        <v>0</v>
      </c>
    </row>
    <row r="28" spans="2:27" ht="26.25" customHeight="1" thickBot="1" x14ac:dyDescent="0.25">
      <c r="B28" s="264" t="s">
        <v>80</v>
      </c>
      <c r="C28" s="265"/>
      <c r="D28" s="265"/>
      <c r="E28" s="46" t="s">
        <v>2514</v>
      </c>
      <c r="F28" s="46"/>
      <c r="G28" s="46"/>
      <c r="H28" s="47"/>
      <c r="I28" s="47"/>
      <c r="J28" s="47"/>
      <c r="K28" s="47"/>
      <c r="L28" s="47"/>
      <c r="M28" s="47"/>
      <c r="N28" s="47"/>
      <c r="O28" s="47"/>
      <c r="P28" s="48"/>
      <c r="Q28" s="48"/>
      <c r="R28" s="49" t="s">
        <v>2555</v>
      </c>
      <c r="S28" s="50" t="s">
        <v>2554</v>
      </c>
      <c r="T28" s="51">
        <f>+IF(ISERR(S28/R28*100),"N/A",ROUND(S28/R28*100,2))</f>
        <v>75.12</v>
      </c>
      <c r="U28" s="50" t="s">
        <v>55</v>
      </c>
      <c r="V28" s="51">
        <f>+IF(ISERR(U28/S28*100),"N/A",ROUND(U28/S28*100,2))</f>
        <v>0</v>
      </c>
      <c r="W28" s="52">
        <f>+IF(ISERR(U28/R28*100),"N/A",ROUND(U28/R28*100,2))</f>
        <v>0</v>
      </c>
    </row>
    <row r="29" spans="2:27" ht="22.5" customHeight="1" thickTop="1" thickBot="1" x14ac:dyDescent="0.25">
      <c r="B29" s="11" t="s">
        <v>86</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51" t="s">
        <v>1914</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1913</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1912</v>
      </c>
      <c r="C34" s="252"/>
      <c r="D34" s="252"/>
      <c r="E34" s="252"/>
      <c r="F34" s="252"/>
      <c r="G34" s="252"/>
      <c r="H34" s="252"/>
      <c r="I34" s="252"/>
      <c r="J34" s="252"/>
      <c r="K34" s="252"/>
      <c r="L34" s="252"/>
      <c r="M34" s="252"/>
      <c r="N34" s="252"/>
      <c r="O34" s="252"/>
      <c r="P34" s="252"/>
      <c r="Q34" s="252"/>
      <c r="R34" s="252"/>
      <c r="S34" s="252"/>
      <c r="T34" s="252"/>
      <c r="U34" s="252"/>
      <c r="V34" s="252"/>
      <c r="W34" s="253"/>
    </row>
    <row r="35" spans="2:23" ht="13.5" thickBot="1" x14ac:dyDescent="0.25">
      <c r="B35" s="257"/>
      <c r="C35" s="258"/>
      <c r="D35" s="258"/>
      <c r="E35" s="258"/>
      <c r="F35" s="258"/>
      <c r="G35" s="258"/>
      <c r="H35" s="258"/>
      <c r="I35" s="258"/>
      <c r="J35" s="258"/>
      <c r="K35" s="258"/>
      <c r="L35" s="258"/>
      <c r="M35" s="258"/>
      <c r="N35" s="258"/>
      <c r="O35" s="258"/>
      <c r="P35" s="258"/>
      <c r="Q35" s="258"/>
      <c r="R35" s="258"/>
      <c r="S35" s="258"/>
      <c r="T35" s="258"/>
      <c r="U35" s="258"/>
      <c r="V35" s="258"/>
      <c r="W35" s="25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2527</v>
      </c>
      <c r="D4" s="298" t="s">
        <v>2526</v>
      </c>
      <c r="E4" s="298"/>
      <c r="F4" s="298"/>
      <c r="G4" s="298"/>
      <c r="H4" s="299"/>
      <c r="I4" s="18"/>
      <c r="J4" s="300" t="s">
        <v>6</v>
      </c>
      <c r="K4" s="298"/>
      <c r="L4" s="17" t="s">
        <v>1108</v>
      </c>
      <c r="M4" s="301" t="s">
        <v>1107</v>
      </c>
      <c r="N4" s="301"/>
      <c r="O4" s="301"/>
      <c r="P4" s="301"/>
      <c r="Q4" s="302"/>
      <c r="R4" s="19"/>
      <c r="S4" s="303" t="s">
        <v>9</v>
      </c>
      <c r="T4" s="304"/>
      <c r="U4" s="304"/>
      <c r="V4" s="291" t="s">
        <v>1877</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2516</v>
      </c>
      <c r="D6" s="287" t="s">
        <v>2523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1953</v>
      </c>
      <c r="K8" s="26" t="s">
        <v>1953</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2522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2562</v>
      </c>
      <c r="C21" s="268"/>
      <c r="D21" s="268"/>
      <c r="E21" s="268"/>
      <c r="F21" s="268"/>
      <c r="G21" s="268"/>
      <c r="H21" s="268"/>
      <c r="I21" s="268"/>
      <c r="J21" s="268"/>
      <c r="K21" s="268"/>
      <c r="L21" s="268"/>
      <c r="M21" s="269" t="s">
        <v>2516</v>
      </c>
      <c r="N21" s="269"/>
      <c r="O21" s="269" t="s">
        <v>2520</v>
      </c>
      <c r="P21" s="269"/>
      <c r="Q21" s="270" t="s">
        <v>529</v>
      </c>
      <c r="R21" s="270"/>
      <c r="S21" s="34" t="s">
        <v>261</v>
      </c>
      <c r="T21" s="34" t="s">
        <v>182</v>
      </c>
      <c r="U21" s="34" t="s">
        <v>182</v>
      </c>
      <c r="V21" s="34" t="str">
        <f>+IF(ISERR(U21/T21*100),"N/A",ROUND(U21/T21*100,2))</f>
        <v>N/A</v>
      </c>
      <c r="W21" s="35" t="str">
        <f>+IF(ISERR(U21/S21*100),"N/A",ROUND(U21/S21*100,2))</f>
        <v>N/A</v>
      </c>
    </row>
    <row r="22" spans="2:27" ht="56.25" customHeight="1" x14ac:dyDescent="0.2">
      <c r="B22" s="267" t="s">
        <v>2561</v>
      </c>
      <c r="C22" s="268"/>
      <c r="D22" s="268"/>
      <c r="E22" s="268"/>
      <c r="F22" s="268"/>
      <c r="G22" s="268"/>
      <c r="H22" s="268"/>
      <c r="I22" s="268"/>
      <c r="J22" s="268"/>
      <c r="K22" s="268"/>
      <c r="L22" s="268"/>
      <c r="M22" s="269" t="s">
        <v>2516</v>
      </c>
      <c r="N22" s="269"/>
      <c r="O22" s="269" t="s">
        <v>2518</v>
      </c>
      <c r="P22" s="269"/>
      <c r="Q22" s="270" t="s">
        <v>529</v>
      </c>
      <c r="R22" s="270"/>
      <c r="S22" s="34" t="s">
        <v>260</v>
      </c>
      <c r="T22" s="34" t="s">
        <v>182</v>
      </c>
      <c r="U22" s="34" t="s">
        <v>182</v>
      </c>
      <c r="V22" s="34" t="str">
        <f>+IF(ISERR(U22/T22*100),"N/A",ROUND(U22/T22*100,2))</f>
        <v>N/A</v>
      </c>
      <c r="W22" s="35" t="str">
        <f>+IF(ISERR(U22/S22*100),"N/A",ROUND(U22/S22*100,2))</f>
        <v>N/A</v>
      </c>
    </row>
    <row r="23" spans="2:27" ht="56.25" customHeight="1" thickBot="1" x14ac:dyDescent="0.25">
      <c r="B23" s="267" t="s">
        <v>2560</v>
      </c>
      <c r="C23" s="268"/>
      <c r="D23" s="268"/>
      <c r="E23" s="268"/>
      <c r="F23" s="268"/>
      <c r="G23" s="268"/>
      <c r="H23" s="268"/>
      <c r="I23" s="268"/>
      <c r="J23" s="268"/>
      <c r="K23" s="268"/>
      <c r="L23" s="268"/>
      <c r="M23" s="269" t="s">
        <v>2516</v>
      </c>
      <c r="N23" s="269"/>
      <c r="O23" s="269" t="s">
        <v>2515</v>
      </c>
      <c r="P23" s="269"/>
      <c r="Q23" s="270" t="s">
        <v>529</v>
      </c>
      <c r="R23" s="270"/>
      <c r="S23" s="34" t="s">
        <v>919</v>
      </c>
      <c r="T23" s="34" t="s">
        <v>182</v>
      </c>
      <c r="U23" s="34" t="s">
        <v>182</v>
      </c>
      <c r="V23" s="34" t="str">
        <f>+IF(ISERR(U23/T23*100),"N/A",ROUND(U23/T23*100,2))</f>
        <v>N/A</v>
      </c>
      <c r="W23" s="35" t="str">
        <f>+IF(ISERR(U23/S23*100),"N/A",ROUND(U23/S23*100,2))</f>
        <v>N/A</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2514</v>
      </c>
      <c r="F27" s="40"/>
      <c r="G27" s="40"/>
      <c r="H27" s="41"/>
      <c r="I27" s="41"/>
      <c r="J27" s="41"/>
      <c r="K27" s="41"/>
      <c r="L27" s="41"/>
      <c r="M27" s="41"/>
      <c r="N27" s="41"/>
      <c r="O27" s="41"/>
      <c r="P27" s="42"/>
      <c r="Q27" s="42"/>
      <c r="R27" s="43" t="s">
        <v>2559</v>
      </c>
      <c r="S27" s="44" t="s">
        <v>11</v>
      </c>
      <c r="T27" s="42"/>
      <c r="U27" s="44" t="s">
        <v>2557</v>
      </c>
      <c r="V27" s="42"/>
      <c r="W27" s="45">
        <f>+IF(ISERR(U27/R27*100),"N/A",ROUND(U27/R27*100,2))</f>
        <v>7.41</v>
      </c>
    </row>
    <row r="28" spans="2:27" ht="26.25" customHeight="1" thickBot="1" x14ac:dyDescent="0.25">
      <c r="B28" s="264" t="s">
        <v>80</v>
      </c>
      <c r="C28" s="265"/>
      <c r="D28" s="265"/>
      <c r="E28" s="46" t="s">
        <v>2514</v>
      </c>
      <c r="F28" s="46"/>
      <c r="G28" s="46"/>
      <c r="H28" s="47"/>
      <c r="I28" s="47"/>
      <c r="J28" s="47"/>
      <c r="K28" s="47"/>
      <c r="L28" s="47"/>
      <c r="M28" s="47"/>
      <c r="N28" s="47"/>
      <c r="O28" s="47"/>
      <c r="P28" s="48"/>
      <c r="Q28" s="48"/>
      <c r="R28" s="49" t="s">
        <v>2559</v>
      </c>
      <c r="S28" s="50" t="s">
        <v>2558</v>
      </c>
      <c r="T28" s="51">
        <f>+IF(ISERR(S28/R28*100),"N/A",ROUND(S28/R28*100,2))</f>
        <v>74.069999999999993</v>
      </c>
      <c r="U28" s="50" t="s">
        <v>2557</v>
      </c>
      <c r="V28" s="51">
        <f>+IF(ISERR(U28/S28*100),"N/A",ROUND(U28/S28*100,2))</f>
        <v>10</v>
      </c>
      <c r="W28" s="52">
        <f>+IF(ISERR(U28/R28*100),"N/A",ROUND(U28/R28*100,2))</f>
        <v>7.41</v>
      </c>
    </row>
    <row r="29" spans="2:27" ht="22.5" customHeight="1" thickTop="1" thickBot="1" x14ac:dyDescent="0.25">
      <c r="B29" s="11" t="s">
        <v>86</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51" t="s">
        <v>1914</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1913</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1912</v>
      </c>
      <c r="C34" s="252"/>
      <c r="D34" s="252"/>
      <c r="E34" s="252"/>
      <c r="F34" s="252"/>
      <c r="G34" s="252"/>
      <c r="H34" s="252"/>
      <c r="I34" s="252"/>
      <c r="J34" s="252"/>
      <c r="K34" s="252"/>
      <c r="L34" s="252"/>
      <c r="M34" s="252"/>
      <c r="N34" s="252"/>
      <c r="O34" s="252"/>
      <c r="P34" s="252"/>
      <c r="Q34" s="252"/>
      <c r="R34" s="252"/>
      <c r="S34" s="252"/>
      <c r="T34" s="252"/>
      <c r="U34" s="252"/>
      <c r="V34" s="252"/>
      <c r="W34" s="253"/>
    </row>
    <row r="35" spans="2:23" ht="13.5" thickBot="1" x14ac:dyDescent="0.25">
      <c r="B35" s="257"/>
      <c r="C35" s="258"/>
      <c r="D35" s="258"/>
      <c r="E35" s="258"/>
      <c r="F35" s="258"/>
      <c r="G35" s="258"/>
      <c r="H35" s="258"/>
      <c r="I35" s="258"/>
      <c r="J35" s="258"/>
      <c r="K35" s="258"/>
      <c r="L35" s="258"/>
      <c r="M35" s="258"/>
      <c r="N35" s="258"/>
      <c r="O35" s="258"/>
      <c r="P35" s="258"/>
      <c r="Q35" s="258"/>
      <c r="R35" s="258"/>
      <c r="S35" s="258"/>
      <c r="T35" s="258"/>
      <c r="U35" s="258"/>
      <c r="V35" s="258"/>
      <c r="W35" s="25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2527</v>
      </c>
      <c r="D4" s="298" t="s">
        <v>2526</v>
      </c>
      <c r="E4" s="298"/>
      <c r="F4" s="298"/>
      <c r="G4" s="298"/>
      <c r="H4" s="299"/>
      <c r="I4" s="18"/>
      <c r="J4" s="300" t="s">
        <v>6</v>
      </c>
      <c r="K4" s="298"/>
      <c r="L4" s="17" t="s">
        <v>2566</v>
      </c>
      <c r="M4" s="301" t="s">
        <v>2565</v>
      </c>
      <c r="N4" s="301"/>
      <c r="O4" s="301"/>
      <c r="P4" s="301"/>
      <c r="Q4" s="302"/>
      <c r="R4" s="19"/>
      <c r="S4" s="303" t="s">
        <v>9</v>
      </c>
      <c r="T4" s="304"/>
      <c r="U4" s="304"/>
      <c r="V4" s="291" t="s">
        <v>1807</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2516</v>
      </c>
      <c r="D6" s="287" t="s">
        <v>2523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13</v>
      </c>
      <c r="K8" s="26" t="s">
        <v>17</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2522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2521</v>
      </c>
      <c r="C21" s="268"/>
      <c r="D21" s="268"/>
      <c r="E21" s="268"/>
      <c r="F21" s="268"/>
      <c r="G21" s="268"/>
      <c r="H21" s="268"/>
      <c r="I21" s="268"/>
      <c r="J21" s="268"/>
      <c r="K21" s="268"/>
      <c r="L21" s="268"/>
      <c r="M21" s="269" t="s">
        <v>2516</v>
      </c>
      <c r="N21" s="269"/>
      <c r="O21" s="269" t="s">
        <v>2520</v>
      </c>
      <c r="P21" s="269"/>
      <c r="Q21" s="270" t="s">
        <v>529</v>
      </c>
      <c r="R21" s="270"/>
      <c r="S21" s="34" t="s">
        <v>261</v>
      </c>
      <c r="T21" s="34" t="s">
        <v>182</v>
      </c>
      <c r="U21" s="34" t="s">
        <v>182</v>
      </c>
      <c r="V21" s="34" t="str">
        <f>+IF(ISERR(U21/T21*100),"N/A",ROUND(U21/T21*100,2))</f>
        <v>N/A</v>
      </c>
      <c r="W21" s="35" t="str">
        <f>+IF(ISERR(U21/S21*100),"N/A",ROUND(U21/S21*100,2))</f>
        <v>N/A</v>
      </c>
    </row>
    <row r="22" spans="2:27" ht="56.25" customHeight="1" x14ac:dyDescent="0.2">
      <c r="B22" s="267" t="s">
        <v>2519</v>
      </c>
      <c r="C22" s="268"/>
      <c r="D22" s="268"/>
      <c r="E22" s="268"/>
      <c r="F22" s="268"/>
      <c r="G22" s="268"/>
      <c r="H22" s="268"/>
      <c r="I22" s="268"/>
      <c r="J22" s="268"/>
      <c r="K22" s="268"/>
      <c r="L22" s="268"/>
      <c r="M22" s="269" t="s">
        <v>2516</v>
      </c>
      <c r="N22" s="269"/>
      <c r="O22" s="269" t="s">
        <v>2518</v>
      </c>
      <c r="P22" s="269"/>
      <c r="Q22" s="270" t="s">
        <v>529</v>
      </c>
      <c r="R22" s="270"/>
      <c r="S22" s="34" t="s">
        <v>260</v>
      </c>
      <c r="T22" s="34" t="s">
        <v>182</v>
      </c>
      <c r="U22" s="34" t="s">
        <v>182</v>
      </c>
      <c r="V22" s="34" t="str">
        <f>+IF(ISERR(U22/T22*100),"N/A",ROUND(U22/T22*100,2))</f>
        <v>N/A</v>
      </c>
      <c r="W22" s="35" t="str">
        <f>+IF(ISERR(U22/S22*100),"N/A",ROUND(U22/S22*100,2))</f>
        <v>N/A</v>
      </c>
    </row>
    <row r="23" spans="2:27" ht="56.25" customHeight="1" thickBot="1" x14ac:dyDescent="0.25">
      <c r="B23" s="267" t="s">
        <v>2517</v>
      </c>
      <c r="C23" s="268"/>
      <c r="D23" s="268"/>
      <c r="E23" s="268"/>
      <c r="F23" s="268"/>
      <c r="G23" s="268"/>
      <c r="H23" s="268"/>
      <c r="I23" s="268"/>
      <c r="J23" s="268"/>
      <c r="K23" s="268"/>
      <c r="L23" s="268"/>
      <c r="M23" s="269" t="s">
        <v>2516</v>
      </c>
      <c r="N23" s="269"/>
      <c r="O23" s="269" t="s">
        <v>2515</v>
      </c>
      <c r="P23" s="269"/>
      <c r="Q23" s="270" t="s">
        <v>529</v>
      </c>
      <c r="R23" s="270"/>
      <c r="S23" s="34" t="s">
        <v>919</v>
      </c>
      <c r="T23" s="34" t="s">
        <v>182</v>
      </c>
      <c r="U23" s="34" t="s">
        <v>182</v>
      </c>
      <c r="V23" s="34" t="str">
        <f>+IF(ISERR(U23/T23*100),"N/A",ROUND(U23/T23*100,2))</f>
        <v>N/A</v>
      </c>
      <c r="W23" s="35" t="str">
        <f>+IF(ISERR(U23/S23*100),"N/A",ROUND(U23/S23*100,2))</f>
        <v>N/A</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2514</v>
      </c>
      <c r="F27" s="40"/>
      <c r="G27" s="40"/>
      <c r="H27" s="41"/>
      <c r="I27" s="41"/>
      <c r="J27" s="41"/>
      <c r="K27" s="41"/>
      <c r="L27" s="41"/>
      <c r="M27" s="41"/>
      <c r="N27" s="41"/>
      <c r="O27" s="41"/>
      <c r="P27" s="42"/>
      <c r="Q27" s="42"/>
      <c r="R27" s="43" t="s">
        <v>2564</v>
      </c>
      <c r="S27" s="44" t="s">
        <v>11</v>
      </c>
      <c r="T27" s="42"/>
      <c r="U27" s="44" t="s">
        <v>55</v>
      </c>
      <c r="V27" s="42"/>
      <c r="W27" s="45">
        <f>+IF(ISERR(U27/R27*100),"N/A",ROUND(U27/R27*100,2))</f>
        <v>0</v>
      </c>
    </row>
    <row r="28" spans="2:27" ht="26.25" customHeight="1" thickBot="1" x14ac:dyDescent="0.25">
      <c r="B28" s="264" t="s">
        <v>80</v>
      </c>
      <c r="C28" s="265"/>
      <c r="D28" s="265"/>
      <c r="E28" s="46" t="s">
        <v>2514</v>
      </c>
      <c r="F28" s="46"/>
      <c r="G28" s="46"/>
      <c r="H28" s="47"/>
      <c r="I28" s="47"/>
      <c r="J28" s="47"/>
      <c r="K28" s="47"/>
      <c r="L28" s="47"/>
      <c r="M28" s="47"/>
      <c r="N28" s="47"/>
      <c r="O28" s="47"/>
      <c r="P28" s="48"/>
      <c r="Q28" s="48"/>
      <c r="R28" s="49" t="s">
        <v>2564</v>
      </c>
      <c r="S28" s="50" t="s">
        <v>2563</v>
      </c>
      <c r="T28" s="51">
        <f>+IF(ISERR(S28/R28*100),"N/A",ROUND(S28/R28*100,2))</f>
        <v>75</v>
      </c>
      <c r="U28" s="50" t="s">
        <v>55</v>
      </c>
      <c r="V28" s="51">
        <f>+IF(ISERR(U28/S28*100),"N/A",ROUND(U28/S28*100,2))</f>
        <v>0</v>
      </c>
      <c r="W28" s="52">
        <f>+IF(ISERR(U28/R28*100),"N/A",ROUND(U28/R28*100,2))</f>
        <v>0</v>
      </c>
    </row>
    <row r="29" spans="2:27" ht="22.5" customHeight="1" thickTop="1" thickBot="1" x14ac:dyDescent="0.25">
      <c r="B29" s="11" t="s">
        <v>86</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51" t="s">
        <v>1914</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1913</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1912</v>
      </c>
      <c r="C34" s="252"/>
      <c r="D34" s="252"/>
      <c r="E34" s="252"/>
      <c r="F34" s="252"/>
      <c r="G34" s="252"/>
      <c r="H34" s="252"/>
      <c r="I34" s="252"/>
      <c r="J34" s="252"/>
      <c r="K34" s="252"/>
      <c r="L34" s="252"/>
      <c r="M34" s="252"/>
      <c r="N34" s="252"/>
      <c r="O34" s="252"/>
      <c r="P34" s="252"/>
      <c r="Q34" s="252"/>
      <c r="R34" s="252"/>
      <c r="S34" s="252"/>
      <c r="T34" s="252"/>
      <c r="U34" s="252"/>
      <c r="V34" s="252"/>
      <c r="W34" s="253"/>
    </row>
    <row r="35" spans="2:23" ht="13.5" thickBot="1" x14ac:dyDescent="0.25">
      <c r="B35" s="257"/>
      <c r="C35" s="258"/>
      <c r="D35" s="258"/>
      <c r="E35" s="258"/>
      <c r="F35" s="258"/>
      <c r="G35" s="258"/>
      <c r="H35" s="258"/>
      <c r="I35" s="258"/>
      <c r="J35" s="258"/>
      <c r="K35" s="258"/>
      <c r="L35" s="258"/>
      <c r="M35" s="258"/>
      <c r="N35" s="258"/>
      <c r="O35" s="258"/>
      <c r="P35" s="258"/>
      <c r="Q35" s="258"/>
      <c r="R35" s="258"/>
      <c r="S35" s="258"/>
      <c r="T35" s="258"/>
      <c r="U35" s="258"/>
      <c r="V35" s="258"/>
      <c r="W35" s="25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2527</v>
      </c>
      <c r="D4" s="298" t="s">
        <v>2526</v>
      </c>
      <c r="E4" s="298"/>
      <c r="F4" s="298"/>
      <c r="G4" s="298"/>
      <c r="H4" s="299"/>
      <c r="I4" s="18"/>
      <c r="J4" s="300" t="s">
        <v>6</v>
      </c>
      <c r="K4" s="298"/>
      <c r="L4" s="17" t="s">
        <v>2570</v>
      </c>
      <c r="M4" s="301" t="s">
        <v>2569</v>
      </c>
      <c r="N4" s="301"/>
      <c r="O4" s="301"/>
      <c r="P4" s="301"/>
      <c r="Q4" s="302"/>
      <c r="R4" s="19"/>
      <c r="S4" s="303" t="s">
        <v>9</v>
      </c>
      <c r="T4" s="304"/>
      <c r="U4" s="304"/>
      <c r="V4" s="291" t="s">
        <v>2551</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2516</v>
      </c>
      <c r="D6" s="287" t="s">
        <v>2523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1508</v>
      </c>
      <c r="K8" s="26" t="s">
        <v>2422</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2522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2521</v>
      </c>
      <c r="C21" s="268"/>
      <c r="D21" s="268"/>
      <c r="E21" s="268"/>
      <c r="F21" s="268"/>
      <c r="G21" s="268"/>
      <c r="H21" s="268"/>
      <c r="I21" s="268"/>
      <c r="J21" s="268"/>
      <c r="K21" s="268"/>
      <c r="L21" s="268"/>
      <c r="M21" s="269" t="s">
        <v>2516</v>
      </c>
      <c r="N21" s="269"/>
      <c r="O21" s="269" t="s">
        <v>2520</v>
      </c>
      <c r="P21" s="269"/>
      <c r="Q21" s="270" t="s">
        <v>529</v>
      </c>
      <c r="R21" s="270"/>
      <c r="S21" s="34" t="s">
        <v>261</v>
      </c>
      <c r="T21" s="34" t="s">
        <v>182</v>
      </c>
      <c r="U21" s="34" t="s">
        <v>182</v>
      </c>
      <c r="V21" s="34" t="str">
        <f>+IF(ISERR(U21/T21*100),"N/A",ROUND(U21/T21*100,2))</f>
        <v>N/A</v>
      </c>
      <c r="W21" s="35" t="str">
        <f>+IF(ISERR(U21/S21*100),"N/A",ROUND(U21/S21*100,2))</f>
        <v>N/A</v>
      </c>
    </row>
    <row r="22" spans="2:27" ht="56.25" customHeight="1" x14ac:dyDescent="0.2">
      <c r="B22" s="267" t="s">
        <v>2519</v>
      </c>
      <c r="C22" s="268"/>
      <c r="D22" s="268"/>
      <c r="E22" s="268"/>
      <c r="F22" s="268"/>
      <c r="G22" s="268"/>
      <c r="H22" s="268"/>
      <c r="I22" s="268"/>
      <c r="J22" s="268"/>
      <c r="K22" s="268"/>
      <c r="L22" s="268"/>
      <c r="M22" s="269" t="s">
        <v>2516</v>
      </c>
      <c r="N22" s="269"/>
      <c r="O22" s="269" t="s">
        <v>2518</v>
      </c>
      <c r="P22" s="269"/>
      <c r="Q22" s="270" t="s">
        <v>529</v>
      </c>
      <c r="R22" s="270"/>
      <c r="S22" s="34" t="s">
        <v>260</v>
      </c>
      <c r="T22" s="34" t="s">
        <v>182</v>
      </c>
      <c r="U22" s="34" t="s">
        <v>182</v>
      </c>
      <c r="V22" s="34" t="str">
        <f>+IF(ISERR(U22/T22*100),"N/A",ROUND(U22/T22*100,2))</f>
        <v>N/A</v>
      </c>
      <c r="W22" s="35" t="str">
        <f>+IF(ISERR(U22/S22*100),"N/A",ROUND(U22/S22*100,2))</f>
        <v>N/A</v>
      </c>
    </row>
    <row r="23" spans="2:27" ht="56.25" customHeight="1" thickBot="1" x14ac:dyDescent="0.25">
      <c r="B23" s="267" t="s">
        <v>2517</v>
      </c>
      <c r="C23" s="268"/>
      <c r="D23" s="268"/>
      <c r="E23" s="268"/>
      <c r="F23" s="268"/>
      <c r="G23" s="268"/>
      <c r="H23" s="268"/>
      <c r="I23" s="268"/>
      <c r="J23" s="268"/>
      <c r="K23" s="268"/>
      <c r="L23" s="268"/>
      <c r="M23" s="269" t="s">
        <v>2516</v>
      </c>
      <c r="N23" s="269"/>
      <c r="O23" s="269" t="s">
        <v>2515</v>
      </c>
      <c r="P23" s="269"/>
      <c r="Q23" s="270" t="s">
        <v>529</v>
      </c>
      <c r="R23" s="270"/>
      <c r="S23" s="34" t="s">
        <v>919</v>
      </c>
      <c r="T23" s="34" t="s">
        <v>182</v>
      </c>
      <c r="U23" s="34" t="s">
        <v>182</v>
      </c>
      <c r="V23" s="34" t="str">
        <f>+IF(ISERR(U23/T23*100),"N/A",ROUND(U23/T23*100,2))</f>
        <v>N/A</v>
      </c>
      <c r="W23" s="35" t="str">
        <f>+IF(ISERR(U23/S23*100),"N/A",ROUND(U23/S23*100,2))</f>
        <v>N/A</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2514</v>
      </c>
      <c r="F27" s="40"/>
      <c r="G27" s="40"/>
      <c r="H27" s="41"/>
      <c r="I27" s="41"/>
      <c r="J27" s="41"/>
      <c r="K27" s="41"/>
      <c r="L27" s="41"/>
      <c r="M27" s="41"/>
      <c r="N27" s="41"/>
      <c r="O27" s="41"/>
      <c r="P27" s="42"/>
      <c r="Q27" s="42"/>
      <c r="R27" s="43" t="s">
        <v>2568</v>
      </c>
      <c r="S27" s="44" t="s">
        <v>11</v>
      </c>
      <c r="T27" s="42"/>
      <c r="U27" s="44" t="s">
        <v>55</v>
      </c>
      <c r="V27" s="42"/>
      <c r="W27" s="45">
        <f>+IF(ISERR(U27/R27*100),"N/A",ROUND(U27/R27*100,2))</f>
        <v>0</v>
      </c>
    </row>
    <row r="28" spans="2:27" ht="26.25" customHeight="1" thickBot="1" x14ac:dyDescent="0.25">
      <c r="B28" s="264" t="s">
        <v>80</v>
      </c>
      <c r="C28" s="265"/>
      <c r="D28" s="265"/>
      <c r="E28" s="46" t="s">
        <v>2514</v>
      </c>
      <c r="F28" s="46"/>
      <c r="G28" s="46"/>
      <c r="H28" s="47"/>
      <c r="I28" s="47"/>
      <c r="J28" s="47"/>
      <c r="K28" s="47"/>
      <c r="L28" s="47"/>
      <c r="M28" s="47"/>
      <c r="N28" s="47"/>
      <c r="O28" s="47"/>
      <c r="P28" s="48"/>
      <c r="Q28" s="48"/>
      <c r="R28" s="49" t="s">
        <v>2568</v>
      </c>
      <c r="S28" s="50" t="s">
        <v>2567</v>
      </c>
      <c r="T28" s="51">
        <f>+IF(ISERR(S28/R28*100),"N/A",ROUND(S28/R28*100,2))</f>
        <v>76.36</v>
      </c>
      <c r="U28" s="50" t="s">
        <v>55</v>
      </c>
      <c r="V28" s="51">
        <f>+IF(ISERR(U28/S28*100),"N/A",ROUND(U28/S28*100,2))</f>
        <v>0</v>
      </c>
      <c r="W28" s="52">
        <f>+IF(ISERR(U28/R28*100),"N/A",ROUND(U28/R28*100,2))</f>
        <v>0</v>
      </c>
    </row>
    <row r="29" spans="2:27" ht="22.5" customHeight="1" thickTop="1" thickBot="1" x14ac:dyDescent="0.25">
      <c r="B29" s="11" t="s">
        <v>86</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51" t="s">
        <v>1914</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1913</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1912</v>
      </c>
      <c r="C34" s="252"/>
      <c r="D34" s="252"/>
      <c r="E34" s="252"/>
      <c r="F34" s="252"/>
      <c r="G34" s="252"/>
      <c r="H34" s="252"/>
      <c r="I34" s="252"/>
      <c r="J34" s="252"/>
      <c r="K34" s="252"/>
      <c r="L34" s="252"/>
      <c r="M34" s="252"/>
      <c r="N34" s="252"/>
      <c r="O34" s="252"/>
      <c r="P34" s="252"/>
      <c r="Q34" s="252"/>
      <c r="R34" s="252"/>
      <c r="S34" s="252"/>
      <c r="T34" s="252"/>
      <c r="U34" s="252"/>
      <c r="V34" s="252"/>
      <c r="W34" s="253"/>
    </row>
    <row r="35" spans="2:23" ht="13.5" thickBot="1" x14ac:dyDescent="0.25">
      <c r="B35" s="257"/>
      <c r="C35" s="258"/>
      <c r="D35" s="258"/>
      <c r="E35" s="258"/>
      <c r="F35" s="258"/>
      <c r="G35" s="258"/>
      <c r="H35" s="258"/>
      <c r="I35" s="258"/>
      <c r="J35" s="258"/>
      <c r="K35" s="258"/>
      <c r="L35" s="258"/>
      <c r="M35" s="258"/>
      <c r="N35" s="258"/>
      <c r="O35" s="258"/>
      <c r="P35" s="258"/>
      <c r="Q35" s="258"/>
      <c r="R35" s="258"/>
      <c r="S35" s="258"/>
      <c r="T35" s="258"/>
      <c r="U35" s="258"/>
      <c r="V35" s="258"/>
      <c r="W35" s="25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247</v>
      </c>
      <c r="D4" s="298" t="s">
        <v>246</v>
      </c>
      <c r="E4" s="298"/>
      <c r="F4" s="298"/>
      <c r="G4" s="298"/>
      <c r="H4" s="299"/>
      <c r="I4" s="18"/>
      <c r="J4" s="300" t="s">
        <v>6</v>
      </c>
      <c r="K4" s="298"/>
      <c r="L4" s="17" t="s">
        <v>285</v>
      </c>
      <c r="M4" s="301" t="s">
        <v>284</v>
      </c>
      <c r="N4" s="301"/>
      <c r="O4" s="301"/>
      <c r="P4" s="301"/>
      <c r="Q4" s="302"/>
      <c r="R4" s="19"/>
      <c r="S4" s="303" t="s">
        <v>9</v>
      </c>
      <c r="T4" s="304"/>
      <c r="U4" s="304"/>
      <c r="V4" s="291" t="s">
        <v>274</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278</v>
      </c>
      <c r="D6" s="287" t="s">
        <v>283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282</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241</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281</v>
      </c>
      <c r="C21" s="268"/>
      <c r="D21" s="268"/>
      <c r="E21" s="268"/>
      <c r="F21" s="268"/>
      <c r="G21" s="268"/>
      <c r="H21" s="268"/>
      <c r="I21" s="268"/>
      <c r="J21" s="268"/>
      <c r="K21" s="268"/>
      <c r="L21" s="268"/>
      <c r="M21" s="269" t="s">
        <v>278</v>
      </c>
      <c r="N21" s="269"/>
      <c r="O21" s="269" t="s">
        <v>64</v>
      </c>
      <c r="P21" s="269"/>
      <c r="Q21" s="270" t="s">
        <v>53</v>
      </c>
      <c r="R21" s="270"/>
      <c r="S21" s="34" t="s">
        <v>65</v>
      </c>
      <c r="T21" s="34" t="s">
        <v>54</v>
      </c>
      <c r="U21" s="34" t="s">
        <v>280</v>
      </c>
      <c r="V21" s="34">
        <f>+IF(ISERR(U21/T21*100),"N/A",ROUND(U21/T21*100,2))</f>
        <v>114.28</v>
      </c>
      <c r="W21" s="35">
        <f>+IF(ISERR(U21/S21*100),"N/A",ROUND(U21/S21*100,2))</f>
        <v>1904.67</v>
      </c>
    </row>
    <row r="22" spans="2:27" ht="56.25" customHeight="1" thickBot="1" x14ac:dyDescent="0.25">
      <c r="B22" s="267" t="s">
        <v>279</v>
      </c>
      <c r="C22" s="268"/>
      <c r="D22" s="268"/>
      <c r="E22" s="268"/>
      <c r="F22" s="268"/>
      <c r="G22" s="268"/>
      <c r="H22" s="268"/>
      <c r="I22" s="268"/>
      <c r="J22" s="268"/>
      <c r="K22" s="268"/>
      <c r="L22" s="268"/>
      <c r="M22" s="269" t="s">
        <v>278</v>
      </c>
      <c r="N22" s="269"/>
      <c r="O22" s="269" t="s">
        <v>64</v>
      </c>
      <c r="P22" s="269"/>
      <c r="Q22" s="270" t="s">
        <v>53</v>
      </c>
      <c r="R22" s="270"/>
      <c r="S22" s="34" t="s">
        <v>277</v>
      </c>
      <c r="T22" s="34" t="s">
        <v>127</v>
      </c>
      <c r="U22" s="34" t="s">
        <v>276</v>
      </c>
      <c r="V22" s="34">
        <f>+IF(ISERR(U22/T22*100),"N/A",ROUND(U22/T22*100,2))</f>
        <v>87.5</v>
      </c>
      <c r="W22" s="35">
        <f>+IF(ISERR(U22/S22*100),"N/A",ROUND(U22/S22*100,2))</f>
        <v>486.08</v>
      </c>
    </row>
    <row r="23" spans="2:27" ht="21.75" customHeight="1" thickTop="1" thickBot="1" x14ac:dyDescent="0.25">
      <c r="B23" s="11" t="s">
        <v>70</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45" t="s">
        <v>2572</v>
      </c>
      <c r="C24" s="246"/>
      <c r="D24" s="246"/>
      <c r="E24" s="246"/>
      <c r="F24" s="246"/>
      <c r="G24" s="246"/>
      <c r="H24" s="246"/>
      <c r="I24" s="246"/>
      <c r="J24" s="246"/>
      <c r="K24" s="246"/>
      <c r="L24" s="246"/>
      <c r="M24" s="246"/>
      <c r="N24" s="246"/>
      <c r="O24" s="246"/>
      <c r="P24" s="246"/>
      <c r="Q24" s="247"/>
      <c r="R24" s="37" t="s">
        <v>45</v>
      </c>
      <c r="S24" s="266" t="s">
        <v>46</v>
      </c>
      <c r="T24" s="266"/>
      <c r="U24" s="38" t="s">
        <v>71</v>
      </c>
      <c r="V24" s="260" t="s">
        <v>72</v>
      </c>
      <c r="W24" s="261"/>
    </row>
    <row r="25" spans="2:27" ht="30.75" customHeight="1" thickBot="1" x14ac:dyDescent="0.25">
      <c r="B25" s="248"/>
      <c r="C25" s="249"/>
      <c r="D25" s="249"/>
      <c r="E25" s="249"/>
      <c r="F25" s="249"/>
      <c r="G25" s="249"/>
      <c r="H25" s="249"/>
      <c r="I25" s="249"/>
      <c r="J25" s="249"/>
      <c r="K25" s="249"/>
      <c r="L25" s="249"/>
      <c r="M25" s="249"/>
      <c r="N25" s="249"/>
      <c r="O25" s="249"/>
      <c r="P25" s="249"/>
      <c r="Q25" s="250"/>
      <c r="R25" s="39" t="s">
        <v>73</v>
      </c>
      <c r="S25" s="39" t="s">
        <v>73</v>
      </c>
      <c r="T25" s="39" t="s">
        <v>64</v>
      </c>
      <c r="U25" s="39" t="s">
        <v>73</v>
      </c>
      <c r="V25" s="39" t="s">
        <v>74</v>
      </c>
      <c r="W25" s="32" t="s">
        <v>75</v>
      </c>
      <c r="Y25" s="36"/>
    </row>
    <row r="26" spans="2:27" ht="23.25" customHeight="1" thickBot="1" x14ac:dyDescent="0.25">
      <c r="B26" s="262" t="s">
        <v>76</v>
      </c>
      <c r="C26" s="263"/>
      <c r="D26" s="263"/>
      <c r="E26" s="40" t="s">
        <v>275</v>
      </c>
      <c r="F26" s="40"/>
      <c r="G26" s="40"/>
      <c r="H26" s="41"/>
      <c r="I26" s="41"/>
      <c r="J26" s="41"/>
      <c r="K26" s="41"/>
      <c r="L26" s="41"/>
      <c r="M26" s="41"/>
      <c r="N26" s="41"/>
      <c r="O26" s="41"/>
      <c r="P26" s="42"/>
      <c r="Q26" s="42"/>
      <c r="R26" s="43" t="s">
        <v>274</v>
      </c>
      <c r="S26" s="44" t="s">
        <v>11</v>
      </c>
      <c r="T26" s="42"/>
      <c r="U26" s="44" t="s">
        <v>272</v>
      </c>
      <c r="V26" s="42"/>
      <c r="W26" s="45">
        <f>+IF(ISERR(U26/R26*100),"N/A",ROUND(U26/R26*100,2))</f>
        <v>52</v>
      </c>
    </row>
    <row r="27" spans="2:27" ht="26.25" customHeight="1" thickBot="1" x14ac:dyDescent="0.25">
      <c r="B27" s="264" t="s">
        <v>80</v>
      </c>
      <c r="C27" s="265"/>
      <c r="D27" s="265"/>
      <c r="E27" s="46" t="s">
        <v>275</v>
      </c>
      <c r="F27" s="46"/>
      <c r="G27" s="46"/>
      <c r="H27" s="47"/>
      <c r="I27" s="47"/>
      <c r="J27" s="47"/>
      <c r="K27" s="47"/>
      <c r="L27" s="47"/>
      <c r="M27" s="47"/>
      <c r="N27" s="47"/>
      <c r="O27" s="47"/>
      <c r="P27" s="48"/>
      <c r="Q27" s="48"/>
      <c r="R27" s="49" t="s">
        <v>274</v>
      </c>
      <c r="S27" s="50" t="s">
        <v>273</v>
      </c>
      <c r="T27" s="51">
        <f>+IF(ISERR(S27/R27*100),"N/A",ROUND(S27/R27*100,2))</f>
        <v>91</v>
      </c>
      <c r="U27" s="50" t="s">
        <v>272</v>
      </c>
      <c r="V27" s="51">
        <f>+IF(ISERR(U27/S27*100),"N/A",ROUND(U27/S27*100,2))</f>
        <v>57.14</v>
      </c>
      <c r="W27" s="52">
        <f>+IF(ISERR(U27/R27*100),"N/A",ROUND(U27/R27*100,2))</f>
        <v>52</v>
      </c>
    </row>
    <row r="28" spans="2:27" ht="22.5" customHeight="1" thickTop="1" thickBot="1" x14ac:dyDescent="0.25">
      <c r="B28" s="11" t="s">
        <v>86</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51" t="s">
        <v>271</v>
      </c>
      <c r="C29" s="252"/>
      <c r="D29" s="252"/>
      <c r="E29" s="252"/>
      <c r="F29" s="252"/>
      <c r="G29" s="252"/>
      <c r="H29" s="252"/>
      <c r="I29" s="252"/>
      <c r="J29" s="252"/>
      <c r="K29" s="252"/>
      <c r="L29" s="252"/>
      <c r="M29" s="252"/>
      <c r="N29" s="252"/>
      <c r="O29" s="252"/>
      <c r="P29" s="252"/>
      <c r="Q29" s="252"/>
      <c r="R29" s="252"/>
      <c r="S29" s="252"/>
      <c r="T29" s="252"/>
      <c r="U29" s="252"/>
      <c r="V29" s="252"/>
      <c r="W29" s="253"/>
    </row>
    <row r="30" spans="2:27" ht="106.5" customHeight="1" thickBot="1" x14ac:dyDescent="0.25">
      <c r="B30" s="254"/>
      <c r="C30" s="255"/>
      <c r="D30" s="255"/>
      <c r="E30" s="255"/>
      <c r="F30" s="255"/>
      <c r="G30" s="255"/>
      <c r="H30" s="255"/>
      <c r="I30" s="255"/>
      <c r="J30" s="255"/>
      <c r="K30" s="255"/>
      <c r="L30" s="255"/>
      <c r="M30" s="255"/>
      <c r="N30" s="255"/>
      <c r="O30" s="255"/>
      <c r="P30" s="255"/>
      <c r="Q30" s="255"/>
      <c r="R30" s="255"/>
      <c r="S30" s="255"/>
      <c r="T30" s="255"/>
      <c r="U30" s="255"/>
      <c r="V30" s="255"/>
      <c r="W30" s="256"/>
    </row>
    <row r="31" spans="2:27" ht="37.5" customHeight="1" thickTop="1" x14ac:dyDescent="0.2">
      <c r="B31" s="251" t="s">
        <v>270</v>
      </c>
      <c r="C31" s="252"/>
      <c r="D31" s="252"/>
      <c r="E31" s="252"/>
      <c r="F31" s="252"/>
      <c r="G31" s="252"/>
      <c r="H31" s="252"/>
      <c r="I31" s="252"/>
      <c r="J31" s="252"/>
      <c r="K31" s="252"/>
      <c r="L31" s="252"/>
      <c r="M31" s="252"/>
      <c r="N31" s="252"/>
      <c r="O31" s="252"/>
      <c r="P31" s="252"/>
      <c r="Q31" s="252"/>
      <c r="R31" s="252"/>
      <c r="S31" s="252"/>
      <c r="T31" s="252"/>
      <c r="U31" s="252"/>
      <c r="V31" s="252"/>
      <c r="W31" s="253"/>
    </row>
    <row r="32" spans="2:27" ht="1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269</v>
      </c>
      <c r="C33" s="252"/>
      <c r="D33" s="252"/>
      <c r="E33" s="252"/>
      <c r="F33" s="252"/>
      <c r="G33" s="252"/>
      <c r="H33" s="252"/>
      <c r="I33" s="252"/>
      <c r="J33" s="252"/>
      <c r="K33" s="252"/>
      <c r="L33" s="252"/>
      <c r="M33" s="252"/>
      <c r="N33" s="252"/>
      <c r="O33" s="252"/>
      <c r="P33" s="252"/>
      <c r="Q33" s="252"/>
      <c r="R33" s="252"/>
      <c r="S33" s="252"/>
      <c r="T33" s="252"/>
      <c r="U33" s="252"/>
      <c r="V33" s="252"/>
      <c r="W33" s="253"/>
    </row>
    <row r="34" spans="2:23" ht="26.25" customHeight="1" thickBot="1" x14ac:dyDescent="0.25">
      <c r="B34" s="257"/>
      <c r="C34" s="258"/>
      <c r="D34" s="258"/>
      <c r="E34" s="258"/>
      <c r="F34" s="258"/>
      <c r="G34" s="258"/>
      <c r="H34" s="258"/>
      <c r="I34" s="258"/>
      <c r="J34" s="258"/>
      <c r="K34" s="258"/>
      <c r="L34" s="258"/>
      <c r="M34" s="258"/>
      <c r="N34" s="258"/>
      <c r="O34" s="258"/>
      <c r="P34" s="258"/>
      <c r="Q34" s="258"/>
      <c r="R34" s="258"/>
      <c r="S34" s="258"/>
      <c r="T34" s="258"/>
      <c r="U34" s="258"/>
      <c r="V34" s="258"/>
      <c r="W34" s="25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P1"/>
    </sheetView>
  </sheetViews>
  <sheetFormatPr baseColWidth="10" defaultColWidth="10" defaultRowHeight="14.25" x14ac:dyDescent="0.2"/>
  <cols>
    <col min="1" max="1" width="2" style="53" customWidth="1"/>
    <col min="2" max="2" width="16.5" style="55" customWidth="1"/>
    <col min="3" max="3" width="5.875" style="54" customWidth="1"/>
    <col min="4" max="4" width="8.625" style="54" customWidth="1"/>
    <col min="5" max="5" width="9.75" style="54" customWidth="1"/>
    <col min="6" max="6" width="3.375" style="54" customWidth="1"/>
    <col min="7" max="7" width="6.25" style="54" customWidth="1"/>
    <col min="8" max="8" width="6" style="53" customWidth="1"/>
    <col min="9" max="9" width="6.625" style="53" customWidth="1"/>
    <col min="10" max="13" width="10" style="53" customWidth="1"/>
    <col min="14" max="14" width="8" style="53" customWidth="1"/>
    <col min="15" max="15" width="9" style="53" customWidth="1"/>
    <col min="16" max="16" width="8.25" style="53" customWidth="1"/>
    <col min="17" max="17" width="8.75" style="53" customWidth="1"/>
    <col min="18" max="18" width="11.875" style="53" customWidth="1"/>
    <col min="19" max="19" width="12.625" style="53" customWidth="1"/>
    <col min="20" max="21" width="11.125" style="53" customWidth="1"/>
    <col min="22" max="22" width="10.5" style="53" customWidth="1"/>
    <col min="23" max="24" width="10" style="53"/>
    <col min="25" max="25" width="12.875" style="53" customWidth="1"/>
    <col min="26" max="28" width="10" style="53"/>
    <col min="29" max="29" width="10.5" style="53" bestFit="1" customWidth="1"/>
    <col min="30" max="16384" width="10" style="53"/>
  </cols>
  <sheetData>
    <row r="1" spans="1:29" s="98" customFormat="1" ht="39.75" customHeight="1" x14ac:dyDescent="0.25">
      <c r="A1" s="357" t="s">
        <v>0</v>
      </c>
      <c r="B1" s="357"/>
      <c r="C1" s="357"/>
      <c r="D1" s="357"/>
      <c r="E1" s="357"/>
      <c r="F1" s="357"/>
      <c r="G1" s="357"/>
      <c r="H1" s="357"/>
      <c r="I1" s="357"/>
      <c r="J1" s="357"/>
      <c r="K1" s="357"/>
      <c r="L1" s="357"/>
      <c r="M1" s="357"/>
      <c r="N1" s="357"/>
      <c r="O1" s="357"/>
      <c r="P1" s="357"/>
      <c r="Q1" s="104" t="s">
        <v>1</v>
      </c>
      <c r="R1" s="103"/>
      <c r="S1" s="103"/>
      <c r="T1" s="103"/>
      <c r="V1" s="102"/>
      <c r="W1" s="101"/>
      <c r="X1" s="101"/>
      <c r="Y1" s="100"/>
      <c r="AC1" s="99"/>
    </row>
    <row r="2" spans="1:29" ht="49.5" customHeight="1" thickBot="1" x14ac:dyDescent="0.25">
      <c r="B2" s="358" t="s">
        <v>2571</v>
      </c>
      <c r="C2" s="358"/>
      <c r="D2" s="358"/>
      <c r="E2" s="358"/>
      <c r="F2" s="358"/>
      <c r="G2" s="358"/>
      <c r="H2" s="358"/>
      <c r="I2" s="358"/>
      <c r="J2" s="358"/>
      <c r="K2" s="358"/>
      <c r="L2" s="358"/>
      <c r="M2" s="358"/>
      <c r="N2" s="358"/>
      <c r="O2" s="358"/>
      <c r="P2" s="358"/>
      <c r="Q2" s="358"/>
      <c r="R2" s="358"/>
      <c r="S2" s="358"/>
      <c r="T2" s="358"/>
      <c r="U2" s="358"/>
      <c r="V2" s="358"/>
      <c r="W2" s="358"/>
    </row>
    <row r="3" spans="1:29" ht="22.5" customHeight="1" thickTop="1" thickBot="1" x14ac:dyDescent="0.25">
      <c r="B3" s="59" t="s">
        <v>2</v>
      </c>
      <c r="C3" s="58"/>
      <c r="D3" s="58"/>
      <c r="E3" s="58"/>
      <c r="F3" s="58"/>
      <c r="G3" s="58"/>
      <c r="H3" s="57"/>
      <c r="I3" s="57"/>
      <c r="J3" s="57"/>
      <c r="K3" s="57"/>
      <c r="L3" s="57"/>
      <c r="M3" s="57"/>
      <c r="N3" s="57"/>
      <c r="O3" s="57"/>
      <c r="P3" s="57"/>
      <c r="Q3" s="57"/>
      <c r="R3" s="57"/>
      <c r="S3" s="57"/>
      <c r="T3" s="57"/>
      <c r="U3" s="57"/>
      <c r="V3" s="57"/>
      <c r="W3" s="56"/>
    </row>
    <row r="4" spans="1:29" ht="54" customHeight="1" thickTop="1" thickBot="1" x14ac:dyDescent="0.25">
      <c r="A4" s="97"/>
      <c r="B4" s="96" t="s">
        <v>3</v>
      </c>
      <c r="C4" s="94" t="s">
        <v>313</v>
      </c>
      <c r="D4" s="359" t="s">
        <v>312</v>
      </c>
      <c r="E4" s="359"/>
      <c r="F4" s="359"/>
      <c r="G4" s="359"/>
      <c r="H4" s="360"/>
      <c r="I4" s="95"/>
      <c r="J4" s="361" t="s">
        <v>6</v>
      </c>
      <c r="K4" s="359"/>
      <c r="L4" s="94" t="s">
        <v>268</v>
      </c>
      <c r="M4" s="362" t="s">
        <v>267</v>
      </c>
      <c r="N4" s="362"/>
      <c r="O4" s="362"/>
      <c r="P4" s="362"/>
      <c r="Q4" s="363"/>
      <c r="R4" s="93"/>
      <c r="S4" s="364" t="s">
        <v>9</v>
      </c>
      <c r="T4" s="365"/>
      <c r="U4" s="365"/>
      <c r="V4" s="352" t="s">
        <v>253</v>
      </c>
      <c r="W4" s="353"/>
    </row>
    <row r="5" spans="1:29" ht="15.75" customHeight="1" thickTop="1" x14ac:dyDescent="0.2">
      <c r="B5" s="84" t="s">
        <v>11</v>
      </c>
      <c r="C5" s="350" t="s">
        <v>11</v>
      </c>
      <c r="D5" s="350"/>
      <c r="E5" s="350"/>
      <c r="F5" s="350"/>
      <c r="G5" s="350"/>
      <c r="H5" s="350"/>
      <c r="I5" s="350"/>
      <c r="J5" s="350"/>
      <c r="K5" s="350"/>
      <c r="L5" s="350"/>
      <c r="M5" s="350"/>
      <c r="N5" s="350"/>
      <c r="O5" s="350"/>
      <c r="P5" s="350"/>
      <c r="Q5" s="350"/>
      <c r="R5" s="350"/>
      <c r="S5" s="350"/>
      <c r="T5" s="350"/>
      <c r="U5" s="350"/>
      <c r="V5" s="350"/>
      <c r="W5" s="351"/>
    </row>
    <row r="6" spans="1:29" ht="30" customHeight="1" thickBot="1" x14ac:dyDescent="0.25">
      <c r="B6" s="84" t="s">
        <v>12</v>
      </c>
      <c r="C6" s="91" t="s">
        <v>294</v>
      </c>
      <c r="D6" s="348" t="s">
        <v>311</v>
      </c>
      <c r="E6" s="348"/>
      <c r="F6" s="348"/>
      <c r="G6" s="348"/>
      <c r="H6" s="348"/>
      <c r="I6" s="83"/>
      <c r="J6" s="366" t="s">
        <v>15</v>
      </c>
      <c r="K6" s="366"/>
      <c r="L6" s="366" t="s">
        <v>16</v>
      </c>
      <c r="M6" s="366"/>
      <c r="N6" s="351" t="s">
        <v>11</v>
      </c>
      <c r="O6" s="351"/>
      <c r="P6" s="351"/>
      <c r="Q6" s="351"/>
      <c r="R6" s="351"/>
      <c r="S6" s="351"/>
      <c r="T6" s="351"/>
      <c r="U6" s="351"/>
      <c r="V6" s="351"/>
      <c r="W6" s="351"/>
    </row>
    <row r="7" spans="1:29" ht="30" customHeight="1" thickBot="1" x14ac:dyDescent="0.25">
      <c r="B7" s="88"/>
      <c r="C7" s="91" t="s">
        <v>11</v>
      </c>
      <c r="D7" s="350" t="s">
        <v>11</v>
      </c>
      <c r="E7" s="350"/>
      <c r="F7" s="350"/>
      <c r="G7" s="350"/>
      <c r="H7" s="350"/>
      <c r="I7" s="83"/>
      <c r="J7" s="92" t="s">
        <v>19</v>
      </c>
      <c r="K7" s="92" t="s">
        <v>20</v>
      </c>
      <c r="L7" s="92" t="s">
        <v>19</v>
      </c>
      <c r="M7" s="92" t="s">
        <v>20</v>
      </c>
      <c r="N7" s="89"/>
      <c r="O7" s="351" t="s">
        <v>11</v>
      </c>
      <c r="P7" s="351"/>
      <c r="Q7" s="351"/>
      <c r="R7" s="351"/>
      <c r="S7" s="351"/>
      <c r="T7" s="351"/>
      <c r="U7" s="351"/>
      <c r="V7" s="351"/>
      <c r="W7" s="351"/>
    </row>
    <row r="8" spans="1:29" ht="30" customHeight="1" thickBot="1" x14ac:dyDescent="0.25">
      <c r="B8" s="88"/>
      <c r="C8" s="91" t="s">
        <v>11</v>
      </c>
      <c r="D8" s="350" t="s">
        <v>11</v>
      </c>
      <c r="E8" s="350"/>
      <c r="F8" s="350"/>
      <c r="G8" s="350"/>
      <c r="H8" s="350"/>
      <c r="I8" s="83"/>
      <c r="J8" s="90" t="s">
        <v>310</v>
      </c>
      <c r="K8" s="90" t="s">
        <v>309</v>
      </c>
      <c r="L8" s="90" t="s">
        <v>111</v>
      </c>
      <c r="M8" s="90" t="s">
        <v>111</v>
      </c>
      <c r="N8" s="89"/>
      <c r="O8" s="83"/>
      <c r="P8" s="351" t="s">
        <v>11</v>
      </c>
      <c r="Q8" s="351"/>
      <c r="R8" s="351"/>
      <c r="S8" s="351"/>
      <c r="T8" s="351"/>
      <c r="U8" s="351"/>
      <c r="V8" s="351"/>
      <c r="W8" s="351"/>
    </row>
    <row r="9" spans="1:29" ht="25.5" customHeight="1" thickBot="1" x14ac:dyDescent="0.25">
      <c r="B9" s="88"/>
      <c r="C9" s="350" t="s">
        <v>11</v>
      </c>
      <c r="D9" s="350"/>
      <c r="E9" s="350"/>
      <c r="F9" s="350"/>
      <c r="G9" s="350"/>
      <c r="H9" s="350"/>
      <c r="I9" s="350"/>
      <c r="J9" s="350"/>
      <c r="K9" s="350"/>
      <c r="L9" s="350"/>
      <c r="M9" s="350"/>
      <c r="N9" s="350"/>
      <c r="O9" s="350"/>
      <c r="P9" s="350"/>
      <c r="Q9" s="350"/>
      <c r="R9" s="350"/>
      <c r="S9" s="350"/>
      <c r="T9" s="350"/>
      <c r="U9" s="350"/>
      <c r="V9" s="350"/>
      <c r="W9" s="351"/>
    </row>
    <row r="10" spans="1:29" ht="66.75" customHeight="1" thickTop="1" thickBot="1" x14ac:dyDescent="0.25">
      <c r="B10" s="87" t="s">
        <v>25</v>
      </c>
      <c r="C10" s="352" t="s">
        <v>308</v>
      </c>
      <c r="D10" s="352"/>
      <c r="E10" s="352"/>
      <c r="F10" s="352"/>
      <c r="G10" s="352"/>
      <c r="H10" s="352"/>
      <c r="I10" s="352"/>
      <c r="J10" s="352"/>
      <c r="K10" s="352"/>
      <c r="L10" s="352"/>
      <c r="M10" s="352"/>
      <c r="N10" s="352"/>
      <c r="O10" s="352"/>
      <c r="P10" s="352"/>
      <c r="Q10" s="352"/>
      <c r="R10" s="352"/>
      <c r="S10" s="352"/>
      <c r="T10" s="352"/>
      <c r="U10" s="352"/>
      <c r="V10" s="352"/>
      <c r="W10" s="353"/>
    </row>
    <row r="11" spans="1:29" ht="9" customHeight="1" thickTop="1" thickBot="1" x14ac:dyDescent="0.25"/>
    <row r="12" spans="1:29" ht="21.75" customHeight="1" thickTop="1" thickBot="1" x14ac:dyDescent="0.25">
      <c r="B12" s="59" t="s">
        <v>27</v>
      </c>
      <c r="C12" s="58"/>
      <c r="D12" s="58"/>
      <c r="E12" s="58"/>
      <c r="F12" s="58"/>
      <c r="G12" s="58"/>
      <c r="H12" s="57"/>
      <c r="I12" s="57"/>
      <c r="J12" s="57"/>
      <c r="K12" s="57"/>
      <c r="L12" s="57"/>
      <c r="M12" s="57"/>
      <c r="N12" s="57"/>
      <c r="O12" s="57"/>
      <c r="P12" s="57"/>
      <c r="Q12" s="57"/>
      <c r="R12" s="57"/>
      <c r="S12" s="57"/>
      <c r="T12" s="57"/>
      <c r="U12" s="57"/>
      <c r="V12" s="57"/>
      <c r="W12" s="56"/>
    </row>
    <row r="13" spans="1:29" ht="19.5" customHeight="1" thickTop="1" x14ac:dyDescent="0.2">
      <c r="B13" s="354" t="s">
        <v>28</v>
      </c>
      <c r="C13" s="355"/>
      <c r="D13" s="355"/>
      <c r="E13" s="355"/>
      <c r="F13" s="355"/>
      <c r="G13" s="355"/>
      <c r="H13" s="355"/>
      <c r="I13" s="355"/>
      <c r="J13" s="86"/>
      <c r="K13" s="355" t="s">
        <v>29</v>
      </c>
      <c r="L13" s="355"/>
      <c r="M13" s="355"/>
      <c r="N13" s="355"/>
      <c r="O13" s="355"/>
      <c r="P13" s="355"/>
      <c r="Q13" s="355"/>
      <c r="R13" s="85"/>
      <c r="S13" s="355" t="s">
        <v>30</v>
      </c>
      <c r="T13" s="355"/>
      <c r="U13" s="355"/>
      <c r="V13" s="355"/>
      <c r="W13" s="356"/>
    </row>
    <row r="14" spans="1:29" ht="69" customHeight="1" x14ac:dyDescent="0.2">
      <c r="B14" s="84" t="s">
        <v>31</v>
      </c>
      <c r="C14" s="348" t="s">
        <v>11</v>
      </c>
      <c r="D14" s="348"/>
      <c r="E14" s="348"/>
      <c r="F14" s="348"/>
      <c r="G14" s="348"/>
      <c r="H14" s="348"/>
      <c r="I14" s="348"/>
      <c r="J14" s="82"/>
      <c r="K14" s="82" t="s">
        <v>32</v>
      </c>
      <c r="L14" s="348" t="s">
        <v>11</v>
      </c>
      <c r="M14" s="348"/>
      <c r="N14" s="348"/>
      <c r="O14" s="348"/>
      <c r="P14" s="348"/>
      <c r="Q14" s="348"/>
      <c r="R14" s="83"/>
      <c r="S14" s="82" t="s">
        <v>33</v>
      </c>
      <c r="T14" s="349" t="s">
        <v>307</v>
      </c>
      <c r="U14" s="349"/>
      <c r="V14" s="349"/>
      <c r="W14" s="349"/>
    </row>
    <row r="15" spans="1:29" ht="86.25" customHeight="1" x14ac:dyDescent="0.2">
      <c r="B15" s="84" t="s">
        <v>35</v>
      </c>
      <c r="C15" s="348" t="s">
        <v>11</v>
      </c>
      <c r="D15" s="348"/>
      <c r="E15" s="348"/>
      <c r="F15" s="348"/>
      <c r="G15" s="348"/>
      <c r="H15" s="348"/>
      <c r="I15" s="348"/>
      <c r="J15" s="82"/>
      <c r="K15" s="82" t="s">
        <v>35</v>
      </c>
      <c r="L15" s="348" t="s">
        <v>11</v>
      </c>
      <c r="M15" s="348"/>
      <c r="N15" s="348"/>
      <c r="O15" s="348"/>
      <c r="P15" s="348"/>
      <c r="Q15" s="348"/>
      <c r="R15" s="83"/>
      <c r="S15" s="82" t="s">
        <v>36</v>
      </c>
      <c r="T15" s="349" t="s">
        <v>11</v>
      </c>
      <c r="U15" s="349"/>
      <c r="V15" s="349"/>
      <c r="W15" s="349"/>
    </row>
    <row r="16" spans="1:29" ht="25.5" customHeight="1" thickBot="1" x14ac:dyDescent="0.25">
      <c r="B16" s="81" t="s">
        <v>37</v>
      </c>
      <c r="C16" s="332" t="s">
        <v>11</v>
      </c>
      <c r="D16" s="332"/>
      <c r="E16" s="332"/>
      <c r="F16" s="332"/>
      <c r="G16" s="332"/>
      <c r="H16" s="332"/>
      <c r="I16" s="332"/>
      <c r="J16" s="332"/>
      <c r="K16" s="332"/>
      <c r="L16" s="332"/>
      <c r="M16" s="332"/>
      <c r="N16" s="332"/>
      <c r="O16" s="332"/>
      <c r="P16" s="332"/>
      <c r="Q16" s="332"/>
      <c r="R16" s="332"/>
      <c r="S16" s="332"/>
      <c r="T16" s="332"/>
      <c r="U16" s="332"/>
      <c r="V16" s="332"/>
      <c r="W16" s="333"/>
    </row>
    <row r="17" spans="2:27" ht="21.75" customHeight="1" thickTop="1" thickBot="1" x14ac:dyDescent="0.25">
      <c r="B17" s="59" t="s">
        <v>38</v>
      </c>
      <c r="C17" s="58"/>
      <c r="D17" s="58"/>
      <c r="E17" s="58"/>
      <c r="F17" s="58"/>
      <c r="G17" s="58"/>
      <c r="H17" s="57"/>
      <c r="I17" s="57"/>
      <c r="J17" s="57"/>
      <c r="K17" s="57"/>
      <c r="L17" s="57"/>
      <c r="M17" s="57"/>
      <c r="N17" s="57"/>
      <c r="O17" s="57"/>
      <c r="P17" s="57"/>
      <c r="Q17" s="57"/>
      <c r="R17" s="57"/>
      <c r="S17" s="57"/>
      <c r="T17" s="57"/>
      <c r="U17" s="57"/>
      <c r="V17" s="57"/>
      <c r="W17" s="56"/>
    </row>
    <row r="18" spans="2:27" ht="25.5" customHeight="1" thickTop="1" thickBot="1" x14ac:dyDescent="0.25">
      <c r="B18" s="334" t="s">
        <v>39</v>
      </c>
      <c r="C18" s="335"/>
      <c r="D18" s="335"/>
      <c r="E18" s="335"/>
      <c r="F18" s="335"/>
      <c r="G18" s="335"/>
      <c r="H18" s="335"/>
      <c r="I18" s="335"/>
      <c r="J18" s="335"/>
      <c r="K18" s="335"/>
      <c r="L18" s="335"/>
      <c r="M18" s="335"/>
      <c r="N18" s="335"/>
      <c r="O18" s="335"/>
      <c r="P18" s="335"/>
      <c r="Q18" s="335"/>
      <c r="R18" s="335"/>
      <c r="S18" s="335"/>
      <c r="T18" s="336"/>
      <c r="U18" s="319" t="s">
        <v>40</v>
      </c>
      <c r="V18" s="318"/>
      <c r="W18" s="320"/>
    </row>
    <row r="19" spans="2:27" ht="14.25" customHeight="1" x14ac:dyDescent="0.2">
      <c r="B19" s="337" t="s">
        <v>41</v>
      </c>
      <c r="C19" s="338"/>
      <c r="D19" s="338"/>
      <c r="E19" s="338"/>
      <c r="F19" s="338"/>
      <c r="G19" s="338"/>
      <c r="H19" s="338"/>
      <c r="I19" s="338"/>
      <c r="J19" s="338"/>
      <c r="K19" s="338"/>
      <c r="L19" s="338"/>
      <c r="M19" s="338" t="s">
        <v>42</v>
      </c>
      <c r="N19" s="338"/>
      <c r="O19" s="338" t="s">
        <v>43</v>
      </c>
      <c r="P19" s="338"/>
      <c r="Q19" s="338" t="s">
        <v>44</v>
      </c>
      <c r="R19" s="338"/>
      <c r="S19" s="338" t="s">
        <v>45</v>
      </c>
      <c r="T19" s="341" t="s">
        <v>46</v>
      </c>
      <c r="U19" s="343" t="s">
        <v>47</v>
      </c>
      <c r="V19" s="345" t="s">
        <v>48</v>
      </c>
      <c r="W19" s="346" t="s">
        <v>49</v>
      </c>
    </row>
    <row r="20" spans="2:27" ht="27" customHeight="1" thickBot="1" x14ac:dyDescent="0.25">
      <c r="B20" s="339"/>
      <c r="C20" s="340"/>
      <c r="D20" s="340"/>
      <c r="E20" s="340"/>
      <c r="F20" s="340"/>
      <c r="G20" s="340"/>
      <c r="H20" s="340"/>
      <c r="I20" s="340"/>
      <c r="J20" s="340"/>
      <c r="K20" s="340"/>
      <c r="L20" s="340"/>
      <c r="M20" s="340"/>
      <c r="N20" s="340"/>
      <c r="O20" s="340"/>
      <c r="P20" s="340"/>
      <c r="Q20" s="340"/>
      <c r="R20" s="340"/>
      <c r="S20" s="340"/>
      <c r="T20" s="342"/>
      <c r="U20" s="344"/>
      <c r="V20" s="340"/>
      <c r="W20" s="347"/>
      <c r="Z20" s="80" t="s">
        <v>11</v>
      </c>
      <c r="AA20" s="80" t="s">
        <v>50</v>
      </c>
    </row>
    <row r="21" spans="2:27" ht="56.25" customHeight="1" x14ac:dyDescent="0.2">
      <c r="B21" s="328" t="s">
        <v>306</v>
      </c>
      <c r="C21" s="329"/>
      <c r="D21" s="329"/>
      <c r="E21" s="329"/>
      <c r="F21" s="329"/>
      <c r="G21" s="329"/>
      <c r="H21" s="329"/>
      <c r="I21" s="329"/>
      <c r="J21" s="329"/>
      <c r="K21" s="329"/>
      <c r="L21" s="329"/>
      <c r="M21" s="330" t="s">
        <v>294</v>
      </c>
      <c r="N21" s="330"/>
      <c r="O21" s="330" t="s">
        <v>64</v>
      </c>
      <c r="P21" s="330"/>
      <c r="Q21" s="331" t="s">
        <v>53</v>
      </c>
      <c r="R21" s="331"/>
      <c r="S21" s="79" t="s">
        <v>305</v>
      </c>
      <c r="T21" s="79" t="s">
        <v>304</v>
      </c>
      <c r="U21" s="79" t="s">
        <v>303</v>
      </c>
      <c r="V21" s="79">
        <f>+IF(ISERR(U21/T21*100),"N/A",ROUND(U21/T21*100,2))</f>
        <v>167.44</v>
      </c>
      <c r="W21" s="78">
        <f>+IF(ISERR(U21/S21*100),"N/A",ROUND(U21/S21*100,2))</f>
        <v>20.57</v>
      </c>
    </row>
    <row r="22" spans="2:27" ht="56.25" customHeight="1" x14ac:dyDescent="0.2">
      <c r="B22" s="328" t="s">
        <v>302</v>
      </c>
      <c r="C22" s="329"/>
      <c r="D22" s="329"/>
      <c r="E22" s="329"/>
      <c r="F22" s="329"/>
      <c r="G22" s="329"/>
      <c r="H22" s="329"/>
      <c r="I22" s="329"/>
      <c r="J22" s="329"/>
      <c r="K22" s="329"/>
      <c r="L22" s="329"/>
      <c r="M22" s="330" t="s">
        <v>294</v>
      </c>
      <c r="N22" s="330"/>
      <c r="O22" s="330" t="s">
        <v>64</v>
      </c>
      <c r="P22" s="330"/>
      <c r="Q22" s="331" t="s">
        <v>53</v>
      </c>
      <c r="R22" s="331"/>
      <c r="S22" s="79" t="s">
        <v>301</v>
      </c>
      <c r="T22" s="79" t="s">
        <v>300</v>
      </c>
      <c r="U22" s="79" t="s">
        <v>299</v>
      </c>
      <c r="V22" s="79">
        <f>+IF(ISERR(U22/T22*100),"N/A",ROUND(U22/T22*100,2))</f>
        <v>164.44</v>
      </c>
      <c r="W22" s="78">
        <f>+IF(ISERR(U22/S22*100),"N/A",ROUND(U22/S22*100,2))</f>
        <v>29.6</v>
      </c>
    </row>
    <row r="23" spans="2:27" ht="56.25" customHeight="1" x14ac:dyDescent="0.2">
      <c r="B23" s="328" t="s">
        <v>298</v>
      </c>
      <c r="C23" s="329"/>
      <c r="D23" s="329"/>
      <c r="E23" s="329"/>
      <c r="F23" s="329"/>
      <c r="G23" s="329"/>
      <c r="H23" s="329"/>
      <c r="I23" s="329"/>
      <c r="J23" s="329"/>
      <c r="K23" s="329"/>
      <c r="L23" s="329"/>
      <c r="M23" s="330" t="s">
        <v>294</v>
      </c>
      <c r="N23" s="330"/>
      <c r="O23" s="330" t="s">
        <v>64</v>
      </c>
      <c r="P23" s="330"/>
      <c r="Q23" s="331" t="s">
        <v>75</v>
      </c>
      <c r="R23" s="331"/>
      <c r="S23" s="79" t="s">
        <v>54</v>
      </c>
      <c r="T23" s="79" t="s">
        <v>182</v>
      </c>
      <c r="U23" s="79" t="s">
        <v>182</v>
      </c>
      <c r="V23" s="79" t="str">
        <f>+IF(ISERR(U23/T23*100),"N/A",ROUND(U23/T23*100,2))</f>
        <v>N/A</v>
      </c>
      <c r="W23" s="78" t="str">
        <f>+IF(ISERR(U23/S23*100),"N/A",ROUND(U23/S23*100,2))</f>
        <v>N/A</v>
      </c>
    </row>
    <row r="24" spans="2:27" ht="56.25" customHeight="1" x14ac:dyDescent="0.2">
      <c r="B24" s="328" t="s">
        <v>297</v>
      </c>
      <c r="C24" s="329"/>
      <c r="D24" s="329"/>
      <c r="E24" s="329"/>
      <c r="F24" s="329"/>
      <c r="G24" s="329"/>
      <c r="H24" s="329"/>
      <c r="I24" s="329"/>
      <c r="J24" s="329"/>
      <c r="K24" s="329"/>
      <c r="L24" s="329"/>
      <c r="M24" s="330" t="s">
        <v>294</v>
      </c>
      <c r="N24" s="330"/>
      <c r="O24" s="330" t="s">
        <v>64</v>
      </c>
      <c r="P24" s="330"/>
      <c r="Q24" s="331" t="s">
        <v>75</v>
      </c>
      <c r="R24" s="331"/>
      <c r="S24" s="79" t="s">
        <v>296</v>
      </c>
      <c r="T24" s="79" t="s">
        <v>182</v>
      </c>
      <c r="U24" s="79" t="s">
        <v>182</v>
      </c>
      <c r="V24" s="79" t="str">
        <f>+IF(ISERR(U24/T24*100),"N/A",ROUND(U24/T24*100,2))</f>
        <v>N/A</v>
      </c>
      <c r="W24" s="78" t="str">
        <f>+IF(ISERR(U24/S24*100),"N/A",ROUND(U24/S24*100,2))</f>
        <v>N/A</v>
      </c>
    </row>
    <row r="25" spans="2:27" ht="56.25" customHeight="1" thickBot="1" x14ac:dyDescent="0.25">
      <c r="B25" s="328" t="s">
        <v>295</v>
      </c>
      <c r="C25" s="329"/>
      <c r="D25" s="329"/>
      <c r="E25" s="329"/>
      <c r="F25" s="329"/>
      <c r="G25" s="329"/>
      <c r="H25" s="329"/>
      <c r="I25" s="329"/>
      <c r="J25" s="329"/>
      <c r="K25" s="329"/>
      <c r="L25" s="329"/>
      <c r="M25" s="330" t="s">
        <v>294</v>
      </c>
      <c r="N25" s="330"/>
      <c r="O25" s="330" t="s">
        <v>64</v>
      </c>
      <c r="P25" s="330"/>
      <c r="Q25" s="331" t="s">
        <v>75</v>
      </c>
      <c r="R25" s="331"/>
      <c r="S25" s="79" t="s">
        <v>293</v>
      </c>
      <c r="T25" s="79" t="s">
        <v>182</v>
      </c>
      <c r="U25" s="79" t="s">
        <v>182</v>
      </c>
      <c r="V25" s="79" t="str">
        <f>+IF(ISERR(U25/T25*100),"N/A",ROUND(U25/T25*100,2))</f>
        <v>N/A</v>
      </c>
      <c r="W25" s="78" t="str">
        <f>+IF(ISERR(U25/S25*100),"N/A",ROUND(U25/S25*100,2))</f>
        <v>N/A</v>
      </c>
    </row>
    <row r="26" spans="2:27" ht="21.75" customHeight="1" thickTop="1" thickBot="1" x14ac:dyDescent="0.25">
      <c r="B26" s="59" t="s">
        <v>70</v>
      </c>
      <c r="C26" s="58"/>
      <c r="D26" s="58"/>
      <c r="E26" s="58"/>
      <c r="F26" s="58"/>
      <c r="G26" s="58"/>
      <c r="H26" s="57"/>
      <c r="I26" s="57"/>
      <c r="J26" s="57"/>
      <c r="K26" s="57"/>
      <c r="L26" s="57"/>
      <c r="M26" s="57"/>
      <c r="N26" s="57"/>
      <c r="O26" s="57"/>
      <c r="P26" s="57"/>
      <c r="Q26" s="57"/>
      <c r="R26" s="57"/>
      <c r="S26" s="57"/>
      <c r="T26" s="57"/>
      <c r="U26" s="57"/>
      <c r="V26" s="57"/>
      <c r="W26" s="56"/>
      <c r="X26" s="73"/>
    </row>
    <row r="27" spans="2:27" ht="29.25" customHeight="1" thickTop="1" thickBot="1" x14ac:dyDescent="0.25">
      <c r="B27" s="312" t="s">
        <v>2572</v>
      </c>
      <c r="C27" s="313"/>
      <c r="D27" s="313"/>
      <c r="E27" s="313"/>
      <c r="F27" s="313"/>
      <c r="G27" s="313"/>
      <c r="H27" s="313"/>
      <c r="I27" s="313"/>
      <c r="J27" s="313"/>
      <c r="K27" s="313"/>
      <c r="L27" s="313"/>
      <c r="M27" s="313"/>
      <c r="N27" s="313"/>
      <c r="O27" s="313"/>
      <c r="P27" s="313"/>
      <c r="Q27" s="314"/>
      <c r="R27" s="77" t="s">
        <v>45</v>
      </c>
      <c r="S27" s="318" t="s">
        <v>46</v>
      </c>
      <c r="T27" s="318"/>
      <c r="U27" s="76" t="s">
        <v>71</v>
      </c>
      <c r="V27" s="319" t="s">
        <v>72</v>
      </c>
      <c r="W27" s="320"/>
    </row>
    <row r="28" spans="2:27" ht="30.75" customHeight="1" thickBot="1" x14ac:dyDescent="0.25">
      <c r="B28" s="315"/>
      <c r="C28" s="316"/>
      <c r="D28" s="316"/>
      <c r="E28" s="316"/>
      <c r="F28" s="316"/>
      <c r="G28" s="316"/>
      <c r="H28" s="316"/>
      <c r="I28" s="316"/>
      <c r="J28" s="316"/>
      <c r="K28" s="316"/>
      <c r="L28" s="316"/>
      <c r="M28" s="316"/>
      <c r="N28" s="316"/>
      <c r="O28" s="316"/>
      <c r="P28" s="316"/>
      <c r="Q28" s="317"/>
      <c r="R28" s="75" t="s">
        <v>73</v>
      </c>
      <c r="S28" s="75" t="s">
        <v>73</v>
      </c>
      <c r="T28" s="75" t="s">
        <v>64</v>
      </c>
      <c r="U28" s="75" t="s">
        <v>73</v>
      </c>
      <c r="V28" s="75" t="s">
        <v>74</v>
      </c>
      <c r="W28" s="74" t="s">
        <v>75</v>
      </c>
      <c r="Y28" s="73"/>
    </row>
    <row r="29" spans="2:27" ht="23.25" customHeight="1" thickBot="1" x14ac:dyDescent="0.25">
      <c r="B29" s="321" t="s">
        <v>76</v>
      </c>
      <c r="C29" s="322"/>
      <c r="D29" s="322"/>
      <c r="E29" s="72" t="s">
        <v>292</v>
      </c>
      <c r="F29" s="72"/>
      <c r="G29" s="72"/>
      <c r="H29" s="71"/>
      <c r="I29" s="71"/>
      <c r="J29" s="71"/>
      <c r="K29" s="71"/>
      <c r="L29" s="71"/>
      <c r="M29" s="71"/>
      <c r="N29" s="71"/>
      <c r="O29" s="71"/>
      <c r="P29" s="68"/>
      <c r="Q29" s="68"/>
      <c r="R29" s="70" t="s">
        <v>253</v>
      </c>
      <c r="S29" s="69" t="s">
        <v>11</v>
      </c>
      <c r="T29" s="68"/>
      <c r="U29" s="69" t="s">
        <v>289</v>
      </c>
      <c r="V29" s="68"/>
      <c r="W29" s="67">
        <f>+IF(ISERR(U29/R29*100),"N/A",ROUND(U29/R29*100,2))</f>
        <v>26.5</v>
      </c>
    </row>
    <row r="30" spans="2:27" ht="26.25" customHeight="1" thickBot="1" x14ac:dyDescent="0.25">
      <c r="B30" s="323" t="s">
        <v>80</v>
      </c>
      <c r="C30" s="324"/>
      <c r="D30" s="324"/>
      <c r="E30" s="66" t="s">
        <v>292</v>
      </c>
      <c r="F30" s="66"/>
      <c r="G30" s="66"/>
      <c r="H30" s="65"/>
      <c r="I30" s="65"/>
      <c r="J30" s="65"/>
      <c r="K30" s="65"/>
      <c r="L30" s="65"/>
      <c r="M30" s="65"/>
      <c r="N30" s="65"/>
      <c r="O30" s="65"/>
      <c r="P30" s="64"/>
      <c r="Q30" s="64"/>
      <c r="R30" s="63" t="s">
        <v>291</v>
      </c>
      <c r="S30" s="62" t="s">
        <v>290</v>
      </c>
      <c r="T30" s="61">
        <f>+IF(ISERR(S30/R30*100),"N/A",ROUND(S30/R30*100,2))</f>
        <v>50.84</v>
      </c>
      <c r="U30" s="62" t="s">
        <v>289</v>
      </c>
      <c r="V30" s="61">
        <f>+IF(ISERR(U30/S30*100),"N/A",ROUND(U30/S30*100,2))</f>
        <v>87.6</v>
      </c>
      <c r="W30" s="60">
        <f>+IF(ISERR(U30/R30*100),"N/A",ROUND(U30/R30*100,2))</f>
        <v>44.54</v>
      </c>
    </row>
    <row r="31" spans="2:27" ht="22.5" customHeight="1" thickTop="1" thickBot="1" x14ac:dyDescent="0.25">
      <c r="B31" s="59" t="s">
        <v>86</v>
      </c>
      <c r="C31" s="58"/>
      <c r="D31" s="58"/>
      <c r="E31" s="58"/>
      <c r="F31" s="58"/>
      <c r="G31" s="58"/>
      <c r="H31" s="57"/>
      <c r="I31" s="57"/>
      <c r="J31" s="57"/>
      <c r="K31" s="57"/>
      <c r="L31" s="57"/>
      <c r="M31" s="57"/>
      <c r="N31" s="57"/>
      <c r="O31" s="57"/>
      <c r="P31" s="57"/>
      <c r="Q31" s="57"/>
      <c r="R31" s="57"/>
      <c r="S31" s="57"/>
      <c r="T31" s="57"/>
      <c r="U31" s="57"/>
      <c r="V31" s="57"/>
      <c r="W31" s="56"/>
    </row>
    <row r="32" spans="2:27" ht="37.5" customHeight="1" thickTop="1" x14ac:dyDescent="0.2">
      <c r="B32" s="306" t="s">
        <v>288</v>
      </c>
      <c r="C32" s="307"/>
      <c r="D32" s="307"/>
      <c r="E32" s="307"/>
      <c r="F32" s="307"/>
      <c r="G32" s="307"/>
      <c r="H32" s="307"/>
      <c r="I32" s="307"/>
      <c r="J32" s="307"/>
      <c r="K32" s="307"/>
      <c r="L32" s="307"/>
      <c r="M32" s="307"/>
      <c r="N32" s="307"/>
      <c r="O32" s="307"/>
      <c r="P32" s="307"/>
      <c r="Q32" s="307"/>
      <c r="R32" s="307"/>
      <c r="S32" s="307"/>
      <c r="T32" s="307"/>
      <c r="U32" s="307"/>
      <c r="V32" s="307"/>
      <c r="W32" s="308"/>
    </row>
    <row r="33" spans="2:23" ht="52.5" customHeight="1" thickBot="1" x14ac:dyDescent="0.25">
      <c r="B33" s="325"/>
      <c r="C33" s="326"/>
      <c r="D33" s="326"/>
      <c r="E33" s="326"/>
      <c r="F33" s="326"/>
      <c r="G33" s="326"/>
      <c r="H33" s="326"/>
      <c r="I33" s="326"/>
      <c r="J33" s="326"/>
      <c r="K33" s="326"/>
      <c r="L33" s="326"/>
      <c r="M33" s="326"/>
      <c r="N33" s="326"/>
      <c r="O33" s="326"/>
      <c r="P33" s="326"/>
      <c r="Q33" s="326"/>
      <c r="R33" s="326"/>
      <c r="S33" s="326"/>
      <c r="T33" s="326"/>
      <c r="U33" s="326"/>
      <c r="V33" s="326"/>
      <c r="W33" s="327"/>
    </row>
    <row r="34" spans="2:23" ht="37.5" customHeight="1" thickTop="1" x14ac:dyDescent="0.2">
      <c r="B34" s="306" t="s">
        <v>287</v>
      </c>
      <c r="C34" s="307"/>
      <c r="D34" s="307"/>
      <c r="E34" s="307"/>
      <c r="F34" s="307"/>
      <c r="G34" s="307"/>
      <c r="H34" s="307"/>
      <c r="I34" s="307"/>
      <c r="J34" s="307"/>
      <c r="K34" s="307"/>
      <c r="L34" s="307"/>
      <c r="M34" s="307"/>
      <c r="N34" s="307"/>
      <c r="O34" s="307"/>
      <c r="P34" s="307"/>
      <c r="Q34" s="307"/>
      <c r="R34" s="307"/>
      <c r="S34" s="307"/>
      <c r="T34" s="307"/>
      <c r="U34" s="307"/>
      <c r="V34" s="307"/>
      <c r="W34" s="308"/>
    </row>
    <row r="35" spans="2:23" ht="15" customHeight="1" thickBot="1" x14ac:dyDescent="0.25">
      <c r="B35" s="325"/>
      <c r="C35" s="326"/>
      <c r="D35" s="326"/>
      <c r="E35" s="326"/>
      <c r="F35" s="326"/>
      <c r="G35" s="326"/>
      <c r="H35" s="326"/>
      <c r="I35" s="326"/>
      <c r="J35" s="326"/>
      <c r="K35" s="326"/>
      <c r="L35" s="326"/>
      <c r="M35" s="326"/>
      <c r="N35" s="326"/>
      <c r="O35" s="326"/>
      <c r="P35" s="326"/>
      <c r="Q35" s="326"/>
      <c r="R35" s="326"/>
      <c r="S35" s="326"/>
      <c r="T35" s="326"/>
      <c r="U35" s="326"/>
      <c r="V35" s="326"/>
      <c r="W35" s="327"/>
    </row>
    <row r="36" spans="2:23" ht="37.5" customHeight="1" thickTop="1" x14ac:dyDescent="0.2">
      <c r="B36" s="306" t="s">
        <v>286</v>
      </c>
      <c r="C36" s="307"/>
      <c r="D36" s="307"/>
      <c r="E36" s="307"/>
      <c r="F36" s="307"/>
      <c r="G36" s="307"/>
      <c r="H36" s="307"/>
      <c r="I36" s="307"/>
      <c r="J36" s="307"/>
      <c r="K36" s="307"/>
      <c r="L36" s="307"/>
      <c r="M36" s="307"/>
      <c r="N36" s="307"/>
      <c r="O36" s="307"/>
      <c r="P36" s="307"/>
      <c r="Q36" s="307"/>
      <c r="R36" s="307"/>
      <c r="S36" s="307"/>
      <c r="T36" s="307"/>
      <c r="U36" s="307"/>
      <c r="V36" s="307"/>
      <c r="W36" s="308"/>
    </row>
    <row r="37" spans="2:23" ht="13.5" thickBot="1" x14ac:dyDescent="0.25">
      <c r="B37" s="309"/>
      <c r="C37" s="310"/>
      <c r="D37" s="310"/>
      <c r="E37" s="310"/>
      <c r="F37" s="310"/>
      <c r="G37" s="310"/>
      <c r="H37" s="310"/>
      <c r="I37" s="310"/>
      <c r="J37" s="310"/>
      <c r="K37" s="310"/>
      <c r="L37" s="310"/>
      <c r="M37" s="310"/>
      <c r="N37" s="310"/>
      <c r="O37" s="310"/>
      <c r="P37" s="310"/>
      <c r="Q37" s="310"/>
      <c r="R37" s="310"/>
      <c r="S37" s="310"/>
      <c r="T37" s="310"/>
      <c r="U37" s="310"/>
      <c r="V37" s="310"/>
      <c r="W37" s="311"/>
    </row>
  </sheetData>
  <mergeCells count="67">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0" min="1" max="2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0"/>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358</v>
      </c>
      <c r="D4" s="298" t="s">
        <v>357</v>
      </c>
      <c r="E4" s="298"/>
      <c r="F4" s="298"/>
      <c r="G4" s="298"/>
      <c r="H4" s="299"/>
      <c r="I4" s="18"/>
      <c r="J4" s="300" t="s">
        <v>6</v>
      </c>
      <c r="K4" s="298"/>
      <c r="L4" s="17" t="s">
        <v>356</v>
      </c>
      <c r="M4" s="301" t="s">
        <v>355</v>
      </c>
      <c r="N4" s="301"/>
      <c r="O4" s="301"/>
      <c r="P4" s="301"/>
      <c r="Q4" s="302"/>
      <c r="R4" s="19"/>
      <c r="S4" s="303" t="s">
        <v>9</v>
      </c>
      <c r="T4" s="304"/>
      <c r="U4" s="304"/>
      <c r="V4" s="291" t="s">
        <v>354</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344</v>
      </c>
      <c r="D6" s="287" t="s">
        <v>353</v>
      </c>
      <c r="E6" s="287"/>
      <c r="F6" s="287"/>
      <c r="G6" s="287"/>
      <c r="H6" s="287"/>
      <c r="I6" s="22"/>
      <c r="J6" s="305" t="s">
        <v>15</v>
      </c>
      <c r="K6" s="305"/>
      <c r="L6" s="305" t="s">
        <v>16</v>
      </c>
      <c r="M6" s="305"/>
      <c r="N6" s="290" t="s">
        <v>11</v>
      </c>
      <c r="O6" s="290"/>
      <c r="P6" s="290"/>
      <c r="Q6" s="290"/>
      <c r="R6" s="290"/>
      <c r="S6" s="290"/>
      <c r="T6" s="290"/>
      <c r="U6" s="290"/>
      <c r="V6" s="290"/>
      <c r="W6" s="290"/>
    </row>
    <row r="7" spans="1:29" ht="42.75" customHeight="1" thickBot="1" x14ac:dyDescent="0.25">
      <c r="B7" s="23"/>
      <c r="C7" s="21" t="s">
        <v>343</v>
      </c>
      <c r="D7" s="289" t="s">
        <v>352</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341</v>
      </c>
      <c r="D8" s="289" t="s">
        <v>351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30" customHeight="1" x14ac:dyDescent="0.2">
      <c r="B9" s="23"/>
      <c r="C9" s="21" t="s">
        <v>339</v>
      </c>
      <c r="D9" s="289" t="s">
        <v>350</v>
      </c>
      <c r="E9" s="289"/>
      <c r="F9" s="289"/>
      <c r="G9" s="289"/>
      <c r="H9" s="289"/>
      <c r="I9" s="289" t="s">
        <v>11</v>
      </c>
      <c r="J9" s="289"/>
      <c r="K9" s="289"/>
      <c r="L9" s="289"/>
      <c r="M9" s="289"/>
      <c r="N9" s="289"/>
      <c r="O9" s="289"/>
      <c r="P9" s="289"/>
      <c r="Q9" s="289"/>
      <c r="R9" s="289"/>
      <c r="S9" s="289"/>
      <c r="T9" s="289"/>
      <c r="U9" s="289"/>
      <c r="V9" s="289"/>
      <c r="W9" s="290"/>
    </row>
    <row r="10" spans="1:29" ht="30" customHeight="1" x14ac:dyDescent="0.2">
      <c r="B10" s="23"/>
      <c r="C10" s="21" t="s">
        <v>336</v>
      </c>
      <c r="D10" s="289" t="s">
        <v>349</v>
      </c>
      <c r="E10" s="289"/>
      <c r="F10" s="289"/>
      <c r="G10" s="289"/>
      <c r="H10" s="289"/>
      <c r="I10" s="290" t="s">
        <v>11</v>
      </c>
      <c r="J10" s="290"/>
      <c r="K10" s="290"/>
      <c r="L10" s="290"/>
      <c r="M10" s="290"/>
      <c r="N10" s="290"/>
      <c r="O10" s="290"/>
      <c r="P10" s="290"/>
      <c r="Q10" s="290"/>
      <c r="R10" s="290"/>
      <c r="S10" s="290"/>
      <c r="T10" s="290"/>
      <c r="U10" s="290"/>
      <c r="V10" s="290"/>
      <c r="W10" s="290"/>
    </row>
    <row r="11" spans="1:29" ht="25.5" customHeight="1" thickBot="1" x14ac:dyDescent="0.25">
      <c r="B11" s="23"/>
      <c r="C11" s="290" t="s">
        <v>11</v>
      </c>
      <c r="D11" s="290"/>
      <c r="E11" s="290"/>
      <c r="F11" s="290"/>
      <c r="G11" s="290"/>
      <c r="H11" s="290"/>
      <c r="I11" s="290"/>
      <c r="J11" s="290"/>
      <c r="K11" s="290"/>
      <c r="L11" s="290"/>
      <c r="M11" s="290"/>
      <c r="N11" s="290"/>
      <c r="O11" s="290"/>
      <c r="P11" s="290"/>
      <c r="Q11" s="290"/>
      <c r="R11" s="290"/>
      <c r="S11" s="290"/>
      <c r="T11" s="290"/>
      <c r="U11" s="290"/>
      <c r="V11" s="290"/>
      <c r="W11" s="290"/>
    </row>
    <row r="12" spans="1:29" ht="93.75" customHeight="1" thickTop="1" thickBot="1" x14ac:dyDescent="0.25">
      <c r="B12" s="27" t="s">
        <v>25</v>
      </c>
      <c r="C12" s="291" t="s">
        <v>348</v>
      </c>
      <c r="D12" s="291"/>
      <c r="E12" s="291"/>
      <c r="F12" s="291"/>
      <c r="G12" s="291"/>
      <c r="H12" s="291"/>
      <c r="I12" s="291"/>
      <c r="J12" s="291"/>
      <c r="K12" s="291"/>
      <c r="L12" s="291"/>
      <c r="M12" s="291"/>
      <c r="N12" s="291"/>
      <c r="O12" s="291"/>
      <c r="P12" s="291"/>
      <c r="Q12" s="291"/>
      <c r="R12" s="291"/>
      <c r="S12" s="291"/>
      <c r="T12" s="291"/>
      <c r="U12" s="291"/>
      <c r="V12" s="291"/>
      <c r="W12" s="292"/>
    </row>
    <row r="13" spans="1:29" ht="9" customHeight="1" thickTop="1" thickBot="1" x14ac:dyDescent="0.25"/>
    <row r="14" spans="1:29" ht="21.75" customHeight="1" thickTop="1" thickBot="1" x14ac:dyDescent="0.25">
      <c r="B14" s="11" t="s">
        <v>27</v>
      </c>
      <c r="C14" s="12"/>
      <c r="D14" s="12"/>
      <c r="E14" s="12"/>
      <c r="F14" s="12"/>
      <c r="G14" s="12"/>
      <c r="H14" s="13"/>
      <c r="I14" s="13"/>
      <c r="J14" s="13"/>
      <c r="K14" s="13"/>
      <c r="L14" s="13"/>
      <c r="M14" s="13"/>
      <c r="N14" s="13"/>
      <c r="O14" s="13"/>
      <c r="P14" s="13"/>
      <c r="Q14" s="13"/>
      <c r="R14" s="13"/>
      <c r="S14" s="13"/>
      <c r="T14" s="13"/>
      <c r="U14" s="13"/>
      <c r="V14" s="13"/>
      <c r="W14" s="14"/>
    </row>
    <row r="15" spans="1:29" ht="19.5" customHeight="1" thickTop="1" x14ac:dyDescent="0.2">
      <c r="B15" s="293" t="s">
        <v>28</v>
      </c>
      <c r="C15" s="294"/>
      <c r="D15" s="294"/>
      <c r="E15" s="294"/>
      <c r="F15" s="294"/>
      <c r="G15" s="294"/>
      <c r="H15" s="294"/>
      <c r="I15" s="294"/>
      <c r="J15" s="28"/>
      <c r="K15" s="294" t="s">
        <v>29</v>
      </c>
      <c r="L15" s="294"/>
      <c r="M15" s="294"/>
      <c r="N15" s="294"/>
      <c r="O15" s="294"/>
      <c r="P15" s="294"/>
      <c r="Q15" s="294"/>
      <c r="R15" s="29"/>
      <c r="S15" s="294" t="s">
        <v>30</v>
      </c>
      <c r="T15" s="294"/>
      <c r="U15" s="294"/>
      <c r="V15" s="294"/>
      <c r="W15" s="295"/>
    </row>
    <row r="16" spans="1:29" ht="69" customHeight="1" x14ac:dyDescent="0.2">
      <c r="B16" s="20" t="s">
        <v>31</v>
      </c>
      <c r="C16" s="287" t="s">
        <v>11</v>
      </c>
      <c r="D16" s="287"/>
      <c r="E16" s="287"/>
      <c r="F16" s="287"/>
      <c r="G16" s="287"/>
      <c r="H16" s="287"/>
      <c r="I16" s="287"/>
      <c r="J16" s="30"/>
      <c r="K16" s="30" t="s">
        <v>32</v>
      </c>
      <c r="L16" s="287" t="s">
        <v>11</v>
      </c>
      <c r="M16" s="287"/>
      <c r="N16" s="287"/>
      <c r="O16" s="287"/>
      <c r="P16" s="287"/>
      <c r="Q16" s="287"/>
      <c r="R16" s="22"/>
      <c r="S16" s="30" t="s">
        <v>33</v>
      </c>
      <c r="T16" s="288" t="s">
        <v>347</v>
      </c>
      <c r="U16" s="288"/>
      <c r="V16" s="288"/>
      <c r="W16" s="288"/>
    </row>
    <row r="17" spans="2:27" ht="86.25" customHeight="1" x14ac:dyDescent="0.2">
      <c r="B17" s="20" t="s">
        <v>35</v>
      </c>
      <c r="C17" s="287" t="s">
        <v>11</v>
      </c>
      <c r="D17" s="287"/>
      <c r="E17" s="287"/>
      <c r="F17" s="287"/>
      <c r="G17" s="287"/>
      <c r="H17" s="287"/>
      <c r="I17" s="287"/>
      <c r="J17" s="30"/>
      <c r="K17" s="30" t="s">
        <v>35</v>
      </c>
      <c r="L17" s="287" t="s">
        <v>11</v>
      </c>
      <c r="M17" s="287"/>
      <c r="N17" s="287"/>
      <c r="O17" s="287"/>
      <c r="P17" s="287"/>
      <c r="Q17" s="287"/>
      <c r="R17" s="22"/>
      <c r="S17" s="30" t="s">
        <v>36</v>
      </c>
      <c r="T17" s="288" t="s">
        <v>11</v>
      </c>
      <c r="U17" s="288"/>
      <c r="V17" s="288"/>
      <c r="W17" s="288"/>
    </row>
    <row r="18" spans="2:27" ht="25.5" customHeight="1" thickBot="1" x14ac:dyDescent="0.25">
      <c r="B18" s="31" t="s">
        <v>37</v>
      </c>
      <c r="C18" s="271" t="s">
        <v>11</v>
      </c>
      <c r="D18" s="271"/>
      <c r="E18" s="271"/>
      <c r="F18" s="271"/>
      <c r="G18" s="271"/>
      <c r="H18" s="271"/>
      <c r="I18" s="271"/>
      <c r="J18" s="271"/>
      <c r="K18" s="271"/>
      <c r="L18" s="271"/>
      <c r="M18" s="271"/>
      <c r="N18" s="271"/>
      <c r="O18" s="271"/>
      <c r="P18" s="271"/>
      <c r="Q18" s="271"/>
      <c r="R18" s="271"/>
      <c r="S18" s="271"/>
      <c r="T18" s="271"/>
      <c r="U18" s="271"/>
      <c r="V18" s="271"/>
      <c r="W18" s="272"/>
    </row>
    <row r="19" spans="2:27" ht="21.75" customHeight="1" thickTop="1" thickBot="1" x14ac:dyDescent="0.25">
      <c r="B19" s="11" t="s">
        <v>38</v>
      </c>
      <c r="C19" s="12"/>
      <c r="D19" s="12"/>
      <c r="E19" s="12"/>
      <c r="F19" s="12"/>
      <c r="G19" s="12"/>
      <c r="H19" s="13"/>
      <c r="I19" s="13"/>
      <c r="J19" s="13"/>
      <c r="K19" s="13"/>
      <c r="L19" s="13"/>
      <c r="M19" s="13"/>
      <c r="N19" s="13"/>
      <c r="O19" s="13"/>
      <c r="P19" s="13"/>
      <c r="Q19" s="13"/>
      <c r="R19" s="13"/>
      <c r="S19" s="13"/>
      <c r="T19" s="13"/>
      <c r="U19" s="13"/>
      <c r="V19" s="13"/>
      <c r="W19" s="14"/>
    </row>
    <row r="20" spans="2:27" ht="25.5" customHeight="1" thickTop="1" thickBot="1" x14ac:dyDescent="0.25">
      <c r="B20" s="273" t="s">
        <v>39</v>
      </c>
      <c r="C20" s="274"/>
      <c r="D20" s="274"/>
      <c r="E20" s="274"/>
      <c r="F20" s="274"/>
      <c r="G20" s="274"/>
      <c r="H20" s="274"/>
      <c r="I20" s="274"/>
      <c r="J20" s="274"/>
      <c r="K20" s="274"/>
      <c r="L20" s="274"/>
      <c r="M20" s="274"/>
      <c r="N20" s="274"/>
      <c r="O20" s="274"/>
      <c r="P20" s="274"/>
      <c r="Q20" s="274"/>
      <c r="R20" s="274"/>
      <c r="S20" s="274"/>
      <c r="T20" s="275"/>
      <c r="U20" s="260" t="s">
        <v>40</v>
      </c>
      <c r="V20" s="266"/>
      <c r="W20" s="261"/>
    </row>
    <row r="21" spans="2:27" ht="14.25" customHeight="1" x14ac:dyDescent="0.2">
      <c r="B21" s="276" t="s">
        <v>41</v>
      </c>
      <c r="C21" s="277"/>
      <c r="D21" s="277"/>
      <c r="E21" s="277"/>
      <c r="F21" s="277"/>
      <c r="G21" s="277"/>
      <c r="H21" s="277"/>
      <c r="I21" s="277"/>
      <c r="J21" s="277"/>
      <c r="K21" s="277"/>
      <c r="L21" s="277"/>
      <c r="M21" s="277" t="s">
        <v>42</v>
      </c>
      <c r="N21" s="277"/>
      <c r="O21" s="277" t="s">
        <v>43</v>
      </c>
      <c r="P21" s="277"/>
      <c r="Q21" s="277" t="s">
        <v>44</v>
      </c>
      <c r="R21" s="277"/>
      <c r="S21" s="277" t="s">
        <v>45</v>
      </c>
      <c r="T21" s="280" t="s">
        <v>46</v>
      </c>
      <c r="U21" s="282" t="s">
        <v>47</v>
      </c>
      <c r="V21" s="284" t="s">
        <v>48</v>
      </c>
      <c r="W21" s="285" t="s">
        <v>49</v>
      </c>
    </row>
    <row r="22" spans="2:27" ht="27" customHeight="1" thickBot="1" x14ac:dyDescent="0.25">
      <c r="B22" s="278"/>
      <c r="C22" s="279"/>
      <c r="D22" s="279"/>
      <c r="E22" s="279"/>
      <c r="F22" s="279"/>
      <c r="G22" s="279"/>
      <c r="H22" s="279"/>
      <c r="I22" s="279"/>
      <c r="J22" s="279"/>
      <c r="K22" s="279"/>
      <c r="L22" s="279"/>
      <c r="M22" s="279"/>
      <c r="N22" s="279"/>
      <c r="O22" s="279"/>
      <c r="P22" s="279"/>
      <c r="Q22" s="279"/>
      <c r="R22" s="279"/>
      <c r="S22" s="279"/>
      <c r="T22" s="281"/>
      <c r="U22" s="283"/>
      <c r="V22" s="279"/>
      <c r="W22" s="286"/>
      <c r="Z22" s="33" t="s">
        <v>11</v>
      </c>
      <c r="AA22" s="33" t="s">
        <v>50</v>
      </c>
    </row>
    <row r="23" spans="2:27" ht="56.25" customHeight="1" x14ac:dyDescent="0.2">
      <c r="B23" s="267" t="s">
        <v>346</v>
      </c>
      <c r="C23" s="268"/>
      <c r="D23" s="268"/>
      <c r="E23" s="268"/>
      <c r="F23" s="268"/>
      <c r="G23" s="268"/>
      <c r="H23" s="268"/>
      <c r="I23" s="268"/>
      <c r="J23" s="268"/>
      <c r="K23" s="268"/>
      <c r="L23" s="268"/>
      <c r="M23" s="269" t="s">
        <v>344</v>
      </c>
      <c r="N23" s="269"/>
      <c r="O23" s="269" t="s">
        <v>64</v>
      </c>
      <c r="P23" s="269"/>
      <c r="Q23" s="270" t="s">
        <v>53</v>
      </c>
      <c r="R23" s="270"/>
      <c r="S23" s="34" t="s">
        <v>54</v>
      </c>
      <c r="T23" s="34" t="s">
        <v>335</v>
      </c>
      <c r="U23" s="34" t="s">
        <v>335</v>
      </c>
      <c r="V23" s="34">
        <f t="shared" ref="V23:V30" si="0">+IF(ISERR(U23/T23*100),"N/A",ROUND(U23/T23*100,2))</f>
        <v>100</v>
      </c>
      <c r="W23" s="35">
        <f t="shared" ref="W23:W30" si="1">+IF(ISERR(U23/S23*100),"N/A",ROUND(U23/S23*100,2))</f>
        <v>30</v>
      </c>
    </row>
    <row r="24" spans="2:27" ht="56.25" customHeight="1" x14ac:dyDescent="0.2">
      <c r="B24" s="267" t="s">
        <v>345</v>
      </c>
      <c r="C24" s="268"/>
      <c r="D24" s="268"/>
      <c r="E24" s="268"/>
      <c r="F24" s="268"/>
      <c r="G24" s="268"/>
      <c r="H24" s="268"/>
      <c r="I24" s="268"/>
      <c r="J24" s="268"/>
      <c r="K24" s="268"/>
      <c r="L24" s="268"/>
      <c r="M24" s="269" t="s">
        <v>344</v>
      </c>
      <c r="N24" s="269"/>
      <c r="O24" s="269" t="s">
        <v>64</v>
      </c>
      <c r="P24" s="269"/>
      <c r="Q24" s="270" t="s">
        <v>53</v>
      </c>
      <c r="R24" s="270"/>
      <c r="S24" s="34" t="s">
        <v>54</v>
      </c>
      <c r="T24" s="34" t="s">
        <v>335</v>
      </c>
      <c r="U24" s="34" t="s">
        <v>335</v>
      </c>
      <c r="V24" s="34">
        <f t="shared" si="0"/>
        <v>100</v>
      </c>
      <c r="W24" s="35">
        <f t="shared" si="1"/>
        <v>30</v>
      </c>
    </row>
    <row r="25" spans="2:27" ht="56.25" customHeight="1" x14ac:dyDescent="0.2">
      <c r="B25" s="267" t="s">
        <v>342</v>
      </c>
      <c r="C25" s="268"/>
      <c r="D25" s="268"/>
      <c r="E25" s="268"/>
      <c r="F25" s="268"/>
      <c r="G25" s="268"/>
      <c r="H25" s="268"/>
      <c r="I25" s="268"/>
      <c r="J25" s="268"/>
      <c r="K25" s="268"/>
      <c r="L25" s="268"/>
      <c r="M25" s="269" t="s">
        <v>343</v>
      </c>
      <c r="N25" s="269"/>
      <c r="O25" s="269" t="s">
        <v>64</v>
      </c>
      <c r="P25" s="269"/>
      <c r="Q25" s="270" t="s">
        <v>53</v>
      </c>
      <c r="R25" s="270"/>
      <c r="S25" s="34" t="s">
        <v>54</v>
      </c>
      <c r="T25" s="34" t="s">
        <v>335</v>
      </c>
      <c r="U25" s="34" t="s">
        <v>335</v>
      </c>
      <c r="V25" s="34">
        <f t="shared" si="0"/>
        <v>100</v>
      </c>
      <c r="W25" s="35">
        <f t="shared" si="1"/>
        <v>30</v>
      </c>
    </row>
    <row r="26" spans="2:27" ht="56.25" customHeight="1" x14ac:dyDescent="0.2">
      <c r="B26" s="267" t="s">
        <v>338</v>
      </c>
      <c r="C26" s="268"/>
      <c r="D26" s="268"/>
      <c r="E26" s="268"/>
      <c r="F26" s="268"/>
      <c r="G26" s="268"/>
      <c r="H26" s="268"/>
      <c r="I26" s="268"/>
      <c r="J26" s="268"/>
      <c r="K26" s="268"/>
      <c r="L26" s="268"/>
      <c r="M26" s="269" t="s">
        <v>343</v>
      </c>
      <c r="N26" s="269"/>
      <c r="O26" s="269" t="s">
        <v>64</v>
      </c>
      <c r="P26" s="269"/>
      <c r="Q26" s="270" t="s">
        <v>53</v>
      </c>
      <c r="R26" s="270"/>
      <c r="S26" s="34" t="s">
        <v>54</v>
      </c>
      <c r="T26" s="34" t="s">
        <v>335</v>
      </c>
      <c r="U26" s="34" t="s">
        <v>335</v>
      </c>
      <c r="V26" s="34">
        <f t="shared" si="0"/>
        <v>100</v>
      </c>
      <c r="W26" s="35">
        <f t="shared" si="1"/>
        <v>30</v>
      </c>
    </row>
    <row r="27" spans="2:27" ht="56.25" customHeight="1" x14ac:dyDescent="0.2">
      <c r="B27" s="267" t="s">
        <v>342</v>
      </c>
      <c r="C27" s="268"/>
      <c r="D27" s="268"/>
      <c r="E27" s="268"/>
      <c r="F27" s="268"/>
      <c r="G27" s="268"/>
      <c r="H27" s="268"/>
      <c r="I27" s="268"/>
      <c r="J27" s="268"/>
      <c r="K27" s="268"/>
      <c r="L27" s="268"/>
      <c r="M27" s="269" t="s">
        <v>341</v>
      </c>
      <c r="N27" s="269"/>
      <c r="O27" s="269" t="s">
        <v>64</v>
      </c>
      <c r="P27" s="269"/>
      <c r="Q27" s="270" t="s">
        <v>53</v>
      </c>
      <c r="R27" s="270"/>
      <c r="S27" s="34" t="s">
        <v>54</v>
      </c>
      <c r="T27" s="34" t="s">
        <v>335</v>
      </c>
      <c r="U27" s="34" t="s">
        <v>335</v>
      </c>
      <c r="V27" s="34">
        <f t="shared" si="0"/>
        <v>100</v>
      </c>
      <c r="W27" s="35">
        <f t="shared" si="1"/>
        <v>30</v>
      </c>
    </row>
    <row r="28" spans="2:27" ht="56.25" customHeight="1" x14ac:dyDescent="0.2">
      <c r="B28" s="267" t="s">
        <v>340</v>
      </c>
      <c r="C28" s="268"/>
      <c r="D28" s="268"/>
      <c r="E28" s="268"/>
      <c r="F28" s="268"/>
      <c r="G28" s="268"/>
      <c r="H28" s="268"/>
      <c r="I28" s="268"/>
      <c r="J28" s="268"/>
      <c r="K28" s="268"/>
      <c r="L28" s="268"/>
      <c r="M28" s="269" t="s">
        <v>339</v>
      </c>
      <c r="N28" s="269"/>
      <c r="O28" s="269" t="s">
        <v>64</v>
      </c>
      <c r="P28" s="269"/>
      <c r="Q28" s="270" t="s">
        <v>53</v>
      </c>
      <c r="R28" s="270"/>
      <c r="S28" s="34" t="s">
        <v>54</v>
      </c>
      <c r="T28" s="34" t="s">
        <v>335</v>
      </c>
      <c r="U28" s="34" t="s">
        <v>335</v>
      </c>
      <c r="V28" s="34">
        <f t="shared" si="0"/>
        <v>100</v>
      </c>
      <c r="W28" s="35">
        <f t="shared" si="1"/>
        <v>30</v>
      </c>
    </row>
    <row r="29" spans="2:27" ht="56.25" customHeight="1" x14ac:dyDescent="0.2">
      <c r="B29" s="267" t="s">
        <v>338</v>
      </c>
      <c r="C29" s="268"/>
      <c r="D29" s="268"/>
      <c r="E29" s="268"/>
      <c r="F29" s="268"/>
      <c r="G29" s="268"/>
      <c r="H29" s="268"/>
      <c r="I29" s="268"/>
      <c r="J29" s="268"/>
      <c r="K29" s="268"/>
      <c r="L29" s="268"/>
      <c r="M29" s="269" t="s">
        <v>336</v>
      </c>
      <c r="N29" s="269"/>
      <c r="O29" s="269" t="s">
        <v>64</v>
      </c>
      <c r="P29" s="269"/>
      <c r="Q29" s="270" t="s">
        <v>53</v>
      </c>
      <c r="R29" s="270"/>
      <c r="S29" s="34" t="s">
        <v>54</v>
      </c>
      <c r="T29" s="34" t="s">
        <v>335</v>
      </c>
      <c r="U29" s="34" t="s">
        <v>335</v>
      </c>
      <c r="V29" s="34">
        <f t="shared" si="0"/>
        <v>100</v>
      </c>
      <c r="W29" s="35">
        <f t="shared" si="1"/>
        <v>30</v>
      </c>
    </row>
    <row r="30" spans="2:27" ht="56.25" customHeight="1" thickBot="1" x14ac:dyDescent="0.25">
      <c r="B30" s="267" t="s">
        <v>337</v>
      </c>
      <c r="C30" s="268"/>
      <c r="D30" s="268"/>
      <c r="E30" s="268"/>
      <c r="F30" s="268"/>
      <c r="G30" s="268"/>
      <c r="H30" s="268"/>
      <c r="I30" s="268"/>
      <c r="J30" s="268"/>
      <c r="K30" s="268"/>
      <c r="L30" s="268"/>
      <c r="M30" s="269" t="s">
        <v>336</v>
      </c>
      <c r="N30" s="269"/>
      <c r="O30" s="269" t="s">
        <v>64</v>
      </c>
      <c r="P30" s="269"/>
      <c r="Q30" s="270" t="s">
        <v>53</v>
      </c>
      <c r="R30" s="270"/>
      <c r="S30" s="34" t="s">
        <v>54</v>
      </c>
      <c r="T30" s="34" t="s">
        <v>335</v>
      </c>
      <c r="U30" s="34" t="s">
        <v>335</v>
      </c>
      <c r="V30" s="34">
        <f t="shared" si="0"/>
        <v>100</v>
      </c>
      <c r="W30" s="35">
        <f t="shared" si="1"/>
        <v>30</v>
      </c>
    </row>
    <row r="31" spans="2:27" ht="21.75" customHeight="1" thickTop="1" thickBot="1" x14ac:dyDescent="0.25">
      <c r="B31" s="11" t="s">
        <v>70</v>
      </c>
      <c r="C31" s="12"/>
      <c r="D31" s="12"/>
      <c r="E31" s="12"/>
      <c r="F31" s="12"/>
      <c r="G31" s="12"/>
      <c r="H31" s="13"/>
      <c r="I31" s="13"/>
      <c r="J31" s="13"/>
      <c r="K31" s="13"/>
      <c r="L31" s="13"/>
      <c r="M31" s="13"/>
      <c r="N31" s="13"/>
      <c r="O31" s="13"/>
      <c r="P31" s="13"/>
      <c r="Q31" s="13"/>
      <c r="R31" s="13"/>
      <c r="S31" s="13"/>
      <c r="T31" s="13"/>
      <c r="U31" s="13"/>
      <c r="V31" s="13"/>
      <c r="W31" s="14"/>
      <c r="X31" s="36"/>
    </row>
    <row r="32" spans="2:27" ht="29.25" customHeight="1" thickTop="1" thickBot="1" x14ac:dyDescent="0.25">
      <c r="B32" s="245" t="s">
        <v>2572</v>
      </c>
      <c r="C32" s="246"/>
      <c r="D32" s="246"/>
      <c r="E32" s="246"/>
      <c r="F32" s="246"/>
      <c r="G32" s="246"/>
      <c r="H32" s="246"/>
      <c r="I32" s="246"/>
      <c r="J32" s="246"/>
      <c r="K32" s="246"/>
      <c r="L32" s="246"/>
      <c r="M32" s="246"/>
      <c r="N32" s="246"/>
      <c r="O32" s="246"/>
      <c r="P32" s="246"/>
      <c r="Q32" s="247"/>
      <c r="R32" s="37" t="s">
        <v>45</v>
      </c>
      <c r="S32" s="266" t="s">
        <v>46</v>
      </c>
      <c r="T32" s="266"/>
      <c r="U32" s="38" t="s">
        <v>71</v>
      </c>
      <c r="V32" s="260" t="s">
        <v>72</v>
      </c>
      <c r="W32" s="261"/>
    </row>
    <row r="33" spans="2:25" ht="30.75" customHeight="1" thickBot="1" x14ac:dyDescent="0.25">
      <c r="B33" s="248"/>
      <c r="C33" s="249"/>
      <c r="D33" s="249"/>
      <c r="E33" s="249"/>
      <c r="F33" s="249"/>
      <c r="G33" s="249"/>
      <c r="H33" s="249"/>
      <c r="I33" s="249"/>
      <c r="J33" s="249"/>
      <c r="K33" s="249"/>
      <c r="L33" s="249"/>
      <c r="M33" s="249"/>
      <c r="N33" s="249"/>
      <c r="O33" s="249"/>
      <c r="P33" s="249"/>
      <c r="Q33" s="250"/>
      <c r="R33" s="39" t="s">
        <v>73</v>
      </c>
      <c r="S33" s="39" t="s">
        <v>73</v>
      </c>
      <c r="T33" s="39" t="s">
        <v>64</v>
      </c>
      <c r="U33" s="39" t="s">
        <v>73</v>
      </c>
      <c r="V33" s="39" t="s">
        <v>74</v>
      </c>
      <c r="W33" s="32" t="s">
        <v>75</v>
      </c>
      <c r="Y33" s="36"/>
    </row>
    <row r="34" spans="2:25" ht="23.25" customHeight="1" thickBot="1" x14ac:dyDescent="0.25">
      <c r="B34" s="262" t="s">
        <v>76</v>
      </c>
      <c r="C34" s="263"/>
      <c r="D34" s="263"/>
      <c r="E34" s="40" t="s">
        <v>333</v>
      </c>
      <c r="F34" s="40"/>
      <c r="G34" s="40"/>
      <c r="H34" s="41"/>
      <c r="I34" s="41"/>
      <c r="J34" s="41"/>
      <c r="K34" s="41"/>
      <c r="L34" s="41"/>
      <c r="M34" s="41"/>
      <c r="N34" s="41"/>
      <c r="O34" s="41"/>
      <c r="P34" s="42"/>
      <c r="Q34" s="42"/>
      <c r="R34" s="43" t="s">
        <v>334</v>
      </c>
      <c r="S34" s="44" t="s">
        <v>11</v>
      </c>
      <c r="T34" s="42"/>
      <c r="U34" s="44" t="s">
        <v>331</v>
      </c>
      <c r="V34" s="42"/>
      <c r="W34" s="45">
        <f t="shared" ref="W34:W43" si="2">+IF(ISERR(U34/R34*100),"N/A",ROUND(U34/R34*100,2))</f>
        <v>1.01</v>
      </c>
    </row>
    <row r="35" spans="2:25" ht="26.25" customHeight="1" x14ac:dyDescent="0.2">
      <c r="B35" s="264" t="s">
        <v>80</v>
      </c>
      <c r="C35" s="265"/>
      <c r="D35" s="265"/>
      <c r="E35" s="46" t="s">
        <v>333</v>
      </c>
      <c r="F35" s="46"/>
      <c r="G35" s="46"/>
      <c r="H35" s="47"/>
      <c r="I35" s="47"/>
      <c r="J35" s="47"/>
      <c r="K35" s="47"/>
      <c r="L35" s="47"/>
      <c r="M35" s="47"/>
      <c r="N35" s="47"/>
      <c r="O35" s="47"/>
      <c r="P35" s="48"/>
      <c r="Q35" s="48"/>
      <c r="R35" s="49" t="s">
        <v>332</v>
      </c>
      <c r="S35" s="50" t="s">
        <v>168</v>
      </c>
      <c r="T35" s="51">
        <f>+IF(ISERR(S35/R35*100),"N/A",ROUND(S35/R35*100,2))</f>
        <v>100</v>
      </c>
      <c r="U35" s="50" t="s">
        <v>331</v>
      </c>
      <c r="V35" s="51">
        <f>+IF(ISERR(U35/S35*100),"N/A",ROUND(U35/S35*100,2))</f>
        <v>39.5</v>
      </c>
      <c r="W35" s="52">
        <f t="shared" si="2"/>
        <v>39.5</v>
      </c>
    </row>
    <row r="36" spans="2:25" ht="23.25" customHeight="1" thickBot="1" x14ac:dyDescent="0.25">
      <c r="B36" s="262" t="s">
        <v>76</v>
      </c>
      <c r="C36" s="263"/>
      <c r="D36" s="263"/>
      <c r="E36" s="40" t="s">
        <v>329</v>
      </c>
      <c r="F36" s="40"/>
      <c r="G36" s="40"/>
      <c r="H36" s="41"/>
      <c r="I36" s="41"/>
      <c r="J36" s="41"/>
      <c r="K36" s="41"/>
      <c r="L36" s="41"/>
      <c r="M36" s="41"/>
      <c r="N36" s="41"/>
      <c r="O36" s="41"/>
      <c r="P36" s="42"/>
      <c r="Q36" s="42"/>
      <c r="R36" s="43" t="s">
        <v>330</v>
      </c>
      <c r="S36" s="44" t="s">
        <v>11</v>
      </c>
      <c r="T36" s="42"/>
      <c r="U36" s="44" t="s">
        <v>327</v>
      </c>
      <c r="V36" s="42"/>
      <c r="W36" s="45">
        <f t="shared" si="2"/>
        <v>530.15</v>
      </c>
    </row>
    <row r="37" spans="2:25" ht="26.25" customHeight="1" x14ac:dyDescent="0.2">
      <c r="B37" s="264" t="s">
        <v>80</v>
      </c>
      <c r="C37" s="265"/>
      <c r="D37" s="265"/>
      <c r="E37" s="46" t="s">
        <v>329</v>
      </c>
      <c r="F37" s="46"/>
      <c r="G37" s="46"/>
      <c r="H37" s="47"/>
      <c r="I37" s="47"/>
      <c r="J37" s="47"/>
      <c r="K37" s="47"/>
      <c r="L37" s="47"/>
      <c r="M37" s="47"/>
      <c r="N37" s="47"/>
      <c r="O37" s="47"/>
      <c r="P37" s="48"/>
      <c r="Q37" s="48"/>
      <c r="R37" s="49" t="s">
        <v>328</v>
      </c>
      <c r="S37" s="50" t="s">
        <v>327</v>
      </c>
      <c r="T37" s="51">
        <f>+IF(ISERR(S37/R37*100),"N/A",ROUND(S37/R37*100,2))</f>
        <v>98.18</v>
      </c>
      <c r="U37" s="50" t="s">
        <v>327</v>
      </c>
      <c r="V37" s="51">
        <f>+IF(ISERR(U37/S37*100),"N/A",ROUND(U37/S37*100,2))</f>
        <v>100</v>
      </c>
      <c r="W37" s="52">
        <f t="shared" si="2"/>
        <v>98.18</v>
      </c>
    </row>
    <row r="38" spans="2:25" ht="23.25" customHeight="1" thickBot="1" x14ac:dyDescent="0.25">
      <c r="B38" s="262" t="s">
        <v>76</v>
      </c>
      <c r="C38" s="263"/>
      <c r="D38" s="263"/>
      <c r="E38" s="40" t="s">
        <v>325</v>
      </c>
      <c r="F38" s="40"/>
      <c r="G38" s="40"/>
      <c r="H38" s="41"/>
      <c r="I38" s="41"/>
      <c r="J38" s="41"/>
      <c r="K38" s="41"/>
      <c r="L38" s="41"/>
      <c r="M38" s="41"/>
      <c r="N38" s="41"/>
      <c r="O38" s="41"/>
      <c r="P38" s="42"/>
      <c r="Q38" s="42"/>
      <c r="R38" s="43" t="s">
        <v>326</v>
      </c>
      <c r="S38" s="44" t="s">
        <v>11</v>
      </c>
      <c r="T38" s="42"/>
      <c r="U38" s="44" t="s">
        <v>55</v>
      </c>
      <c r="V38" s="42"/>
      <c r="W38" s="45">
        <f t="shared" si="2"/>
        <v>0</v>
      </c>
    </row>
    <row r="39" spans="2:25" ht="26.25" customHeight="1" x14ac:dyDescent="0.2">
      <c r="B39" s="264" t="s">
        <v>80</v>
      </c>
      <c r="C39" s="265"/>
      <c r="D39" s="265"/>
      <c r="E39" s="46" t="s">
        <v>325</v>
      </c>
      <c r="F39" s="46"/>
      <c r="G39" s="46"/>
      <c r="H39" s="47"/>
      <c r="I39" s="47"/>
      <c r="J39" s="47"/>
      <c r="K39" s="47"/>
      <c r="L39" s="47"/>
      <c r="M39" s="47"/>
      <c r="N39" s="47"/>
      <c r="O39" s="47"/>
      <c r="P39" s="48"/>
      <c r="Q39" s="48"/>
      <c r="R39" s="49" t="s">
        <v>55</v>
      </c>
      <c r="S39" s="50" t="s">
        <v>55</v>
      </c>
      <c r="T39" s="51" t="str">
        <f>+IF(ISERR(S39/R39*100),"N/A",ROUND(S39/R39*100,2))</f>
        <v>N/A</v>
      </c>
      <c r="U39" s="50" t="s">
        <v>55</v>
      </c>
      <c r="V39" s="51" t="str">
        <f>+IF(ISERR(U39/S39*100),"N/A",ROUND(U39/S39*100,2))</f>
        <v>N/A</v>
      </c>
      <c r="W39" s="52" t="str">
        <f t="shared" si="2"/>
        <v>N/A</v>
      </c>
    </row>
    <row r="40" spans="2:25" ht="23.25" customHeight="1" thickBot="1" x14ac:dyDescent="0.25">
      <c r="B40" s="262" t="s">
        <v>76</v>
      </c>
      <c r="C40" s="263"/>
      <c r="D40" s="263"/>
      <c r="E40" s="40" t="s">
        <v>323</v>
      </c>
      <c r="F40" s="40"/>
      <c r="G40" s="40"/>
      <c r="H40" s="41"/>
      <c r="I40" s="41"/>
      <c r="J40" s="41"/>
      <c r="K40" s="41"/>
      <c r="L40" s="41"/>
      <c r="M40" s="41"/>
      <c r="N40" s="41"/>
      <c r="O40" s="41"/>
      <c r="P40" s="42"/>
      <c r="Q40" s="42"/>
      <c r="R40" s="43" t="s">
        <v>324</v>
      </c>
      <c r="S40" s="44" t="s">
        <v>11</v>
      </c>
      <c r="T40" s="42"/>
      <c r="U40" s="44" t="s">
        <v>321</v>
      </c>
      <c r="V40" s="42"/>
      <c r="W40" s="45">
        <f t="shared" si="2"/>
        <v>36.76</v>
      </c>
    </row>
    <row r="41" spans="2:25" ht="26.25" customHeight="1" x14ac:dyDescent="0.2">
      <c r="B41" s="264" t="s">
        <v>80</v>
      </c>
      <c r="C41" s="265"/>
      <c r="D41" s="265"/>
      <c r="E41" s="46" t="s">
        <v>323</v>
      </c>
      <c r="F41" s="46"/>
      <c r="G41" s="46"/>
      <c r="H41" s="47"/>
      <c r="I41" s="47"/>
      <c r="J41" s="47"/>
      <c r="K41" s="47"/>
      <c r="L41" s="47"/>
      <c r="M41" s="47"/>
      <c r="N41" s="47"/>
      <c r="O41" s="47"/>
      <c r="P41" s="48"/>
      <c r="Q41" s="48"/>
      <c r="R41" s="49" t="s">
        <v>322</v>
      </c>
      <c r="S41" s="50" t="s">
        <v>321</v>
      </c>
      <c r="T41" s="51">
        <f>+IF(ISERR(S41/R41*100),"N/A",ROUND(S41/R41*100,2))</f>
        <v>32.22</v>
      </c>
      <c r="U41" s="50" t="s">
        <v>321</v>
      </c>
      <c r="V41" s="51">
        <f>+IF(ISERR(U41/S41*100),"N/A",ROUND(U41/S41*100,2))</f>
        <v>100</v>
      </c>
      <c r="W41" s="52">
        <f t="shared" si="2"/>
        <v>32.22</v>
      </c>
    </row>
    <row r="42" spans="2:25" ht="23.25" customHeight="1" thickBot="1" x14ac:dyDescent="0.25">
      <c r="B42" s="262" t="s">
        <v>76</v>
      </c>
      <c r="C42" s="263"/>
      <c r="D42" s="263"/>
      <c r="E42" s="40" t="s">
        <v>319</v>
      </c>
      <c r="F42" s="40"/>
      <c r="G42" s="40"/>
      <c r="H42" s="41"/>
      <c r="I42" s="41"/>
      <c r="J42" s="41"/>
      <c r="K42" s="41"/>
      <c r="L42" s="41"/>
      <c r="M42" s="41"/>
      <c r="N42" s="41"/>
      <c r="O42" s="41"/>
      <c r="P42" s="42"/>
      <c r="Q42" s="42"/>
      <c r="R42" s="43" t="s">
        <v>320</v>
      </c>
      <c r="S42" s="44" t="s">
        <v>11</v>
      </c>
      <c r="T42" s="42"/>
      <c r="U42" s="44" t="s">
        <v>317</v>
      </c>
      <c r="V42" s="42"/>
      <c r="W42" s="45">
        <f t="shared" si="2"/>
        <v>14.86</v>
      </c>
    </row>
    <row r="43" spans="2:25" ht="26.25" customHeight="1" thickBot="1" x14ac:dyDescent="0.25">
      <c r="B43" s="264" t="s">
        <v>80</v>
      </c>
      <c r="C43" s="265"/>
      <c r="D43" s="265"/>
      <c r="E43" s="46" t="s">
        <v>319</v>
      </c>
      <c r="F43" s="46"/>
      <c r="G43" s="46"/>
      <c r="H43" s="47"/>
      <c r="I43" s="47"/>
      <c r="J43" s="47"/>
      <c r="K43" s="47"/>
      <c r="L43" s="47"/>
      <c r="M43" s="47"/>
      <c r="N43" s="47"/>
      <c r="O43" s="47"/>
      <c r="P43" s="48"/>
      <c r="Q43" s="48"/>
      <c r="R43" s="49" t="s">
        <v>318</v>
      </c>
      <c r="S43" s="50" t="s">
        <v>317</v>
      </c>
      <c r="T43" s="51">
        <f>+IF(ISERR(S43/R43*100),"N/A",ROUND(S43/R43*100,2))</f>
        <v>100</v>
      </c>
      <c r="U43" s="50" t="s">
        <v>317</v>
      </c>
      <c r="V43" s="51">
        <f>+IF(ISERR(U43/S43*100),"N/A",ROUND(U43/S43*100,2))</f>
        <v>100</v>
      </c>
      <c r="W43" s="52">
        <f t="shared" si="2"/>
        <v>100</v>
      </c>
    </row>
    <row r="44" spans="2:25" ht="22.5" customHeight="1" thickTop="1" thickBot="1" x14ac:dyDescent="0.25">
      <c r="B44" s="11" t="s">
        <v>86</v>
      </c>
      <c r="C44" s="12"/>
      <c r="D44" s="12"/>
      <c r="E44" s="12"/>
      <c r="F44" s="12"/>
      <c r="G44" s="12"/>
      <c r="H44" s="13"/>
      <c r="I44" s="13"/>
      <c r="J44" s="13"/>
      <c r="K44" s="13"/>
      <c r="L44" s="13"/>
      <c r="M44" s="13"/>
      <c r="N44" s="13"/>
      <c r="O44" s="13"/>
      <c r="P44" s="13"/>
      <c r="Q44" s="13"/>
      <c r="R44" s="13"/>
      <c r="S44" s="13"/>
      <c r="T44" s="13"/>
      <c r="U44" s="13"/>
      <c r="V44" s="13"/>
      <c r="W44" s="14"/>
    </row>
    <row r="45" spans="2:25" ht="37.5" customHeight="1" thickTop="1" x14ac:dyDescent="0.2">
      <c r="B45" s="251" t="s">
        <v>316</v>
      </c>
      <c r="C45" s="252"/>
      <c r="D45" s="252"/>
      <c r="E45" s="252"/>
      <c r="F45" s="252"/>
      <c r="G45" s="252"/>
      <c r="H45" s="252"/>
      <c r="I45" s="252"/>
      <c r="J45" s="252"/>
      <c r="K45" s="252"/>
      <c r="L45" s="252"/>
      <c r="M45" s="252"/>
      <c r="N45" s="252"/>
      <c r="O45" s="252"/>
      <c r="P45" s="252"/>
      <c r="Q45" s="252"/>
      <c r="R45" s="252"/>
      <c r="S45" s="252"/>
      <c r="T45" s="252"/>
      <c r="U45" s="252"/>
      <c r="V45" s="252"/>
      <c r="W45" s="253"/>
    </row>
    <row r="46" spans="2:25" ht="204.75" customHeight="1" thickBot="1" x14ac:dyDescent="0.25">
      <c r="B46" s="254"/>
      <c r="C46" s="255"/>
      <c r="D46" s="255"/>
      <c r="E46" s="255"/>
      <c r="F46" s="255"/>
      <c r="G46" s="255"/>
      <c r="H46" s="255"/>
      <c r="I46" s="255"/>
      <c r="J46" s="255"/>
      <c r="K46" s="255"/>
      <c r="L46" s="255"/>
      <c r="M46" s="255"/>
      <c r="N46" s="255"/>
      <c r="O46" s="255"/>
      <c r="P46" s="255"/>
      <c r="Q46" s="255"/>
      <c r="R46" s="255"/>
      <c r="S46" s="255"/>
      <c r="T46" s="255"/>
      <c r="U46" s="255"/>
      <c r="V46" s="255"/>
      <c r="W46" s="256"/>
    </row>
    <row r="47" spans="2:25" ht="37.5" customHeight="1" thickTop="1" x14ac:dyDescent="0.2">
      <c r="B47" s="251" t="s">
        <v>315</v>
      </c>
      <c r="C47" s="252"/>
      <c r="D47" s="252"/>
      <c r="E47" s="252"/>
      <c r="F47" s="252"/>
      <c r="G47" s="252"/>
      <c r="H47" s="252"/>
      <c r="I47" s="252"/>
      <c r="J47" s="252"/>
      <c r="K47" s="252"/>
      <c r="L47" s="252"/>
      <c r="M47" s="252"/>
      <c r="N47" s="252"/>
      <c r="O47" s="252"/>
      <c r="P47" s="252"/>
      <c r="Q47" s="252"/>
      <c r="R47" s="252"/>
      <c r="S47" s="252"/>
      <c r="T47" s="252"/>
      <c r="U47" s="252"/>
      <c r="V47" s="252"/>
      <c r="W47" s="253"/>
    </row>
    <row r="48" spans="2:25" ht="120.75" customHeight="1" thickBot="1" x14ac:dyDescent="0.25">
      <c r="B48" s="254"/>
      <c r="C48" s="255"/>
      <c r="D48" s="255"/>
      <c r="E48" s="255"/>
      <c r="F48" s="255"/>
      <c r="G48" s="255"/>
      <c r="H48" s="255"/>
      <c r="I48" s="255"/>
      <c r="J48" s="255"/>
      <c r="K48" s="255"/>
      <c r="L48" s="255"/>
      <c r="M48" s="255"/>
      <c r="N48" s="255"/>
      <c r="O48" s="255"/>
      <c r="P48" s="255"/>
      <c r="Q48" s="255"/>
      <c r="R48" s="255"/>
      <c r="S48" s="255"/>
      <c r="T48" s="255"/>
      <c r="U48" s="255"/>
      <c r="V48" s="255"/>
      <c r="W48" s="256"/>
    </row>
    <row r="49" spans="2:23" ht="37.5" customHeight="1" thickTop="1" x14ac:dyDescent="0.2">
      <c r="B49" s="251" t="s">
        <v>314</v>
      </c>
      <c r="C49" s="252"/>
      <c r="D49" s="252"/>
      <c r="E49" s="252"/>
      <c r="F49" s="252"/>
      <c r="G49" s="252"/>
      <c r="H49" s="252"/>
      <c r="I49" s="252"/>
      <c r="J49" s="252"/>
      <c r="K49" s="252"/>
      <c r="L49" s="252"/>
      <c r="M49" s="252"/>
      <c r="N49" s="252"/>
      <c r="O49" s="252"/>
      <c r="P49" s="252"/>
      <c r="Q49" s="252"/>
      <c r="R49" s="252"/>
      <c r="S49" s="252"/>
      <c r="T49" s="252"/>
      <c r="U49" s="252"/>
      <c r="V49" s="252"/>
      <c r="W49" s="253"/>
    </row>
    <row r="50" spans="2:23" ht="117" customHeight="1" thickBot="1" x14ac:dyDescent="0.25">
      <c r="B50" s="257"/>
      <c r="C50" s="258"/>
      <c r="D50" s="258"/>
      <c r="E50" s="258"/>
      <c r="F50" s="258"/>
      <c r="G50" s="258"/>
      <c r="H50" s="258"/>
      <c r="I50" s="258"/>
      <c r="J50" s="258"/>
      <c r="K50" s="258"/>
      <c r="L50" s="258"/>
      <c r="M50" s="258"/>
      <c r="N50" s="258"/>
      <c r="O50" s="258"/>
      <c r="P50" s="258"/>
      <c r="Q50" s="258"/>
      <c r="R50" s="258"/>
      <c r="S50" s="258"/>
      <c r="T50" s="258"/>
      <c r="U50" s="258"/>
      <c r="V50" s="258"/>
      <c r="W50" s="259"/>
    </row>
  </sheetData>
  <mergeCells count="91">
    <mergeCell ref="B37:D37"/>
    <mergeCell ref="B38:D38"/>
    <mergeCell ref="B47:W48"/>
    <mergeCell ref="B49:W50"/>
    <mergeCell ref="B39:D39"/>
    <mergeCell ref="B40:D40"/>
    <mergeCell ref="B41:D41"/>
    <mergeCell ref="B42:D42"/>
    <mergeCell ref="B43:D43"/>
    <mergeCell ref="B45:W46"/>
    <mergeCell ref="S32:T32"/>
    <mergeCell ref="V32:W32"/>
    <mergeCell ref="B34:D34"/>
    <mergeCell ref="B35:D35"/>
    <mergeCell ref="B36:D36"/>
    <mergeCell ref="B30:L30"/>
    <mergeCell ref="M30:N30"/>
    <mergeCell ref="O30:P30"/>
    <mergeCell ref="Q30:R30"/>
    <mergeCell ref="B32:Q33"/>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3:L23"/>
    <mergeCell ref="M23:N23"/>
    <mergeCell ref="O23:P23"/>
    <mergeCell ref="Q23:R23"/>
    <mergeCell ref="B21:L22"/>
    <mergeCell ref="M21:N22"/>
    <mergeCell ref="O21:P22"/>
    <mergeCell ref="C16:I16"/>
    <mergeCell ref="L16:Q16"/>
    <mergeCell ref="T16:W16"/>
    <mergeCell ref="Q21:R22"/>
    <mergeCell ref="S21:S22"/>
    <mergeCell ref="T21:T22"/>
    <mergeCell ref="C17:I17"/>
    <mergeCell ref="L17:Q17"/>
    <mergeCell ref="T17:W17"/>
    <mergeCell ref="C18:W18"/>
    <mergeCell ref="B20:T20"/>
    <mergeCell ref="U20:W20"/>
    <mergeCell ref="U21:U22"/>
    <mergeCell ref="V21:V22"/>
    <mergeCell ref="W21:W22"/>
    <mergeCell ref="D10:H10"/>
    <mergeCell ref="I10:W10"/>
    <mergeCell ref="C11:W11"/>
    <mergeCell ref="C12:W12"/>
    <mergeCell ref="B15:I15"/>
    <mergeCell ref="K15:Q15"/>
    <mergeCell ref="S15:W15"/>
    <mergeCell ref="D7:H7"/>
    <mergeCell ref="O7:W7"/>
    <mergeCell ref="D8:H8"/>
    <mergeCell ref="P8:W8"/>
    <mergeCell ref="D9:H9"/>
    <mergeCell ref="I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0" man="1"/>
    <brk id="30" min="1" max="22" man="1"/>
    <brk id="43" min="1" max="2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381</v>
      </c>
      <c r="D4" s="298" t="s">
        <v>380</v>
      </c>
      <c r="E4" s="298"/>
      <c r="F4" s="298"/>
      <c r="G4" s="298"/>
      <c r="H4" s="299"/>
      <c r="I4" s="18"/>
      <c r="J4" s="300" t="s">
        <v>6</v>
      </c>
      <c r="K4" s="298"/>
      <c r="L4" s="17" t="s">
        <v>379</v>
      </c>
      <c r="M4" s="301" t="s">
        <v>378</v>
      </c>
      <c r="N4" s="301"/>
      <c r="O4" s="301"/>
      <c r="P4" s="301"/>
      <c r="Q4" s="302"/>
      <c r="R4" s="19"/>
      <c r="S4" s="303" t="s">
        <v>9</v>
      </c>
      <c r="T4" s="304"/>
      <c r="U4" s="304"/>
      <c r="V4" s="291" t="s">
        <v>377</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368</v>
      </c>
      <c r="D6" s="287" t="s">
        <v>376</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375</v>
      </c>
      <c r="K8" s="26" t="s">
        <v>374</v>
      </c>
      <c r="L8" s="26" t="s">
        <v>373</v>
      </c>
      <c r="M8" s="26" t="s">
        <v>372</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73.5" customHeight="1" thickTop="1" thickBot="1" x14ac:dyDescent="0.25">
      <c r="B10" s="27" t="s">
        <v>25</v>
      </c>
      <c r="C10" s="291" t="s">
        <v>371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370</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369</v>
      </c>
      <c r="C21" s="268"/>
      <c r="D21" s="268"/>
      <c r="E21" s="268"/>
      <c r="F21" s="268"/>
      <c r="G21" s="268"/>
      <c r="H21" s="268"/>
      <c r="I21" s="268"/>
      <c r="J21" s="268"/>
      <c r="K21" s="268"/>
      <c r="L21" s="268"/>
      <c r="M21" s="269" t="s">
        <v>368</v>
      </c>
      <c r="N21" s="269"/>
      <c r="O21" s="269" t="s">
        <v>64</v>
      </c>
      <c r="P21" s="269"/>
      <c r="Q21" s="270" t="s">
        <v>53</v>
      </c>
      <c r="R21" s="270"/>
      <c r="S21" s="34" t="s">
        <v>54</v>
      </c>
      <c r="T21" s="34" t="s">
        <v>367</v>
      </c>
      <c r="U21" s="34" t="s">
        <v>367</v>
      </c>
      <c r="V21" s="34">
        <f>+IF(ISERR(U21/T21*100),"N/A",ROUND(U21/T21*100,2))</f>
        <v>100</v>
      </c>
      <c r="W21" s="35">
        <f>+IF(ISERR(U21/S21*100),"N/A",ROUND(U21/S21*100,2))</f>
        <v>33</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365</v>
      </c>
      <c r="F25" s="40"/>
      <c r="G25" s="40"/>
      <c r="H25" s="41"/>
      <c r="I25" s="41"/>
      <c r="J25" s="41"/>
      <c r="K25" s="41"/>
      <c r="L25" s="41"/>
      <c r="M25" s="41"/>
      <c r="N25" s="41"/>
      <c r="O25" s="41"/>
      <c r="P25" s="42"/>
      <c r="Q25" s="42"/>
      <c r="R25" s="43" t="s">
        <v>366</v>
      </c>
      <c r="S25" s="44" t="s">
        <v>11</v>
      </c>
      <c r="T25" s="42"/>
      <c r="U25" s="44" t="s">
        <v>362</v>
      </c>
      <c r="V25" s="42"/>
      <c r="W25" s="45">
        <f>+IF(ISERR(U25/R25*100),"N/A",ROUND(U25/R25*100,2))</f>
        <v>68.59</v>
      </c>
    </row>
    <row r="26" spans="2:27" ht="26.25" customHeight="1" thickBot="1" x14ac:dyDescent="0.25">
      <c r="B26" s="264" t="s">
        <v>80</v>
      </c>
      <c r="C26" s="265"/>
      <c r="D26" s="265"/>
      <c r="E26" s="46" t="s">
        <v>365</v>
      </c>
      <c r="F26" s="46"/>
      <c r="G26" s="46"/>
      <c r="H26" s="47"/>
      <c r="I26" s="47"/>
      <c r="J26" s="47"/>
      <c r="K26" s="47"/>
      <c r="L26" s="47"/>
      <c r="M26" s="47"/>
      <c r="N26" s="47"/>
      <c r="O26" s="47"/>
      <c r="P26" s="48"/>
      <c r="Q26" s="48"/>
      <c r="R26" s="49" t="s">
        <v>364</v>
      </c>
      <c r="S26" s="50" t="s">
        <v>363</v>
      </c>
      <c r="T26" s="51">
        <f>+IF(ISERR(S26/R26*100),"N/A",ROUND(S26/R26*100,2))</f>
        <v>72.89</v>
      </c>
      <c r="U26" s="50" t="s">
        <v>362</v>
      </c>
      <c r="V26" s="51">
        <f>+IF(ISERR(U26/S26*100),"N/A",ROUND(U26/S26*100,2))</f>
        <v>95.54</v>
      </c>
      <c r="W26" s="52">
        <f>+IF(ISERR(U26/R26*100),"N/A",ROUND(U26/R26*100,2))</f>
        <v>69.63</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361</v>
      </c>
      <c r="C28" s="252"/>
      <c r="D28" s="252"/>
      <c r="E28" s="252"/>
      <c r="F28" s="252"/>
      <c r="G28" s="252"/>
      <c r="H28" s="252"/>
      <c r="I28" s="252"/>
      <c r="J28" s="252"/>
      <c r="K28" s="252"/>
      <c r="L28" s="252"/>
      <c r="M28" s="252"/>
      <c r="N28" s="252"/>
      <c r="O28" s="252"/>
      <c r="P28" s="252"/>
      <c r="Q28" s="252"/>
      <c r="R28" s="252"/>
      <c r="S28" s="252"/>
      <c r="T28" s="252"/>
      <c r="U28" s="252"/>
      <c r="V28" s="252"/>
      <c r="W28" s="253"/>
    </row>
    <row r="29" spans="2:27" ht="37.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360</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359</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3.5"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7"/>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381</v>
      </c>
      <c r="D4" s="298" t="s">
        <v>380</v>
      </c>
      <c r="E4" s="298"/>
      <c r="F4" s="298"/>
      <c r="G4" s="298"/>
      <c r="H4" s="299"/>
      <c r="I4" s="18"/>
      <c r="J4" s="300" t="s">
        <v>6</v>
      </c>
      <c r="K4" s="298"/>
      <c r="L4" s="17" t="s">
        <v>430</v>
      </c>
      <c r="M4" s="301" t="s">
        <v>429</v>
      </c>
      <c r="N4" s="301"/>
      <c r="O4" s="301"/>
      <c r="P4" s="301"/>
      <c r="Q4" s="302"/>
      <c r="R4" s="19"/>
      <c r="S4" s="303" t="s">
        <v>9</v>
      </c>
      <c r="T4" s="304"/>
      <c r="U4" s="304"/>
      <c r="V4" s="291" t="s">
        <v>428</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417</v>
      </c>
      <c r="D6" s="287" t="s">
        <v>427</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231</v>
      </c>
      <c r="D7" s="289" t="s">
        <v>426</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413</v>
      </c>
      <c r="D8" s="289" t="s">
        <v>425</v>
      </c>
      <c r="E8" s="289"/>
      <c r="F8" s="289"/>
      <c r="G8" s="289"/>
      <c r="H8" s="289"/>
      <c r="I8" s="22"/>
      <c r="J8" s="26" t="s">
        <v>424</v>
      </c>
      <c r="K8" s="26" t="s">
        <v>111</v>
      </c>
      <c r="L8" s="26" t="s">
        <v>423</v>
      </c>
      <c r="M8" s="26" t="s">
        <v>111</v>
      </c>
      <c r="N8" s="25"/>
      <c r="O8" s="22"/>
      <c r="P8" s="290" t="s">
        <v>11</v>
      </c>
      <c r="Q8" s="290"/>
      <c r="R8" s="290"/>
      <c r="S8" s="290"/>
      <c r="T8" s="290"/>
      <c r="U8" s="290"/>
      <c r="V8" s="290"/>
      <c r="W8" s="290"/>
    </row>
    <row r="9" spans="1:29" ht="30" customHeight="1" x14ac:dyDescent="0.2">
      <c r="B9" s="23"/>
      <c r="C9" s="21" t="s">
        <v>410</v>
      </c>
      <c r="D9" s="289" t="s">
        <v>422</v>
      </c>
      <c r="E9" s="289"/>
      <c r="F9" s="289"/>
      <c r="G9" s="289"/>
      <c r="H9" s="289"/>
      <c r="I9" s="289" t="s">
        <v>11</v>
      </c>
      <c r="J9" s="289"/>
      <c r="K9" s="289"/>
      <c r="L9" s="289"/>
      <c r="M9" s="289"/>
      <c r="N9" s="289"/>
      <c r="O9" s="289"/>
      <c r="P9" s="289"/>
      <c r="Q9" s="289"/>
      <c r="R9" s="289"/>
      <c r="S9" s="289"/>
      <c r="T9" s="289"/>
      <c r="U9" s="289"/>
      <c r="V9" s="289"/>
      <c r="W9" s="290"/>
    </row>
    <row r="10" spans="1:29" ht="30" customHeight="1" x14ac:dyDescent="0.2">
      <c r="B10" s="23"/>
      <c r="C10" s="21" t="s">
        <v>408</v>
      </c>
      <c r="D10" s="289" t="s">
        <v>421</v>
      </c>
      <c r="E10" s="289"/>
      <c r="F10" s="289"/>
      <c r="G10" s="289"/>
      <c r="H10" s="289"/>
      <c r="I10" s="290" t="s">
        <v>11</v>
      </c>
      <c r="J10" s="290"/>
      <c r="K10" s="290"/>
      <c r="L10" s="290"/>
      <c r="M10" s="290"/>
      <c r="N10" s="290"/>
      <c r="O10" s="290"/>
      <c r="P10" s="290"/>
      <c r="Q10" s="290"/>
      <c r="R10" s="290"/>
      <c r="S10" s="290"/>
      <c r="T10" s="290"/>
      <c r="U10" s="290"/>
      <c r="V10" s="290"/>
      <c r="W10" s="290"/>
    </row>
    <row r="11" spans="1:29" ht="25.5" customHeight="1" thickBot="1" x14ac:dyDescent="0.25">
      <c r="B11" s="23"/>
      <c r="C11" s="290" t="s">
        <v>11</v>
      </c>
      <c r="D11" s="290"/>
      <c r="E11" s="290"/>
      <c r="F11" s="290"/>
      <c r="G11" s="290"/>
      <c r="H11" s="290"/>
      <c r="I11" s="290"/>
      <c r="J11" s="290"/>
      <c r="K11" s="290"/>
      <c r="L11" s="290"/>
      <c r="M11" s="290"/>
      <c r="N11" s="290"/>
      <c r="O11" s="290"/>
      <c r="P11" s="290"/>
      <c r="Q11" s="290"/>
      <c r="R11" s="290"/>
      <c r="S11" s="290"/>
      <c r="T11" s="290"/>
      <c r="U11" s="290"/>
      <c r="V11" s="290"/>
      <c r="W11" s="290"/>
    </row>
    <row r="12" spans="1:29" ht="296.25" customHeight="1" thickTop="1" thickBot="1" x14ac:dyDescent="0.25">
      <c r="B12" s="27" t="s">
        <v>25</v>
      </c>
      <c r="C12" s="291" t="s">
        <v>420</v>
      </c>
      <c r="D12" s="291"/>
      <c r="E12" s="291"/>
      <c r="F12" s="291"/>
      <c r="G12" s="291"/>
      <c r="H12" s="291"/>
      <c r="I12" s="291"/>
      <c r="J12" s="291"/>
      <c r="K12" s="291"/>
      <c r="L12" s="291"/>
      <c r="M12" s="291"/>
      <c r="N12" s="291"/>
      <c r="O12" s="291"/>
      <c r="P12" s="291"/>
      <c r="Q12" s="291"/>
      <c r="R12" s="291"/>
      <c r="S12" s="291"/>
      <c r="T12" s="291"/>
      <c r="U12" s="291"/>
      <c r="V12" s="291"/>
      <c r="W12" s="292"/>
    </row>
    <row r="13" spans="1:29" ht="9" customHeight="1" thickTop="1" thickBot="1" x14ac:dyDescent="0.25"/>
    <row r="14" spans="1:29" ht="21.75" customHeight="1" thickTop="1" thickBot="1" x14ac:dyDescent="0.25">
      <c r="B14" s="11" t="s">
        <v>27</v>
      </c>
      <c r="C14" s="12"/>
      <c r="D14" s="12"/>
      <c r="E14" s="12"/>
      <c r="F14" s="12"/>
      <c r="G14" s="12"/>
      <c r="H14" s="13"/>
      <c r="I14" s="13"/>
      <c r="J14" s="13"/>
      <c r="K14" s="13"/>
      <c r="L14" s="13"/>
      <c r="M14" s="13"/>
      <c r="N14" s="13"/>
      <c r="O14" s="13"/>
      <c r="P14" s="13"/>
      <c r="Q14" s="13"/>
      <c r="R14" s="13"/>
      <c r="S14" s="13"/>
      <c r="T14" s="13"/>
      <c r="U14" s="13"/>
      <c r="V14" s="13"/>
      <c r="W14" s="14"/>
    </row>
    <row r="15" spans="1:29" ht="19.5" customHeight="1" thickTop="1" x14ac:dyDescent="0.2">
      <c r="B15" s="293" t="s">
        <v>28</v>
      </c>
      <c r="C15" s="294"/>
      <c r="D15" s="294"/>
      <c r="E15" s="294"/>
      <c r="F15" s="294"/>
      <c r="G15" s="294"/>
      <c r="H15" s="294"/>
      <c r="I15" s="294"/>
      <c r="J15" s="28"/>
      <c r="K15" s="294" t="s">
        <v>29</v>
      </c>
      <c r="L15" s="294"/>
      <c r="M15" s="294"/>
      <c r="N15" s="294"/>
      <c r="O15" s="294"/>
      <c r="P15" s="294"/>
      <c r="Q15" s="294"/>
      <c r="R15" s="29"/>
      <c r="S15" s="294" t="s">
        <v>30</v>
      </c>
      <c r="T15" s="294"/>
      <c r="U15" s="294"/>
      <c r="V15" s="294"/>
      <c r="W15" s="295"/>
    </row>
    <row r="16" spans="1:29" ht="69" customHeight="1" x14ac:dyDescent="0.2">
      <c r="B16" s="20" t="s">
        <v>31</v>
      </c>
      <c r="C16" s="287" t="s">
        <v>11</v>
      </c>
      <c r="D16" s="287"/>
      <c r="E16" s="287"/>
      <c r="F16" s="287"/>
      <c r="G16" s="287"/>
      <c r="H16" s="287"/>
      <c r="I16" s="287"/>
      <c r="J16" s="30"/>
      <c r="K16" s="30" t="s">
        <v>32</v>
      </c>
      <c r="L16" s="287" t="s">
        <v>11</v>
      </c>
      <c r="M16" s="287"/>
      <c r="N16" s="287"/>
      <c r="O16" s="287"/>
      <c r="P16" s="287"/>
      <c r="Q16" s="287"/>
      <c r="R16" s="22"/>
      <c r="S16" s="30" t="s">
        <v>33</v>
      </c>
      <c r="T16" s="288" t="s">
        <v>419</v>
      </c>
      <c r="U16" s="288"/>
      <c r="V16" s="288"/>
      <c r="W16" s="288"/>
    </row>
    <row r="17" spans="2:27" ht="86.25" customHeight="1" x14ac:dyDescent="0.2">
      <c r="B17" s="20" t="s">
        <v>35</v>
      </c>
      <c r="C17" s="287" t="s">
        <v>11</v>
      </c>
      <c r="D17" s="287"/>
      <c r="E17" s="287"/>
      <c r="F17" s="287"/>
      <c r="G17" s="287"/>
      <c r="H17" s="287"/>
      <c r="I17" s="287"/>
      <c r="J17" s="30"/>
      <c r="K17" s="30" t="s">
        <v>35</v>
      </c>
      <c r="L17" s="287" t="s">
        <v>11</v>
      </c>
      <c r="M17" s="287"/>
      <c r="N17" s="287"/>
      <c r="O17" s="287"/>
      <c r="P17" s="287"/>
      <c r="Q17" s="287"/>
      <c r="R17" s="22"/>
      <c r="S17" s="30" t="s">
        <v>36</v>
      </c>
      <c r="T17" s="288" t="s">
        <v>11</v>
      </c>
      <c r="U17" s="288"/>
      <c r="V17" s="288"/>
      <c r="W17" s="288"/>
    </row>
    <row r="18" spans="2:27" ht="25.5" customHeight="1" thickBot="1" x14ac:dyDescent="0.25">
      <c r="B18" s="31" t="s">
        <v>37</v>
      </c>
      <c r="C18" s="271" t="s">
        <v>11</v>
      </c>
      <c r="D18" s="271"/>
      <c r="E18" s="271"/>
      <c r="F18" s="271"/>
      <c r="G18" s="271"/>
      <c r="H18" s="271"/>
      <c r="I18" s="271"/>
      <c r="J18" s="271"/>
      <c r="K18" s="271"/>
      <c r="L18" s="271"/>
      <c r="M18" s="271"/>
      <c r="N18" s="271"/>
      <c r="O18" s="271"/>
      <c r="P18" s="271"/>
      <c r="Q18" s="271"/>
      <c r="R18" s="271"/>
      <c r="S18" s="271"/>
      <c r="T18" s="271"/>
      <c r="U18" s="271"/>
      <c r="V18" s="271"/>
      <c r="W18" s="272"/>
    </row>
    <row r="19" spans="2:27" ht="21.75" customHeight="1" thickTop="1" thickBot="1" x14ac:dyDescent="0.25">
      <c r="B19" s="11" t="s">
        <v>38</v>
      </c>
      <c r="C19" s="12"/>
      <c r="D19" s="12"/>
      <c r="E19" s="12"/>
      <c r="F19" s="12"/>
      <c r="G19" s="12"/>
      <c r="H19" s="13"/>
      <c r="I19" s="13"/>
      <c r="J19" s="13"/>
      <c r="K19" s="13"/>
      <c r="L19" s="13"/>
      <c r="M19" s="13"/>
      <c r="N19" s="13"/>
      <c r="O19" s="13"/>
      <c r="P19" s="13"/>
      <c r="Q19" s="13"/>
      <c r="R19" s="13"/>
      <c r="S19" s="13"/>
      <c r="T19" s="13"/>
      <c r="U19" s="13"/>
      <c r="V19" s="13"/>
      <c r="W19" s="14"/>
    </row>
    <row r="20" spans="2:27" ht="25.5" customHeight="1" thickTop="1" thickBot="1" x14ac:dyDescent="0.25">
      <c r="B20" s="273" t="s">
        <v>39</v>
      </c>
      <c r="C20" s="274"/>
      <c r="D20" s="274"/>
      <c r="E20" s="274"/>
      <c r="F20" s="274"/>
      <c r="G20" s="274"/>
      <c r="H20" s="274"/>
      <c r="I20" s="274"/>
      <c r="J20" s="274"/>
      <c r="K20" s="274"/>
      <c r="L20" s="274"/>
      <c r="M20" s="274"/>
      <c r="N20" s="274"/>
      <c r="O20" s="274"/>
      <c r="P20" s="274"/>
      <c r="Q20" s="274"/>
      <c r="R20" s="274"/>
      <c r="S20" s="274"/>
      <c r="T20" s="275"/>
      <c r="U20" s="260" t="s">
        <v>40</v>
      </c>
      <c r="V20" s="266"/>
      <c r="W20" s="261"/>
    </row>
    <row r="21" spans="2:27" ht="14.25" customHeight="1" x14ac:dyDescent="0.2">
      <c r="B21" s="276" t="s">
        <v>41</v>
      </c>
      <c r="C21" s="277"/>
      <c r="D21" s="277"/>
      <c r="E21" s="277"/>
      <c r="F21" s="277"/>
      <c r="G21" s="277"/>
      <c r="H21" s="277"/>
      <c r="I21" s="277"/>
      <c r="J21" s="277"/>
      <c r="K21" s="277"/>
      <c r="L21" s="277"/>
      <c r="M21" s="277" t="s">
        <v>42</v>
      </c>
      <c r="N21" s="277"/>
      <c r="O21" s="277" t="s">
        <v>43</v>
      </c>
      <c r="P21" s="277"/>
      <c r="Q21" s="277" t="s">
        <v>44</v>
      </c>
      <c r="R21" s="277"/>
      <c r="S21" s="277" t="s">
        <v>45</v>
      </c>
      <c r="T21" s="280" t="s">
        <v>46</v>
      </c>
      <c r="U21" s="282" t="s">
        <v>47</v>
      </c>
      <c r="V21" s="284" t="s">
        <v>48</v>
      </c>
      <c r="W21" s="285" t="s">
        <v>49</v>
      </c>
    </row>
    <row r="22" spans="2:27" ht="27" customHeight="1" thickBot="1" x14ac:dyDescent="0.25">
      <c r="B22" s="278"/>
      <c r="C22" s="279"/>
      <c r="D22" s="279"/>
      <c r="E22" s="279"/>
      <c r="F22" s="279"/>
      <c r="G22" s="279"/>
      <c r="H22" s="279"/>
      <c r="I22" s="279"/>
      <c r="J22" s="279"/>
      <c r="K22" s="279"/>
      <c r="L22" s="279"/>
      <c r="M22" s="279"/>
      <c r="N22" s="279"/>
      <c r="O22" s="279"/>
      <c r="P22" s="279"/>
      <c r="Q22" s="279"/>
      <c r="R22" s="279"/>
      <c r="S22" s="279"/>
      <c r="T22" s="281"/>
      <c r="U22" s="283"/>
      <c r="V22" s="279"/>
      <c r="W22" s="286"/>
      <c r="Z22" s="33" t="s">
        <v>11</v>
      </c>
      <c r="AA22" s="33" t="s">
        <v>50</v>
      </c>
    </row>
    <row r="23" spans="2:27" ht="56.25" customHeight="1" x14ac:dyDescent="0.2">
      <c r="B23" s="267" t="s">
        <v>418</v>
      </c>
      <c r="C23" s="268"/>
      <c r="D23" s="268"/>
      <c r="E23" s="268"/>
      <c r="F23" s="268"/>
      <c r="G23" s="268"/>
      <c r="H23" s="268"/>
      <c r="I23" s="268"/>
      <c r="J23" s="268"/>
      <c r="K23" s="268"/>
      <c r="L23" s="268"/>
      <c r="M23" s="269" t="s">
        <v>417</v>
      </c>
      <c r="N23" s="269"/>
      <c r="O23" s="269" t="s">
        <v>64</v>
      </c>
      <c r="P23" s="269"/>
      <c r="Q23" s="270" t="s">
        <v>53</v>
      </c>
      <c r="R23" s="270"/>
      <c r="S23" s="34" t="s">
        <v>54</v>
      </c>
      <c r="T23" s="34" t="s">
        <v>54</v>
      </c>
      <c r="U23" s="34" t="s">
        <v>182</v>
      </c>
      <c r="V23" s="34" t="str">
        <f>+IF(ISERR(U23/T23*100),"N/A",ROUND(U23/T23*100,2))</f>
        <v>N/A</v>
      </c>
      <c r="W23" s="35" t="str">
        <f>+IF(ISERR(U23/S23*100),"N/A",ROUND(U23/S23*100,2))</f>
        <v>N/A</v>
      </c>
    </row>
    <row r="24" spans="2:27" ht="56.25" customHeight="1" x14ac:dyDescent="0.2">
      <c r="B24" s="267" t="s">
        <v>416</v>
      </c>
      <c r="C24" s="268"/>
      <c r="D24" s="268"/>
      <c r="E24" s="268"/>
      <c r="F24" s="268"/>
      <c r="G24" s="268"/>
      <c r="H24" s="268"/>
      <c r="I24" s="268"/>
      <c r="J24" s="268"/>
      <c r="K24" s="268"/>
      <c r="L24" s="268"/>
      <c r="M24" s="269" t="s">
        <v>231</v>
      </c>
      <c r="N24" s="269"/>
      <c r="O24" s="269" t="s">
        <v>64</v>
      </c>
      <c r="P24" s="269"/>
      <c r="Q24" s="270" t="s">
        <v>75</v>
      </c>
      <c r="R24" s="270"/>
      <c r="S24" s="34" t="s">
        <v>415</v>
      </c>
      <c r="T24" s="34" t="s">
        <v>182</v>
      </c>
      <c r="U24" s="34" t="s">
        <v>182</v>
      </c>
      <c r="V24" s="34" t="str">
        <f>+IF(ISERR(U24/T24*100),"N/A",ROUND(U24/T24*100,2))</f>
        <v>N/A</v>
      </c>
      <c r="W24" s="35" t="str">
        <f>+IF(ISERR(U24/S24*100),"N/A",ROUND(U24/S24*100,2))</f>
        <v>N/A</v>
      </c>
    </row>
    <row r="25" spans="2:27" ht="56.25" customHeight="1" x14ac:dyDescent="0.2">
      <c r="B25" s="267" t="s">
        <v>414</v>
      </c>
      <c r="C25" s="268"/>
      <c r="D25" s="268"/>
      <c r="E25" s="268"/>
      <c r="F25" s="268"/>
      <c r="G25" s="268"/>
      <c r="H25" s="268"/>
      <c r="I25" s="268"/>
      <c r="J25" s="268"/>
      <c r="K25" s="268"/>
      <c r="L25" s="268"/>
      <c r="M25" s="269" t="s">
        <v>413</v>
      </c>
      <c r="N25" s="269"/>
      <c r="O25" s="269" t="s">
        <v>64</v>
      </c>
      <c r="P25" s="269"/>
      <c r="Q25" s="270" t="s">
        <v>75</v>
      </c>
      <c r="R25" s="270"/>
      <c r="S25" s="34" t="s">
        <v>412</v>
      </c>
      <c r="T25" s="34" t="s">
        <v>182</v>
      </c>
      <c r="U25" s="34" t="s">
        <v>182</v>
      </c>
      <c r="V25" s="34" t="str">
        <f>+IF(ISERR(U25/T25*100),"N/A",ROUND(U25/T25*100,2))</f>
        <v>N/A</v>
      </c>
      <c r="W25" s="35" t="str">
        <f>+IF(ISERR(U25/S25*100),"N/A",ROUND(U25/S25*100,2))</f>
        <v>N/A</v>
      </c>
    </row>
    <row r="26" spans="2:27" ht="56.25" customHeight="1" x14ac:dyDescent="0.2">
      <c r="B26" s="267" t="s">
        <v>411</v>
      </c>
      <c r="C26" s="268"/>
      <c r="D26" s="268"/>
      <c r="E26" s="268"/>
      <c r="F26" s="268"/>
      <c r="G26" s="268"/>
      <c r="H26" s="268"/>
      <c r="I26" s="268"/>
      <c r="J26" s="268"/>
      <c r="K26" s="268"/>
      <c r="L26" s="268"/>
      <c r="M26" s="269" t="s">
        <v>410</v>
      </c>
      <c r="N26" s="269"/>
      <c r="O26" s="269" t="s">
        <v>64</v>
      </c>
      <c r="P26" s="269"/>
      <c r="Q26" s="270" t="s">
        <v>75</v>
      </c>
      <c r="R26" s="270"/>
      <c r="S26" s="34" t="s">
        <v>54</v>
      </c>
      <c r="T26" s="34" t="s">
        <v>182</v>
      </c>
      <c r="U26" s="34" t="s">
        <v>182</v>
      </c>
      <c r="V26" s="34" t="str">
        <f>+IF(ISERR(U26/T26*100),"N/A",ROUND(U26/T26*100,2))</f>
        <v>N/A</v>
      </c>
      <c r="W26" s="35" t="str">
        <f>+IF(ISERR(U26/S26*100),"N/A",ROUND(U26/S26*100,2))</f>
        <v>N/A</v>
      </c>
    </row>
    <row r="27" spans="2:27" ht="56.25" customHeight="1" thickBot="1" x14ac:dyDescent="0.25">
      <c r="B27" s="267" t="s">
        <v>409</v>
      </c>
      <c r="C27" s="268"/>
      <c r="D27" s="268"/>
      <c r="E27" s="268"/>
      <c r="F27" s="268"/>
      <c r="G27" s="268"/>
      <c r="H27" s="268"/>
      <c r="I27" s="268"/>
      <c r="J27" s="268"/>
      <c r="K27" s="268"/>
      <c r="L27" s="268"/>
      <c r="M27" s="269" t="s">
        <v>408</v>
      </c>
      <c r="N27" s="269"/>
      <c r="O27" s="269" t="s">
        <v>64</v>
      </c>
      <c r="P27" s="269"/>
      <c r="Q27" s="270" t="s">
        <v>75</v>
      </c>
      <c r="R27" s="270"/>
      <c r="S27" s="34" t="s">
        <v>261</v>
      </c>
      <c r="T27" s="34" t="s">
        <v>182</v>
      </c>
      <c r="U27" s="34" t="s">
        <v>182</v>
      </c>
      <c r="V27" s="34" t="str">
        <f>+IF(ISERR(U27/T27*100),"N/A",ROUND(U27/T27*100,2))</f>
        <v>N/A</v>
      </c>
      <c r="W27" s="35" t="str">
        <f>+IF(ISERR(U27/S27*100),"N/A",ROUND(U27/S27*100,2))</f>
        <v>N/A</v>
      </c>
    </row>
    <row r="28" spans="2:27" ht="21.75" customHeight="1" thickTop="1" thickBot="1" x14ac:dyDescent="0.25">
      <c r="B28" s="11" t="s">
        <v>70</v>
      </c>
      <c r="C28" s="12"/>
      <c r="D28" s="12"/>
      <c r="E28" s="12"/>
      <c r="F28" s="12"/>
      <c r="G28" s="12"/>
      <c r="H28" s="13"/>
      <c r="I28" s="13"/>
      <c r="J28" s="13"/>
      <c r="K28" s="13"/>
      <c r="L28" s="13"/>
      <c r="M28" s="13"/>
      <c r="N28" s="13"/>
      <c r="O28" s="13"/>
      <c r="P28" s="13"/>
      <c r="Q28" s="13"/>
      <c r="R28" s="13"/>
      <c r="S28" s="13"/>
      <c r="T28" s="13"/>
      <c r="U28" s="13"/>
      <c r="V28" s="13"/>
      <c r="W28" s="14"/>
      <c r="X28" s="36"/>
    </row>
    <row r="29" spans="2:27" ht="29.25" customHeight="1" thickTop="1" thickBot="1" x14ac:dyDescent="0.25">
      <c r="B29" s="245" t="s">
        <v>2572</v>
      </c>
      <c r="C29" s="246"/>
      <c r="D29" s="246"/>
      <c r="E29" s="246"/>
      <c r="F29" s="246"/>
      <c r="G29" s="246"/>
      <c r="H29" s="246"/>
      <c r="I29" s="246"/>
      <c r="J29" s="246"/>
      <c r="K29" s="246"/>
      <c r="L29" s="246"/>
      <c r="M29" s="246"/>
      <c r="N29" s="246"/>
      <c r="O29" s="246"/>
      <c r="P29" s="246"/>
      <c r="Q29" s="247"/>
      <c r="R29" s="37" t="s">
        <v>45</v>
      </c>
      <c r="S29" s="266" t="s">
        <v>46</v>
      </c>
      <c r="T29" s="266"/>
      <c r="U29" s="38" t="s">
        <v>71</v>
      </c>
      <c r="V29" s="260" t="s">
        <v>72</v>
      </c>
      <c r="W29" s="261"/>
    </row>
    <row r="30" spans="2:27" ht="30.75" customHeight="1" thickBot="1" x14ac:dyDescent="0.25">
      <c r="B30" s="248"/>
      <c r="C30" s="249"/>
      <c r="D30" s="249"/>
      <c r="E30" s="249"/>
      <c r="F30" s="249"/>
      <c r="G30" s="249"/>
      <c r="H30" s="249"/>
      <c r="I30" s="249"/>
      <c r="J30" s="249"/>
      <c r="K30" s="249"/>
      <c r="L30" s="249"/>
      <c r="M30" s="249"/>
      <c r="N30" s="249"/>
      <c r="O30" s="249"/>
      <c r="P30" s="249"/>
      <c r="Q30" s="250"/>
      <c r="R30" s="39" t="s">
        <v>73</v>
      </c>
      <c r="S30" s="39" t="s">
        <v>73</v>
      </c>
      <c r="T30" s="39" t="s">
        <v>64</v>
      </c>
      <c r="U30" s="39" t="s">
        <v>73</v>
      </c>
      <c r="V30" s="39" t="s">
        <v>74</v>
      </c>
      <c r="W30" s="32" t="s">
        <v>75</v>
      </c>
      <c r="Y30" s="36"/>
    </row>
    <row r="31" spans="2:27" ht="23.25" customHeight="1" thickBot="1" x14ac:dyDescent="0.25">
      <c r="B31" s="262" t="s">
        <v>76</v>
      </c>
      <c r="C31" s="263"/>
      <c r="D31" s="263"/>
      <c r="E31" s="40" t="s">
        <v>406</v>
      </c>
      <c r="F31" s="40"/>
      <c r="G31" s="40"/>
      <c r="H31" s="41"/>
      <c r="I31" s="41"/>
      <c r="J31" s="41"/>
      <c r="K31" s="41"/>
      <c r="L31" s="41"/>
      <c r="M31" s="41"/>
      <c r="N31" s="41"/>
      <c r="O31" s="41"/>
      <c r="P31" s="42"/>
      <c r="Q31" s="42"/>
      <c r="R31" s="43" t="s">
        <v>407</v>
      </c>
      <c r="S31" s="44" t="s">
        <v>11</v>
      </c>
      <c r="T31" s="42"/>
      <c r="U31" s="44" t="s">
        <v>403</v>
      </c>
      <c r="V31" s="42"/>
      <c r="W31" s="45">
        <f t="shared" ref="W31:W40" si="0">+IF(ISERR(U31/R31*100),"N/A",ROUND(U31/R31*100,2))</f>
        <v>95</v>
      </c>
    </row>
    <row r="32" spans="2:27" ht="26.25" customHeight="1" x14ac:dyDescent="0.2">
      <c r="B32" s="264" t="s">
        <v>80</v>
      </c>
      <c r="C32" s="265"/>
      <c r="D32" s="265"/>
      <c r="E32" s="46" t="s">
        <v>406</v>
      </c>
      <c r="F32" s="46"/>
      <c r="G32" s="46"/>
      <c r="H32" s="47"/>
      <c r="I32" s="47"/>
      <c r="J32" s="47"/>
      <c r="K32" s="47"/>
      <c r="L32" s="47"/>
      <c r="M32" s="47"/>
      <c r="N32" s="47"/>
      <c r="O32" s="47"/>
      <c r="P32" s="48"/>
      <c r="Q32" s="48"/>
      <c r="R32" s="49" t="s">
        <v>405</v>
      </c>
      <c r="S32" s="50" t="s">
        <v>404</v>
      </c>
      <c r="T32" s="51">
        <f>+IF(ISERR(S32/R32*100),"N/A",ROUND(S32/R32*100,2))</f>
        <v>100</v>
      </c>
      <c r="U32" s="50" t="s">
        <v>403</v>
      </c>
      <c r="V32" s="51">
        <f>+IF(ISERR(U32/S32*100),"N/A",ROUND(U32/S32*100,2))</f>
        <v>99.65</v>
      </c>
      <c r="W32" s="52">
        <f t="shared" si="0"/>
        <v>99.65</v>
      </c>
    </row>
    <row r="33" spans="2:23" ht="23.25" customHeight="1" thickBot="1" x14ac:dyDescent="0.25">
      <c r="B33" s="262" t="s">
        <v>76</v>
      </c>
      <c r="C33" s="263"/>
      <c r="D33" s="263"/>
      <c r="E33" s="40" t="s">
        <v>228</v>
      </c>
      <c r="F33" s="40"/>
      <c r="G33" s="40"/>
      <c r="H33" s="41"/>
      <c r="I33" s="41"/>
      <c r="J33" s="41"/>
      <c r="K33" s="41"/>
      <c r="L33" s="41"/>
      <c r="M33" s="41"/>
      <c r="N33" s="41"/>
      <c r="O33" s="41"/>
      <c r="P33" s="42"/>
      <c r="Q33" s="42"/>
      <c r="R33" s="43" t="s">
        <v>402</v>
      </c>
      <c r="S33" s="44" t="s">
        <v>11</v>
      </c>
      <c r="T33" s="42"/>
      <c r="U33" s="44" t="s">
        <v>399</v>
      </c>
      <c r="V33" s="42"/>
      <c r="W33" s="45">
        <f t="shared" si="0"/>
        <v>53.13</v>
      </c>
    </row>
    <row r="34" spans="2:23" ht="26.25" customHeight="1" x14ac:dyDescent="0.2">
      <c r="B34" s="264" t="s">
        <v>80</v>
      </c>
      <c r="C34" s="265"/>
      <c r="D34" s="265"/>
      <c r="E34" s="46" t="s">
        <v>228</v>
      </c>
      <c r="F34" s="46"/>
      <c r="G34" s="46"/>
      <c r="H34" s="47"/>
      <c r="I34" s="47"/>
      <c r="J34" s="47"/>
      <c r="K34" s="47"/>
      <c r="L34" s="47"/>
      <c r="M34" s="47"/>
      <c r="N34" s="47"/>
      <c r="O34" s="47"/>
      <c r="P34" s="48"/>
      <c r="Q34" s="48"/>
      <c r="R34" s="49" t="s">
        <v>401</v>
      </c>
      <c r="S34" s="50" t="s">
        <v>400</v>
      </c>
      <c r="T34" s="51">
        <f>+IF(ISERR(S34/R34*100),"N/A",ROUND(S34/R34*100,2))</f>
        <v>99.25</v>
      </c>
      <c r="U34" s="50" t="s">
        <v>399</v>
      </c>
      <c r="V34" s="51">
        <f>+IF(ISERR(U34/S34*100),"N/A",ROUND(U34/S34*100,2))</f>
        <v>98.97</v>
      </c>
      <c r="W34" s="52">
        <f t="shared" si="0"/>
        <v>98.22</v>
      </c>
    </row>
    <row r="35" spans="2:23" ht="23.25" customHeight="1" thickBot="1" x14ac:dyDescent="0.25">
      <c r="B35" s="262" t="s">
        <v>76</v>
      </c>
      <c r="C35" s="263"/>
      <c r="D35" s="263"/>
      <c r="E35" s="40" t="s">
        <v>397</v>
      </c>
      <c r="F35" s="40"/>
      <c r="G35" s="40"/>
      <c r="H35" s="41"/>
      <c r="I35" s="41"/>
      <c r="J35" s="41"/>
      <c r="K35" s="41"/>
      <c r="L35" s="41"/>
      <c r="M35" s="41"/>
      <c r="N35" s="41"/>
      <c r="O35" s="41"/>
      <c r="P35" s="42"/>
      <c r="Q35" s="42"/>
      <c r="R35" s="43" t="s">
        <v>398</v>
      </c>
      <c r="S35" s="44" t="s">
        <v>11</v>
      </c>
      <c r="T35" s="42"/>
      <c r="U35" s="44" t="s">
        <v>394</v>
      </c>
      <c r="V35" s="42"/>
      <c r="W35" s="45">
        <f t="shared" si="0"/>
        <v>75.38</v>
      </c>
    </row>
    <row r="36" spans="2:23" ht="26.25" customHeight="1" x14ac:dyDescent="0.2">
      <c r="B36" s="264" t="s">
        <v>80</v>
      </c>
      <c r="C36" s="265"/>
      <c r="D36" s="265"/>
      <c r="E36" s="46" t="s">
        <v>397</v>
      </c>
      <c r="F36" s="46"/>
      <c r="G36" s="46"/>
      <c r="H36" s="47"/>
      <c r="I36" s="47"/>
      <c r="J36" s="47"/>
      <c r="K36" s="47"/>
      <c r="L36" s="47"/>
      <c r="M36" s="47"/>
      <c r="N36" s="47"/>
      <c r="O36" s="47"/>
      <c r="P36" s="48"/>
      <c r="Q36" s="48"/>
      <c r="R36" s="49" t="s">
        <v>396</v>
      </c>
      <c r="S36" s="50" t="s">
        <v>395</v>
      </c>
      <c r="T36" s="51">
        <f>+IF(ISERR(S36/R36*100),"N/A",ROUND(S36/R36*100,2))</f>
        <v>99.53</v>
      </c>
      <c r="U36" s="50" t="s">
        <v>394</v>
      </c>
      <c r="V36" s="51">
        <f>+IF(ISERR(U36/S36*100),"N/A",ROUND(U36/S36*100,2))</f>
        <v>85.55</v>
      </c>
      <c r="W36" s="52">
        <f t="shared" si="0"/>
        <v>85.15</v>
      </c>
    </row>
    <row r="37" spans="2:23" ht="23.25" customHeight="1" thickBot="1" x14ac:dyDescent="0.25">
      <c r="B37" s="262" t="s">
        <v>76</v>
      </c>
      <c r="C37" s="263"/>
      <c r="D37" s="263"/>
      <c r="E37" s="40" t="s">
        <v>392</v>
      </c>
      <c r="F37" s="40"/>
      <c r="G37" s="40"/>
      <c r="H37" s="41"/>
      <c r="I37" s="41"/>
      <c r="J37" s="41"/>
      <c r="K37" s="41"/>
      <c r="L37" s="41"/>
      <c r="M37" s="41"/>
      <c r="N37" s="41"/>
      <c r="O37" s="41"/>
      <c r="P37" s="42"/>
      <c r="Q37" s="42"/>
      <c r="R37" s="43" t="s">
        <v>393</v>
      </c>
      <c r="S37" s="44" t="s">
        <v>11</v>
      </c>
      <c r="T37" s="42"/>
      <c r="U37" s="44" t="s">
        <v>389</v>
      </c>
      <c r="V37" s="42"/>
      <c r="W37" s="45">
        <f t="shared" si="0"/>
        <v>77.11</v>
      </c>
    </row>
    <row r="38" spans="2:23" ht="26.25" customHeight="1" x14ac:dyDescent="0.2">
      <c r="B38" s="264" t="s">
        <v>80</v>
      </c>
      <c r="C38" s="265"/>
      <c r="D38" s="265"/>
      <c r="E38" s="46" t="s">
        <v>392</v>
      </c>
      <c r="F38" s="46"/>
      <c r="G38" s="46"/>
      <c r="H38" s="47"/>
      <c r="I38" s="47"/>
      <c r="J38" s="47"/>
      <c r="K38" s="47"/>
      <c r="L38" s="47"/>
      <c r="M38" s="47"/>
      <c r="N38" s="47"/>
      <c r="O38" s="47"/>
      <c r="P38" s="48"/>
      <c r="Q38" s="48"/>
      <c r="R38" s="49" t="s">
        <v>391</v>
      </c>
      <c r="S38" s="50" t="s">
        <v>390</v>
      </c>
      <c r="T38" s="51">
        <f>+IF(ISERR(S38/R38*100),"N/A",ROUND(S38/R38*100,2))</f>
        <v>97.73</v>
      </c>
      <c r="U38" s="50" t="s">
        <v>389</v>
      </c>
      <c r="V38" s="51">
        <f>+IF(ISERR(U38/S38*100),"N/A",ROUND(U38/S38*100,2))</f>
        <v>97.34</v>
      </c>
      <c r="W38" s="52">
        <f t="shared" si="0"/>
        <v>95.13</v>
      </c>
    </row>
    <row r="39" spans="2:23" ht="23.25" customHeight="1" thickBot="1" x14ac:dyDescent="0.25">
      <c r="B39" s="262" t="s">
        <v>76</v>
      </c>
      <c r="C39" s="263"/>
      <c r="D39" s="263"/>
      <c r="E39" s="40" t="s">
        <v>387</v>
      </c>
      <c r="F39" s="40"/>
      <c r="G39" s="40"/>
      <c r="H39" s="41"/>
      <c r="I39" s="41"/>
      <c r="J39" s="41"/>
      <c r="K39" s="41"/>
      <c r="L39" s="41"/>
      <c r="M39" s="41"/>
      <c r="N39" s="41"/>
      <c r="O39" s="41"/>
      <c r="P39" s="42"/>
      <c r="Q39" s="42"/>
      <c r="R39" s="43" t="s">
        <v>388</v>
      </c>
      <c r="S39" s="44" t="s">
        <v>11</v>
      </c>
      <c r="T39" s="42"/>
      <c r="U39" s="44" t="s">
        <v>385</v>
      </c>
      <c r="V39" s="42"/>
      <c r="W39" s="45">
        <f t="shared" si="0"/>
        <v>288.60000000000002</v>
      </c>
    </row>
    <row r="40" spans="2:23" ht="26.25" customHeight="1" thickBot="1" x14ac:dyDescent="0.25">
      <c r="B40" s="264" t="s">
        <v>80</v>
      </c>
      <c r="C40" s="265"/>
      <c r="D40" s="265"/>
      <c r="E40" s="46" t="s">
        <v>387</v>
      </c>
      <c r="F40" s="46"/>
      <c r="G40" s="46"/>
      <c r="H40" s="47"/>
      <c r="I40" s="47"/>
      <c r="J40" s="47"/>
      <c r="K40" s="47"/>
      <c r="L40" s="47"/>
      <c r="M40" s="47"/>
      <c r="N40" s="47"/>
      <c r="O40" s="47"/>
      <c r="P40" s="48"/>
      <c r="Q40" s="48"/>
      <c r="R40" s="49" t="s">
        <v>386</v>
      </c>
      <c r="S40" s="50" t="s">
        <v>386</v>
      </c>
      <c r="T40" s="51">
        <f>+IF(ISERR(S40/R40*100),"N/A",ROUND(S40/R40*100,2))</f>
        <v>100</v>
      </c>
      <c r="U40" s="50" t="s">
        <v>385</v>
      </c>
      <c r="V40" s="51">
        <f>+IF(ISERR(U40/S40*100),"N/A",ROUND(U40/S40*100,2))</f>
        <v>99.42</v>
      </c>
      <c r="W40" s="52">
        <f t="shared" si="0"/>
        <v>99.42</v>
      </c>
    </row>
    <row r="41" spans="2:23" ht="22.5" customHeight="1" thickTop="1" thickBot="1" x14ac:dyDescent="0.25">
      <c r="B41" s="11" t="s">
        <v>86</v>
      </c>
      <c r="C41" s="12"/>
      <c r="D41" s="12"/>
      <c r="E41" s="12"/>
      <c r="F41" s="12"/>
      <c r="G41" s="12"/>
      <c r="H41" s="13"/>
      <c r="I41" s="13"/>
      <c r="J41" s="13"/>
      <c r="K41" s="13"/>
      <c r="L41" s="13"/>
      <c r="M41" s="13"/>
      <c r="N41" s="13"/>
      <c r="O41" s="13"/>
      <c r="P41" s="13"/>
      <c r="Q41" s="13"/>
      <c r="R41" s="13"/>
      <c r="S41" s="13"/>
      <c r="T41" s="13"/>
      <c r="U41" s="13"/>
      <c r="V41" s="13"/>
      <c r="W41" s="14"/>
    </row>
    <row r="42" spans="2:23" ht="37.5" customHeight="1" thickTop="1" x14ac:dyDescent="0.2">
      <c r="B42" s="251" t="s">
        <v>384</v>
      </c>
      <c r="C42" s="252"/>
      <c r="D42" s="252"/>
      <c r="E42" s="252"/>
      <c r="F42" s="252"/>
      <c r="G42" s="252"/>
      <c r="H42" s="252"/>
      <c r="I42" s="252"/>
      <c r="J42" s="252"/>
      <c r="K42" s="252"/>
      <c r="L42" s="252"/>
      <c r="M42" s="252"/>
      <c r="N42" s="252"/>
      <c r="O42" s="252"/>
      <c r="P42" s="252"/>
      <c r="Q42" s="252"/>
      <c r="R42" s="252"/>
      <c r="S42" s="252"/>
      <c r="T42" s="252"/>
      <c r="U42" s="252"/>
      <c r="V42" s="252"/>
      <c r="W42" s="253"/>
    </row>
    <row r="43" spans="2:23" ht="192" customHeight="1" thickBot="1" x14ac:dyDescent="0.25">
      <c r="B43" s="254"/>
      <c r="C43" s="255"/>
      <c r="D43" s="255"/>
      <c r="E43" s="255"/>
      <c r="F43" s="255"/>
      <c r="G43" s="255"/>
      <c r="H43" s="255"/>
      <c r="I43" s="255"/>
      <c r="J43" s="255"/>
      <c r="K43" s="255"/>
      <c r="L43" s="255"/>
      <c r="M43" s="255"/>
      <c r="N43" s="255"/>
      <c r="O43" s="255"/>
      <c r="P43" s="255"/>
      <c r="Q43" s="255"/>
      <c r="R43" s="255"/>
      <c r="S43" s="255"/>
      <c r="T43" s="255"/>
      <c r="U43" s="255"/>
      <c r="V43" s="255"/>
      <c r="W43" s="256"/>
    </row>
    <row r="44" spans="2:23" ht="37.5" customHeight="1" thickTop="1" x14ac:dyDescent="0.2">
      <c r="B44" s="251" t="s">
        <v>383</v>
      </c>
      <c r="C44" s="252"/>
      <c r="D44" s="252"/>
      <c r="E44" s="252"/>
      <c r="F44" s="252"/>
      <c r="G44" s="252"/>
      <c r="H44" s="252"/>
      <c r="I44" s="252"/>
      <c r="J44" s="252"/>
      <c r="K44" s="252"/>
      <c r="L44" s="252"/>
      <c r="M44" s="252"/>
      <c r="N44" s="252"/>
      <c r="O44" s="252"/>
      <c r="P44" s="252"/>
      <c r="Q44" s="252"/>
      <c r="R44" s="252"/>
      <c r="S44" s="252"/>
      <c r="T44" s="252"/>
      <c r="U44" s="252"/>
      <c r="V44" s="252"/>
      <c r="W44" s="253"/>
    </row>
    <row r="45" spans="2:23" ht="162" customHeight="1" thickBot="1" x14ac:dyDescent="0.25">
      <c r="B45" s="254"/>
      <c r="C45" s="255"/>
      <c r="D45" s="255"/>
      <c r="E45" s="255"/>
      <c r="F45" s="255"/>
      <c r="G45" s="255"/>
      <c r="H45" s="255"/>
      <c r="I45" s="255"/>
      <c r="J45" s="255"/>
      <c r="K45" s="255"/>
      <c r="L45" s="255"/>
      <c r="M45" s="255"/>
      <c r="N45" s="255"/>
      <c r="O45" s="255"/>
      <c r="P45" s="255"/>
      <c r="Q45" s="255"/>
      <c r="R45" s="255"/>
      <c r="S45" s="255"/>
      <c r="T45" s="255"/>
      <c r="U45" s="255"/>
      <c r="V45" s="255"/>
      <c r="W45" s="256"/>
    </row>
    <row r="46" spans="2:23" ht="37.5" customHeight="1" thickTop="1" x14ac:dyDescent="0.2">
      <c r="B46" s="251" t="s">
        <v>382</v>
      </c>
      <c r="C46" s="252"/>
      <c r="D46" s="252"/>
      <c r="E46" s="252"/>
      <c r="F46" s="252"/>
      <c r="G46" s="252"/>
      <c r="H46" s="252"/>
      <c r="I46" s="252"/>
      <c r="J46" s="252"/>
      <c r="K46" s="252"/>
      <c r="L46" s="252"/>
      <c r="M46" s="252"/>
      <c r="N46" s="252"/>
      <c r="O46" s="252"/>
      <c r="P46" s="252"/>
      <c r="Q46" s="252"/>
      <c r="R46" s="252"/>
      <c r="S46" s="252"/>
      <c r="T46" s="252"/>
      <c r="U46" s="252"/>
      <c r="V46" s="252"/>
      <c r="W46" s="253"/>
    </row>
    <row r="47" spans="2:23" ht="91.5" customHeight="1" thickBot="1" x14ac:dyDescent="0.25">
      <c r="B47" s="257"/>
      <c r="C47" s="258"/>
      <c r="D47" s="258"/>
      <c r="E47" s="258"/>
      <c r="F47" s="258"/>
      <c r="G47" s="258"/>
      <c r="H47" s="258"/>
      <c r="I47" s="258"/>
      <c r="J47" s="258"/>
      <c r="K47" s="258"/>
      <c r="L47" s="258"/>
      <c r="M47" s="258"/>
      <c r="N47" s="258"/>
      <c r="O47" s="258"/>
      <c r="P47" s="258"/>
      <c r="Q47" s="258"/>
      <c r="R47" s="258"/>
      <c r="S47" s="258"/>
      <c r="T47" s="258"/>
      <c r="U47" s="258"/>
      <c r="V47" s="258"/>
      <c r="W47" s="259"/>
    </row>
  </sheetData>
  <mergeCells count="79">
    <mergeCell ref="B33:D33"/>
    <mergeCell ref="B40:D40"/>
    <mergeCell ref="B42:W43"/>
    <mergeCell ref="B44:W45"/>
    <mergeCell ref="B46:W47"/>
    <mergeCell ref="B34:D34"/>
    <mergeCell ref="B35:D35"/>
    <mergeCell ref="B36:D36"/>
    <mergeCell ref="B37:D37"/>
    <mergeCell ref="B38:D38"/>
    <mergeCell ref="B39:D39"/>
    <mergeCell ref="B29:Q30"/>
    <mergeCell ref="S29:T29"/>
    <mergeCell ref="V29:W29"/>
    <mergeCell ref="B31:D31"/>
    <mergeCell ref="B32:D32"/>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3:L23"/>
    <mergeCell ref="M23:N23"/>
    <mergeCell ref="O23:P23"/>
    <mergeCell ref="Q23:R23"/>
    <mergeCell ref="B21:L22"/>
    <mergeCell ref="M21:N22"/>
    <mergeCell ref="O21:P22"/>
    <mergeCell ref="C16:I16"/>
    <mergeCell ref="L16:Q16"/>
    <mergeCell ref="T16:W16"/>
    <mergeCell ref="Q21:R22"/>
    <mergeCell ref="S21:S22"/>
    <mergeCell ref="T21:T22"/>
    <mergeCell ref="C17:I17"/>
    <mergeCell ref="L17:Q17"/>
    <mergeCell ref="T17:W17"/>
    <mergeCell ref="C18:W18"/>
    <mergeCell ref="B20:T20"/>
    <mergeCell ref="U20:W20"/>
    <mergeCell ref="U21:U22"/>
    <mergeCell ref="V21:V22"/>
    <mergeCell ref="W21:W22"/>
    <mergeCell ref="D10:H10"/>
    <mergeCell ref="I10:W10"/>
    <mergeCell ref="C11:W11"/>
    <mergeCell ref="C12:W12"/>
    <mergeCell ref="B15:I15"/>
    <mergeCell ref="K15:Q15"/>
    <mergeCell ref="S15:W15"/>
    <mergeCell ref="D7:H7"/>
    <mergeCell ref="O7:W7"/>
    <mergeCell ref="D8:H8"/>
    <mergeCell ref="P8:W8"/>
    <mergeCell ref="D9:H9"/>
    <mergeCell ref="I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0" man="1"/>
    <brk id="27" min="1" max="22" man="1"/>
    <brk id="40" min="1" max="2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6"/>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381</v>
      </c>
      <c r="D4" s="298" t="s">
        <v>380</v>
      </c>
      <c r="E4" s="298"/>
      <c r="F4" s="298"/>
      <c r="G4" s="298"/>
      <c r="H4" s="299"/>
      <c r="I4" s="18"/>
      <c r="J4" s="300" t="s">
        <v>6</v>
      </c>
      <c r="K4" s="298"/>
      <c r="L4" s="17" t="s">
        <v>476</v>
      </c>
      <c r="M4" s="301" t="s">
        <v>475</v>
      </c>
      <c r="N4" s="301"/>
      <c r="O4" s="301"/>
      <c r="P4" s="301"/>
      <c r="Q4" s="302"/>
      <c r="R4" s="19"/>
      <c r="S4" s="303" t="s">
        <v>9</v>
      </c>
      <c r="T4" s="304"/>
      <c r="U4" s="304"/>
      <c r="V4" s="291" t="s">
        <v>474</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465</v>
      </c>
      <c r="D6" s="287" t="s">
        <v>473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460</v>
      </c>
      <c r="D7" s="289" t="s">
        <v>472</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455</v>
      </c>
      <c r="D8" s="289" t="s">
        <v>471</v>
      </c>
      <c r="E8" s="289"/>
      <c r="F8" s="289"/>
      <c r="G8" s="289"/>
      <c r="H8" s="289"/>
      <c r="I8" s="22"/>
      <c r="J8" s="26" t="s">
        <v>470</v>
      </c>
      <c r="K8" s="26" t="s">
        <v>111</v>
      </c>
      <c r="L8" s="26" t="s">
        <v>469</v>
      </c>
      <c r="M8" s="26" t="s">
        <v>111</v>
      </c>
      <c r="N8" s="25"/>
      <c r="O8" s="22"/>
      <c r="P8" s="290" t="s">
        <v>11</v>
      </c>
      <c r="Q8" s="290"/>
      <c r="R8" s="290"/>
      <c r="S8" s="290"/>
      <c r="T8" s="290"/>
      <c r="U8" s="290"/>
      <c r="V8" s="290"/>
      <c r="W8" s="290"/>
    </row>
    <row r="9" spans="1:29" ht="30" customHeight="1" x14ac:dyDescent="0.2">
      <c r="B9" s="23"/>
      <c r="C9" s="21" t="s">
        <v>452</v>
      </c>
      <c r="D9" s="289" t="s">
        <v>468</v>
      </c>
      <c r="E9" s="289"/>
      <c r="F9" s="289"/>
      <c r="G9" s="289"/>
      <c r="H9" s="289"/>
      <c r="I9" s="289" t="s">
        <v>11</v>
      </c>
      <c r="J9" s="289"/>
      <c r="K9" s="289"/>
      <c r="L9" s="289"/>
      <c r="M9" s="289"/>
      <c r="N9" s="289"/>
      <c r="O9" s="289"/>
      <c r="P9" s="289"/>
      <c r="Q9" s="289"/>
      <c r="R9" s="289"/>
      <c r="S9" s="289"/>
      <c r="T9" s="289"/>
      <c r="U9" s="289"/>
      <c r="V9" s="289"/>
      <c r="W9" s="290"/>
    </row>
    <row r="10" spans="1:29" ht="25.5" customHeight="1" thickBot="1" x14ac:dyDescent="0.25">
      <c r="B10" s="23"/>
      <c r="C10" s="290" t="s">
        <v>11</v>
      </c>
      <c r="D10" s="290"/>
      <c r="E10" s="290"/>
      <c r="F10" s="290"/>
      <c r="G10" s="290"/>
      <c r="H10" s="290"/>
      <c r="I10" s="290"/>
      <c r="J10" s="290"/>
      <c r="K10" s="290"/>
      <c r="L10" s="290"/>
      <c r="M10" s="290"/>
      <c r="N10" s="290"/>
      <c r="O10" s="290"/>
      <c r="P10" s="290"/>
      <c r="Q10" s="290"/>
      <c r="R10" s="290"/>
      <c r="S10" s="290"/>
      <c r="T10" s="290"/>
      <c r="U10" s="290"/>
      <c r="V10" s="290"/>
      <c r="W10" s="290"/>
    </row>
    <row r="11" spans="1:29" ht="285" customHeight="1" thickTop="1" thickBot="1" x14ac:dyDescent="0.25">
      <c r="B11" s="27" t="s">
        <v>25</v>
      </c>
      <c r="C11" s="291" t="s">
        <v>467</v>
      </c>
      <c r="D11" s="291"/>
      <c r="E11" s="291"/>
      <c r="F11" s="291"/>
      <c r="G11" s="291"/>
      <c r="H11" s="291"/>
      <c r="I11" s="291"/>
      <c r="J11" s="291"/>
      <c r="K11" s="291"/>
      <c r="L11" s="291"/>
      <c r="M11" s="291"/>
      <c r="N11" s="291"/>
      <c r="O11" s="291"/>
      <c r="P11" s="291"/>
      <c r="Q11" s="291"/>
      <c r="R11" s="291"/>
      <c r="S11" s="291"/>
      <c r="T11" s="291"/>
      <c r="U11" s="291"/>
      <c r="V11" s="291"/>
      <c r="W11" s="292"/>
    </row>
    <row r="12" spans="1:29" ht="9" customHeight="1" thickTop="1" thickBot="1" x14ac:dyDescent="0.25"/>
    <row r="13" spans="1:29" ht="21.75" customHeight="1" thickTop="1" thickBot="1" x14ac:dyDescent="0.25">
      <c r="B13" s="11" t="s">
        <v>27</v>
      </c>
      <c r="C13" s="12"/>
      <c r="D13" s="12"/>
      <c r="E13" s="12"/>
      <c r="F13" s="12"/>
      <c r="G13" s="12"/>
      <c r="H13" s="13"/>
      <c r="I13" s="13"/>
      <c r="J13" s="13"/>
      <c r="K13" s="13"/>
      <c r="L13" s="13"/>
      <c r="M13" s="13"/>
      <c r="N13" s="13"/>
      <c r="O13" s="13"/>
      <c r="P13" s="13"/>
      <c r="Q13" s="13"/>
      <c r="R13" s="13"/>
      <c r="S13" s="13"/>
      <c r="T13" s="13"/>
      <c r="U13" s="13"/>
      <c r="V13" s="13"/>
      <c r="W13" s="14"/>
    </row>
    <row r="14" spans="1:29" ht="19.5" customHeight="1" thickTop="1" x14ac:dyDescent="0.2">
      <c r="B14" s="293" t="s">
        <v>28</v>
      </c>
      <c r="C14" s="294"/>
      <c r="D14" s="294"/>
      <c r="E14" s="294"/>
      <c r="F14" s="294"/>
      <c r="G14" s="294"/>
      <c r="H14" s="294"/>
      <c r="I14" s="294"/>
      <c r="J14" s="28"/>
      <c r="K14" s="294" t="s">
        <v>29</v>
      </c>
      <c r="L14" s="294"/>
      <c r="M14" s="294"/>
      <c r="N14" s="294"/>
      <c r="O14" s="294"/>
      <c r="P14" s="294"/>
      <c r="Q14" s="294"/>
      <c r="R14" s="29"/>
      <c r="S14" s="294" t="s">
        <v>30</v>
      </c>
      <c r="T14" s="294"/>
      <c r="U14" s="294"/>
      <c r="V14" s="294"/>
      <c r="W14" s="295"/>
    </row>
    <row r="15" spans="1:29" ht="69" customHeight="1" x14ac:dyDescent="0.2">
      <c r="B15" s="20" t="s">
        <v>31</v>
      </c>
      <c r="C15" s="287" t="s">
        <v>11</v>
      </c>
      <c r="D15" s="287"/>
      <c r="E15" s="287"/>
      <c r="F15" s="287"/>
      <c r="G15" s="287"/>
      <c r="H15" s="287"/>
      <c r="I15" s="287"/>
      <c r="J15" s="30"/>
      <c r="K15" s="30" t="s">
        <v>32</v>
      </c>
      <c r="L15" s="287" t="s">
        <v>11</v>
      </c>
      <c r="M15" s="287"/>
      <c r="N15" s="287"/>
      <c r="O15" s="287"/>
      <c r="P15" s="287"/>
      <c r="Q15" s="287"/>
      <c r="R15" s="22"/>
      <c r="S15" s="30" t="s">
        <v>33</v>
      </c>
      <c r="T15" s="288" t="s">
        <v>370</v>
      </c>
      <c r="U15" s="288"/>
      <c r="V15" s="288"/>
      <c r="W15" s="288"/>
    </row>
    <row r="16" spans="1:29" ht="86.25" customHeight="1" x14ac:dyDescent="0.2">
      <c r="B16" s="20" t="s">
        <v>35</v>
      </c>
      <c r="C16" s="287" t="s">
        <v>11</v>
      </c>
      <c r="D16" s="287"/>
      <c r="E16" s="287"/>
      <c r="F16" s="287"/>
      <c r="G16" s="287"/>
      <c r="H16" s="287"/>
      <c r="I16" s="287"/>
      <c r="J16" s="30"/>
      <c r="K16" s="30" t="s">
        <v>35</v>
      </c>
      <c r="L16" s="287" t="s">
        <v>11</v>
      </c>
      <c r="M16" s="287"/>
      <c r="N16" s="287"/>
      <c r="O16" s="287"/>
      <c r="P16" s="287"/>
      <c r="Q16" s="287"/>
      <c r="R16" s="22"/>
      <c r="S16" s="30" t="s">
        <v>36</v>
      </c>
      <c r="T16" s="288" t="s">
        <v>11</v>
      </c>
      <c r="U16" s="288"/>
      <c r="V16" s="288"/>
      <c r="W16" s="288"/>
    </row>
    <row r="17" spans="2:27" ht="25.5" customHeight="1" thickBot="1" x14ac:dyDescent="0.25">
      <c r="B17" s="31" t="s">
        <v>37</v>
      </c>
      <c r="C17" s="271" t="s">
        <v>11</v>
      </c>
      <c r="D17" s="271"/>
      <c r="E17" s="271"/>
      <c r="F17" s="271"/>
      <c r="G17" s="271"/>
      <c r="H17" s="271"/>
      <c r="I17" s="271"/>
      <c r="J17" s="271"/>
      <c r="K17" s="271"/>
      <c r="L17" s="271"/>
      <c r="M17" s="271"/>
      <c r="N17" s="271"/>
      <c r="O17" s="271"/>
      <c r="P17" s="271"/>
      <c r="Q17" s="271"/>
      <c r="R17" s="271"/>
      <c r="S17" s="271"/>
      <c r="T17" s="271"/>
      <c r="U17" s="271"/>
      <c r="V17" s="271"/>
      <c r="W17" s="272"/>
    </row>
    <row r="18" spans="2:27" ht="21.75" customHeight="1" thickTop="1" thickBot="1" x14ac:dyDescent="0.25">
      <c r="B18" s="11" t="s">
        <v>38</v>
      </c>
      <c r="C18" s="12"/>
      <c r="D18" s="12"/>
      <c r="E18" s="12"/>
      <c r="F18" s="12"/>
      <c r="G18" s="12"/>
      <c r="H18" s="13"/>
      <c r="I18" s="13"/>
      <c r="J18" s="13"/>
      <c r="K18" s="13"/>
      <c r="L18" s="13"/>
      <c r="M18" s="13"/>
      <c r="N18" s="13"/>
      <c r="O18" s="13"/>
      <c r="P18" s="13"/>
      <c r="Q18" s="13"/>
      <c r="R18" s="13"/>
      <c r="S18" s="13"/>
      <c r="T18" s="13"/>
      <c r="U18" s="13"/>
      <c r="V18" s="13"/>
      <c r="W18" s="14"/>
    </row>
    <row r="19" spans="2:27" ht="25.5" customHeight="1" thickTop="1" thickBot="1" x14ac:dyDescent="0.25">
      <c r="B19" s="273" t="s">
        <v>39</v>
      </c>
      <c r="C19" s="274"/>
      <c r="D19" s="274"/>
      <c r="E19" s="274"/>
      <c r="F19" s="274"/>
      <c r="G19" s="274"/>
      <c r="H19" s="274"/>
      <c r="I19" s="274"/>
      <c r="J19" s="274"/>
      <c r="K19" s="274"/>
      <c r="L19" s="274"/>
      <c r="M19" s="274"/>
      <c r="N19" s="274"/>
      <c r="O19" s="274"/>
      <c r="P19" s="274"/>
      <c r="Q19" s="274"/>
      <c r="R19" s="274"/>
      <c r="S19" s="274"/>
      <c r="T19" s="275"/>
      <c r="U19" s="260" t="s">
        <v>40</v>
      </c>
      <c r="V19" s="266"/>
      <c r="W19" s="261"/>
    </row>
    <row r="20" spans="2:27" ht="14.25" customHeight="1" x14ac:dyDescent="0.2">
      <c r="B20" s="276" t="s">
        <v>41</v>
      </c>
      <c r="C20" s="277"/>
      <c r="D20" s="277"/>
      <c r="E20" s="277"/>
      <c r="F20" s="277"/>
      <c r="G20" s="277"/>
      <c r="H20" s="277"/>
      <c r="I20" s="277"/>
      <c r="J20" s="277"/>
      <c r="K20" s="277"/>
      <c r="L20" s="277"/>
      <c r="M20" s="277" t="s">
        <v>42</v>
      </c>
      <c r="N20" s="277"/>
      <c r="O20" s="277" t="s">
        <v>43</v>
      </c>
      <c r="P20" s="277"/>
      <c r="Q20" s="277" t="s">
        <v>44</v>
      </c>
      <c r="R20" s="277"/>
      <c r="S20" s="277" t="s">
        <v>45</v>
      </c>
      <c r="T20" s="280" t="s">
        <v>46</v>
      </c>
      <c r="U20" s="282" t="s">
        <v>47</v>
      </c>
      <c r="V20" s="284" t="s">
        <v>48</v>
      </c>
      <c r="W20" s="285" t="s">
        <v>49</v>
      </c>
    </row>
    <row r="21" spans="2:27" ht="27" customHeight="1" thickBot="1" x14ac:dyDescent="0.25">
      <c r="B21" s="278"/>
      <c r="C21" s="279"/>
      <c r="D21" s="279"/>
      <c r="E21" s="279"/>
      <c r="F21" s="279"/>
      <c r="G21" s="279"/>
      <c r="H21" s="279"/>
      <c r="I21" s="279"/>
      <c r="J21" s="279"/>
      <c r="K21" s="279"/>
      <c r="L21" s="279"/>
      <c r="M21" s="279"/>
      <c r="N21" s="279"/>
      <c r="O21" s="279"/>
      <c r="P21" s="279"/>
      <c r="Q21" s="279"/>
      <c r="R21" s="279"/>
      <c r="S21" s="279"/>
      <c r="T21" s="281"/>
      <c r="U21" s="283"/>
      <c r="V21" s="279"/>
      <c r="W21" s="286"/>
      <c r="Z21" s="33" t="s">
        <v>11</v>
      </c>
      <c r="AA21" s="33" t="s">
        <v>50</v>
      </c>
    </row>
    <row r="22" spans="2:27" ht="56.25" customHeight="1" x14ac:dyDescent="0.2">
      <c r="B22" s="267" t="s">
        <v>466</v>
      </c>
      <c r="C22" s="268"/>
      <c r="D22" s="268"/>
      <c r="E22" s="268"/>
      <c r="F22" s="268"/>
      <c r="G22" s="268"/>
      <c r="H22" s="268"/>
      <c r="I22" s="268"/>
      <c r="J22" s="268"/>
      <c r="K22" s="268"/>
      <c r="L22" s="268"/>
      <c r="M22" s="269" t="s">
        <v>465</v>
      </c>
      <c r="N22" s="269"/>
      <c r="O22" s="269" t="s">
        <v>64</v>
      </c>
      <c r="P22" s="269"/>
      <c r="Q22" s="270" t="s">
        <v>75</v>
      </c>
      <c r="R22" s="270"/>
      <c r="S22" s="34" t="s">
        <v>464</v>
      </c>
      <c r="T22" s="34" t="s">
        <v>182</v>
      </c>
      <c r="U22" s="34" t="s">
        <v>182</v>
      </c>
      <c r="V22" s="34" t="str">
        <f t="shared" ref="V22:V28" si="0">+IF(ISERR(U22/T22*100),"N/A",ROUND(U22/T22*100,2))</f>
        <v>N/A</v>
      </c>
      <c r="W22" s="35" t="str">
        <f t="shared" ref="W22:W28" si="1">+IF(ISERR(U22/S22*100),"N/A",ROUND(U22/S22*100,2))</f>
        <v>N/A</v>
      </c>
    </row>
    <row r="23" spans="2:27" ht="56.25" customHeight="1" x14ac:dyDescent="0.2">
      <c r="B23" s="267" t="s">
        <v>463</v>
      </c>
      <c r="C23" s="268"/>
      <c r="D23" s="268"/>
      <c r="E23" s="268"/>
      <c r="F23" s="268"/>
      <c r="G23" s="268"/>
      <c r="H23" s="268"/>
      <c r="I23" s="268"/>
      <c r="J23" s="268"/>
      <c r="K23" s="268"/>
      <c r="L23" s="268"/>
      <c r="M23" s="269" t="s">
        <v>460</v>
      </c>
      <c r="N23" s="269"/>
      <c r="O23" s="269" t="s">
        <v>64</v>
      </c>
      <c r="P23" s="269"/>
      <c r="Q23" s="270" t="s">
        <v>75</v>
      </c>
      <c r="R23" s="270"/>
      <c r="S23" s="34" t="s">
        <v>462</v>
      </c>
      <c r="T23" s="34" t="s">
        <v>182</v>
      </c>
      <c r="U23" s="34" t="s">
        <v>182</v>
      </c>
      <c r="V23" s="34" t="str">
        <f t="shared" si="0"/>
        <v>N/A</v>
      </c>
      <c r="W23" s="35" t="str">
        <f t="shared" si="1"/>
        <v>N/A</v>
      </c>
    </row>
    <row r="24" spans="2:27" ht="56.25" customHeight="1" x14ac:dyDescent="0.2">
      <c r="B24" s="267" t="s">
        <v>461</v>
      </c>
      <c r="C24" s="268"/>
      <c r="D24" s="268"/>
      <c r="E24" s="268"/>
      <c r="F24" s="268"/>
      <c r="G24" s="268"/>
      <c r="H24" s="268"/>
      <c r="I24" s="268"/>
      <c r="J24" s="268"/>
      <c r="K24" s="268"/>
      <c r="L24" s="268"/>
      <c r="M24" s="269" t="s">
        <v>460</v>
      </c>
      <c r="N24" s="269"/>
      <c r="O24" s="269" t="s">
        <v>64</v>
      </c>
      <c r="P24" s="269"/>
      <c r="Q24" s="270" t="s">
        <v>75</v>
      </c>
      <c r="R24" s="270"/>
      <c r="S24" s="34" t="s">
        <v>54</v>
      </c>
      <c r="T24" s="34" t="s">
        <v>182</v>
      </c>
      <c r="U24" s="34" t="s">
        <v>182</v>
      </c>
      <c r="V24" s="34" t="str">
        <f t="shared" si="0"/>
        <v>N/A</v>
      </c>
      <c r="W24" s="35" t="str">
        <f t="shared" si="1"/>
        <v>N/A</v>
      </c>
    </row>
    <row r="25" spans="2:27" ht="56.25" customHeight="1" x14ac:dyDescent="0.2">
      <c r="B25" s="267" t="s">
        <v>459</v>
      </c>
      <c r="C25" s="268"/>
      <c r="D25" s="268"/>
      <c r="E25" s="268"/>
      <c r="F25" s="268"/>
      <c r="G25" s="268"/>
      <c r="H25" s="268"/>
      <c r="I25" s="268"/>
      <c r="J25" s="268"/>
      <c r="K25" s="268"/>
      <c r="L25" s="268"/>
      <c r="M25" s="269" t="s">
        <v>455</v>
      </c>
      <c r="N25" s="269"/>
      <c r="O25" s="269" t="s">
        <v>454</v>
      </c>
      <c r="P25" s="269"/>
      <c r="Q25" s="270" t="s">
        <v>75</v>
      </c>
      <c r="R25" s="270"/>
      <c r="S25" s="34" t="s">
        <v>230</v>
      </c>
      <c r="T25" s="34" t="s">
        <v>182</v>
      </c>
      <c r="U25" s="34" t="s">
        <v>182</v>
      </c>
      <c r="V25" s="34" t="str">
        <f t="shared" si="0"/>
        <v>N/A</v>
      </c>
      <c r="W25" s="35" t="str">
        <f t="shared" si="1"/>
        <v>N/A</v>
      </c>
    </row>
    <row r="26" spans="2:27" ht="56.25" customHeight="1" x14ac:dyDescent="0.2">
      <c r="B26" s="267" t="s">
        <v>458</v>
      </c>
      <c r="C26" s="268"/>
      <c r="D26" s="268"/>
      <c r="E26" s="268"/>
      <c r="F26" s="268"/>
      <c r="G26" s="268"/>
      <c r="H26" s="268"/>
      <c r="I26" s="268"/>
      <c r="J26" s="268"/>
      <c r="K26" s="268"/>
      <c r="L26" s="268"/>
      <c r="M26" s="269" t="s">
        <v>455</v>
      </c>
      <c r="N26" s="269"/>
      <c r="O26" s="269" t="s">
        <v>454</v>
      </c>
      <c r="P26" s="269"/>
      <c r="Q26" s="270" t="s">
        <v>75</v>
      </c>
      <c r="R26" s="270"/>
      <c r="S26" s="34" t="s">
        <v>457</v>
      </c>
      <c r="T26" s="34" t="s">
        <v>182</v>
      </c>
      <c r="U26" s="34" t="s">
        <v>182</v>
      </c>
      <c r="V26" s="34" t="str">
        <f t="shared" si="0"/>
        <v>N/A</v>
      </c>
      <c r="W26" s="35" t="str">
        <f t="shared" si="1"/>
        <v>N/A</v>
      </c>
    </row>
    <row r="27" spans="2:27" ht="56.25" customHeight="1" x14ac:dyDescent="0.2">
      <c r="B27" s="267" t="s">
        <v>456</v>
      </c>
      <c r="C27" s="268"/>
      <c r="D27" s="268"/>
      <c r="E27" s="268"/>
      <c r="F27" s="268"/>
      <c r="G27" s="268"/>
      <c r="H27" s="268"/>
      <c r="I27" s="268"/>
      <c r="J27" s="268"/>
      <c r="K27" s="268"/>
      <c r="L27" s="268"/>
      <c r="M27" s="269" t="s">
        <v>455</v>
      </c>
      <c r="N27" s="269"/>
      <c r="O27" s="269" t="s">
        <v>454</v>
      </c>
      <c r="P27" s="269"/>
      <c r="Q27" s="270" t="s">
        <v>75</v>
      </c>
      <c r="R27" s="270"/>
      <c r="S27" s="34" t="s">
        <v>296</v>
      </c>
      <c r="T27" s="34" t="s">
        <v>182</v>
      </c>
      <c r="U27" s="34" t="s">
        <v>182</v>
      </c>
      <c r="V27" s="34" t="str">
        <f t="shared" si="0"/>
        <v>N/A</v>
      </c>
      <c r="W27" s="35" t="str">
        <f t="shared" si="1"/>
        <v>N/A</v>
      </c>
    </row>
    <row r="28" spans="2:27" ht="56.25" customHeight="1" thickBot="1" x14ac:dyDescent="0.25">
      <c r="B28" s="267" t="s">
        <v>453</v>
      </c>
      <c r="C28" s="268"/>
      <c r="D28" s="268"/>
      <c r="E28" s="268"/>
      <c r="F28" s="268"/>
      <c r="G28" s="268"/>
      <c r="H28" s="268"/>
      <c r="I28" s="268"/>
      <c r="J28" s="268"/>
      <c r="K28" s="268"/>
      <c r="L28" s="268"/>
      <c r="M28" s="269" t="s">
        <v>452</v>
      </c>
      <c r="N28" s="269"/>
      <c r="O28" s="269" t="s">
        <v>64</v>
      </c>
      <c r="P28" s="269"/>
      <c r="Q28" s="270" t="s">
        <v>75</v>
      </c>
      <c r="R28" s="270"/>
      <c r="S28" s="34" t="s">
        <v>451</v>
      </c>
      <c r="T28" s="34" t="s">
        <v>182</v>
      </c>
      <c r="U28" s="34" t="s">
        <v>182</v>
      </c>
      <c r="V28" s="34" t="str">
        <f t="shared" si="0"/>
        <v>N/A</v>
      </c>
      <c r="W28" s="35" t="str">
        <f t="shared" si="1"/>
        <v>N/A</v>
      </c>
    </row>
    <row r="29" spans="2:27" ht="21.75" customHeight="1" thickTop="1" thickBot="1" x14ac:dyDescent="0.25">
      <c r="B29" s="11" t="s">
        <v>70</v>
      </c>
      <c r="C29" s="12"/>
      <c r="D29" s="12"/>
      <c r="E29" s="12"/>
      <c r="F29" s="12"/>
      <c r="G29" s="12"/>
      <c r="H29" s="13"/>
      <c r="I29" s="13"/>
      <c r="J29" s="13"/>
      <c r="K29" s="13"/>
      <c r="L29" s="13"/>
      <c r="M29" s="13"/>
      <c r="N29" s="13"/>
      <c r="O29" s="13"/>
      <c r="P29" s="13"/>
      <c r="Q29" s="13"/>
      <c r="R29" s="13"/>
      <c r="S29" s="13"/>
      <c r="T29" s="13"/>
      <c r="U29" s="13"/>
      <c r="V29" s="13"/>
      <c r="W29" s="14"/>
      <c r="X29" s="36"/>
    </row>
    <row r="30" spans="2:27" ht="29.25" customHeight="1" thickTop="1" thickBot="1" x14ac:dyDescent="0.25">
      <c r="B30" s="245" t="s">
        <v>2572</v>
      </c>
      <c r="C30" s="246"/>
      <c r="D30" s="246"/>
      <c r="E30" s="246"/>
      <c r="F30" s="246"/>
      <c r="G30" s="246"/>
      <c r="H30" s="246"/>
      <c r="I30" s="246"/>
      <c r="J30" s="246"/>
      <c r="K30" s="246"/>
      <c r="L30" s="246"/>
      <c r="M30" s="246"/>
      <c r="N30" s="246"/>
      <c r="O30" s="246"/>
      <c r="P30" s="246"/>
      <c r="Q30" s="247"/>
      <c r="R30" s="37" t="s">
        <v>45</v>
      </c>
      <c r="S30" s="266" t="s">
        <v>46</v>
      </c>
      <c r="T30" s="266"/>
      <c r="U30" s="38" t="s">
        <v>71</v>
      </c>
      <c r="V30" s="260" t="s">
        <v>72</v>
      </c>
      <c r="W30" s="261"/>
    </row>
    <row r="31" spans="2:27" ht="30.75" customHeight="1" thickBot="1" x14ac:dyDescent="0.25">
      <c r="B31" s="248"/>
      <c r="C31" s="249"/>
      <c r="D31" s="249"/>
      <c r="E31" s="249"/>
      <c r="F31" s="249"/>
      <c r="G31" s="249"/>
      <c r="H31" s="249"/>
      <c r="I31" s="249"/>
      <c r="J31" s="249"/>
      <c r="K31" s="249"/>
      <c r="L31" s="249"/>
      <c r="M31" s="249"/>
      <c r="N31" s="249"/>
      <c r="O31" s="249"/>
      <c r="P31" s="249"/>
      <c r="Q31" s="250"/>
      <c r="R31" s="39" t="s">
        <v>73</v>
      </c>
      <c r="S31" s="39" t="s">
        <v>73</v>
      </c>
      <c r="T31" s="39" t="s">
        <v>64</v>
      </c>
      <c r="U31" s="39" t="s">
        <v>73</v>
      </c>
      <c r="V31" s="39" t="s">
        <v>74</v>
      </c>
      <c r="W31" s="32" t="s">
        <v>75</v>
      </c>
      <c r="Y31" s="36"/>
    </row>
    <row r="32" spans="2:27" ht="23.25" customHeight="1" thickBot="1" x14ac:dyDescent="0.25">
      <c r="B32" s="262" t="s">
        <v>76</v>
      </c>
      <c r="C32" s="263"/>
      <c r="D32" s="263"/>
      <c r="E32" s="40" t="s">
        <v>449</v>
      </c>
      <c r="F32" s="40"/>
      <c r="G32" s="40"/>
      <c r="H32" s="41"/>
      <c r="I32" s="41"/>
      <c r="J32" s="41"/>
      <c r="K32" s="41"/>
      <c r="L32" s="41"/>
      <c r="M32" s="41"/>
      <c r="N32" s="41"/>
      <c r="O32" s="41"/>
      <c r="P32" s="42"/>
      <c r="Q32" s="42"/>
      <c r="R32" s="43" t="s">
        <v>450</v>
      </c>
      <c r="S32" s="44" t="s">
        <v>11</v>
      </c>
      <c r="T32" s="42"/>
      <c r="U32" s="44" t="s">
        <v>446</v>
      </c>
      <c r="V32" s="42"/>
      <c r="W32" s="45">
        <f t="shared" ref="W32:W39" si="2">+IF(ISERR(U32/R32*100),"N/A",ROUND(U32/R32*100,2))</f>
        <v>244.67</v>
      </c>
    </row>
    <row r="33" spans="2:23" ht="26.25" customHeight="1" x14ac:dyDescent="0.2">
      <c r="B33" s="264" t="s">
        <v>80</v>
      </c>
      <c r="C33" s="265"/>
      <c r="D33" s="265"/>
      <c r="E33" s="46" t="s">
        <v>449</v>
      </c>
      <c r="F33" s="46"/>
      <c r="G33" s="46"/>
      <c r="H33" s="47"/>
      <c r="I33" s="47"/>
      <c r="J33" s="47"/>
      <c r="K33" s="47"/>
      <c r="L33" s="47"/>
      <c r="M33" s="47"/>
      <c r="N33" s="47"/>
      <c r="O33" s="47"/>
      <c r="P33" s="48"/>
      <c r="Q33" s="48"/>
      <c r="R33" s="49" t="s">
        <v>448</v>
      </c>
      <c r="S33" s="50" t="s">
        <v>447</v>
      </c>
      <c r="T33" s="51">
        <f>+IF(ISERR(S33/R33*100),"N/A",ROUND(S33/R33*100,2))</f>
        <v>86.56</v>
      </c>
      <c r="U33" s="50" t="s">
        <v>446</v>
      </c>
      <c r="V33" s="51">
        <f>+IF(ISERR(U33/S33*100),"N/A",ROUND(U33/S33*100,2))</f>
        <v>97</v>
      </c>
      <c r="W33" s="52">
        <f t="shared" si="2"/>
        <v>83.96</v>
      </c>
    </row>
    <row r="34" spans="2:23" ht="23.25" customHeight="1" thickBot="1" x14ac:dyDescent="0.25">
      <c r="B34" s="262" t="s">
        <v>76</v>
      </c>
      <c r="C34" s="263"/>
      <c r="D34" s="263"/>
      <c r="E34" s="40" t="s">
        <v>444</v>
      </c>
      <c r="F34" s="40"/>
      <c r="G34" s="40"/>
      <c r="H34" s="41"/>
      <c r="I34" s="41"/>
      <c r="J34" s="41"/>
      <c r="K34" s="41"/>
      <c r="L34" s="41"/>
      <c r="M34" s="41"/>
      <c r="N34" s="41"/>
      <c r="O34" s="41"/>
      <c r="P34" s="42"/>
      <c r="Q34" s="42"/>
      <c r="R34" s="43" t="s">
        <v>445</v>
      </c>
      <c r="S34" s="44" t="s">
        <v>11</v>
      </c>
      <c r="T34" s="42"/>
      <c r="U34" s="44" t="s">
        <v>55</v>
      </c>
      <c r="V34" s="42"/>
      <c r="W34" s="45">
        <f t="shared" si="2"/>
        <v>0</v>
      </c>
    </row>
    <row r="35" spans="2:23" ht="26.25" customHeight="1" x14ac:dyDescent="0.2">
      <c r="B35" s="264" t="s">
        <v>80</v>
      </c>
      <c r="C35" s="265"/>
      <c r="D35" s="265"/>
      <c r="E35" s="46" t="s">
        <v>444</v>
      </c>
      <c r="F35" s="46"/>
      <c r="G35" s="46"/>
      <c r="H35" s="47"/>
      <c r="I35" s="47"/>
      <c r="J35" s="47"/>
      <c r="K35" s="47"/>
      <c r="L35" s="47"/>
      <c r="M35" s="47"/>
      <c r="N35" s="47"/>
      <c r="O35" s="47"/>
      <c r="P35" s="48"/>
      <c r="Q35" s="48"/>
      <c r="R35" s="49" t="s">
        <v>55</v>
      </c>
      <c r="S35" s="50" t="s">
        <v>55</v>
      </c>
      <c r="T35" s="51" t="str">
        <f>+IF(ISERR(S35/R35*100),"N/A",ROUND(S35/R35*100,2))</f>
        <v>N/A</v>
      </c>
      <c r="U35" s="50" t="s">
        <v>55</v>
      </c>
      <c r="V35" s="51" t="str">
        <f>+IF(ISERR(U35/S35*100),"N/A",ROUND(U35/S35*100,2))</f>
        <v>N/A</v>
      </c>
      <c r="W35" s="52" t="str">
        <f t="shared" si="2"/>
        <v>N/A</v>
      </c>
    </row>
    <row r="36" spans="2:23" ht="23.25" customHeight="1" thickBot="1" x14ac:dyDescent="0.25">
      <c r="B36" s="262" t="s">
        <v>76</v>
      </c>
      <c r="C36" s="263"/>
      <c r="D36" s="263"/>
      <c r="E36" s="40" t="s">
        <v>442</v>
      </c>
      <c r="F36" s="40"/>
      <c r="G36" s="40"/>
      <c r="H36" s="41"/>
      <c r="I36" s="41"/>
      <c r="J36" s="41"/>
      <c r="K36" s="41"/>
      <c r="L36" s="41"/>
      <c r="M36" s="41"/>
      <c r="N36" s="41"/>
      <c r="O36" s="41"/>
      <c r="P36" s="42"/>
      <c r="Q36" s="42"/>
      <c r="R36" s="43" t="s">
        <v>443</v>
      </c>
      <c r="S36" s="44" t="s">
        <v>11</v>
      </c>
      <c r="T36" s="42"/>
      <c r="U36" s="44" t="s">
        <v>439</v>
      </c>
      <c r="V36" s="42"/>
      <c r="W36" s="45">
        <f t="shared" si="2"/>
        <v>3.28</v>
      </c>
    </row>
    <row r="37" spans="2:23" ht="26.25" customHeight="1" x14ac:dyDescent="0.2">
      <c r="B37" s="264" t="s">
        <v>80</v>
      </c>
      <c r="C37" s="265"/>
      <c r="D37" s="265"/>
      <c r="E37" s="46" t="s">
        <v>442</v>
      </c>
      <c r="F37" s="46"/>
      <c r="G37" s="46"/>
      <c r="H37" s="47"/>
      <c r="I37" s="47"/>
      <c r="J37" s="47"/>
      <c r="K37" s="47"/>
      <c r="L37" s="47"/>
      <c r="M37" s="47"/>
      <c r="N37" s="47"/>
      <c r="O37" s="47"/>
      <c r="P37" s="48"/>
      <c r="Q37" s="48"/>
      <c r="R37" s="49" t="s">
        <v>441</v>
      </c>
      <c r="S37" s="50" t="s">
        <v>440</v>
      </c>
      <c r="T37" s="51">
        <f>+IF(ISERR(S37/R37*100),"N/A",ROUND(S37/R37*100,2))</f>
        <v>35.43</v>
      </c>
      <c r="U37" s="50" t="s">
        <v>439</v>
      </c>
      <c r="V37" s="51">
        <f>+IF(ISERR(U37/S37*100),"N/A",ROUND(U37/S37*100,2))</f>
        <v>11.04</v>
      </c>
      <c r="W37" s="52">
        <f t="shared" si="2"/>
        <v>3.91</v>
      </c>
    </row>
    <row r="38" spans="2:23" ht="23.25" customHeight="1" thickBot="1" x14ac:dyDescent="0.25">
      <c r="B38" s="262" t="s">
        <v>76</v>
      </c>
      <c r="C38" s="263"/>
      <c r="D38" s="263"/>
      <c r="E38" s="40" t="s">
        <v>437</v>
      </c>
      <c r="F38" s="40"/>
      <c r="G38" s="40"/>
      <c r="H38" s="41"/>
      <c r="I38" s="41"/>
      <c r="J38" s="41"/>
      <c r="K38" s="41"/>
      <c r="L38" s="41"/>
      <c r="M38" s="41"/>
      <c r="N38" s="41"/>
      <c r="O38" s="41"/>
      <c r="P38" s="42"/>
      <c r="Q38" s="42"/>
      <c r="R38" s="43" t="s">
        <v>438</v>
      </c>
      <c r="S38" s="44" t="s">
        <v>11</v>
      </c>
      <c r="T38" s="42"/>
      <c r="U38" s="44" t="s">
        <v>434</v>
      </c>
      <c r="V38" s="42"/>
      <c r="W38" s="45">
        <f t="shared" si="2"/>
        <v>86.84</v>
      </c>
    </row>
    <row r="39" spans="2:23" ht="26.25" customHeight="1" thickBot="1" x14ac:dyDescent="0.25">
      <c r="B39" s="264" t="s">
        <v>80</v>
      </c>
      <c r="C39" s="265"/>
      <c r="D39" s="265"/>
      <c r="E39" s="46" t="s">
        <v>437</v>
      </c>
      <c r="F39" s="46"/>
      <c r="G39" s="46"/>
      <c r="H39" s="47"/>
      <c r="I39" s="47"/>
      <c r="J39" s="47"/>
      <c r="K39" s="47"/>
      <c r="L39" s="47"/>
      <c r="M39" s="47"/>
      <c r="N39" s="47"/>
      <c r="O39" s="47"/>
      <c r="P39" s="48"/>
      <c r="Q39" s="48"/>
      <c r="R39" s="49" t="s">
        <v>436</v>
      </c>
      <c r="S39" s="50" t="s">
        <v>435</v>
      </c>
      <c r="T39" s="51">
        <f>+IF(ISERR(S39/R39*100),"N/A",ROUND(S39/R39*100,2))</f>
        <v>99.7</v>
      </c>
      <c r="U39" s="50" t="s">
        <v>434</v>
      </c>
      <c r="V39" s="51">
        <f>+IF(ISERR(U39/S39*100),"N/A",ROUND(U39/S39*100,2))</f>
        <v>99.02</v>
      </c>
      <c r="W39" s="52">
        <f t="shared" si="2"/>
        <v>98.72</v>
      </c>
    </row>
    <row r="40" spans="2:23" ht="22.5" customHeight="1" thickTop="1" thickBot="1" x14ac:dyDescent="0.25">
      <c r="B40" s="11" t="s">
        <v>86</v>
      </c>
      <c r="C40" s="12"/>
      <c r="D40" s="12"/>
      <c r="E40" s="12"/>
      <c r="F40" s="12"/>
      <c r="G40" s="12"/>
      <c r="H40" s="13"/>
      <c r="I40" s="13"/>
      <c r="J40" s="13"/>
      <c r="K40" s="13"/>
      <c r="L40" s="13"/>
      <c r="M40" s="13"/>
      <c r="N40" s="13"/>
      <c r="O40" s="13"/>
      <c r="P40" s="13"/>
      <c r="Q40" s="13"/>
      <c r="R40" s="13"/>
      <c r="S40" s="13"/>
      <c r="T40" s="13"/>
      <c r="U40" s="13"/>
      <c r="V40" s="13"/>
      <c r="W40" s="14"/>
    </row>
    <row r="41" spans="2:23" ht="37.5" customHeight="1" thickTop="1" x14ac:dyDescent="0.2">
      <c r="B41" s="251" t="s">
        <v>433</v>
      </c>
      <c r="C41" s="252"/>
      <c r="D41" s="252"/>
      <c r="E41" s="252"/>
      <c r="F41" s="252"/>
      <c r="G41" s="252"/>
      <c r="H41" s="252"/>
      <c r="I41" s="252"/>
      <c r="J41" s="252"/>
      <c r="K41" s="252"/>
      <c r="L41" s="252"/>
      <c r="M41" s="252"/>
      <c r="N41" s="252"/>
      <c r="O41" s="252"/>
      <c r="P41" s="252"/>
      <c r="Q41" s="252"/>
      <c r="R41" s="252"/>
      <c r="S41" s="252"/>
      <c r="T41" s="252"/>
      <c r="U41" s="252"/>
      <c r="V41" s="252"/>
      <c r="W41" s="253"/>
    </row>
    <row r="42" spans="2:23" ht="87" customHeight="1" thickBot="1" x14ac:dyDescent="0.25">
      <c r="B42" s="254"/>
      <c r="C42" s="255"/>
      <c r="D42" s="255"/>
      <c r="E42" s="255"/>
      <c r="F42" s="255"/>
      <c r="G42" s="255"/>
      <c r="H42" s="255"/>
      <c r="I42" s="255"/>
      <c r="J42" s="255"/>
      <c r="K42" s="255"/>
      <c r="L42" s="255"/>
      <c r="M42" s="255"/>
      <c r="N42" s="255"/>
      <c r="O42" s="255"/>
      <c r="P42" s="255"/>
      <c r="Q42" s="255"/>
      <c r="R42" s="255"/>
      <c r="S42" s="255"/>
      <c r="T42" s="255"/>
      <c r="U42" s="255"/>
      <c r="V42" s="255"/>
      <c r="W42" s="256"/>
    </row>
    <row r="43" spans="2:23" ht="37.5" customHeight="1" thickTop="1" x14ac:dyDescent="0.2">
      <c r="B43" s="251" t="s">
        <v>432</v>
      </c>
      <c r="C43" s="252"/>
      <c r="D43" s="252"/>
      <c r="E43" s="252"/>
      <c r="F43" s="252"/>
      <c r="G43" s="252"/>
      <c r="H43" s="252"/>
      <c r="I43" s="252"/>
      <c r="J43" s="252"/>
      <c r="K43" s="252"/>
      <c r="L43" s="252"/>
      <c r="M43" s="252"/>
      <c r="N43" s="252"/>
      <c r="O43" s="252"/>
      <c r="P43" s="252"/>
      <c r="Q43" s="252"/>
      <c r="R43" s="252"/>
      <c r="S43" s="252"/>
      <c r="T43" s="252"/>
      <c r="U43" s="252"/>
      <c r="V43" s="252"/>
      <c r="W43" s="253"/>
    </row>
    <row r="44" spans="2:23" ht="36" customHeight="1" thickBot="1" x14ac:dyDescent="0.25">
      <c r="B44" s="254"/>
      <c r="C44" s="255"/>
      <c r="D44" s="255"/>
      <c r="E44" s="255"/>
      <c r="F44" s="255"/>
      <c r="G44" s="255"/>
      <c r="H44" s="255"/>
      <c r="I44" s="255"/>
      <c r="J44" s="255"/>
      <c r="K44" s="255"/>
      <c r="L44" s="255"/>
      <c r="M44" s="255"/>
      <c r="N44" s="255"/>
      <c r="O44" s="255"/>
      <c r="P44" s="255"/>
      <c r="Q44" s="255"/>
      <c r="R44" s="255"/>
      <c r="S44" s="255"/>
      <c r="T44" s="255"/>
      <c r="U44" s="255"/>
      <c r="V44" s="255"/>
      <c r="W44" s="256"/>
    </row>
    <row r="45" spans="2:23" ht="37.5" customHeight="1" thickTop="1" x14ac:dyDescent="0.2">
      <c r="B45" s="251" t="s">
        <v>431</v>
      </c>
      <c r="C45" s="252"/>
      <c r="D45" s="252"/>
      <c r="E45" s="252"/>
      <c r="F45" s="252"/>
      <c r="G45" s="252"/>
      <c r="H45" s="252"/>
      <c r="I45" s="252"/>
      <c r="J45" s="252"/>
      <c r="K45" s="252"/>
      <c r="L45" s="252"/>
      <c r="M45" s="252"/>
      <c r="N45" s="252"/>
      <c r="O45" s="252"/>
      <c r="P45" s="252"/>
      <c r="Q45" s="252"/>
      <c r="R45" s="252"/>
      <c r="S45" s="252"/>
      <c r="T45" s="252"/>
      <c r="U45" s="252"/>
      <c r="V45" s="252"/>
      <c r="W45" s="253"/>
    </row>
    <row r="46" spans="2:23" ht="66" customHeight="1" thickBot="1" x14ac:dyDescent="0.25">
      <c r="B46" s="257"/>
      <c r="C46" s="258"/>
      <c r="D46" s="258"/>
      <c r="E46" s="258"/>
      <c r="F46" s="258"/>
      <c r="G46" s="258"/>
      <c r="H46" s="258"/>
      <c r="I46" s="258"/>
      <c r="J46" s="258"/>
      <c r="K46" s="258"/>
      <c r="L46" s="258"/>
      <c r="M46" s="258"/>
      <c r="N46" s="258"/>
      <c r="O46" s="258"/>
      <c r="P46" s="258"/>
      <c r="Q46" s="258"/>
      <c r="R46" s="258"/>
      <c r="S46" s="258"/>
      <c r="T46" s="258"/>
      <c r="U46" s="258"/>
      <c r="V46" s="258"/>
      <c r="W46" s="259"/>
    </row>
  </sheetData>
  <mergeCells count="83">
    <mergeCell ref="B34:D34"/>
    <mergeCell ref="B43:W44"/>
    <mergeCell ref="B45:W46"/>
    <mergeCell ref="B35:D35"/>
    <mergeCell ref="B36:D36"/>
    <mergeCell ref="B37:D37"/>
    <mergeCell ref="B38:D38"/>
    <mergeCell ref="B39:D39"/>
    <mergeCell ref="B41:W42"/>
    <mergeCell ref="B30:Q31"/>
    <mergeCell ref="S30:T30"/>
    <mergeCell ref="V30:W30"/>
    <mergeCell ref="B32:D32"/>
    <mergeCell ref="B33:D33"/>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2:L22"/>
    <mergeCell ref="M22:N22"/>
    <mergeCell ref="O22:P22"/>
    <mergeCell ref="Q22:R22"/>
    <mergeCell ref="B20:L21"/>
    <mergeCell ref="M20:N21"/>
    <mergeCell ref="O20:P21"/>
    <mergeCell ref="C15:I15"/>
    <mergeCell ref="L15:Q15"/>
    <mergeCell ref="T15:W15"/>
    <mergeCell ref="Q20:R21"/>
    <mergeCell ref="S20:S21"/>
    <mergeCell ref="T20:T21"/>
    <mergeCell ref="C16:I16"/>
    <mergeCell ref="L16:Q16"/>
    <mergeCell ref="T16:W16"/>
    <mergeCell ref="C17:W17"/>
    <mergeCell ref="B19:T19"/>
    <mergeCell ref="U19:W19"/>
    <mergeCell ref="U20:U21"/>
    <mergeCell ref="V20:V21"/>
    <mergeCell ref="W20:W21"/>
    <mergeCell ref="C10:W10"/>
    <mergeCell ref="C11:W11"/>
    <mergeCell ref="B14:I14"/>
    <mergeCell ref="K14:Q14"/>
    <mergeCell ref="S14:W14"/>
    <mergeCell ref="D7:H7"/>
    <mergeCell ref="O7:W7"/>
    <mergeCell ref="D8:H8"/>
    <mergeCell ref="P8:W8"/>
    <mergeCell ref="D9:H9"/>
    <mergeCell ref="I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8" min="1" max="2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381</v>
      </c>
      <c r="D4" s="298" t="s">
        <v>380</v>
      </c>
      <c r="E4" s="298"/>
      <c r="F4" s="298"/>
      <c r="G4" s="298"/>
      <c r="H4" s="299"/>
      <c r="I4" s="18"/>
      <c r="J4" s="300" t="s">
        <v>6</v>
      </c>
      <c r="K4" s="298"/>
      <c r="L4" s="17" t="s">
        <v>492</v>
      </c>
      <c r="M4" s="301" t="s">
        <v>491</v>
      </c>
      <c r="N4" s="301"/>
      <c r="O4" s="301"/>
      <c r="P4" s="301"/>
      <c r="Q4" s="302"/>
      <c r="R4" s="19"/>
      <c r="S4" s="303" t="s">
        <v>9</v>
      </c>
      <c r="T4" s="304"/>
      <c r="U4" s="304"/>
      <c r="V4" s="291" t="s">
        <v>490</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341</v>
      </c>
      <c r="D6" s="287" t="s">
        <v>489</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488</v>
      </c>
      <c r="K8" s="26" t="s">
        <v>111</v>
      </c>
      <c r="L8" s="26" t="s">
        <v>487</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05" customHeight="1" thickTop="1" thickBot="1" x14ac:dyDescent="0.25">
      <c r="B10" s="27" t="s">
        <v>25</v>
      </c>
      <c r="C10" s="291" t="s">
        <v>486</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370</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485</v>
      </c>
      <c r="C21" s="268"/>
      <c r="D21" s="268"/>
      <c r="E21" s="268"/>
      <c r="F21" s="268"/>
      <c r="G21" s="268"/>
      <c r="H21" s="268"/>
      <c r="I21" s="268"/>
      <c r="J21" s="268"/>
      <c r="K21" s="268"/>
      <c r="L21" s="268"/>
      <c r="M21" s="269" t="s">
        <v>341</v>
      </c>
      <c r="N21" s="269"/>
      <c r="O21" s="269" t="s">
        <v>64</v>
      </c>
      <c r="P21" s="269"/>
      <c r="Q21" s="270" t="s">
        <v>75</v>
      </c>
      <c r="R21" s="270"/>
      <c r="S21" s="34" t="s">
        <v>484</v>
      </c>
      <c r="T21" s="34" t="s">
        <v>182</v>
      </c>
      <c r="U21" s="34" t="s">
        <v>182</v>
      </c>
      <c r="V21" s="34" t="str">
        <f>+IF(ISERR(U21/T21*100),"N/A",ROUND(U21/T21*100,2))</f>
        <v>N/A</v>
      </c>
      <c r="W21" s="35" t="str">
        <f>+IF(ISERR(U21/S21*100),"N/A",ROUND(U21/S21*100,2))</f>
        <v>N/A</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325</v>
      </c>
      <c r="F25" s="40"/>
      <c r="G25" s="40"/>
      <c r="H25" s="41"/>
      <c r="I25" s="41"/>
      <c r="J25" s="41"/>
      <c r="K25" s="41"/>
      <c r="L25" s="41"/>
      <c r="M25" s="41"/>
      <c r="N25" s="41"/>
      <c r="O25" s="41"/>
      <c r="P25" s="42"/>
      <c r="Q25" s="42"/>
      <c r="R25" s="43" t="s">
        <v>483</v>
      </c>
      <c r="S25" s="44" t="s">
        <v>11</v>
      </c>
      <c r="T25" s="42"/>
      <c r="U25" s="44" t="s">
        <v>480</v>
      </c>
      <c r="V25" s="42"/>
      <c r="W25" s="45">
        <f>+IF(ISERR(U25/R25*100),"N/A",ROUND(U25/R25*100,2))</f>
        <v>85.81</v>
      </c>
    </row>
    <row r="26" spans="2:27" ht="26.25" customHeight="1" thickBot="1" x14ac:dyDescent="0.25">
      <c r="B26" s="264" t="s">
        <v>80</v>
      </c>
      <c r="C26" s="265"/>
      <c r="D26" s="265"/>
      <c r="E26" s="46" t="s">
        <v>325</v>
      </c>
      <c r="F26" s="46"/>
      <c r="G26" s="46"/>
      <c r="H26" s="47"/>
      <c r="I26" s="47"/>
      <c r="J26" s="47"/>
      <c r="K26" s="47"/>
      <c r="L26" s="47"/>
      <c r="M26" s="47"/>
      <c r="N26" s="47"/>
      <c r="O26" s="47"/>
      <c r="P26" s="48"/>
      <c r="Q26" s="48"/>
      <c r="R26" s="49" t="s">
        <v>482</v>
      </c>
      <c r="S26" s="50" t="s">
        <v>481</v>
      </c>
      <c r="T26" s="51">
        <f>+IF(ISERR(S26/R26*100),"N/A",ROUND(S26/R26*100,2))</f>
        <v>99.97</v>
      </c>
      <c r="U26" s="50" t="s">
        <v>480</v>
      </c>
      <c r="V26" s="51">
        <f>+IF(ISERR(U26/S26*100),"N/A",ROUND(U26/S26*100,2))</f>
        <v>99.79</v>
      </c>
      <c r="W26" s="52">
        <f>+IF(ISERR(U26/R26*100),"N/A",ROUND(U26/R26*100,2))</f>
        <v>99.75</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479</v>
      </c>
      <c r="C28" s="252"/>
      <c r="D28" s="252"/>
      <c r="E28" s="252"/>
      <c r="F28" s="252"/>
      <c r="G28" s="252"/>
      <c r="H28" s="252"/>
      <c r="I28" s="252"/>
      <c r="J28" s="252"/>
      <c r="K28" s="252"/>
      <c r="L28" s="252"/>
      <c r="M28" s="252"/>
      <c r="N28" s="252"/>
      <c r="O28" s="252"/>
      <c r="P28" s="252"/>
      <c r="Q28" s="252"/>
      <c r="R28" s="252"/>
      <c r="S28" s="252"/>
      <c r="T28" s="252"/>
      <c r="U28" s="252"/>
      <c r="V28" s="252"/>
      <c r="W28" s="253"/>
    </row>
    <row r="29" spans="2:27" ht="24.7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478</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477</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3.5"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6"/>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381</v>
      </c>
      <c r="D4" s="298" t="s">
        <v>380</v>
      </c>
      <c r="E4" s="298"/>
      <c r="F4" s="298"/>
      <c r="G4" s="298"/>
      <c r="H4" s="299"/>
      <c r="I4" s="18"/>
      <c r="J4" s="300" t="s">
        <v>6</v>
      </c>
      <c r="K4" s="298"/>
      <c r="L4" s="17" t="s">
        <v>539</v>
      </c>
      <c r="M4" s="301" t="s">
        <v>538</v>
      </c>
      <c r="N4" s="301"/>
      <c r="O4" s="301"/>
      <c r="P4" s="301"/>
      <c r="Q4" s="302"/>
      <c r="R4" s="19"/>
      <c r="S4" s="303" t="s">
        <v>9</v>
      </c>
      <c r="T4" s="304"/>
      <c r="U4" s="304"/>
      <c r="V4" s="291" t="s">
        <v>537</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368</v>
      </c>
      <c r="D6" s="287" t="s">
        <v>376</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522</v>
      </c>
      <c r="D7" s="289" t="s">
        <v>536</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519</v>
      </c>
      <c r="D8" s="289" t="s">
        <v>535</v>
      </c>
      <c r="E8" s="289"/>
      <c r="F8" s="289"/>
      <c r="G8" s="289"/>
      <c r="H8" s="289"/>
      <c r="I8" s="22"/>
      <c r="J8" s="26" t="s">
        <v>534</v>
      </c>
      <c r="K8" s="26" t="s">
        <v>111</v>
      </c>
      <c r="L8" s="26" t="s">
        <v>533</v>
      </c>
      <c r="M8" s="26" t="s">
        <v>111</v>
      </c>
      <c r="N8" s="25"/>
      <c r="O8" s="22"/>
      <c r="P8" s="290" t="s">
        <v>11</v>
      </c>
      <c r="Q8" s="290"/>
      <c r="R8" s="290"/>
      <c r="S8" s="290"/>
      <c r="T8" s="290"/>
      <c r="U8" s="290"/>
      <c r="V8" s="290"/>
      <c r="W8" s="290"/>
    </row>
    <row r="9" spans="1:29" ht="30" customHeight="1" x14ac:dyDescent="0.2">
      <c r="B9" s="23"/>
      <c r="C9" s="21" t="s">
        <v>516</v>
      </c>
      <c r="D9" s="289" t="s">
        <v>532</v>
      </c>
      <c r="E9" s="289"/>
      <c r="F9" s="289"/>
      <c r="G9" s="289"/>
      <c r="H9" s="289"/>
      <c r="I9" s="289" t="s">
        <v>11</v>
      </c>
      <c r="J9" s="289"/>
      <c r="K9" s="289"/>
      <c r="L9" s="289"/>
      <c r="M9" s="289"/>
      <c r="N9" s="289"/>
      <c r="O9" s="289"/>
      <c r="P9" s="289"/>
      <c r="Q9" s="289"/>
      <c r="R9" s="289"/>
      <c r="S9" s="289"/>
      <c r="T9" s="289"/>
      <c r="U9" s="289"/>
      <c r="V9" s="289"/>
      <c r="W9" s="290"/>
    </row>
    <row r="10" spans="1:29" ht="25.5" customHeight="1" thickBot="1" x14ac:dyDescent="0.25">
      <c r="B10" s="23"/>
      <c r="C10" s="290" t="s">
        <v>11</v>
      </c>
      <c r="D10" s="290"/>
      <c r="E10" s="290"/>
      <c r="F10" s="290"/>
      <c r="G10" s="290"/>
      <c r="H10" s="290"/>
      <c r="I10" s="290"/>
      <c r="J10" s="290"/>
      <c r="K10" s="290"/>
      <c r="L10" s="290"/>
      <c r="M10" s="290"/>
      <c r="N10" s="290"/>
      <c r="O10" s="290"/>
      <c r="P10" s="290"/>
      <c r="Q10" s="290"/>
      <c r="R10" s="290"/>
      <c r="S10" s="290"/>
      <c r="T10" s="290"/>
      <c r="U10" s="290"/>
      <c r="V10" s="290"/>
      <c r="W10" s="290"/>
    </row>
    <row r="11" spans="1:29" ht="405.75" customHeight="1" thickTop="1" thickBot="1" x14ac:dyDescent="0.25">
      <c r="B11" s="27" t="s">
        <v>25</v>
      </c>
      <c r="C11" s="291" t="s">
        <v>531</v>
      </c>
      <c r="D11" s="291"/>
      <c r="E11" s="291"/>
      <c r="F11" s="291"/>
      <c r="G11" s="291"/>
      <c r="H11" s="291"/>
      <c r="I11" s="291"/>
      <c r="J11" s="291"/>
      <c r="K11" s="291"/>
      <c r="L11" s="291"/>
      <c r="M11" s="291"/>
      <c r="N11" s="291"/>
      <c r="O11" s="291"/>
      <c r="P11" s="291"/>
      <c r="Q11" s="291"/>
      <c r="R11" s="291"/>
      <c r="S11" s="291"/>
      <c r="T11" s="291"/>
      <c r="U11" s="291"/>
      <c r="V11" s="291"/>
      <c r="W11" s="292"/>
    </row>
    <row r="12" spans="1:29" ht="9" customHeight="1" thickTop="1" thickBot="1" x14ac:dyDescent="0.25"/>
    <row r="13" spans="1:29" ht="21.75" customHeight="1" thickTop="1" thickBot="1" x14ac:dyDescent="0.25">
      <c r="B13" s="11" t="s">
        <v>27</v>
      </c>
      <c r="C13" s="12"/>
      <c r="D13" s="12"/>
      <c r="E13" s="12"/>
      <c r="F13" s="12"/>
      <c r="G13" s="12"/>
      <c r="H13" s="13"/>
      <c r="I13" s="13"/>
      <c r="J13" s="13"/>
      <c r="K13" s="13"/>
      <c r="L13" s="13"/>
      <c r="M13" s="13"/>
      <c r="N13" s="13"/>
      <c r="O13" s="13"/>
      <c r="P13" s="13"/>
      <c r="Q13" s="13"/>
      <c r="R13" s="13"/>
      <c r="S13" s="13"/>
      <c r="T13" s="13"/>
      <c r="U13" s="13"/>
      <c r="V13" s="13"/>
      <c r="W13" s="14"/>
    </row>
    <row r="14" spans="1:29" ht="19.5" customHeight="1" thickTop="1" x14ac:dyDescent="0.2">
      <c r="B14" s="293" t="s">
        <v>28</v>
      </c>
      <c r="C14" s="294"/>
      <c r="D14" s="294"/>
      <c r="E14" s="294"/>
      <c r="F14" s="294"/>
      <c r="G14" s="294"/>
      <c r="H14" s="294"/>
      <c r="I14" s="294"/>
      <c r="J14" s="28"/>
      <c r="K14" s="294" t="s">
        <v>29</v>
      </c>
      <c r="L14" s="294"/>
      <c r="M14" s="294"/>
      <c r="N14" s="294"/>
      <c r="O14" s="294"/>
      <c r="P14" s="294"/>
      <c r="Q14" s="294"/>
      <c r="R14" s="29"/>
      <c r="S14" s="294" t="s">
        <v>30</v>
      </c>
      <c r="T14" s="294"/>
      <c r="U14" s="294"/>
      <c r="V14" s="294"/>
      <c r="W14" s="295"/>
    </row>
    <row r="15" spans="1:29" ht="69" customHeight="1" x14ac:dyDescent="0.2">
      <c r="B15" s="20" t="s">
        <v>31</v>
      </c>
      <c r="C15" s="287" t="s">
        <v>11</v>
      </c>
      <c r="D15" s="287"/>
      <c r="E15" s="287"/>
      <c r="F15" s="287"/>
      <c r="G15" s="287"/>
      <c r="H15" s="287"/>
      <c r="I15" s="287"/>
      <c r="J15" s="30"/>
      <c r="K15" s="30" t="s">
        <v>32</v>
      </c>
      <c r="L15" s="287" t="s">
        <v>11</v>
      </c>
      <c r="M15" s="287"/>
      <c r="N15" s="287"/>
      <c r="O15" s="287"/>
      <c r="P15" s="287"/>
      <c r="Q15" s="287"/>
      <c r="R15" s="22"/>
      <c r="S15" s="30" t="s">
        <v>33</v>
      </c>
      <c r="T15" s="288" t="s">
        <v>370</v>
      </c>
      <c r="U15" s="288"/>
      <c r="V15" s="288"/>
      <c r="W15" s="288"/>
    </row>
    <row r="16" spans="1:29" ht="86.25" customHeight="1" x14ac:dyDescent="0.2">
      <c r="B16" s="20" t="s">
        <v>35</v>
      </c>
      <c r="C16" s="287" t="s">
        <v>11</v>
      </c>
      <c r="D16" s="287"/>
      <c r="E16" s="287"/>
      <c r="F16" s="287"/>
      <c r="G16" s="287"/>
      <c r="H16" s="287"/>
      <c r="I16" s="287"/>
      <c r="J16" s="30"/>
      <c r="K16" s="30" t="s">
        <v>35</v>
      </c>
      <c r="L16" s="287" t="s">
        <v>11</v>
      </c>
      <c r="M16" s="287"/>
      <c r="N16" s="287"/>
      <c r="O16" s="287"/>
      <c r="P16" s="287"/>
      <c r="Q16" s="287"/>
      <c r="R16" s="22"/>
      <c r="S16" s="30" t="s">
        <v>36</v>
      </c>
      <c r="T16" s="288" t="s">
        <v>11</v>
      </c>
      <c r="U16" s="288"/>
      <c r="V16" s="288"/>
      <c r="W16" s="288"/>
    </row>
    <row r="17" spans="2:27" ht="25.5" customHeight="1" thickBot="1" x14ac:dyDescent="0.25">
      <c r="B17" s="31" t="s">
        <v>37</v>
      </c>
      <c r="C17" s="271" t="s">
        <v>11</v>
      </c>
      <c r="D17" s="271"/>
      <c r="E17" s="271"/>
      <c r="F17" s="271"/>
      <c r="G17" s="271"/>
      <c r="H17" s="271"/>
      <c r="I17" s="271"/>
      <c r="J17" s="271"/>
      <c r="K17" s="271"/>
      <c r="L17" s="271"/>
      <c r="M17" s="271"/>
      <c r="N17" s="271"/>
      <c r="O17" s="271"/>
      <c r="P17" s="271"/>
      <c r="Q17" s="271"/>
      <c r="R17" s="271"/>
      <c r="S17" s="271"/>
      <c r="T17" s="271"/>
      <c r="U17" s="271"/>
      <c r="V17" s="271"/>
      <c r="W17" s="272"/>
    </row>
    <row r="18" spans="2:27" ht="21.75" customHeight="1" thickTop="1" thickBot="1" x14ac:dyDescent="0.25">
      <c r="B18" s="11" t="s">
        <v>38</v>
      </c>
      <c r="C18" s="12"/>
      <c r="D18" s="12"/>
      <c r="E18" s="12"/>
      <c r="F18" s="12"/>
      <c r="G18" s="12"/>
      <c r="H18" s="13"/>
      <c r="I18" s="13"/>
      <c r="J18" s="13"/>
      <c r="K18" s="13"/>
      <c r="L18" s="13"/>
      <c r="M18" s="13"/>
      <c r="N18" s="13"/>
      <c r="O18" s="13"/>
      <c r="P18" s="13"/>
      <c r="Q18" s="13"/>
      <c r="R18" s="13"/>
      <c r="S18" s="13"/>
      <c r="T18" s="13"/>
      <c r="U18" s="13"/>
      <c r="V18" s="13"/>
      <c r="W18" s="14"/>
    </row>
    <row r="19" spans="2:27" ht="25.5" customHeight="1" thickTop="1" thickBot="1" x14ac:dyDescent="0.25">
      <c r="B19" s="273" t="s">
        <v>39</v>
      </c>
      <c r="C19" s="274"/>
      <c r="D19" s="274"/>
      <c r="E19" s="274"/>
      <c r="F19" s="274"/>
      <c r="G19" s="274"/>
      <c r="H19" s="274"/>
      <c r="I19" s="274"/>
      <c r="J19" s="274"/>
      <c r="K19" s="274"/>
      <c r="L19" s="274"/>
      <c r="M19" s="274"/>
      <c r="N19" s="274"/>
      <c r="O19" s="274"/>
      <c r="P19" s="274"/>
      <c r="Q19" s="274"/>
      <c r="R19" s="274"/>
      <c r="S19" s="274"/>
      <c r="T19" s="275"/>
      <c r="U19" s="260" t="s">
        <v>40</v>
      </c>
      <c r="V19" s="266"/>
      <c r="W19" s="261"/>
    </row>
    <row r="20" spans="2:27" ht="14.25" customHeight="1" x14ac:dyDescent="0.2">
      <c r="B20" s="276" t="s">
        <v>41</v>
      </c>
      <c r="C20" s="277"/>
      <c r="D20" s="277"/>
      <c r="E20" s="277"/>
      <c r="F20" s="277"/>
      <c r="G20" s="277"/>
      <c r="H20" s="277"/>
      <c r="I20" s="277"/>
      <c r="J20" s="277"/>
      <c r="K20" s="277"/>
      <c r="L20" s="277"/>
      <c r="M20" s="277" t="s">
        <v>42</v>
      </c>
      <c r="N20" s="277"/>
      <c r="O20" s="277" t="s">
        <v>43</v>
      </c>
      <c r="P20" s="277"/>
      <c r="Q20" s="277" t="s">
        <v>44</v>
      </c>
      <c r="R20" s="277"/>
      <c r="S20" s="277" t="s">
        <v>45</v>
      </c>
      <c r="T20" s="280" t="s">
        <v>46</v>
      </c>
      <c r="U20" s="282" t="s">
        <v>47</v>
      </c>
      <c r="V20" s="284" t="s">
        <v>48</v>
      </c>
      <c r="W20" s="285" t="s">
        <v>49</v>
      </c>
    </row>
    <row r="21" spans="2:27" ht="27" customHeight="1" thickBot="1" x14ac:dyDescent="0.25">
      <c r="B21" s="278"/>
      <c r="C21" s="279"/>
      <c r="D21" s="279"/>
      <c r="E21" s="279"/>
      <c r="F21" s="279"/>
      <c r="G21" s="279"/>
      <c r="H21" s="279"/>
      <c r="I21" s="279"/>
      <c r="J21" s="279"/>
      <c r="K21" s="279"/>
      <c r="L21" s="279"/>
      <c r="M21" s="279"/>
      <c r="N21" s="279"/>
      <c r="O21" s="279"/>
      <c r="P21" s="279"/>
      <c r="Q21" s="279"/>
      <c r="R21" s="279"/>
      <c r="S21" s="279"/>
      <c r="T21" s="281"/>
      <c r="U21" s="283"/>
      <c r="V21" s="279"/>
      <c r="W21" s="286"/>
      <c r="Z21" s="33" t="s">
        <v>11</v>
      </c>
      <c r="AA21" s="33" t="s">
        <v>50</v>
      </c>
    </row>
    <row r="22" spans="2:27" ht="56.25" customHeight="1" x14ac:dyDescent="0.2">
      <c r="B22" s="267" t="s">
        <v>530</v>
      </c>
      <c r="C22" s="268"/>
      <c r="D22" s="268"/>
      <c r="E22" s="268"/>
      <c r="F22" s="268"/>
      <c r="G22" s="268"/>
      <c r="H22" s="268"/>
      <c r="I22" s="268"/>
      <c r="J22" s="268"/>
      <c r="K22" s="268"/>
      <c r="L22" s="268"/>
      <c r="M22" s="269" t="s">
        <v>368</v>
      </c>
      <c r="N22" s="269"/>
      <c r="O22" s="269" t="s">
        <v>64</v>
      </c>
      <c r="P22" s="269"/>
      <c r="Q22" s="270" t="s">
        <v>529</v>
      </c>
      <c r="R22" s="270"/>
      <c r="S22" s="34" t="s">
        <v>528</v>
      </c>
      <c r="T22" s="34" t="s">
        <v>182</v>
      </c>
      <c r="U22" s="34" t="s">
        <v>182</v>
      </c>
      <c r="V22" s="34" t="str">
        <f t="shared" ref="V22:V28" si="0">+IF(ISERR(U22/T22*100),"N/A",ROUND(U22/T22*100,2))</f>
        <v>N/A</v>
      </c>
      <c r="W22" s="35" t="str">
        <f t="shared" ref="W22:W28" si="1">+IF(ISERR(U22/S22*100),"N/A",ROUND(U22/S22*100,2))</f>
        <v>N/A</v>
      </c>
    </row>
    <row r="23" spans="2:27" ht="56.25" customHeight="1" x14ac:dyDescent="0.2">
      <c r="B23" s="267" t="s">
        <v>527</v>
      </c>
      <c r="C23" s="268"/>
      <c r="D23" s="268"/>
      <c r="E23" s="268"/>
      <c r="F23" s="268"/>
      <c r="G23" s="268"/>
      <c r="H23" s="268"/>
      <c r="I23" s="268"/>
      <c r="J23" s="268"/>
      <c r="K23" s="268"/>
      <c r="L23" s="268"/>
      <c r="M23" s="269" t="s">
        <v>522</v>
      </c>
      <c r="N23" s="269"/>
      <c r="O23" s="269" t="s">
        <v>64</v>
      </c>
      <c r="P23" s="269"/>
      <c r="Q23" s="270" t="s">
        <v>75</v>
      </c>
      <c r="R23" s="270"/>
      <c r="S23" s="34" t="s">
        <v>526</v>
      </c>
      <c r="T23" s="34" t="s">
        <v>182</v>
      </c>
      <c r="U23" s="34" t="s">
        <v>182</v>
      </c>
      <c r="V23" s="34" t="str">
        <f t="shared" si="0"/>
        <v>N/A</v>
      </c>
      <c r="W23" s="35" t="str">
        <f t="shared" si="1"/>
        <v>N/A</v>
      </c>
    </row>
    <row r="24" spans="2:27" ht="56.25" customHeight="1" x14ac:dyDescent="0.2">
      <c r="B24" s="267" t="s">
        <v>525</v>
      </c>
      <c r="C24" s="268"/>
      <c r="D24" s="268"/>
      <c r="E24" s="268"/>
      <c r="F24" s="268"/>
      <c r="G24" s="268"/>
      <c r="H24" s="268"/>
      <c r="I24" s="268"/>
      <c r="J24" s="268"/>
      <c r="K24" s="268"/>
      <c r="L24" s="268"/>
      <c r="M24" s="269" t="s">
        <v>522</v>
      </c>
      <c r="N24" s="269"/>
      <c r="O24" s="269" t="s">
        <v>64</v>
      </c>
      <c r="P24" s="269"/>
      <c r="Q24" s="270" t="s">
        <v>75</v>
      </c>
      <c r="R24" s="270"/>
      <c r="S24" s="34" t="s">
        <v>524</v>
      </c>
      <c r="T24" s="34" t="s">
        <v>182</v>
      </c>
      <c r="U24" s="34" t="s">
        <v>182</v>
      </c>
      <c r="V24" s="34" t="str">
        <f t="shared" si="0"/>
        <v>N/A</v>
      </c>
      <c r="W24" s="35" t="str">
        <f t="shared" si="1"/>
        <v>N/A</v>
      </c>
    </row>
    <row r="25" spans="2:27" ht="56.25" customHeight="1" x14ac:dyDescent="0.2">
      <c r="B25" s="267" t="s">
        <v>523</v>
      </c>
      <c r="C25" s="268"/>
      <c r="D25" s="268"/>
      <c r="E25" s="268"/>
      <c r="F25" s="268"/>
      <c r="G25" s="268"/>
      <c r="H25" s="268"/>
      <c r="I25" s="268"/>
      <c r="J25" s="268"/>
      <c r="K25" s="268"/>
      <c r="L25" s="268"/>
      <c r="M25" s="269" t="s">
        <v>522</v>
      </c>
      <c r="N25" s="269"/>
      <c r="O25" s="269" t="s">
        <v>64</v>
      </c>
      <c r="P25" s="269"/>
      <c r="Q25" s="270" t="s">
        <v>75</v>
      </c>
      <c r="R25" s="270"/>
      <c r="S25" s="34" t="s">
        <v>521</v>
      </c>
      <c r="T25" s="34" t="s">
        <v>182</v>
      </c>
      <c r="U25" s="34" t="s">
        <v>182</v>
      </c>
      <c r="V25" s="34" t="str">
        <f t="shared" si="0"/>
        <v>N/A</v>
      </c>
      <c r="W25" s="35" t="str">
        <f t="shared" si="1"/>
        <v>N/A</v>
      </c>
    </row>
    <row r="26" spans="2:27" ht="56.25" customHeight="1" x14ac:dyDescent="0.2">
      <c r="B26" s="267" t="s">
        <v>520</v>
      </c>
      <c r="C26" s="268"/>
      <c r="D26" s="268"/>
      <c r="E26" s="268"/>
      <c r="F26" s="268"/>
      <c r="G26" s="268"/>
      <c r="H26" s="268"/>
      <c r="I26" s="268"/>
      <c r="J26" s="268"/>
      <c r="K26" s="268"/>
      <c r="L26" s="268"/>
      <c r="M26" s="269" t="s">
        <v>519</v>
      </c>
      <c r="N26" s="269"/>
      <c r="O26" s="269" t="s">
        <v>64</v>
      </c>
      <c r="P26" s="269"/>
      <c r="Q26" s="270" t="s">
        <v>75</v>
      </c>
      <c r="R26" s="270"/>
      <c r="S26" s="34" t="s">
        <v>61</v>
      </c>
      <c r="T26" s="34" t="s">
        <v>182</v>
      </c>
      <c r="U26" s="34" t="s">
        <v>182</v>
      </c>
      <c r="V26" s="34" t="str">
        <f t="shared" si="0"/>
        <v>N/A</v>
      </c>
      <c r="W26" s="35" t="str">
        <f t="shared" si="1"/>
        <v>N/A</v>
      </c>
    </row>
    <row r="27" spans="2:27" ht="56.25" customHeight="1" x14ac:dyDescent="0.2">
      <c r="B27" s="267" t="s">
        <v>518</v>
      </c>
      <c r="C27" s="268"/>
      <c r="D27" s="268"/>
      <c r="E27" s="268"/>
      <c r="F27" s="268"/>
      <c r="G27" s="268"/>
      <c r="H27" s="268"/>
      <c r="I27" s="268"/>
      <c r="J27" s="268"/>
      <c r="K27" s="268"/>
      <c r="L27" s="268"/>
      <c r="M27" s="269" t="s">
        <v>516</v>
      </c>
      <c r="N27" s="269"/>
      <c r="O27" s="269" t="s">
        <v>64</v>
      </c>
      <c r="P27" s="269"/>
      <c r="Q27" s="270" t="s">
        <v>75</v>
      </c>
      <c r="R27" s="270"/>
      <c r="S27" s="34" t="s">
        <v>515</v>
      </c>
      <c r="T27" s="34" t="s">
        <v>182</v>
      </c>
      <c r="U27" s="34" t="s">
        <v>182</v>
      </c>
      <c r="V27" s="34" t="str">
        <f t="shared" si="0"/>
        <v>N/A</v>
      </c>
      <c r="W27" s="35" t="str">
        <f t="shared" si="1"/>
        <v>N/A</v>
      </c>
    </row>
    <row r="28" spans="2:27" ht="56.25" customHeight="1" thickBot="1" x14ac:dyDescent="0.25">
      <c r="B28" s="267" t="s">
        <v>517</v>
      </c>
      <c r="C28" s="268"/>
      <c r="D28" s="268"/>
      <c r="E28" s="268"/>
      <c r="F28" s="268"/>
      <c r="G28" s="268"/>
      <c r="H28" s="268"/>
      <c r="I28" s="268"/>
      <c r="J28" s="268"/>
      <c r="K28" s="268"/>
      <c r="L28" s="268"/>
      <c r="M28" s="269" t="s">
        <v>516</v>
      </c>
      <c r="N28" s="269"/>
      <c r="O28" s="269" t="s">
        <v>64</v>
      </c>
      <c r="P28" s="269"/>
      <c r="Q28" s="270" t="s">
        <v>75</v>
      </c>
      <c r="R28" s="270"/>
      <c r="S28" s="34" t="s">
        <v>515</v>
      </c>
      <c r="T28" s="34" t="s">
        <v>182</v>
      </c>
      <c r="U28" s="34" t="s">
        <v>182</v>
      </c>
      <c r="V28" s="34" t="str">
        <f t="shared" si="0"/>
        <v>N/A</v>
      </c>
      <c r="W28" s="35" t="str">
        <f t="shared" si="1"/>
        <v>N/A</v>
      </c>
    </row>
    <row r="29" spans="2:27" ht="21.75" customHeight="1" thickTop="1" thickBot="1" x14ac:dyDescent="0.25">
      <c r="B29" s="11" t="s">
        <v>70</v>
      </c>
      <c r="C29" s="12"/>
      <c r="D29" s="12"/>
      <c r="E29" s="12"/>
      <c r="F29" s="12"/>
      <c r="G29" s="12"/>
      <c r="H29" s="13"/>
      <c r="I29" s="13"/>
      <c r="J29" s="13"/>
      <c r="K29" s="13"/>
      <c r="L29" s="13"/>
      <c r="M29" s="13"/>
      <c r="N29" s="13"/>
      <c r="O29" s="13"/>
      <c r="P29" s="13"/>
      <c r="Q29" s="13"/>
      <c r="R29" s="13"/>
      <c r="S29" s="13"/>
      <c r="T29" s="13"/>
      <c r="U29" s="13"/>
      <c r="V29" s="13"/>
      <c r="W29" s="14"/>
      <c r="X29" s="36"/>
    </row>
    <row r="30" spans="2:27" ht="29.25" customHeight="1" thickTop="1" thickBot="1" x14ac:dyDescent="0.25">
      <c r="B30" s="245" t="s">
        <v>2572</v>
      </c>
      <c r="C30" s="246"/>
      <c r="D30" s="246"/>
      <c r="E30" s="246"/>
      <c r="F30" s="246"/>
      <c r="G30" s="246"/>
      <c r="H30" s="246"/>
      <c r="I30" s="246"/>
      <c r="J30" s="246"/>
      <c r="K30" s="246"/>
      <c r="L30" s="246"/>
      <c r="M30" s="246"/>
      <c r="N30" s="246"/>
      <c r="O30" s="246"/>
      <c r="P30" s="246"/>
      <c r="Q30" s="247"/>
      <c r="R30" s="37" t="s">
        <v>45</v>
      </c>
      <c r="S30" s="266" t="s">
        <v>46</v>
      </c>
      <c r="T30" s="266"/>
      <c r="U30" s="38" t="s">
        <v>71</v>
      </c>
      <c r="V30" s="260" t="s">
        <v>72</v>
      </c>
      <c r="W30" s="261"/>
    </row>
    <row r="31" spans="2:27" ht="30.75" customHeight="1" thickBot="1" x14ac:dyDescent="0.25">
      <c r="B31" s="248"/>
      <c r="C31" s="249"/>
      <c r="D31" s="249"/>
      <c r="E31" s="249"/>
      <c r="F31" s="249"/>
      <c r="G31" s="249"/>
      <c r="H31" s="249"/>
      <c r="I31" s="249"/>
      <c r="J31" s="249"/>
      <c r="K31" s="249"/>
      <c r="L31" s="249"/>
      <c r="M31" s="249"/>
      <c r="N31" s="249"/>
      <c r="O31" s="249"/>
      <c r="P31" s="249"/>
      <c r="Q31" s="250"/>
      <c r="R31" s="39" t="s">
        <v>73</v>
      </c>
      <c r="S31" s="39" t="s">
        <v>73</v>
      </c>
      <c r="T31" s="39" t="s">
        <v>64</v>
      </c>
      <c r="U31" s="39" t="s">
        <v>73</v>
      </c>
      <c r="V31" s="39" t="s">
        <v>74</v>
      </c>
      <c r="W31" s="32" t="s">
        <v>75</v>
      </c>
      <c r="Y31" s="36"/>
    </row>
    <row r="32" spans="2:27" ht="23.25" customHeight="1" thickBot="1" x14ac:dyDescent="0.25">
      <c r="B32" s="262" t="s">
        <v>76</v>
      </c>
      <c r="C32" s="263"/>
      <c r="D32" s="263"/>
      <c r="E32" s="40" t="s">
        <v>365</v>
      </c>
      <c r="F32" s="40"/>
      <c r="G32" s="40"/>
      <c r="H32" s="41"/>
      <c r="I32" s="41"/>
      <c r="J32" s="41"/>
      <c r="K32" s="41"/>
      <c r="L32" s="41"/>
      <c r="M32" s="41"/>
      <c r="N32" s="41"/>
      <c r="O32" s="41"/>
      <c r="P32" s="42"/>
      <c r="Q32" s="42"/>
      <c r="R32" s="43" t="s">
        <v>514</v>
      </c>
      <c r="S32" s="44" t="s">
        <v>11</v>
      </c>
      <c r="T32" s="42"/>
      <c r="U32" s="44" t="s">
        <v>511</v>
      </c>
      <c r="V32" s="42"/>
      <c r="W32" s="45">
        <f t="shared" ref="W32:W39" si="2">+IF(ISERR(U32/R32*100),"N/A",ROUND(U32/R32*100,2))</f>
        <v>79.94</v>
      </c>
    </row>
    <row r="33" spans="2:23" ht="26.25" customHeight="1" x14ac:dyDescent="0.2">
      <c r="B33" s="264" t="s">
        <v>80</v>
      </c>
      <c r="C33" s="265"/>
      <c r="D33" s="265"/>
      <c r="E33" s="46" t="s">
        <v>365</v>
      </c>
      <c r="F33" s="46"/>
      <c r="G33" s="46"/>
      <c r="H33" s="47"/>
      <c r="I33" s="47"/>
      <c r="J33" s="47"/>
      <c r="K33" s="47"/>
      <c r="L33" s="47"/>
      <c r="M33" s="47"/>
      <c r="N33" s="47"/>
      <c r="O33" s="47"/>
      <c r="P33" s="48"/>
      <c r="Q33" s="48"/>
      <c r="R33" s="49" t="s">
        <v>513</v>
      </c>
      <c r="S33" s="50" t="s">
        <v>512</v>
      </c>
      <c r="T33" s="51">
        <f>+IF(ISERR(S33/R33*100),"N/A",ROUND(S33/R33*100,2))</f>
        <v>99.81</v>
      </c>
      <c r="U33" s="50" t="s">
        <v>511</v>
      </c>
      <c r="V33" s="51">
        <f>+IF(ISERR(U33/S33*100),"N/A",ROUND(U33/S33*100,2))</f>
        <v>99.75</v>
      </c>
      <c r="W33" s="52">
        <f t="shared" si="2"/>
        <v>99.56</v>
      </c>
    </row>
    <row r="34" spans="2:23" ht="23.25" customHeight="1" thickBot="1" x14ac:dyDescent="0.25">
      <c r="B34" s="262" t="s">
        <v>76</v>
      </c>
      <c r="C34" s="263"/>
      <c r="D34" s="263"/>
      <c r="E34" s="40" t="s">
        <v>509</v>
      </c>
      <c r="F34" s="40"/>
      <c r="G34" s="40"/>
      <c r="H34" s="41"/>
      <c r="I34" s="41"/>
      <c r="J34" s="41"/>
      <c r="K34" s="41"/>
      <c r="L34" s="41"/>
      <c r="M34" s="41"/>
      <c r="N34" s="41"/>
      <c r="O34" s="41"/>
      <c r="P34" s="42"/>
      <c r="Q34" s="42"/>
      <c r="R34" s="43" t="s">
        <v>510</v>
      </c>
      <c r="S34" s="44" t="s">
        <v>11</v>
      </c>
      <c r="T34" s="42"/>
      <c r="U34" s="44" t="s">
        <v>506</v>
      </c>
      <c r="V34" s="42"/>
      <c r="W34" s="45">
        <f t="shared" si="2"/>
        <v>105.36</v>
      </c>
    </row>
    <row r="35" spans="2:23" ht="26.25" customHeight="1" x14ac:dyDescent="0.2">
      <c r="B35" s="264" t="s">
        <v>80</v>
      </c>
      <c r="C35" s="265"/>
      <c r="D35" s="265"/>
      <c r="E35" s="46" t="s">
        <v>509</v>
      </c>
      <c r="F35" s="46"/>
      <c r="G35" s="46"/>
      <c r="H35" s="47"/>
      <c r="I35" s="47"/>
      <c r="J35" s="47"/>
      <c r="K35" s="47"/>
      <c r="L35" s="47"/>
      <c r="M35" s="47"/>
      <c r="N35" s="47"/>
      <c r="O35" s="47"/>
      <c r="P35" s="48"/>
      <c r="Q35" s="48"/>
      <c r="R35" s="49" t="s">
        <v>508</v>
      </c>
      <c r="S35" s="50" t="s">
        <v>507</v>
      </c>
      <c r="T35" s="51">
        <f>+IF(ISERR(S35/R35*100),"N/A",ROUND(S35/R35*100,2))</f>
        <v>98.14</v>
      </c>
      <c r="U35" s="50" t="s">
        <v>506</v>
      </c>
      <c r="V35" s="51">
        <f>+IF(ISERR(U35/S35*100),"N/A",ROUND(U35/S35*100,2))</f>
        <v>91.75</v>
      </c>
      <c r="W35" s="52">
        <f t="shared" si="2"/>
        <v>90.05</v>
      </c>
    </row>
    <row r="36" spans="2:23" ht="23.25" customHeight="1" thickBot="1" x14ac:dyDescent="0.25">
      <c r="B36" s="262" t="s">
        <v>76</v>
      </c>
      <c r="C36" s="263"/>
      <c r="D36" s="263"/>
      <c r="E36" s="40" t="s">
        <v>504</v>
      </c>
      <c r="F36" s="40"/>
      <c r="G36" s="40"/>
      <c r="H36" s="41"/>
      <c r="I36" s="41"/>
      <c r="J36" s="41"/>
      <c r="K36" s="41"/>
      <c r="L36" s="41"/>
      <c r="M36" s="41"/>
      <c r="N36" s="41"/>
      <c r="O36" s="41"/>
      <c r="P36" s="42"/>
      <c r="Q36" s="42"/>
      <c r="R36" s="43" t="s">
        <v>505</v>
      </c>
      <c r="S36" s="44" t="s">
        <v>11</v>
      </c>
      <c r="T36" s="42"/>
      <c r="U36" s="44" t="s">
        <v>501</v>
      </c>
      <c r="V36" s="42"/>
      <c r="W36" s="45">
        <f t="shared" si="2"/>
        <v>84.69</v>
      </c>
    </row>
    <row r="37" spans="2:23" ht="26.25" customHeight="1" x14ac:dyDescent="0.2">
      <c r="B37" s="264" t="s">
        <v>80</v>
      </c>
      <c r="C37" s="265"/>
      <c r="D37" s="265"/>
      <c r="E37" s="46" t="s">
        <v>504</v>
      </c>
      <c r="F37" s="46"/>
      <c r="G37" s="46"/>
      <c r="H37" s="47"/>
      <c r="I37" s="47"/>
      <c r="J37" s="47"/>
      <c r="K37" s="47"/>
      <c r="L37" s="47"/>
      <c r="M37" s="47"/>
      <c r="N37" s="47"/>
      <c r="O37" s="47"/>
      <c r="P37" s="48"/>
      <c r="Q37" s="48"/>
      <c r="R37" s="49" t="s">
        <v>503</v>
      </c>
      <c r="S37" s="50" t="s">
        <v>502</v>
      </c>
      <c r="T37" s="51">
        <f>+IF(ISERR(S37/R37*100),"N/A",ROUND(S37/R37*100,2))</f>
        <v>93.49</v>
      </c>
      <c r="U37" s="50" t="s">
        <v>501</v>
      </c>
      <c r="V37" s="51">
        <f>+IF(ISERR(U37/S37*100),"N/A",ROUND(U37/S37*100,2))</f>
        <v>98.05</v>
      </c>
      <c r="W37" s="52">
        <f t="shared" si="2"/>
        <v>91.67</v>
      </c>
    </row>
    <row r="38" spans="2:23" ht="23.25" customHeight="1" thickBot="1" x14ac:dyDescent="0.25">
      <c r="B38" s="262" t="s">
        <v>76</v>
      </c>
      <c r="C38" s="263"/>
      <c r="D38" s="263"/>
      <c r="E38" s="40" t="s">
        <v>499</v>
      </c>
      <c r="F38" s="40"/>
      <c r="G38" s="40"/>
      <c r="H38" s="41"/>
      <c r="I38" s="41"/>
      <c r="J38" s="41"/>
      <c r="K38" s="41"/>
      <c r="L38" s="41"/>
      <c r="M38" s="41"/>
      <c r="N38" s="41"/>
      <c r="O38" s="41"/>
      <c r="P38" s="42"/>
      <c r="Q38" s="42"/>
      <c r="R38" s="43" t="s">
        <v>500</v>
      </c>
      <c r="S38" s="44" t="s">
        <v>11</v>
      </c>
      <c r="T38" s="42"/>
      <c r="U38" s="44" t="s">
        <v>496</v>
      </c>
      <c r="V38" s="42"/>
      <c r="W38" s="45">
        <f t="shared" si="2"/>
        <v>64.819999999999993</v>
      </c>
    </row>
    <row r="39" spans="2:23" ht="26.25" customHeight="1" thickBot="1" x14ac:dyDescent="0.25">
      <c r="B39" s="264" t="s">
        <v>80</v>
      </c>
      <c r="C39" s="265"/>
      <c r="D39" s="265"/>
      <c r="E39" s="46" t="s">
        <v>499</v>
      </c>
      <c r="F39" s="46"/>
      <c r="G39" s="46"/>
      <c r="H39" s="47"/>
      <c r="I39" s="47"/>
      <c r="J39" s="47"/>
      <c r="K39" s="47"/>
      <c r="L39" s="47"/>
      <c r="M39" s="47"/>
      <c r="N39" s="47"/>
      <c r="O39" s="47"/>
      <c r="P39" s="48"/>
      <c r="Q39" s="48"/>
      <c r="R39" s="49" t="s">
        <v>498</v>
      </c>
      <c r="S39" s="50" t="s">
        <v>497</v>
      </c>
      <c r="T39" s="51">
        <f>+IF(ISERR(S39/R39*100),"N/A",ROUND(S39/R39*100,2))</f>
        <v>88.76</v>
      </c>
      <c r="U39" s="50" t="s">
        <v>496</v>
      </c>
      <c r="V39" s="51">
        <f>+IF(ISERR(U39/S39*100),"N/A",ROUND(U39/S39*100,2))</f>
        <v>83.11</v>
      </c>
      <c r="W39" s="52">
        <f t="shared" si="2"/>
        <v>73.760000000000005</v>
      </c>
    </row>
    <row r="40" spans="2:23" ht="22.5" customHeight="1" thickTop="1" thickBot="1" x14ac:dyDescent="0.25">
      <c r="B40" s="11" t="s">
        <v>86</v>
      </c>
      <c r="C40" s="12"/>
      <c r="D40" s="12"/>
      <c r="E40" s="12"/>
      <c r="F40" s="12"/>
      <c r="G40" s="12"/>
      <c r="H40" s="13"/>
      <c r="I40" s="13"/>
      <c r="J40" s="13"/>
      <c r="K40" s="13"/>
      <c r="L40" s="13"/>
      <c r="M40" s="13"/>
      <c r="N40" s="13"/>
      <c r="O40" s="13"/>
      <c r="P40" s="13"/>
      <c r="Q40" s="13"/>
      <c r="R40" s="13"/>
      <c r="S40" s="13"/>
      <c r="T40" s="13"/>
      <c r="U40" s="13"/>
      <c r="V40" s="13"/>
      <c r="W40" s="14"/>
    </row>
    <row r="41" spans="2:23" ht="37.5" customHeight="1" thickTop="1" x14ac:dyDescent="0.2">
      <c r="B41" s="251" t="s">
        <v>495</v>
      </c>
      <c r="C41" s="252"/>
      <c r="D41" s="252"/>
      <c r="E41" s="252"/>
      <c r="F41" s="252"/>
      <c r="G41" s="252"/>
      <c r="H41" s="252"/>
      <c r="I41" s="252"/>
      <c r="J41" s="252"/>
      <c r="K41" s="252"/>
      <c r="L41" s="252"/>
      <c r="M41" s="252"/>
      <c r="N41" s="252"/>
      <c r="O41" s="252"/>
      <c r="P41" s="252"/>
      <c r="Q41" s="252"/>
      <c r="R41" s="252"/>
      <c r="S41" s="252"/>
      <c r="T41" s="252"/>
      <c r="U41" s="252"/>
      <c r="V41" s="252"/>
      <c r="W41" s="253"/>
    </row>
    <row r="42" spans="2:23" ht="259.5" customHeight="1" thickBot="1" x14ac:dyDescent="0.25">
      <c r="B42" s="254"/>
      <c r="C42" s="255"/>
      <c r="D42" s="255"/>
      <c r="E42" s="255"/>
      <c r="F42" s="255"/>
      <c r="G42" s="255"/>
      <c r="H42" s="255"/>
      <c r="I42" s="255"/>
      <c r="J42" s="255"/>
      <c r="K42" s="255"/>
      <c r="L42" s="255"/>
      <c r="M42" s="255"/>
      <c r="N42" s="255"/>
      <c r="O42" s="255"/>
      <c r="P42" s="255"/>
      <c r="Q42" s="255"/>
      <c r="R42" s="255"/>
      <c r="S42" s="255"/>
      <c r="T42" s="255"/>
      <c r="U42" s="255"/>
      <c r="V42" s="255"/>
      <c r="W42" s="256"/>
    </row>
    <row r="43" spans="2:23" ht="37.5" customHeight="1" thickTop="1" x14ac:dyDescent="0.2">
      <c r="B43" s="251" t="s">
        <v>494</v>
      </c>
      <c r="C43" s="252"/>
      <c r="D43" s="252"/>
      <c r="E43" s="252"/>
      <c r="F43" s="252"/>
      <c r="G43" s="252"/>
      <c r="H43" s="252"/>
      <c r="I43" s="252"/>
      <c r="J43" s="252"/>
      <c r="K43" s="252"/>
      <c r="L43" s="252"/>
      <c r="M43" s="252"/>
      <c r="N43" s="252"/>
      <c r="O43" s="252"/>
      <c r="P43" s="252"/>
      <c r="Q43" s="252"/>
      <c r="R43" s="252"/>
      <c r="S43" s="252"/>
      <c r="T43" s="252"/>
      <c r="U43" s="252"/>
      <c r="V43" s="252"/>
      <c r="W43" s="253"/>
    </row>
    <row r="44" spans="2:23" ht="110.25" customHeight="1" thickBot="1" x14ac:dyDescent="0.25">
      <c r="B44" s="254"/>
      <c r="C44" s="255"/>
      <c r="D44" s="255"/>
      <c r="E44" s="255"/>
      <c r="F44" s="255"/>
      <c r="G44" s="255"/>
      <c r="H44" s="255"/>
      <c r="I44" s="255"/>
      <c r="J44" s="255"/>
      <c r="K44" s="255"/>
      <c r="L44" s="255"/>
      <c r="M44" s="255"/>
      <c r="N44" s="255"/>
      <c r="O44" s="255"/>
      <c r="P44" s="255"/>
      <c r="Q44" s="255"/>
      <c r="R44" s="255"/>
      <c r="S44" s="255"/>
      <c r="T44" s="255"/>
      <c r="U44" s="255"/>
      <c r="V44" s="255"/>
      <c r="W44" s="256"/>
    </row>
    <row r="45" spans="2:23" ht="37.5" customHeight="1" thickTop="1" x14ac:dyDescent="0.2">
      <c r="B45" s="251" t="s">
        <v>493</v>
      </c>
      <c r="C45" s="252"/>
      <c r="D45" s="252"/>
      <c r="E45" s="252"/>
      <c r="F45" s="252"/>
      <c r="G45" s="252"/>
      <c r="H45" s="252"/>
      <c r="I45" s="252"/>
      <c r="J45" s="252"/>
      <c r="K45" s="252"/>
      <c r="L45" s="252"/>
      <c r="M45" s="252"/>
      <c r="N45" s="252"/>
      <c r="O45" s="252"/>
      <c r="P45" s="252"/>
      <c r="Q45" s="252"/>
      <c r="R45" s="252"/>
      <c r="S45" s="252"/>
      <c r="T45" s="252"/>
      <c r="U45" s="252"/>
      <c r="V45" s="252"/>
      <c r="W45" s="253"/>
    </row>
    <row r="46" spans="2:23" ht="144.75" customHeight="1" thickBot="1" x14ac:dyDescent="0.25">
      <c r="B46" s="257"/>
      <c r="C46" s="258"/>
      <c r="D46" s="258"/>
      <c r="E46" s="258"/>
      <c r="F46" s="258"/>
      <c r="G46" s="258"/>
      <c r="H46" s="258"/>
      <c r="I46" s="258"/>
      <c r="J46" s="258"/>
      <c r="K46" s="258"/>
      <c r="L46" s="258"/>
      <c r="M46" s="258"/>
      <c r="N46" s="258"/>
      <c r="O46" s="258"/>
      <c r="P46" s="258"/>
      <c r="Q46" s="258"/>
      <c r="R46" s="258"/>
      <c r="S46" s="258"/>
      <c r="T46" s="258"/>
      <c r="U46" s="258"/>
      <c r="V46" s="258"/>
      <c r="W46" s="259"/>
    </row>
  </sheetData>
  <mergeCells count="83">
    <mergeCell ref="B34:D34"/>
    <mergeCell ref="B43:W44"/>
    <mergeCell ref="B45:W46"/>
    <mergeCell ref="B35:D35"/>
    <mergeCell ref="B36:D36"/>
    <mergeCell ref="B37:D37"/>
    <mergeCell ref="B38:D38"/>
    <mergeCell ref="B39:D39"/>
    <mergeCell ref="B41:W42"/>
    <mergeCell ref="B30:Q31"/>
    <mergeCell ref="S30:T30"/>
    <mergeCell ref="V30:W30"/>
    <mergeCell ref="B32:D32"/>
    <mergeCell ref="B33:D33"/>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2:L22"/>
    <mergeCell ref="M22:N22"/>
    <mergeCell ref="O22:P22"/>
    <mergeCell ref="Q22:R22"/>
    <mergeCell ref="B20:L21"/>
    <mergeCell ref="M20:N21"/>
    <mergeCell ref="O20:P21"/>
    <mergeCell ref="C15:I15"/>
    <mergeCell ref="L15:Q15"/>
    <mergeCell ref="T15:W15"/>
    <mergeCell ref="Q20:R21"/>
    <mergeCell ref="S20:S21"/>
    <mergeCell ref="T20:T21"/>
    <mergeCell ref="C16:I16"/>
    <mergeCell ref="L16:Q16"/>
    <mergeCell ref="T16:W16"/>
    <mergeCell ref="C17:W17"/>
    <mergeCell ref="B19:T19"/>
    <mergeCell ref="U19:W19"/>
    <mergeCell ref="U20:U21"/>
    <mergeCell ref="V20:V21"/>
    <mergeCell ref="W20:W21"/>
    <mergeCell ref="C10:W10"/>
    <mergeCell ref="C11:W11"/>
    <mergeCell ref="B14:I14"/>
    <mergeCell ref="K14:Q14"/>
    <mergeCell ref="S14:W14"/>
    <mergeCell ref="D7:H7"/>
    <mergeCell ref="O7:W7"/>
    <mergeCell ref="D8:H8"/>
    <mergeCell ref="P8:W8"/>
    <mergeCell ref="D9:H9"/>
    <mergeCell ref="I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4" manualBreakCount="4">
    <brk id="12" min="1" max="22" man="1"/>
    <brk id="17" min="1" max="22" man="1"/>
    <brk id="28" min="1" max="22" man="1"/>
    <brk id="39" min="1" max="2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1"/>
  <sheetViews>
    <sheetView showGridLines="0" zoomScaleNormal="100" workbookViewId="0">
      <selection sqref="A1:E1"/>
    </sheetView>
  </sheetViews>
  <sheetFormatPr baseColWidth="10" defaultRowHeight="15.75" x14ac:dyDescent="0.25"/>
  <cols>
    <col min="1" max="1" width="3.375" style="110" customWidth="1"/>
    <col min="2" max="2" width="3.875" style="110" customWidth="1"/>
    <col min="3" max="3" width="1" style="110" customWidth="1"/>
    <col min="4" max="4" width="50.5" style="110" customWidth="1"/>
    <col min="5" max="5" width="16.5" style="110" customWidth="1"/>
    <col min="6" max="6" width="14.625" style="110" customWidth="1"/>
    <col min="7" max="8" width="14.625" style="110" bestFit="1" customWidth="1"/>
    <col min="9" max="9" width="18.125" style="110" customWidth="1"/>
    <col min="10" max="10" width="17.375" style="110" customWidth="1"/>
    <col min="11" max="11" width="14.125" style="110" customWidth="1"/>
    <col min="12" max="12" width="15.25" style="110" customWidth="1"/>
    <col min="13" max="13" width="2.875" style="110" customWidth="1"/>
    <col min="14" max="16" width="19.875" style="110" customWidth="1"/>
    <col min="17" max="16384" width="11" style="110"/>
  </cols>
  <sheetData>
    <row r="1" spans="1:13" ht="39" customHeight="1" x14ac:dyDescent="0.25">
      <c r="A1" s="228" t="s">
        <v>2584</v>
      </c>
      <c r="B1" s="228"/>
      <c r="C1" s="228"/>
      <c r="D1" s="228"/>
      <c r="E1" s="228"/>
      <c r="F1" s="109" t="s">
        <v>2592</v>
      </c>
    </row>
    <row r="2" spans="1:13" ht="16.5" thickBot="1" x14ac:dyDescent="0.3"/>
    <row r="3" spans="1:13" ht="31.5" customHeight="1" thickTop="1" thickBot="1" x14ac:dyDescent="0.3">
      <c r="B3" s="240" t="s">
        <v>2622</v>
      </c>
      <c r="C3" s="241"/>
      <c r="D3" s="241"/>
      <c r="E3" s="241"/>
      <c r="F3" s="241"/>
      <c r="G3" s="241"/>
      <c r="H3" s="241"/>
      <c r="I3" s="241"/>
      <c r="J3" s="241"/>
      <c r="K3" s="241"/>
      <c r="L3" s="242"/>
    </row>
    <row r="4" spans="1:13" ht="30" customHeight="1" thickBot="1" x14ac:dyDescent="0.3">
      <c r="B4" s="229" t="s">
        <v>3</v>
      </c>
      <c r="C4" s="229"/>
      <c r="D4" s="229"/>
      <c r="E4" s="243" t="s">
        <v>2591</v>
      </c>
      <c r="F4" s="233" t="s">
        <v>2590</v>
      </c>
      <c r="G4" s="229" t="s">
        <v>2589</v>
      </c>
      <c r="H4" s="229"/>
      <c r="I4" s="229"/>
      <c r="J4" s="229"/>
      <c r="K4" s="229"/>
      <c r="L4" s="229"/>
    </row>
    <row r="5" spans="1:13" ht="30" customHeight="1" thickBot="1" x14ac:dyDescent="0.3">
      <c r="B5" s="229"/>
      <c r="C5" s="229"/>
      <c r="D5" s="229"/>
      <c r="E5" s="244"/>
      <c r="F5" s="233"/>
      <c r="G5" s="233" t="s">
        <v>2623</v>
      </c>
      <c r="H5" s="233" t="s">
        <v>2624</v>
      </c>
      <c r="I5" s="233" t="s">
        <v>2657</v>
      </c>
      <c r="J5" s="229" t="s">
        <v>2588</v>
      </c>
      <c r="K5" s="229"/>
      <c r="L5" s="229"/>
    </row>
    <row r="6" spans="1:13" s="112" customFormat="1" ht="32.25" thickBot="1" x14ac:dyDescent="0.25">
      <c r="A6" s="111"/>
      <c r="B6" s="229"/>
      <c r="C6" s="229"/>
      <c r="D6" s="229"/>
      <c r="E6" s="244"/>
      <c r="F6" s="233"/>
      <c r="G6" s="233"/>
      <c r="H6" s="233"/>
      <c r="I6" s="233"/>
      <c r="J6" s="185" t="s">
        <v>2653</v>
      </c>
      <c r="K6" s="185" t="s">
        <v>2623</v>
      </c>
      <c r="L6" s="185" t="s">
        <v>2658</v>
      </c>
    </row>
    <row r="7" spans="1:13" ht="16.5" thickBot="1" x14ac:dyDescent="0.3">
      <c r="B7" s="226"/>
      <c r="C7" s="226"/>
      <c r="D7" s="226"/>
      <c r="E7" s="232"/>
      <c r="F7" s="243"/>
      <c r="G7" s="184" t="s">
        <v>2587</v>
      </c>
      <c r="H7" s="184" t="s">
        <v>2586</v>
      </c>
      <c r="I7" s="184" t="s">
        <v>2585</v>
      </c>
      <c r="J7" s="184" t="s">
        <v>2654</v>
      </c>
      <c r="K7" s="184" t="s">
        <v>2655</v>
      </c>
      <c r="L7" s="184" t="s">
        <v>2656</v>
      </c>
    </row>
    <row r="8" spans="1:13" ht="5.25" customHeight="1" x14ac:dyDescent="0.25">
      <c r="B8" s="113"/>
      <c r="C8" s="114"/>
      <c r="D8" s="114"/>
      <c r="E8" s="115"/>
      <c r="F8" s="114"/>
      <c r="G8" s="114"/>
      <c r="H8" s="114"/>
      <c r="I8" s="114"/>
      <c r="J8" s="114"/>
      <c r="K8" s="114"/>
      <c r="L8" s="116"/>
    </row>
    <row r="9" spans="1:13" x14ac:dyDescent="0.25">
      <c r="B9" s="117"/>
      <c r="C9" s="118"/>
      <c r="D9" s="119" t="s">
        <v>2582</v>
      </c>
      <c r="E9" s="120">
        <f t="shared" ref="E9:F9" si="0">SUM(E10:E40)</f>
        <v>113</v>
      </c>
      <c r="F9" s="120">
        <f t="shared" si="0"/>
        <v>448</v>
      </c>
      <c r="G9" s="118">
        <f>SUM(G10:G36)-G48</f>
        <v>47918431175.962692</v>
      </c>
      <c r="H9" s="118">
        <f>SUM(H10:H36)-H48</f>
        <v>46434854426.267517</v>
      </c>
      <c r="I9" s="118">
        <f>SUM(I10:I36)-I48</f>
        <v>36249979061.457779</v>
      </c>
      <c r="J9" s="118">
        <f t="shared" ref="J9" si="1">SUM(J10:J36)-J48</f>
        <v>35042903079.849716</v>
      </c>
      <c r="K9" s="121">
        <f>J9/H9*100</f>
        <v>75.466809388825084</v>
      </c>
      <c r="L9" s="122">
        <f>J9/I9*100</f>
        <v>96.670133299769361</v>
      </c>
    </row>
    <row r="10" spans="1:13" ht="17.25" customHeight="1" x14ac:dyDescent="0.25">
      <c r="B10" s="221">
        <v>1</v>
      </c>
      <c r="C10" s="123"/>
      <c r="D10" s="124" t="s">
        <v>5</v>
      </c>
      <c r="E10" s="125">
        <v>1</v>
      </c>
      <c r="F10" s="125">
        <v>6</v>
      </c>
      <c r="G10" s="126">
        <v>34000000</v>
      </c>
      <c r="H10" s="126">
        <v>34000000</v>
      </c>
      <c r="I10" s="126">
        <v>33160000</v>
      </c>
      <c r="J10" s="126">
        <v>27670190</v>
      </c>
      <c r="K10" s="127">
        <v>81.400000000000006</v>
      </c>
      <c r="L10" s="128">
        <v>83.4</v>
      </c>
      <c r="M10" s="129"/>
    </row>
    <row r="11" spans="1:13" x14ac:dyDescent="0.25">
      <c r="B11" s="222">
        <v>4</v>
      </c>
      <c r="C11" s="131"/>
      <c r="D11" s="132" t="s">
        <v>118</v>
      </c>
      <c r="E11" s="125">
        <v>6</v>
      </c>
      <c r="F11" s="125">
        <v>18</v>
      </c>
      <c r="G11" s="126">
        <v>291509304</v>
      </c>
      <c r="H11" s="126">
        <v>493924597.20000005</v>
      </c>
      <c r="I11" s="126">
        <v>187822107.06</v>
      </c>
      <c r="J11" s="126">
        <v>187290186.58999997</v>
      </c>
      <c r="K11" s="127">
        <v>37.9</v>
      </c>
      <c r="L11" s="128">
        <v>99.7</v>
      </c>
      <c r="M11" s="129"/>
    </row>
    <row r="12" spans="1:13" ht="17.25" customHeight="1" x14ac:dyDescent="0.25">
      <c r="B12" s="222">
        <v>5</v>
      </c>
      <c r="C12" s="131"/>
      <c r="D12" s="132" t="s">
        <v>246</v>
      </c>
      <c r="E12" s="125">
        <v>3</v>
      </c>
      <c r="F12" s="125">
        <v>8</v>
      </c>
      <c r="G12" s="126">
        <v>17000000</v>
      </c>
      <c r="H12" s="126">
        <v>17008531.219999999</v>
      </c>
      <c r="I12" s="126">
        <v>16139599.790000001</v>
      </c>
      <c r="J12" s="126">
        <v>13480153.520000001</v>
      </c>
      <c r="K12" s="127">
        <v>79.3</v>
      </c>
      <c r="L12" s="128">
        <v>83.5</v>
      </c>
      <c r="M12" s="129"/>
    </row>
    <row r="13" spans="1:13" x14ac:dyDescent="0.25">
      <c r="B13" s="222">
        <v>6</v>
      </c>
      <c r="C13" s="131"/>
      <c r="D13" s="132" t="s">
        <v>312</v>
      </c>
      <c r="E13" s="125">
        <v>1</v>
      </c>
      <c r="F13" s="125">
        <v>5</v>
      </c>
      <c r="G13" s="126">
        <v>4000000</v>
      </c>
      <c r="H13" s="126">
        <v>2379149.48</v>
      </c>
      <c r="I13" s="126">
        <v>1209252.04</v>
      </c>
      <c r="J13" s="126">
        <v>1056853.48</v>
      </c>
      <c r="K13" s="127">
        <v>44.4</v>
      </c>
      <c r="L13" s="128">
        <v>87.4</v>
      </c>
      <c r="M13" s="129"/>
    </row>
    <row r="14" spans="1:13" ht="17.25" customHeight="1" x14ac:dyDescent="0.25">
      <c r="B14" s="222">
        <v>7</v>
      </c>
      <c r="C14" s="131"/>
      <c r="D14" s="132" t="s">
        <v>357</v>
      </c>
      <c r="E14" s="125">
        <v>1</v>
      </c>
      <c r="F14" s="125">
        <v>8</v>
      </c>
      <c r="G14" s="126">
        <v>108000000</v>
      </c>
      <c r="H14" s="126">
        <v>108000000.00000003</v>
      </c>
      <c r="I14" s="126">
        <v>102189455.98000003</v>
      </c>
      <c r="J14" s="126">
        <v>95503037.659999996</v>
      </c>
      <c r="K14" s="127">
        <v>88.4</v>
      </c>
      <c r="L14" s="128">
        <v>93.5</v>
      </c>
      <c r="M14" s="129"/>
    </row>
    <row r="15" spans="1:13" x14ac:dyDescent="0.25">
      <c r="B15" s="222">
        <v>8</v>
      </c>
      <c r="C15" s="131"/>
      <c r="D15" s="132" t="s">
        <v>380</v>
      </c>
      <c r="E15" s="125">
        <v>5</v>
      </c>
      <c r="F15" s="125">
        <v>21</v>
      </c>
      <c r="G15" s="126">
        <v>7843328212.0121784</v>
      </c>
      <c r="H15" s="126">
        <v>7505582515.5176353</v>
      </c>
      <c r="I15" s="126">
        <v>7021314536.8970022</v>
      </c>
      <c r="J15" s="126">
        <v>6578949870.4729338</v>
      </c>
      <c r="K15" s="127">
        <v>87.7</v>
      </c>
      <c r="L15" s="128">
        <v>93.7</v>
      </c>
      <c r="M15" s="129"/>
    </row>
    <row r="16" spans="1:13" x14ac:dyDescent="0.25">
      <c r="B16" s="222">
        <v>9</v>
      </c>
      <c r="C16" s="131"/>
      <c r="D16" s="132" t="s">
        <v>565</v>
      </c>
      <c r="E16" s="125">
        <v>1</v>
      </c>
      <c r="F16" s="125">
        <v>3</v>
      </c>
      <c r="G16" s="126">
        <v>5906212</v>
      </c>
      <c r="H16" s="126">
        <v>3180980.8400000008</v>
      </c>
      <c r="I16" s="126">
        <v>2289547.65</v>
      </c>
      <c r="J16" s="126">
        <v>1762757.8199999998</v>
      </c>
      <c r="K16" s="127">
        <v>55.4</v>
      </c>
      <c r="L16" s="128">
        <v>77</v>
      </c>
      <c r="M16" s="129"/>
    </row>
    <row r="17" spans="2:16" x14ac:dyDescent="0.25">
      <c r="B17" s="130">
        <v>10</v>
      </c>
      <c r="C17" s="131"/>
      <c r="D17" s="132" t="s">
        <v>583</v>
      </c>
      <c r="E17" s="125">
        <v>2</v>
      </c>
      <c r="F17" s="125">
        <v>2</v>
      </c>
      <c r="G17" s="126">
        <v>342797997</v>
      </c>
      <c r="H17" s="126">
        <v>342449649.45999998</v>
      </c>
      <c r="I17" s="126">
        <v>99339436.969999999</v>
      </c>
      <c r="J17" s="126">
        <v>99015598.489999995</v>
      </c>
      <c r="K17" s="127">
        <v>28.900000000000002</v>
      </c>
      <c r="L17" s="128">
        <v>99.7</v>
      </c>
      <c r="M17" s="129"/>
    </row>
    <row r="18" spans="2:16" x14ac:dyDescent="0.25">
      <c r="B18" s="130">
        <v>11</v>
      </c>
      <c r="C18" s="131"/>
      <c r="D18" s="132" t="s">
        <v>631</v>
      </c>
      <c r="E18" s="125">
        <v>8</v>
      </c>
      <c r="F18" s="125">
        <v>33</v>
      </c>
      <c r="G18" s="126">
        <v>4507297258.8074055</v>
      </c>
      <c r="H18" s="126">
        <v>4523767900.2550488</v>
      </c>
      <c r="I18" s="126">
        <v>2949295378.7229691</v>
      </c>
      <c r="J18" s="126">
        <v>2879834592.3746324</v>
      </c>
      <c r="K18" s="127">
        <v>63.7</v>
      </c>
      <c r="L18" s="128">
        <v>97.600000000000009</v>
      </c>
      <c r="M18" s="129"/>
    </row>
    <row r="19" spans="2:16" ht="17.25" customHeight="1" x14ac:dyDescent="0.25">
      <c r="B19" s="130">
        <v>12</v>
      </c>
      <c r="C19" s="131"/>
      <c r="D19" s="132" t="s">
        <v>896</v>
      </c>
      <c r="E19" s="125">
        <v>14</v>
      </c>
      <c r="F19" s="125">
        <v>113</v>
      </c>
      <c r="G19" s="126">
        <v>5510166142.2631826</v>
      </c>
      <c r="H19" s="126">
        <v>5398254385.1915646</v>
      </c>
      <c r="I19" s="126">
        <v>3729481851.9191632</v>
      </c>
      <c r="J19" s="126">
        <v>3554794537.7442269</v>
      </c>
      <c r="K19" s="127">
        <v>65.900000000000006</v>
      </c>
      <c r="L19" s="128">
        <v>95.3</v>
      </c>
      <c r="M19" s="129"/>
    </row>
    <row r="20" spans="2:16" x14ac:dyDescent="0.25">
      <c r="B20" s="130">
        <v>13</v>
      </c>
      <c r="C20" s="131"/>
      <c r="D20" s="132" t="s">
        <v>1441</v>
      </c>
      <c r="E20" s="125">
        <v>1</v>
      </c>
      <c r="F20" s="125">
        <v>3</v>
      </c>
      <c r="G20" s="126">
        <v>7000000</v>
      </c>
      <c r="H20" s="126">
        <v>7015848</v>
      </c>
      <c r="I20" s="126">
        <v>6999997.9100000001</v>
      </c>
      <c r="J20" s="126">
        <v>6999997.9100000001</v>
      </c>
      <c r="K20" s="127">
        <v>99.8</v>
      </c>
      <c r="L20" s="128">
        <v>100</v>
      </c>
      <c r="M20" s="129"/>
    </row>
    <row r="21" spans="2:16" x14ac:dyDescent="0.25">
      <c r="B21" s="130">
        <v>14</v>
      </c>
      <c r="C21" s="131"/>
      <c r="D21" s="132" t="s">
        <v>1457</v>
      </c>
      <c r="E21" s="125">
        <v>3</v>
      </c>
      <c r="F21" s="125">
        <v>7</v>
      </c>
      <c r="G21" s="126">
        <v>375466996.94</v>
      </c>
      <c r="H21" s="126">
        <v>472049975.0999999</v>
      </c>
      <c r="I21" s="126">
        <v>445197677.48999989</v>
      </c>
      <c r="J21" s="126">
        <v>429422688.26999998</v>
      </c>
      <c r="K21" s="127">
        <v>91</v>
      </c>
      <c r="L21" s="128">
        <v>96.5</v>
      </c>
      <c r="M21" s="129"/>
    </row>
    <row r="22" spans="2:16" ht="17.25" customHeight="1" x14ac:dyDescent="0.25">
      <c r="B22" s="130">
        <v>15</v>
      </c>
      <c r="C22" s="131"/>
      <c r="D22" s="132" t="s">
        <v>1507</v>
      </c>
      <c r="E22" s="125">
        <v>4</v>
      </c>
      <c r="F22" s="125">
        <v>10</v>
      </c>
      <c r="G22" s="126">
        <v>2571100228.8338928</v>
      </c>
      <c r="H22" s="126">
        <v>2578558344.9715071</v>
      </c>
      <c r="I22" s="126">
        <v>2571105452.4162002</v>
      </c>
      <c r="J22" s="126">
        <v>2553776577.5090685</v>
      </c>
      <c r="K22" s="127">
        <v>99</v>
      </c>
      <c r="L22" s="128">
        <v>99.3</v>
      </c>
      <c r="M22" s="129"/>
    </row>
    <row r="23" spans="2:16" ht="17.25" customHeight="1" x14ac:dyDescent="0.25">
      <c r="B23" s="130">
        <v>16</v>
      </c>
      <c r="C23" s="131"/>
      <c r="D23" s="132" t="s">
        <v>1596</v>
      </c>
      <c r="E23" s="125">
        <v>4</v>
      </c>
      <c r="F23" s="125">
        <v>8</v>
      </c>
      <c r="G23" s="126">
        <v>298733999.07715595</v>
      </c>
      <c r="H23" s="126">
        <v>333948476.08349013</v>
      </c>
      <c r="I23" s="126">
        <v>317820458.17735308</v>
      </c>
      <c r="J23" s="126">
        <v>317216361.97375065</v>
      </c>
      <c r="K23" s="127">
        <v>95</v>
      </c>
      <c r="L23" s="128">
        <v>99.8</v>
      </c>
      <c r="M23" s="129"/>
    </row>
    <row r="24" spans="2:16" x14ac:dyDescent="0.25">
      <c r="B24" s="130">
        <v>17</v>
      </c>
      <c r="C24" s="131"/>
      <c r="D24" s="132" t="s">
        <v>1707</v>
      </c>
      <c r="E24" s="125">
        <v>7</v>
      </c>
      <c r="F24" s="125">
        <v>41</v>
      </c>
      <c r="G24" s="126">
        <v>136476143.22</v>
      </c>
      <c r="H24" s="126">
        <v>138789737.90000001</v>
      </c>
      <c r="I24" s="126">
        <v>78020712.859999999</v>
      </c>
      <c r="J24" s="126">
        <v>78017376.859999999</v>
      </c>
      <c r="K24" s="127">
        <v>56.2</v>
      </c>
      <c r="L24" s="128">
        <v>100</v>
      </c>
      <c r="M24" s="129"/>
    </row>
    <row r="25" spans="2:16" x14ac:dyDescent="0.25">
      <c r="B25" s="130">
        <v>18</v>
      </c>
      <c r="C25" s="131"/>
      <c r="D25" s="132" t="s">
        <v>2593</v>
      </c>
      <c r="E25" s="125">
        <v>5</v>
      </c>
      <c r="F25" s="125">
        <v>14</v>
      </c>
      <c r="G25" s="126">
        <v>8500296.5450000018</v>
      </c>
      <c r="H25" s="126">
        <v>10036354.573275</v>
      </c>
      <c r="I25" s="126">
        <v>7254282.5653499998</v>
      </c>
      <c r="J25" s="126">
        <v>6679671.9297999972</v>
      </c>
      <c r="K25" s="127">
        <v>66.599999999999994</v>
      </c>
      <c r="L25" s="128">
        <v>92.100000000000009</v>
      </c>
      <c r="M25" s="129"/>
      <c r="N25" s="223"/>
      <c r="O25" s="223"/>
      <c r="P25" s="223"/>
    </row>
    <row r="26" spans="2:16" x14ac:dyDescent="0.25">
      <c r="B26" s="130">
        <v>19</v>
      </c>
      <c r="C26" s="131"/>
      <c r="D26" s="132" t="s">
        <v>1938</v>
      </c>
      <c r="E26" s="125">
        <v>1</v>
      </c>
      <c r="F26" s="125">
        <v>2</v>
      </c>
      <c r="G26" s="126">
        <v>445009</v>
      </c>
      <c r="H26" s="126">
        <v>445009</v>
      </c>
      <c r="I26" s="126">
        <v>445009</v>
      </c>
      <c r="J26" s="126">
        <v>434483.29</v>
      </c>
      <c r="K26" s="127">
        <v>97.600000000000009</v>
      </c>
      <c r="L26" s="128">
        <v>97.600000000000009</v>
      </c>
      <c r="M26" s="129"/>
    </row>
    <row r="27" spans="2:16" x14ac:dyDescent="0.25">
      <c r="B27" s="130">
        <v>20</v>
      </c>
      <c r="C27" s="131"/>
      <c r="D27" s="132" t="s">
        <v>1952</v>
      </c>
      <c r="E27" s="125">
        <v>6</v>
      </c>
      <c r="F27" s="125">
        <v>13</v>
      </c>
      <c r="G27" s="126">
        <v>20050058093.682285</v>
      </c>
      <c r="H27" s="126">
        <v>18577193210.865723</v>
      </c>
      <c r="I27" s="126">
        <v>13882069087.199749</v>
      </c>
      <c r="J27" s="126">
        <v>13540360818.419262</v>
      </c>
      <c r="K27" s="127">
        <v>72.900000000000006</v>
      </c>
      <c r="L27" s="128">
        <v>97.5</v>
      </c>
      <c r="M27" s="129"/>
    </row>
    <row r="28" spans="2:16" x14ac:dyDescent="0.25">
      <c r="B28" s="130">
        <v>21</v>
      </c>
      <c r="C28" s="131"/>
      <c r="D28" s="132" t="s">
        <v>2064</v>
      </c>
      <c r="E28" s="125">
        <v>1</v>
      </c>
      <c r="F28" s="125">
        <v>6</v>
      </c>
      <c r="G28" s="126">
        <v>7500000</v>
      </c>
      <c r="H28" s="126">
        <v>7569600</v>
      </c>
      <c r="I28" s="126">
        <v>6659217.9899999993</v>
      </c>
      <c r="J28" s="126">
        <v>4994778.1999999993</v>
      </c>
      <c r="K28" s="127">
        <v>66</v>
      </c>
      <c r="L28" s="128">
        <v>75</v>
      </c>
      <c r="M28" s="129"/>
    </row>
    <row r="29" spans="2:16" x14ac:dyDescent="0.25">
      <c r="B29" s="130">
        <v>22</v>
      </c>
      <c r="C29" s="131"/>
      <c r="D29" s="132" t="s">
        <v>2090</v>
      </c>
      <c r="E29" s="125">
        <v>3</v>
      </c>
      <c r="F29" s="125">
        <v>13</v>
      </c>
      <c r="G29" s="126">
        <v>116650000.00000003</v>
      </c>
      <c r="H29" s="126">
        <v>117700073.15000001</v>
      </c>
      <c r="I29" s="126">
        <v>98615726.030000016</v>
      </c>
      <c r="J29" s="126">
        <v>26436163.400000002</v>
      </c>
      <c r="K29" s="127">
        <v>22.5</v>
      </c>
      <c r="L29" s="128">
        <v>26.8</v>
      </c>
      <c r="M29" s="129"/>
    </row>
    <row r="30" spans="2:16" x14ac:dyDescent="0.25">
      <c r="B30" s="130">
        <v>35</v>
      </c>
      <c r="C30" s="131"/>
      <c r="D30" s="132" t="s">
        <v>2146</v>
      </c>
      <c r="E30" s="125">
        <v>2</v>
      </c>
      <c r="F30" s="125">
        <v>6</v>
      </c>
      <c r="G30" s="126">
        <v>40863494</v>
      </c>
      <c r="H30" s="126">
        <v>44508740.00999999</v>
      </c>
      <c r="I30" s="126">
        <v>35879026.009999998</v>
      </c>
      <c r="J30" s="126">
        <v>22838436.530000001</v>
      </c>
      <c r="K30" s="127">
        <v>51.300000000000004</v>
      </c>
      <c r="L30" s="128">
        <v>63.7</v>
      </c>
      <c r="M30" s="129"/>
    </row>
    <row r="31" spans="2:16" x14ac:dyDescent="0.25">
      <c r="B31" s="130">
        <v>38</v>
      </c>
      <c r="C31" s="131"/>
      <c r="D31" s="132" t="s">
        <v>2181</v>
      </c>
      <c r="E31" s="125">
        <v>2</v>
      </c>
      <c r="F31" s="125">
        <v>6</v>
      </c>
      <c r="G31" s="126">
        <v>4190149974</v>
      </c>
      <c r="H31" s="126">
        <v>4181649974</v>
      </c>
      <c r="I31" s="126">
        <v>3295265999</v>
      </c>
      <c r="J31" s="126">
        <v>3295265999</v>
      </c>
      <c r="K31" s="127">
        <v>78.8</v>
      </c>
      <c r="L31" s="128">
        <v>100</v>
      </c>
      <c r="M31" s="129"/>
    </row>
    <row r="32" spans="2:16" x14ac:dyDescent="0.25">
      <c r="B32" s="130">
        <v>40</v>
      </c>
      <c r="C32" s="131"/>
      <c r="D32" s="132" t="s">
        <v>2222</v>
      </c>
      <c r="E32" s="125">
        <v>1</v>
      </c>
      <c r="F32" s="125">
        <v>6</v>
      </c>
      <c r="G32" s="126">
        <v>81173271</v>
      </c>
      <c r="H32" s="126">
        <v>81173271</v>
      </c>
      <c r="I32" s="126">
        <v>60879966</v>
      </c>
      <c r="J32" s="126">
        <v>60879966</v>
      </c>
      <c r="K32" s="127">
        <v>75</v>
      </c>
      <c r="L32" s="128">
        <v>100</v>
      </c>
      <c r="M32" s="129"/>
    </row>
    <row r="33" spans="2:13" x14ac:dyDescent="0.25">
      <c r="B33" s="130">
        <v>43</v>
      </c>
      <c r="C33" s="131"/>
      <c r="D33" s="132" t="s">
        <v>2243</v>
      </c>
      <c r="E33" s="125">
        <v>1</v>
      </c>
      <c r="F33" s="125">
        <v>4</v>
      </c>
      <c r="G33" s="126">
        <v>8834312</v>
      </c>
      <c r="H33" s="126">
        <v>8964228.1900000013</v>
      </c>
      <c r="I33" s="126">
        <v>5530710.580000001</v>
      </c>
      <c r="J33" s="126">
        <v>3826565.48</v>
      </c>
      <c r="K33" s="127">
        <v>42.7</v>
      </c>
      <c r="L33" s="128">
        <v>69.2</v>
      </c>
      <c r="M33" s="129"/>
    </row>
    <row r="34" spans="2:13" x14ac:dyDescent="0.25">
      <c r="B34" s="130">
        <v>45</v>
      </c>
      <c r="C34" s="131"/>
      <c r="D34" s="132" t="s">
        <v>2255</v>
      </c>
      <c r="E34" s="125">
        <v>3</v>
      </c>
      <c r="F34" s="125">
        <v>6</v>
      </c>
      <c r="G34" s="126">
        <v>250000</v>
      </c>
      <c r="H34" s="126">
        <v>250000</v>
      </c>
      <c r="I34" s="126">
        <v>250000</v>
      </c>
      <c r="J34" s="126">
        <v>69600</v>
      </c>
      <c r="K34" s="127">
        <v>27.8</v>
      </c>
      <c r="L34" s="128">
        <v>27.8</v>
      </c>
      <c r="M34" s="129"/>
    </row>
    <row r="35" spans="2:13" x14ac:dyDescent="0.25">
      <c r="B35" s="130">
        <v>47</v>
      </c>
      <c r="C35" s="131"/>
      <c r="D35" s="132" t="s">
        <v>2281</v>
      </c>
      <c r="E35" s="125">
        <v>7</v>
      </c>
      <c r="F35" s="125">
        <v>23</v>
      </c>
      <c r="G35" s="126">
        <v>1322980215</v>
      </c>
      <c r="H35" s="126">
        <v>1391339728.26</v>
      </c>
      <c r="I35" s="126">
        <v>1262319992.4600003</v>
      </c>
      <c r="J35" s="126">
        <v>1226514581.55</v>
      </c>
      <c r="K35" s="127">
        <v>88.2</v>
      </c>
      <c r="L35" s="128">
        <v>97.2</v>
      </c>
      <c r="M35" s="129"/>
    </row>
    <row r="36" spans="2:13" x14ac:dyDescent="0.25">
      <c r="B36" s="130">
        <v>48</v>
      </c>
      <c r="C36" s="131"/>
      <c r="D36" s="132" t="s">
        <v>2394</v>
      </c>
      <c r="E36" s="125">
        <v>2</v>
      </c>
      <c r="F36" s="125">
        <v>3</v>
      </c>
      <c r="G36" s="126">
        <v>38494016.581589073</v>
      </c>
      <c r="H36" s="126">
        <v>55364145.999264225</v>
      </c>
      <c r="I36" s="126">
        <v>33674578.73999545</v>
      </c>
      <c r="J36" s="126">
        <v>29811235.376034077</v>
      </c>
      <c r="K36" s="127">
        <v>53.800000000000004</v>
      </c>
      <c r="L36" s="128">
        <v>88.5</v>
      </c>
      <c r="M36" s="129"/>
    </row>
    <row r="37" spans="2:13" x14ac:dyDescent="0.25">
      <c r="B37" s="130">
        <v>50</v>
      </c>
      <c r="C37" s="131"/>
      <c r="D37" s="132" t="s">
        <v>2594</v>
      </c>
      <c r="E37" s="125">
        <v>3</v>
      </c>
      <c r="F37" s="125">
        <v>10</v>
      </c>
      <c r="G37" s="126">
        <v>19674130237</v>
      </c>
      <c r="H37" s="126">
        <v>19164678571.218048</v>
      </c>
      <c r="I37" s="126">
        <v>13384515832.4111</v>
      </c>
      <c r="J37" s="126">
        <v>13110047078.513805</v>
      </c>
      <c r="K37" s="127">
        <v>68.407341296100697</v>
      </c>
      <c r="L37" s="128">
        <v>97.949356126632097</v>
      </c>
      <c r="M37" s="129"/>
    </row>
    <row r="38" spans="2:13" ht="27" x14ac:dyDescent="0.25">
      <c r="B38" s="130">
        <v>51</v>
      </c>
      <c r="C38" s="131"/>
      <c r="D38" s="132" t="s">
        <v>2595</v>
      </c>
      <c r="E38" s="125">
        <v>2</v>
      </c>
      <c r="F38" s="125">
        <v>10</v>
      </c>
      <c r="G38" s="126">
        <v>467756393</v>
      </c>
      <c r="H38" s="126">
        <v>453259291.06999969</v>
      </c>
      <c r="I38" s="126">
        <v>378723812.78000057</v>
      </c>
      <c r="J38" s="126">
        <v>347122180.55000001</v>
      </c>
      <c r="K38" s="127">
        <v>76.600000000000009</v>
      </c>
      <c r="L38" s="128">
        <v>91.7</v>
      </c>
      <c r="M38" s="129"/>
    </row>
    <row r="39" spans="2:13" x14ac:dyDescent="0.25">
      <c r="B39" s="133">
        <v>52</v>
      </c>
      <c r="C39" s="134"/>
      <c r="D39" s="135" t="s">
        <v>2596</v>
      </c>
      <c r="E39" s="136">
        <v>1</v>
      </c>
      <c r="F39" s="136">
        <v>4</v>
      </c>
      <c r="G39" s="137">
        <v>12720000</v>
      </c>
      <c r="H39" s="137">
        <v>12720000</v>
      </c>
      <c r="I39" s="137">
        <v>10627527</v>
      </c>
      <c r="J39" s="137">
        <v>10627527</v>
      </c>
      <c r="K39" s="138">
        <v>83.5</v>
      </c>
      <c r="L39" s="139">
        <v>100</v>
      </c>
      <c r="M39" s="129"/>
    </row>
    <row r="40" spans="2:13" ht="16.5" thickBot="1" x14ac:dyDescent="0.3">
      <c r="B40" s="140">
        <v>53</v>
      </c>
      <c r="C40" s="141"/>
      <c r="D40" s="142" t="s">
        <v>2597</v>
      </c>
      <c r="E40" s="143">
        <v>12</v>
      </c>
      <c r="F40" s="143">
        <v>36</v>
      </c>
      <c r="G40" s="144">
        <v>29941771.61999999</v>
      </c>
      <c r="H40" s="144">
        <v>29941771.61999999</v>
      </c>
      <c r="I40" s="144">
        <v>22456328.510000009</v>
      </c>
      <c r="J40" s="144">
        <v>23176.799999999999</v>
      </c>
      <c r="K40" s="145">
        <v>0.1</v>
      </c>
      <c r="L40" s="146">
        <v>0.1</v>
      </c>
      <c r="M40" s="129"/>
    </row>
    <row r="41" spans="2:13" x14ac:dyDescent="0.25">
      <c r="B41" s="182" t="s">
        <v>2598</v>
      </c>
      <c r="E41" s="147"/>
      <c r="H41" s="148"/>
      <c r="I41" s="148"/>
      <c r="J41" s="148"/>
    </row>
    <row r="42" spans="2:13" x14ac:dyDescent="0.25">
      <c r="B42" s="183" t="s">
        <v>2599</v>
      </c>
      <c r="E42" s="147"/>
      <c r="G42" s="148"/>
    </row>
    <row r="43" spans="2:13" x14ac:dyDescent="0.25">
      <c r="B43" s="183" t="s">
        <v>2600</v>
      </c>
      <c r="E43" s="147"/>
    </row>
    <row r="44" spans="2:13" x14ac:dyDescent="0.25">
      <c r="B44" s="183" t="s">
        <v>2601</v>
      </c>
      <c r="E44" s="147"/>
    </row>
    <row r="45" spans="2:13" x14ac:dyDescent="0.25">
      <c r="E45" s="147"/>
    </row>
    <row r="46" spans="2:13" x14ac:dyDescent="0.25">
      <c r="E46" s="147"/>
    </row>
    <row r="47" spans="2:13" x14ac:dyDescent="0.25">
      <c r="E47" s="147"/>
    </row>
    <row r="48" spans="2:13" hidden="1" x14ac:dyDescent="0.25">
      <c r="E48" s="147"/>
      <c r="G48" s="110">
        <v>250000</v>
      </c>
      <c r="H48" s="110">
        <v>250000</v>
      </c>
      <c r="I48" s="110">
        <v>250000</v>
      </c>
    </row>
    <row r="49" spans="5:5" x14ac:dyDescent="0.25">
      <c r="E49" s="147"/>
    </row>
    <row r="50" spans="5:5" x14ac:dyDescent="0.25">
      <c r="E50" s="147"/>
    </row>
    <row r="51" spans="5:5" x14ac:dyDescent="0.25">
      <c r="E51" s="147"/>
    </row>
    <row r="52" spans="5:5" x14ac:dyDescent="0.25">
      <c r="E52" s="147"/>
    </row>
    <row r="53" spans="5:5" x14ac:dyDescent="0.25">
      <c r="E53" s="147"/>
    </row>
    <row r="54" spans="5:5" x14ac:dyDescent="0.25">
      <c r="E54" s="147"/>
    </row>
    <row r="55" spans="5:5" x14ac:dyDescent="0.25">
      <c r="E55" s="147"/>
    </row>
    <row r="56" spans="5:5" x14ac:dyDescent="0.25">
      <c r="E56" s="147"/>
    </row>
    <row r="57" spans="5:5" x14ac:dyDescent="0.25">
      <c r="E57" s="147"/>
    </row>
    <row r="58" spans="5:5" x14ac:dyDescent="0.25">
      <c r="E58" s="147"/>
    </row>
    <row r="59" spans="5:5" x14ac:dyDescent="0.25">
      <c r="E59" s="147"/>
    </row>
    <row r="60" spans="5:5" x14ac:dyDescent="0.25">
      <c r="E60" s="147"/>
    </row>
    <row r="61" spans="5:5" x14ac:dyDescent="0.25">
      <c r="E61" s="147"/>
    </row>
    <row r="62" spans="5:5" x14ac:dyDescent="0.25">
      <c r="E62" s="147"/>
    </row>
    <row r="63" spans="5:5" x14ac:dyDescent="0.25">
      <c r="E63" s="147"/>
    </row>
    <row r="64" spans="5:5" x14ac:dyDescent="0.25">
      <c r="E64" s="147"/>
    </row>
    <row r="65" spans="5:5" x14ac:dyDescent="0.25">
      <c r="E65" s="147"/>
    </row>
    <row r="66" spans="5:5" x14ac:dyDescent="0.25">
      <c r="E66" s="147"/>
    </row>
    <row r="67" spans="5:5" x14ac:dyDescent="0.25">
      <c r="E67" s="147"/>
    </row>
    <row r="68" spans="5:5" x14ac:dyDescent="0.25">
      <c r="E68" s="147"/>
    </row>
    <row r="69" spans="5:5" x14ac:dyDescent="0.25">
      <c r="E69" s="147"/>
    </row>
    <row r="70" spans="5:5" x14ac:dyDescent="0.25">
      <c r="E70" s="147"/>
    </row>
    <row r="71" spans="5:5" x14ac:dyDescent="0.25">
      <c r="E71" s="147"/>
    </row>
    <row r="72" spans="5:5" x14ac:dyDescent="0.25">
      <c r="E72" s="147"/>
    </row>
    <row r="73" spans="5:5" x14ac:dyDescent="0.25">
      <c r="E73" s="147"/>
    </row>
    <row r="74" spans="5:5" x14ac:dyDescent="0.25">
      <c r="E74" s="147"/>
    </row>
    <row r="75" spans="5:5" x14ac:dyDescent="0.25">
      <c r="E75" s="147"/>
    </row>
    <row r="76" spans="5:5" x14ac:dyDescent="0.25">
      <c r="E76" s="147"/>
    </row>
    <row r="77" spans="5:5" x14ac:dyDescent="0.25">
      <c r="E77" s="147"/>
    </row>
    <row r="78" spans="5:5" x14ac:dyDescent="0.25">
      <c r="E78" s="147"/>
    </row>
    <row r="79" spans="5:5" x14ac:dyDescent="0.25">
      <c r="E79" s="147"/>
    </row>
    <row r="80" spans="5:5" x14ac:dyDescent="0.25">
      <c r="E80" s="147"/>
    </row>
    <row r="81" spans="5:5" x14ac:dyDescent="0.25">
      <c r="E81" s="147"/>
    </row>
  </sheetData>
  <mergeCells count="10">
    <mergeCell ref="E4:E7"/>
    <mergeCell ref="G4:L4"/>
    <mergeCell ref="A1:E1"/>
    <mergeCell ref="B3:L3"/>
    <mergeCell ref="B4:D7"/>
    <mergeCell ref="F4:F7"/>
    <mergeCell ref="J5:L5"/>
    <mergeCell ref="G5:G6"/>
    <mergeCell ref="H5:H6"/>
    <mergeCell ref="I5:I6"/>
  </mergeCells>
  <pageMargins left="0.70866141732283472" right="0.70866141732283472" top="0.74803149606299213" bottom="0.74803149606299213" header="0.31496062992125984" footer="0.31496062992125984"/>
  <pageSetup scale="56" orientation="landscape" r:id="rId1"/>
  <ignoredErrors>
    <ignoredError sqref="G9:J9"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566</v>
      </c>
      <c r="D4" s="298" t="s">
        <v>565</v>
      </c>
      <c r="E4" s="298"/>
      <c r="F4" s="298"/>
      <c r="G4" s="298"/>
      <c r="H4" s="299"/>
      <c r="I4" s="18"/>
      <c r="J4" s="300" t="s">
        <v>6</v>
      </c>
      <c r="K4" s="298"/>
      <c r="L4" s="17" t="s">
        <v>379</v>
      </c>
      <c r="M4" s="301" t="s">
        <v>564</v>
      </c>
      <c r="N4" s="301"/>
      <c r="O4" s="301"/>
      <c r="P4" s="301"/>
      <c r="Q4" s="302"/>
      <c r="R4" s="19"/>
      <c r="S4" s="303" t="s">
        <v>9</v>
      </c>
      <c r="T4" s="304"/>
      <c r="U4" s="304"/>
      <c r="V4" s="291" t="s">
        <v>563</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551</v>
      </c>
      <c r="D6" s="287" t="s">
        <v>562</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561</v>
      </c>
      <c r="M8" s="26" t="s">
        <v>560</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559</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558</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557</v>
      </c>
      <c r="C21" s="268"/>
      <c r="D21" s="268"/>
      <c r="E21" s="268"/>
      <c r="F21" s="268"/>
      <c r="G21" s="268"/>
      <c r="H21" s="268"/>
      <c r="I21" s="268"/>
      <c r="J21" s="268"/>
      <c r="K21" s="268"/>
      <c r="L21" s="268"/>
      <c r="M21" s="269" t="s">
        <v>551</v>
      </c>
      <c r="N21" s="269"/>
      <c r="O21" s="269" t="s">
        <v>550</v>
      </c>
      <c r="P21" s="269"/>
      <c r="Q21" s="270" t="s">
        <v>53</v>
      </c>
      <c r="R21" s="270"/>
      <c r="S21" s="34" t="s">
        <v>54</v>
      </c>
      <c r="T21" s="34" t="s">
        <v>556</v>
      </c>
      <c r="U21" s="34" t="s">
        <v>555</v>
      </c>
      <c r="V21" s="34">
        <f>+IF(ISERR(U21/T21*100),"N/A",ROUND(U21/T21*100,2))</f>
        <v>105.56</v>
      </c>
      <c r="W21" s="35">
        <f>+IF(ISERR(U21/S21*100),"N/A",ROUND(U21/S21*100,2))</f>
        <v>0.19</v>
      </c>
    </row>
    <row r="22" spans="2:27" ht="56.25" customHeight="1" x14ac:dyDescent="0.2">
      <c r="B22" s="267" t="s">
        <v>554</v>
      </c>
      <c r="C22" s="268"/>
      <c r="D22" s="268"/>
      <c r="E22" s="268"/>
      <c r="F22" s="268"/>
      <c r="G22" s="268"/>
      <c r="H22" s="268"/>
      <c r="I22" s="268"/>
      <c r="J22" s="268"/>
      <c r="K22" s="268"/>
      <c r="L22" s="268"/>
      <c r="M22" s="269" t="s">
        <v>551</v>
      </c>
      <c r="N22" s="269"/>
      <c r="O22" s="269" t="s">
        <v>550</v>
      </c>
      <c r="P22" s="269"/>
      <c r="Q22" s="270" t="s">
        <v>53</v>
      </c>
      <c r="R22" s="270"/>
      <c r="S22" s="34" t="s">
        <v>54</v>
      </c>
      <c r="T22" s="34" t="s">
        <v>553</v>
      </c>
      <c r="U22" s="34" t="s">
        <v>553</v>
      </c>
      <c r="V22" s="34">
        <f>+IF(ISERR(U22/T22*100),"N/A",ROUND(U22/T22*100,2))</f>
        <v>100</v>
      </c>
      <c r="W22" s="35">
        <f>+IF(ISERR(U22/S22*100),"N/A",ROUND(U22/S22*100,2))</f>
        <v>0.9</v>
      </c>
    </row>
    <row r="23" spans="2:27" ht="56.25" customHeight="1" thickBot="1" x14ac:dyDescent="0.25">
      <c r="B23" s="267" t="s">
        <v>552</v>
      </c>
      <c r="C23" s="268"/>
      <c r="D23" s="268"/>
      <c r="E23" s="268"/>
      <c r="F23" s="268"/>
      <c r="G23" s="268"/>
      <c r="H23" s="268"/>
      <c r="I23" s="268"/>
      <c r="J23" s="268"/>
      <c r="K23" s="268"/>
      <c r="L23" s="268"/>
      <c r="M23" s="269" t="s">
        <v>551</v>
      </c>
      <c r="N23" s="269"/>
      <c r="O23" s="269" t="s">
        <v>550</v>
      </c>
      <c r="P23" s="269"/>
      <c r="Q23" s="270" t="s">
        <v>53</v>
      </c>
      <c r="R23" s="270"/>
      <c r="S23" s="34" t="s">
        <v>54</v>
      </c>
      <c r="T23" s="34" t="s">
        <v>549</v>
      </c>
      <c r="U23" s="34" t="s">
        <v>548</v>
      </c>
      <c r="V23" s="34">
        <f>+IF(ISERR(U23/T23*100),"N/A",ROUND(U23/T23*100,2))</f>
        <v>85.14</v>
      </c>
      <c r="W23" s="35">
        <f>+IF(ISERR(U23/S23*100),"N/A",ROUND(U23/S23*100,2))</f>
        <v>0.63</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546</v>
      </c>
      <c r="F27" s="40"/>
      <c r="G27" s="40"/>
      <c r="H27" s="41"/>
      <c r="I27" s="41"/>
      <c r="J27" s="41"/>
      <c r="K27" s="41"/>
      <c r="L27" s="41"/>
      <c r="M27" s="41"/>
      <c r="N27" s="41"/>
      <c r="O27" s="41"/>
      <c r="P27" s="42"/>
      <c r="Q27" s="42"/>
      <c r="R27" s="43" t="s">
        <v>547</v>
      </c>
      <c r="S27" s="44" t="s">
        <v>11</v>
      </c>
      <c r="T27" s="42"/>
      <c r="U27" s="44" t="s">
        <v>543</v>
      </c>
      <c r="V27" s="42"/>
      <c r="W27" s="45">
        <f>+IF(ISERR(U27/R27*100),"N/A",ROUND(U27/R27*100,2))</f>
        <v>29.78</v>
      </c>
    </row>
    <row r="28" spans="2:27" ht="26.25" customHeight="1" thickBot="1" x14ac:dyDescent="0.25">
      <c r="B28" s="264" t="s">
        <v>80</v>
      </c>
      <c r="C28" s="265"/>
      <c r="D28" s="265"/>
      <c r="E28" s="46" t="s">
        <v>546</v>
      </c>
      <c r="F28" s="46"/>
      <c r="G28" s="46"/>
      <c r="H28" s="47"/>
      <c r="I28" s="47"/>
      <c r="J28" s="47"/>
      <c r="K28" s="47"/>
      <c r="L28" s="47"/>
      <c r="M28" s="47"/>
      <c r="N28" s="47"/>
      <c r="O28" s="47"/>
      <c r="P28" s="48"/>
      <c r="Q28" s="48"/>
      <c r="R28" s="49" t="s">
        <v>545</v>
      </c>
      <c r="S28" s="50" t="s">
        <v>544</v>
      </c>
      <c r="T28" s="51">
        <f>+IF(ISERR(S28/R28*100),"N/A",ROUND(S28/R28*100,2))</f>
        <v>72.010000000000005</v>
      </c>
      <c r="U28" s="50" t="s">
        <v>543</v>
      </c>
      <c r="V28" s="51">
        <f>+IF(ISERR(U28/S28*100),"N/A",ROUND(U28/S28*100,2))</f>
        <v>76.86</v>
      </c>
      <c r="W28" s="52">
        <f>+IF(ISERR(U28/R28*100),"N/A",ROUND(U28/R28*100,2))</f>
        <v>55.35</v>
      </c>
    </row>
    <row r="29" spans="2:27" ht="22.5" customHeight="1" thickTop="1" thickBot="1" x14ac:dyDescent="0.25">
      <c r="B29" s="11" t="s">
        <v>86</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51" t="s">
        <v>542</v>
      </c>
      <c r="C30" s="252"/>
      <c r="D30" s="252"/>
      <c r="E30" s="252"/>
      <c r="F30" s="252"/>
      <c r="G30" s="252"/>
      <c r="H30" s="252"/>
      <c r="I30" s="252"/>
      <c r="J30" s="252"/>
      <c r="K30" s="252"/>
      <c r="L30" s="252"/>
      <c r="M30" s="252"/>
      <c r="N30" s="252"/>
      <c r="O30" s="252"/>
      <c r="P30" s="252"/>
      <c r="Q30" s="252"/>
      <c r="R30" s="252"/>
      <c r="S30" s="252"/>
      <c r="T30" s="252"/>
      <c r="U30" s="252"/>
      <c r="V30" s="252"/>
      <c r="W30" s="253"/>
    </row>
    <row r="31" spans="2:27" ht="92.2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541</v>
      </c>
      <c r="C32" s="252"/>
      <c r="D32" s="252"/>
      <c r="E32" s="252"/>
      <c r="F32" s="252"/>
      <c r="G32" s="252"/>
      <c r="H32" s="252"/>
      <c r="I32" s="252"/>
      <c r="J32" s="252"/>
      <c r="K32" s="252"/>
      <c r="L32" s="252"/>
      <c r="M32" s="252"/>
      <c r="N32" s="252"/>
      <c r="O32" s="252"/>
      <c r="P32" s="252"/>
      <c r="Q32" s="252"/>
      <c r="R32" s="252"/>
      <c r="S32" s="252"/>
      <c r="T32" s="252"/>
      <c r="U32" s="252"/>
      <c r="V32" s="252"/>
      <c r="W32" s="253"/>
    </row>
    <row r="33" spans="2:23" ht="80.2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540</v>
      </c>
      <c r="C34" s="252"/>
      <c r="D34" s="252"/>
      <c r="E34" s="252"/>
      <c r="F34" s="252"/>
      <c r="G34" s="252"/>
      <c r="H34" s="252"/>
      <c r="I34" s="252"/>
      <c r="J34" s="252"/>
      <c r="K34" s="252"/>
      <c r="L34" s="252"/>
      <c r="M34" s="252"/>
      <c r="N34" s="252"/>
      <c r="O34" s="252"/>
      <c r="P34" s="252"/>
      <c r="Q34" s="252"/>
      <c r="R34" s="252"/>
      <c r="S34" s="252"/>
      <c r="T34" s="252"/>
      <c r="U34" s="252"/>
      <c r="V34" s="252"/>
      <c r="W34" s="253"/>
    </row>
    <row r="35" spans="2:23" ht="33.75" customHeight="1" thickBot="1" x14ac:dyDescent="0.25">
      <c r="B35" s="257"/>
      <c r="C35" s="258"/>
      <c r="D35" s="258"/>
      <c r="E35" s="258"/>
      <c r="F35" s="258"/>
      <c r="G35" s="258"/>
      <c r="H35" s="258"/>
      <c r="I35" s="258"/>
      <c r="J35" s="258"/>
      <c r="K35" s="258"/>
      <c r="L35" s="258"/>
      <c r="M35" s="258"/>
      <c r="N35" s="258"/>
      <c r="O35" s="258"/>
      <c r="P35" s="258"/>
      <c r="Q35" s="258"/>
      <c r="R35" s="258"/>
      <c r="S35" s="258"/>
      <c r="T35" s="258"/>
      <c r="U35" s="258"/>
      <c r="V35" s="258"/>
      <c r="W35" s="25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8" min="1" max="2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584</v>
      </c>
      <c r="D4" s="298" t="s">
        <v>583</v>
      </c>
      <c r="E4" s="298"/>
      <c r="F4" s="298"/>
      <c r="G4" s="298"/>
      <c r="H4" s="299"/>
      <c r="I4" s="18"/>
      <c r="J4" s="300" t="s">
        <v>6</v>
      </c>
      <c r="K4" s="298"/>
      <c r="L4" s="17" t="s">
        <v>268</v>
      </c>
      <c r="M4" s="301" t="s">
        <v>267</v>
      </c>
      <c r="N4" s="301"/>
      <c r="O4" s="301"/>
      <c r="P4" s="301"/>
      <c r="Q4" s="302"/>
      <c r="R4" s="19"/>
      <c r="S4" s="303" t="s">
        <v>9</v>
      </c>
      <c r="T4" s="304"/>
      <c r="U4" s="304"/>
      <c r="V4" s="291" t="s">
        <v>332</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575</v>
      </c>
      <c r="D6" s="287" t="s">
        <v>311</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582</v>
      </c>
      <c r="K8" s="26" t="s">
        <v>581</v>
      </c>
      <c r="L8" s="26" t="s">
        <v>580</v>
      </c>
      <c r="M8" s="26" t="s">
        <v>579</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578</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577</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576</v>
      </c>
      <c r="C21" s="268"/>
      <c r="D21" s="268"/>
      <c r="E21" s="268"/>
      <c r="F21" s="268"/>
      <c r="G21" s="268"/>
      <c r="H21" s="268"/>
      <c r="I21" s="268"/>
      <c r="J21" s="268"/>
      <c r="K21" s="268"/>
      <c r="L21" s="268"/>
      <c r="M21" s="269" t="s">
        <v>575</v>
      </c>
      <c r="N21" s="269"/>
      <c r="O21" s="269" t="s">
        <v>64</v>
      </c>
      <c r="P21" s="269"/>
      <c r="Q21" s="270" t="s">
        <v>53</v>
      </c>
      <c r="R21" s="270"/>
      <c r="S21" s="34" t="s">
        <v>260</v>
      </c>
      <c r="T21" s="34" t="s">
        <v>260</v>
      </c>
      <c r="U21" s="34" t="s">
        <v>574</v>
      </c>
      <c r="V21" s="34">
        <f>+IF(ISERR(U21/T21*100),"N/A",ROUND(U21/T21*100,2))</f>
        <v>460</v>
      </c>
      <c r="W21" s="35">
        <f>+IF(ISERR(U21/S21*100),"N/A",ROUND(U21/S21*100,2))</f>
        <v>460</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573</v>
      </c>
      <c r="F25" s="40"/>
      <c r="G25" s="40"/>
      <c r="H25" s="41"/>
      <c r="I25" s="41"/>
      <c r="J25" s="41"/>
      <c r="K25" s="41"/>
      <c r="L25" s="41"/>
      <c r="M25" s="41"/>
      <c r="N25" s="41"/>
      <c r="O25" s="41"/>
      <c r="P25" s="42"/>
      <c r="Q25" s="42"/>
      <c r="R25" s="43" t="s">
        <v>332</v>
      </c>
      <c r="S25" s="44" t="s">
        <v>11</v>
      </c>
      <c r="T25" s="42"/>
      <c r="U25" s="44" t="s">
        <v>570</v>
      </c>
      <c r="V25" s="42"/>
      <c r="W25" s="45">
        <f>+IF(ISERR(U25/R25*100),"N/A",ROUND(U25/R25*100,2))</f>
        <v>35.5</v>
      </c>
    </row>
    <row r="26" spans="2:27" ht="26.25" customHeight="1" thickBot="1" x14ac:dyDescent="0.25">
      <c r="B26" s="264" t="s">
        <v>80</v>
      </c>
      <c r="C26" s="265"/>
      <c r="D26" s="265"/>
      <c r="E26" s="46" t="s">
        <v>573</v>
      </c>
      <c r="F26" s="46"/>
      <c r="G26" s="46"/>
      <c r="H26" s="47"/>
      <c r="I26" s="47"/>
      <c r="J26" s="47"/>
      <c r="K26" s="47"/>
      <c r="L26" s="47"/>
      <c r="M26" s="47"/>
      <c r="N26" s="47"/>
      <c r="O26" s="47"/>
      <c r="P26" s="48"/>
      <c r="Q26" s="48"/>
      <c r="R26" s="49" t="s">
        <v>572</v>
      </c>
      <c r="S26" s="50" t="s">
        <v>571</v>
      </c>
      <c r="T26" s="51">
        <f>+IF(ISERR(S26/R26*100),"N/A",ROUND(S26/R26*100,2))</f>
        <v>63.03</v>
      </c>
      <c r="U26" s="50" t="s">
        <v>570</v>
      </c>
      <c r="V26" s="51">
        <f>+IF(ISERR(U26/S26*100),"N/A",ROUND(U26/S26*100,2))</f>
        <v>68.27</v>
      </c>
      <c r="W26" s="52">
        <f>+IF(ISERR(U26/R26*100),"N/A",ROUND(U26/R26*100,2))</f>
        <v>43.03</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569</v>
      </c>
      <c r="C28" s="252"/>
      <c r="D28" s="252"/>
      <c r="E28" s="252"/>
      <c r="F28" s="252"/>
      <c r="G28" s="252"/>
      <c r="H28" s="252"/>
      <c r="I28" s="252"/>
      <c r="J28" s="252"/>
      <c r="K28" s="252"/>
      <c r="L28" s="252"/>
      <c r="M28" s="252"/>
      <c r="N28" s="252"/>
      <c r="O28" s="252"/>
      <c r="P28" s="252"/>
      <c r="Q28" s="252"/>
      <c r="R28" s="252"/>
      <c r="S28" s="252"/>
      <c r="T28" s="252"/>
      <c r="U28" s="252"/>
      <c r="V28" s="252"/>
      <c r="W28" s="253"/>
    </row>
    <row r="29" spans="2:27" ht="51"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568</v>
      </c>
      <c r="C30" s="252"/>
      <c r="D30" s="252"/>
      <c r="E30" s="252"/>
      <c r="F30" s="252"/>
      <c r="G30" s="252"/>
      <c r="H30" s="252"/>
      <c r="I30" s="252"/>
      <c r="J30" s="252"/>
      <c r="K30" s="252"/>
      <c r="L30" s="252"/>
      <c r="M30" s="252"/>
      <c r="N30" s="252"/>
      <c r="O30" s="252"/>
      <c r="P30" s="252"/>
      <c r="Q30" s="252"/>
      <c r="R30" s="252"/>
      <c r="S30" s="252"/>
      <c r="T30" s="252"/>
      <c r="U30" s="252"/>
      <c r="V30" s="252"/>
      <c r="W30" s="253"/>
    </row>
    <row r="31" spans="2:27" ht="53.2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567</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3.5"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584</v>
      </c>
      <c r="D4" s="298" t="s">
        <v>583</v>
      </c>
      <c r="E4" s="298"/>
      <c r="F4" s="298"/>
      <c r="G4" s="298"/>
      <c r="H4" s="299"/>
      <c r="I4" s="18"/>
      <c r="J4" s="300" t="s">
        <v>6</v>
      </c>
      <c r="K4" s="298"/>
      <c r="L4" s="17" t="s">
        <v>600</v>
      </c>
      <c r="M4" s="301" t="s">
        <v>599</v>
      </c>
      <c r="N4" s="301"/>
      <c r="O4" s="301"/>
      <c r="P4" s="301"/>
      <c r="Q4" s="302"/>
      <c r="R4" s="19"/>
      <c r="S4" s="303" t="s">
        <v>9</v>
      </c>
      <c r="T4" s="304"/>
      <c r="U4" s="304"/>
      <c r="V4" s="291" t="s">
        <v>589</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592</v>
      </c>
      <c r="D6" s="287" t="s">
        <v>598</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597</v>
      </c>
      <c r="K8" s="26" t="s">
        <v>596</v>
      </c>
      <c r="L8" s="26" t="s">
        <v>597</v>
      </c>
      <c r="M8" s="26" t="s">
        <v>596</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76.5" customHeight="1" thickTop="1" thickBot="1" x14ac:dyDescent="0.25">
      <c r="B10" s="27" t="s">
        <v>25</v>
      </c>
      <c r="C10" s="291" t="s">
        <v>595</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594</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593</v>
      </c>
      <c r="C21" s="268"/>
      <c r="D21" s="268"/>
      <c r="E21" s="268"/>
      <c r="F21" s="268"/>
      <c r="G21" s="268"/>
      <c r="H21" s="268"/>
      <c r="I21" s="268"/>
      <c r="J21" s="268"/>
      <c r="K21" s="268"/>
      <c r="L21" s="268"/>
      <c r="M21" s="269" t="s">
        <v>592</v>
      </c>
      <c r="N21" s="269"/>
      <c r="O21" s="269" t="s">
        <v>64</v>
      </c>
      <c r="P21" s="269"/>
      <c r="Q21" s="270" t="s">
        <v>53</v>
      </c>
      <c r="R21" s="270"/>
      <c r="S21" s="34" t="s">
        <v>515</v>
      </c>
      <c r="T21" s="34" t="s">
        <v>591</v>
      </c>
      <c r="U21" s="34" t="s">
        <v>591</v>
      </c>
      <c r="V21" s="34">
        <f>+IF(ISERR(U21/T21*100),"N/A",ROUND(U21/T21*100,2))</f>
        <v>100</v>
      </c>
      <c r="W21" s="35">
        <f>+IF(ISERR(U21/S21*100),"N/A",ROUND(U21/S21*100,2))</f>
        <v>135.34</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590</v>
      </c>
      <c r="F25" s="40"/>
      <c r="G25" s="40"/>
      <c r="H25" s="41"/>
      <c r="I25" s="41"/>
      <c r="J25" s="41"/>
      <c r="K25" s="41"/>
      <c r="L25" s="41"/>
      <c r="M25" s="41"/>
      <c r="N25" s="41"/>
      <c r="O25" s="41"/>
      <c r="P25" s="42"/>
      <c r="Q25" s="42"/>
      <c r="R25" s="43" t="s">
        <v>589</v>
      </c>
      <c r="S25" s="44" t="s">
        <v>11</v>
      </c>
      <c r="T25" s="42"/>
      <c r="U25" s="44" t="s">
        <v>588</v>
      </c>
      <c r="V25" s="42"/>
      <c r="W25" s="45">
        <f>+IF(ISERR(U25/R25*100),"N/A",ROUND(U25/R25*100,2))</f>
        <v>28.84</v>
      </c>
    </row>
    <row r="26" spans="2:27" ht="26.25" customHeight="1" thickBot="1" x14ac:dyDescent="0.25">
      <c r="B26" s="264" t="s">
        <v>80</v>
      </c>
      <c r="C26" s="265"/>
      <c r="D26" s="265"/>
      <c r="E26" s="46" t="s">
        <v>590</v>
      </c>
      <c r="F26" s="46"/>
      <c r="G26" s="46"/>
      <c r="H26" s="47"/>
      <c r="I26" s="47"/>
      <c r="J26" s="47"/>
      <c r="K26" s="47"/>
      <c r="L26" s="47"/>
      <c r="M26" s="47"/>
      <c r="N26" s="47"/>
      <c r="O26" s="47"/>
      <c r="P26" s="48"/>
      <c r="Q26" s="48"/>
      <c r="R26" s="49" t="s">
        <v>589</v>
      </c>
      <c r="S26" s="50" t="s">
        <v>588</v>
      </c>
      <c r="T26" s="51">
        <f>+IF(ISERR(S26/R26*100),"N/A",ROUND(S26/R26*100,2))</f>
        <v>28.84</v>
      </c>
      <c r="U26" s="50" t="s">
        <v>588</v>
      </c>
      <c r="V26" s="51">
        <f>+IF(ISERR(U26/S26*100),"N/A",ROUND(U26/S26*100,2))</f>
        <v>100</v>
      </c>
      <c r="W26" s="52">
        <f>+IF(ISERR(U26/R26*100),"N/A",ROUND(U26/R26*100,2))</f>
        <v>28.84</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587</v>
      </c>
      <c r="C28" s="252"/>
      <c r="D28" s="252"/>
      <c r="E28" s="252"/>
      <c r="F28" s="252"/>
      <c r="G28" s="252"/>
      <c r="H28" s="252"/>
      <c r="I28" s="252"/>
      <c r="J28" s="252"/>
      <c r="K28" s="252"/>
      <c r="L28" s="252"/>
      <c r="M28" s="252"/>
      <c r="N28" s="252"/>
      <c r="O28" s="252"/>
      <c r="P28" s="252"/>
      <c r="Q28" s="252"/>
      <c r="R28" s="252"/>
      <c r="S28" s="252"/>
      <c r="T28" s="252"/>
      <c r="U28" s="252"/>
      <c r="V28" s="252"/>
      <c r="W28" s="253"/>
    </row>
    <row r="29" spans="2:27" ht="36.7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586</v>
      </c>
      <c r="C30" s="252"/>
      <c r="D30" s="252"/>
      <c r="E30" s="252"/>
      <c r="F30" s="252"/>
      <c r="G30" s="252"/>
      <c r="H30" s="252"/>
      <c r="I30" s="252"/>
      <c r="J30" s="252"/>
      <c r="K30" s="252"/>
      <c r="L30" s="252"/>
      <c r="M30" s="252"/>
      <c r="N30" s="252"/>
      <c r="O30" s="252"/>
      <c r="P30" s="252"/>
      <c r="Q30" s="252"/>
      <c r="R30" s="252"/>
      <c r="S30" s="252"/>
      <c r="T30" s="252"/>
      <c r="U30" s="252"/>
      <c r="V30" s="252"/>
      <c r="W30" s="253"/>
    </row>
    <row r="31" spans="2:27" ht="24"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585</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3.5"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632</v>
      </c>
      <c r="D4" s="298" t="s">
        <v>631</v>
      </c>
      <c r="E4" s="298"/>
      <c r="F4" s="298"/>
      <c r="G4" s="298"/>
      <c r="H4" s="299"/>
      <c r="I4" s="18"/>
      <c r="J4" s="300" t="s">
        <v>6</v>
      </c>
      <c r="K4" s="298"/>
      <c r="L4" s="17" t="s">
        <v>630</v>
      </c>
      <c r="M4" s="301" t="s">
        <v>629</v>
      </c>
      <c r="N4" s="301"/>
      <c r="O4" s="301"/>
      <c r="P4" s="301"/>
      <c r="Q4" s="302"/>
      <c r="R4" s="19"/>
      <c r="S4" s="303" t="s">
        <v>9</v>
      </c>
      <c r="T4" s="304"/>
      <c r="U4" s="304"/>
      <c r="V4" s="291" t="s">
        <v>628</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618</v>
      </c>
      <c r="D6" s="287" t="s">
        <v>627</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613</v>
      </c>
      <c r="D7" s="289" t="s">
        <v>626</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625</v>
      </c>
      <c r="K8" s="26" t="s">
        <v>624</v>
      </c>
      <c r="L8" s="26" t="s">
        <v>623</v>
      </c>
      <c r="M8" s="26" t="s">
        <v>622</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621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620</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619</v>
      </c>
      <c r="C21" s="268"/>
      <c r="D21" s="268"/>
      <c r="E21" s="268"/>
      <c r="F21" s="268"/>
      <c r="G21" s="268"/>
      <c r="H21" s="268"/>
      <c r="I21" s="268"/>
      <c r="J21" s="268"/>
      <c r="K21" s="268"/>
      <c r="L21" s="268"/>
      <c r="M21" s="269" t="s">
        <v>618</v>
      </c>
      <c r="N21" s="269"/>
      <c r="O21" s="269" t="s">
        <v>64</v>
      </c>
      <c r="P21" s="269"/>
      <c r="Q21" s="270" t="s">
        <v>53</v>
      </c>
      <c r="R21" s="270"/>
      <c r="S21" s="34" t="s">
        <v>617</v>
      </c>
      <c r="T21" s="34" t="s">
        <v>616</v>
      </c>
      <c r="U21" s="34" t="s">
        <v>615</v>
      </c>
      <c r="V21" s="34">
        <f>+IF(ISERR(U21/T21*100),"N/A",ROUND(U21/T21*100,2))</f>
        <v>101.58</v>
      </c>
      <c r="W21" s="35">
        <f>+IF(ISERR(U21/S21*100),"N/A",ROUND(U21/S21*100,2))</f>
        <v>99.42</v>
      </c>
    </row>
    <row r="22" spans="2:27" ht="56.25" customHeight="1" thickBot="1" x14ac:dyDescent="0.25">
      <c r="B22" s="267" t="s">
        <v>614</v>
      </c>
      <c r="C22" s="268"/>
      <c r="D22" s="268"/>
      <c r="E22" s="268"/>
      <c r="F22" s="268"/>
      <c r="G22" s="268"/>
      <c r="H22" s="268"/>
      <c r="I22" s="268"/>
      <c r="J22" s="268"/>
      <c r="K22" s="268"/>
      <c r="L22" s="268"/>
      <c r="M22" s="269" t="s">
        <v>613</v>
      </c>
      <c r="N22" s="269"/>
      <c r="O22" s="269" t="s">
        <v>64</v>
      </c>
      <c r="P22" s="269"/>
      <c r="Q22" s="270" t="s">
        <v>53</v>
      </c>
      <c r="R22" s="270"/>
      <c r="S22" s="34" t="s">
        <v>54</v>
      </c>
      <c r="T22" s="34" t="s">
        <v>612</v>
      </c>
      <c r="U22" s="34" t="s">
        <v>611</v>
      </c>
      <c r="V22" s="34">
        <f>+IF(ISERR(U22/T22*100),"N/A",ROUND(U22/T22*100,2))</f>
        <v>38.5</v>
      </c>
      <c r="W22" s="35">
        <f>+IF(ISERR(U22/S22*100),"N/A",ROUND(U22/S22*100,2))</f>
        <v>27.8</v>
      </c>
    </row>
    <row r="23" spans="2:27" ht="21.75" customHeight="1" thickTop="1" thickBot="1" x14ac:dyDescent="0.25">
      <c r="B23" s="11" t="s">
        <v>70</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45" t="s">
        <v>2572</v>
      </c>
      <c r="C24" s="246"/>
      <c r="D24" s="246"/>
      <c r="E24" s="246"/>
      <c r="F24" s="246"/>
      <c r="G24" s="246"/>
      <c r="H24" s="246"/>
      <c r="I24" s="246"/>
      <c r="J24" s="246"/>
      <c r="K24" s="246"/>
      <c r="L24" s="246"/>
      <c r="M24" s="246"/>
      <c r="N24" s="246"/>
      <c r="O24" s="246"/>
      <c r="P24" s="246"/>
      <c r="Q24" s="247"/>
      <c r="R24" s="37" t="s">
        <v>45</v>
      </c>
      <c r="S24" s="266" t="s">
        <v>46</v>
      </c>
      <c r="T24" s="266"/>
      <c r="U24" s="38" t="s">
        <v>71</v>
      </c>
      <c r="V24" s="260" t="s">
        <v>72</v>
      </c>
      <c r="W24" s="261"/>
    </row>
    <row r="25" spans="2:27" ht="30.75" customHeight="1" thickBot="1" x14ac:dyDescent="0.25">
      <c r="B25" s="248"/>
      <c r="C25" s="249"/>
      <c r="D25" s="249"/>
      <c r="E25" s="249"/>
      <c r="F25" s="249"/>
      <c r="G25" s="249"/>
      <c r="H25" s="249"/>
      <c r="I25" s="249"/>
      <c r="J25" s="249"/>
      <c r="K25" s="249"/>
      <c r="L25" s="249"/>
      <c r="M25" s="249"/>
      <c r="N25" s="249"/>
      <c r="O25" s="249"/>
      <c r="P25" s="249"/>
      <c r="Q25" s="250"/>
      <c r="R25" s="39" t="s">
        <v>73</v>
      </c>
      <c r="S25" s="39" t="s">
        <v>73</v>
      </c>
      <c r="T25" s="39" t="s">
        <v>64</v>
      </c>
      <c r="U25" s="39" t="s">
        <v>73</v>
      </c>
      <c r="V25" s="39" t="s">
        <v>74</v>
      </c>
      <c r="W25" s="32" t="s">
        <v>75</v>
      </c>
      <c r="Y25" s="36"/>
    </row>
    <row r="26" spans="2:27" ht="23.25" customHeight="1" thickBot="1" x14ac:dyDescent="0.25">
      <c r="B26" s="262" t="s">
        <v>76</v>
      </c>
      <c r="C26" s="263"/>
      <c r="D26" s="263"/>
      <c r="E26" s="40" t="s">
        <v>610</v>
      </c>
      <c r="F26" s="40"/>
      <c r="G26" s="40"/>
      <c r="H26" s="41"/>
      <c r="I26" s="41"/>
      <c r="J26" s="41"/>
      <c r="K26" s="41"/>
      <c r="L26" s="41"/>
      <c r="M26" s="41"/>
      <c r="N26" s="41"/>
      <c r="O26" s="41"/>
      <c r="P26" s="42"/>
      <c r="Q26" s="42"/>
      <c r="R26" s="43" t="s">
        <v>609</v>
      </c>
      <c r="S26" s="44" t="s">
        <v>11</v>
      </c>
      <c r="T26" s="42"/>
      <c r="U26" s="44" t="s">
        <v>608</v>
      </c>
      <c r="V26" s="42"/>
      <c r="W26" s="45">
        <f>+IF(ISERR(U26/R26*100),"N/A",ROUND(U26/R26*100,2))</f>
        <v>76.95</v>
      </c>
    </row>
    <row r="27" spans="2:27" ht="26.25" customHeight="1" x14ac:dyDescent="0.2">
      <c r="B27" s="264" t="s">
        <v>80</v>
      </c>
      <c r="C27" s="265"/>
      <c r="D27" s="265"/>
      <c r="E27" s="46" t="s">
        <v>610</v>
      </c>
      <c r="F27" s="46"/>
      <c r="G27" s="46"/>
      <c r="H27" s="47"/>
      <c r="I27" s="47"/>
      <c r="J27" s="47"/>
      <c r="K27" s="47"/>
      <c r="L27" s="47"/>
      <c r="M27" s="47"/>
      <c r="N27" s="47"/>
      <c r="O27" s="47"/>
      <c r="P27" s="48"/>
      <c r="Q27" s="48"/>
      <c r="R27" s="49" t="s">
        <v>609</v>
      </c>
      <c r="S27" s="50" t="s">
        <v>608</v>
      </c>
      <c r="T27" s="51">
        <f>+IF(ISERR(S27/R27*100),"N/A",ROUND(S27/R27*100,2))</f>
        <v>76.95</v>
      </c>
      <c r="U27" s="50" t="s">
        <v>608</v>
      </c>
      <c r="V27" s="51">
        <f>+IF(ISERR(U27/S27*100),"N/A",ROUND(U27/S27*100,2))</f>
        <v>100</v>
      </c>
      <c r="W27" s="52">
        <f>+IF(ISERR(U27/R27*100),"N/A",ROUND(U27/R27*100,2))</f>
        <v>76.95</v>
      </c>
    </row>
    <row r="28" spans="2:27" ht="23.25" customHeight="1" thickBot="1" x14ac:dyDescent="0.25">
      <c r="B28" s="262" t="s">
        <v>76</v>
      </c>
      <c r="C28" s="263"/>
      <c r="D28" s="263"/>
      <c r="E28" s="40" t="s">
        <v>606</v>
      </c>
      <c r="F28" s="40"/>
      <c r="G28" s="40"/>
      <c r="H28" s="41"/>
      <c r="I28" s="41"/>
      <c r="J28" s="41"/>
      <c r="K28" s="41"/>
      <c r="L28" s="41"/>
      <c r="M28" s="41"/>
      <c r="N28" s="41"/>
      <c r="O28" s="41"/>
      <c r="P28" s="42"/>
      <c r="Q28" s="42"/>
      <c r="R28" s="43" t="s">
        <v>607</v>
      </c>
      <c r="S28" s="44" t="s">
        <v>11</v>
      </c>
      <c r="T28" s="42"/>
      <c r="U28" s="44" t="s">
        <v>604</v>
      </c>
      <c r="V28" s="42"/>
      <c r="W28" s="45">
        <f>+IF(ISERR(U28/R28*100),"N/A",ROUND(U28/R28*100,2))</f>
        <v>69.95</v>
      </c>
    </row>
    <row r="29" spans="2:27" ht="26.25" customHeight="1" thickBot="1" x14ac:dyDescent="0.25">
      <c r="B29" s="264" t="s">
        <v>80</v>
      </c>
      <c r="C29" s="265"/>
      <c r="D29" s="265"/>
      <c r="E29" s="46" t="s">
        <v>606</v>
      </c>
      <c r="F29" s="46"/>
      <c r="G29" s="46"/>
      <c r="H29" s="47"/>
      <c r="I29" s="47"/>
      <c r="J29" s="47"/>
      <c r="K29" s="47"/>
      <c r="L29" s="47"/>
      <c r="M29" s="47"/>
      <c r="N29" s="47"/>
      <c r="O29" s="47"/>
      <c r="P29" s="48"/>
      <c r="Q29" s="48"/>
      <c r="R29" s="49" t="s">
        <v>605</v>
      </c>
      <c r="S29" s="50" t="s">
        <v>604</v>
      </c>
      <c r="T29" s="51">
        <f>+IF(ISERR(S29/R29*100),"N/A",ROUND(S29/R29*100,2))</f>
        <v>69.19</v>
      </c>
      <c r="U29" s="50" t="s">
        <v>604</v>
      </c>
      <c r="V29" s="51">
        <f>+IF(ISERR(U29/S29*100),"N/A",ROUND(U29/S29*100,2))</f>
        <v>100</v>
      </c>
      <c r="W29" s="52">
        <f>+IF(ISERR(U29/R29*100),"N/A",ROUND(U29/R29*100,2))</f>
        <v>69.19</v>
      </c>
    </row>
    <row r="30" spans="2:27" ht="22.5" customHeight="1" thickTop="1" thickBot="1" x14ac:dyDescent="0.25">
      <c r="B30" s="11" t="s">
        <v>86</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x14ac:dyDescent="0.2">
      <c r="B31" s="251" t="s">
        <v>603</v>
      </c>
      <c r="C31" s="252"/>
      <c r="D31" s="252"/>
      <c r="E31" s="252"/>
      <c r="F31" s="252"/>
      <c r="G31" s="252"/>
      <c r="H31" s="252"/>
      <c r="I31" s="252"/>
      <c r="J31" s="252"/>
      <c r="K31" s="252"/>
      <c r="L31" s="252"/>
      <c r="M31" s="252"/>
      <c r="N31" s="252"/>
      <c r="O31" s="252"/>
      <c r="P31" s="252"/>
      <c r="Q31" s="252"/>
      <c r="R31" s="252"/>
      <c r="S31" s="252"/>
      <c r="T31" s="252"/>
      <c r="U31" s="252"/>
      <c r="V31" s="252"/>
      <c r="W31" s="253"/>
    </row>
    <row r="32" spans="2:27" ht="51"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602</v>
      </c>
      <c r="C33" s="252"/>
      <c r="D33" s="252"/>
      <c r="E33" s="252"/>
      <c r="F33" s="252"/>
      <c r="G33" s="252"/>
      <c r="H33" s="252"/>
      <c r="I33" s="252"/>
      <c r="J33" s="252"/>
      <c r="K33" s="252"/>
      <c r="L33" s="252"/>
      <c r="M33" s="252"/>
      <c r="N33" s="252"/>
      <c r="O33" s="252"/>
      <c r="P33" s="252"/>
      <c r="Q33" s="252"/>
      <c r="R33" s="252"/>
      <c r="S33" s="252"/>
      <c r="T33" s="252"/>
      <c r="U33" s="252"/>
      <c r="V33" s="252"/>
      <c r="W33" s="253"/>
    </row>
    <row r="34" spans="2:23" ht="66.75" customHeight="1" thickBot="1" x14ac:dyDescent="0.25">
      <c r="B34" s="254"/>
      <c r="C34" s="255"/>
      <c r="D34" s="255"/>
      <c r="E34" s="255"/>
      <c r="F34" s="255"/>
      <c r="G34" s="255"/>
      <c r="H34" s="255"/>
      <c r="I34" s="255"/>
      <c r="J34" s="255"/>
      <c r="K34" s="255"/>
      <c r="L34" s="255"/>
      <c r="M34" s="255"/>
      <c r="N34" s="255"/>
      <c r="O34" s="255"/>
      <c r="P34" s="255"/>
      <c r="Q34" s="255"/>
      <c r="R34" s="255"/>
      <c r="S34" s="255"/>
      <c r="T34" s="255"/>
      <c r="U34" s="255"/>
      <c r="V34" s="255"/>
      <c r="W34" s="256"/>
    </row>
    <row r="35" spans="2:23" ht="37.5" customHeight="1" thickTop="1" x14ac:dyDescent="0.2">
      <c r="B35" s="251" t="s">
        <v>601</v>
      </c>
      <c r="C35" s="252"/>
      <c r="D35" s="252"/>
      <c r="E35" s="252"/>
      <c r="F35" s="252"/>
      <c r="G35" s="252"/>
      <c r="H35" s="252"/>
      <c r="I35" s="252"/>
      <c r="J35" s="252"/>
      <c r="K35" s="252"/>
      <c r="L35" s="252"/>
      <c r="M35" s="252"/>
      <c r="N35" s="252"/>
      <c r="O35" s="252"/>
      <c r="P35" s="252"/>
      <c r="Q35" s="252"/>
      <c r="R35" s="252"/>
      <c r="S35" s="252"/>
      <c r="T35" s="252"/>
      <c r="U35" s="252"/>
      <c r="V35" s="252"/>
      <c r="W35" s="253"/>
    </row>
    <row r="36" spans="2:23" ht="75" customHeight="1" thickBot="1" x14ac:dyDescent="0.25">
      <c r="B36" s="257"/>
      <c r="C36" s="258"/>
      <c r="D36" s="258"/>
      <c r="E36" s="258"/>
      <c r="F36" s="258"/>
      <c r="G36" s="258"/>
      <c r="H36" s="258"/>
      <c r="I36" s="258"/>
      <c r="J36" s="258"/>
      <c r="K36" s="258"/>
      <c r="L36" s="258"/>
      <c r="M36" s="258"/>
      <c r="N36" s="258"/>
      <c r="O36" s="258"/>
      <c r="P36" s="258"/>
      <c r="Q36" s="258"/>
      <c r="R36" s="258"/>
      <c r="S36" s="258"/>
      <c r="T36" s="258"/>
      <c r="U36" s="258"/>
      <c r="V36" s="258"/>
      <c r="W36" s="259"/>
    </row>
  </sheetData>
  <mergeCells count="57">
    <mergeCell ref="S24:T24"/>
    <mergeCell ref="B33:W34"/>
    <mergeCell ref="B35:W36"/>
    <mergeCell ref="V24:W24"/>
    <mergeCell ref="B26:D26"/>
    <mergeCell ref="B27:D27"/>
    <mergeCell ref="B28:D28"/>
    <mergeCell ref="B29:D29"/>
    <mergeCell ref="B31:W32"/>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9" min="1" max="2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632</v>
      </c>
      <c r="D4" s="298" t="s">
        <v>631</v>
      </c>
      <c r="E4" s="298"/>
      <c r="F4" s="298"/>
      <c r="G4" s="298"/>
      <c r="H4" s="299"/>
      <c r="I4" s="18"/>
      <c r="J4" s="300" t="s">
        <v>6</v>
      </c>
      <c r="K4" s="298"/>
      <c r="L4" s="17" t="s">
        <v>650</v>
      </c>
      <c r="M4" s="301" t="s">
        <v>649</v>
      </c>
      <c r="N4" s="301"/>
      <c r="O4" s="301"/>
      <c r="P4" s="301"/>
      <c r="Q4" s="302"/>
      <c r="R4" s="19"/>
      <c r="S4" s="303" t="s">
        <v>9</v>
      </c>
      <c r="T4" s="304"/>
      <c r="U4" s="304"/>
      <c r="V4" s="291" t="s">
        <v>648</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618</v>
      </c>
      <c r="D6" s="287" t="s">
        <v>627</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647</v>
      </c>
      <c r="K8" s="26" t="s">
        <v>111</v>
      </c>
      <c r="L8" s="26" t="s">
        <v>646</v>
      </c>
      <c r="M8" s="26" t="s">
        <v>645</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644</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643</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642</v>
      </c>
      <c r="C21" s="268"/>
      <c r="D21" s="268"/>
      <c r="E21" s="268"/>
      <c r="F21" s="268"/>
      <c r="G21" s="268"/>
      <c r="H21" s="268"/>
      <c r="I21" s="268"/>
      <c r="J21" s="268"/>
      <c r="K21" s="268"/>
      <c r="L21" s="268"/>
      <c r="M21" s="269" t="s">
        <v>618</v>
      </c>
      <c r="N21" s="269"/>
      <c r="O21" s="269" t="s">
        <v>64</v>
      </c>
      <c r="P21" s="269"/>
      <c r="Q21" s="270" t="s">
        <v>53</v>
      </c>
      <c r="R21" s="270"/>
      <c r="S21" s="34" t="s">
        <v>54</v>
      </c>
      <c r="T21" s="34" t="s">
        <v>300</v>
      </c>
      <c r="U21" s="34" t="s">
        <v>641</v>
      </c>
      <c r="V21" s="34">
        <f>+IF(ISERR(U21/T21*100),"N/A",ROUND(U21/T21*100,2))</f>
        <v>85.22</v>
      </c>
      <c r="W21" s="35">
        <f>+IF(ISERR(U21/S21*100),"N/A",ROUND(U21/S21*100,2))</f>
        <v>76.7</v>
      </c>
    </row>
    <row r="22" spans="2:27" ht="56.25" customHeight="1" thickBot="1" x14ac:dyDescent="0.25">
      <c r="B22" s="267" t="s">
        <v>640</v>
      </c>
      <c r="C22" s="268"/>
      <c r="D22" s="268"/>
      <c r="E22" s="268"/>
      <c r="F22" s="268"/>
      <c r="G22" s="268"/>
      <c r="H22" s="268"/>
      <c r="I22" s="268"/>
      <c r="J22" s="268"/>
      <c r="K22" s="268"/>
      <c r="L22" s="268"/>
      <c r="M22" s="269" t="s">
        <v>618</v>
      </c>
      <c r="N22" s="269"/>
      <c r="O22" s="269" t="s">
        <v>64</v>
      </c>
      <c r="P22" s="269"/>
      <c r="Q22" s="270" t="s">
        <v>53</v>
      </c>
      <c r="R22" s="270"/>
      <c r="S22" s="34" t="s">
        <v>54</v>
      </c>
      <c r="T22" s="34" t="s">
        <v>639</v>
      </c>
      <c r="U22" s="34" t="s">
        <v>638</v>
      </c>
      <c r="V22" s="34">
        <f>+IF(ISERR(U22/T22*100),"N/A",ROUND(U22/T22*100,2))</f>
        <v>105.02</v>
      </c>
      <c r="W22" s="35">
        <f>+IF(ISERR(U22/S22*100),"N/A",ROUND(U22/S22*100,2))</f>
        <v>58.6</v>
      </c>
    </row>
    <row r="23" spans="2:27" ht="21.75" customHeight="1" thickTop="1" thickBot="1" x14ac:dyDescent="0.25">
      <c r="B23" s="11" t="s">
        <v>70</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45" t="s">
        <v>2572</v>
      </c>
      <c r="C24" s="246"/>
      <c r="D24" s="246"/>
      <c r="E24" s="246"/>
      <c r="F24" s="246"/>
      <c r="G24" s="246"/>
      <c r="H24" s="246"/>
      <c r="I24" s="246"/>
      <c r="J24" s="246"/>
      <c r="K24" s="246"/>
      <c r="L24" s="246"/>
      <c r="M24" s="246"/>
      <c r="N24" s="246"/>
      <c r="O24" s="246"/>
      <c r="P24" s="246"/>
      <c r="Q24" s="247"/>
      <c r="R24" s="37" t="s">
        <v>45</v>
      </c>
      <c r="S24" s="266" t="s">
        <v>46</v>
      </c>
      <c r="T24" s="266"/>
      <c r="U24" s="38" t="s">
        <v>71</v>
      </c>
      <c r="V24" s="260" t="s">
        <v>72</v>
      </c>
      <c r="W24" s="261"/>
    </row>
    <row r="25" spans="2:27" ht="30.75" customHeight="1" thickBot="1" x14ac:dyDescent="0.25">
      <c r="B25" s="248"/>
      <c r="C25" s="249"/>
      <c r="D25" s="249"/>
      <c r="E25" s="249"/>
      <c r="F25" s="249"/>
      <c r="G25" s="249"/>
      <c r="H25" s="249"/>
      <c r="I25" s="249"/>
      <c r="J25" s="249"/>
      <c r="K25" s="249"/>
      <c r="L25" s="249"/>
      <c r="M25" s="249"/>
      <c r="N25" s="249"/>
      <c r="O25" s="249"/>
      <c r="P25" s="249"/>
      <c r="Q25" s="250"/>
      <c r="R25" s="39" t="s">
        <v>73</v>
      </c>
      <c r="S25" s="39" t="s">
        <v>73</v>
      </c>
      <c r="T25" s="39" t="s">
        <v>64</v>
      </c>
      <c r="U25" s="39" t="s">
        <v>73</v>
      </c>
      <c r="V25" s="39" t="s">
        <v>74</v>
      </c>
      <c r="W25" s="32" t="s">
        <v>75</v>
      </c>
      <c r="Y25" s="36"/>
    </row>
    <row r="26" spans="2:27" ht="23.25" customHeight="1" thickBot="1" x14ac:dyDescent="0.25">
      <c r="B26" s="262" t="s">
        <v>76</v>
      </c>
      <c r="C26" s="263"/>
      <c r="D26" s="263"/>
      <c r="E26" s="40" t="s">
        <v>610</v>
      </c>
      <c r="F26" s="40"/>
      <c r="G26" s="40"/>
      <c r="H26" s="41"/>
      <c r="I26" s="41"/>
      <c r="J26" s="41"/>
      <c r="K26" s="41"/>
      <c r="L26" s="41"/>
      <c r="M26" s="41"/>
      <c r="N26" s="41"/>
      <c r="O26" s="41"/>
      <c r="P26" s="42"/>
      <c r="Q26" s="42"/>
      <c r="R26" s="43" t="s">
        <v>637</v>
      </c>
      <c r="S26" s="44" t="s">
        <v>11</v>
      </c>
      <c r="T26" s="42"/>
      <c r="U26" s="44" t="s">
        <v>636</v>
      </c>
      <c r="V26" s="42"/>
      <c r="W26" s="45">
        <f>+IF(ISERR(U26/R26*100),"N/A",ROUND(U26/R26*100,2))</f>
        <v>76.930000000000007</v>
      </c>
    </row>
    <row r="27" spans="2:27" ht="26.25" customHeight="1" thickBot="1" x14ac:dyDescent="0.25">
      <c r="B27" s="264" t="s">
        <v>80</v>
      </c>
      <c r="C27" s="265"/>
      <c r="D27" s="265"/>
      <c r="E27" s="46" t="s">
        <v>610</v>
      </c>
      <c r="F27" s="46"/>
      <c r="G27" s="46"/>
      <c r="H27" s="47"/>
      <c r="I27" s="47"/>
      <c r="J27" s="47"/>
      <c r="K27" s="47"/>
      <c r="L27" s="47"/>
      <c r="M27" s="47"/>
      <c r="N27" s="47"/>
      <c r="O27" s="47"/>
      <c r="P27" s="48"/>
      <c r="Q27" s="48"/>
      <c r="R27" s="49" t="s">
        <v>637</v>
      </c>
      <c r="S27" s="50" t="s">
        <v>636</v>
      </c>
      <c r="T27" s="51">
        <f>+IF(ISERR(S27/R27*100),"N/A",ROUND(S27/R27*100,2))</f>
        <v>76.930000000000007</v>
      </c>
      <c r="U27" s="50" t="s">
        <v>636</v>
      </c>
      <c r="V27" s="51">
        <f>+IF(ISERR(U27/S27*100),"N/A",ROUND(U27/S27*100,2))</f>
        <v>100</v>
      </c>
      <c r="W27" s="52">
        <f>+IF(ISERR(U27/R27*100),"N/A",ROUND(U27/R27*100,2))</f>
        <v>76.930000000000007</v>
      </c>
    </row>
    <row r="28" spans="2:27" ht="22.5" customHeight="1" thickTop="1" thickBot="1" x14ac:dyDescent="0.25">
      <c r="B28" s="11" t="s">
        <v>86</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51" t="s">
        <v>635</v>
      </c>
      <c r="C29" s="252"/>
      <c r="D29" s="252"/>
      <c r="E29" s="252"/>
      <c r="F29" s="252"/>
      <c r="G29" s="252"/>
      <c r="H29" s="252"/>
      <c r="I29" s="252"/>
      <c r="J29" s="252"/>
      <c r="K29" s="252"/>
      <c r="L29" s="252"/>
      <c r="M29" s="252"/>
      <c r="N29" s="252"/>
      <c r="O29" s="252"/>
      <c r="P29" s="252"/>
      <c r="Q29" s="252"/>
      <c r="R29" s="252"/>
      <c r="S29" s="252"/>
      <c r="T29" s="252"/>
      <c r="U29" s="252"/>
      <c r="V29" s="252"/>
      <c r="W29" s="253"/>
    </row>
    <row r="30" spans="2:27" ht="15" customHeight="1" thickBot="1" x14ac:dyDescent="0.25">
      <c r="B30" s="254"/>
      <c r="C30" s="255"/>
      <c r="D30" s="255"/>
      <c r="E30" s="255"/>
      <c r="F30" s="255"/>
      <c r="G30" s="255"/>
      <c r="H30" s="255"/>
      <c r="I30" s="255"/>
      <c r="J30" s="255"/>
      <c r="K30" s="255"/>
      <c r="L30" s="255"/>
      <c r="M30" s="255"/>
      <c r="N30" s="255"/>
      <c r="O30" s="255"/>
      <c r="P30" s="255"/>
      <c r="Q30" s="255"/>
      <c r="R30" s="255"/>
      <c r="S30" s="255"/>
      <c r="T30" s="255"/>
      <c r="U30" s="255"/>
      <c r="V30" s="255"/>
      <c r="W30" s="256"/>
    </row>
    <row r="31" spans="2:27" ht="37.5" customHeight="1" thickTop="1" x14ac:dyDescent="0.2">
      <c r="B31" s="251" t="s">
        <v>634</v>
      </c>
      <c r="C31" s="252"/>
      <c r="D31" s="252"/>
      <c r="E31" s="252"/>
      <c r="F31" s="252"/>
      <c r="G31" s="252"/>
      <c r="H31" s="252"/>
      <c r="I31" s="252"/>
      <c r="J31" s="252"/>
      <c r="K31" s="252"/>
      <c r="L31" s="252"/>
      <c r="M31" s="252"/>
      <c r="N31" s="252"/>
      <c r="O31" s="252"/>
      <c r="P31" s="252"/>
      <c r="Q31" s="252"/>
      <c r="R31" s="252"/>
      <c r="S31" s="252"/>
      <c r="T31" s="252"/>
      <c r="U31" s="252"/>
      <c r="V31" s="252"/>
      <c r="W31" s="253"/>
    </row>
    <row r="32" spans="2:27" ht="87.7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633</v>
      </c>
      <c r="C33" s="252"/>
      <c r="D33" s="252"/>
      <c r="E33" s="252"/>
      <c r="F33" s="252"/>
      <c r="G33" s="252"/>
      <c r="H33" s="252"/>
      <c r="I33" s="252"/>
      <c r="J33" s="252"/>
      <c r="K33" s="252"/>
      <c r="L33" s="252"/>
      <c r="M33" s="252"/>
      <c r="N33" s="252"/>
      <c r="O33" s="252"/>
      <c r="P33" s="252"/>
      <c r="Q33" s="252"/>
      <c r="R33" s="252"/>
      <c r="S33" s="252"/>
      <c r="T33" s="252"/>
      <c r="U33" s="252"/>
      <c r="V33" s="252"/>
      <c r="W33" s="253"/>
    </row>
    <row r="34" spans="2:23" ht="25.5" customHeight="1" thickBot="1" x14ac:dyDescent="0.25">
      <c r="B34" s="257"/>
      <c r="C34" s="258"/>
      <c r="D34" s="258"/>
      <c r="E34" s="258"/>
      <c r="F34" s="258"/>
      <c r="G34" s="258"/>
      <c r="H34" s="258"/>
      <c r="I34" s="258"/>
      <c r="J34" s="258"/>
      <c r="K34" s="258"/>
      <c r="L34" s="258"/>
      <c r="M34" s="258"/>
      <c r="N34" s="258"/>
      <c r="O34" s="258"/>
      <c r="P34" s="258"/>
      <c r="Q34" s="258"/>
      <c r="R34" s="258"/>
      <c r="S34" s="258"/>
      <c r="T34" s="258"/>
      <c r="U34" s="258"/>
      <c r="V34" s="258"/>
      <c r="W34" s="25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632</v>
      </c>
      <c r="D4" s="298" t="s">
        <v>631</v>
      </c>
      <c r="E4" s="298"/>
      <c r="F4" s="298"/>
      <c r="G4" s="298"/>
      <c r="H4" s="299"/>
      <c r="I4" s="18"/>
      <c r="J4" s="300" t="s">
        <v>6</v>
      </c>
      <c r="K4" s="298"/>
      <c r="L4" s="17" t="s">
        <v>667</v>
      </c>
      <c r="M4" s="301" t="s">
        <v>666</v>
      </c>
      <c r="N4" s="301"/>
      <c r="O4" s="301"/>
      <c r="P4" s="301"/>
      <c r="Q4" s="302"/>
      <c r="R4" s="19"/>
      <c r="S4" s="303" t="s">
        <v>9</v>
      </c>
      <c r="T4" s="304"/>
      <c r="U4" s="304"/>
      <c r="V4" s="291" t="s">
        <v>665</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660</v>
      </c>
      <c r="D6" s="287" t="s">
        <v>664</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663</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662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661</v>
      </c>
      <c r="C21" s="268"/>
      <c r="D21" s="268"/>
      <c r="E21" s="268"/>
      <c r="F21" s="268"/>
      <c r="G21" s="268"/>
      <c r="H21" s="268"/>
      <c r="I21" s="268"/>
      <c r="J21" s="268"/>
      <c r="K21" s="268"/>
      <c r="L21" s="268"/>
      <c r="M21" s="269" t="s">
        <v>660</v>
      </c>
      <c r="N21" s="269"/>
      <c r="O21" s="269" t="s">
        <v>64</v>
      </c>
      <c r="P21" s="269"/>
      <c r="Q21" s="270" t="s">
        <v>75</v>
      </c>
      <c r="R21" s="270"/>
      <c r="S21" s="34" t="s">
        <v>659</v>
      </c>
      <c r="T21" s="34" t="s">
        <v>182</v>
      </c>
      <c r="U21" s="34" t="s">
        <v>182</v>
      </c>
      <c r="V21" s="34" t="str">
        <f>+IF(ISERR(U21/T21*100),"N/A",ROUND(U21/T21*100,2))</f>
        <v>N/A</v>
      </c>
      <c r="W21" s="35" t="str">
        <f>+IF(ISERR(U21/S21*100),"N/A",ROUND(U21/S21*100,2))</f>
        <v>N/A</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657</v>
      </c>
      <c r="F25" s="40"/>
      <c r="G25" s="40"/>
      <c r="H25" s="41"/>
      <c r="I25" s="41"/>
      <c r="J25" s="41"/>
      <c r="K25" s="41"/>
      <c r="L25" s="41"/>
      <c r="M25" s="41"/>
      <c r="N25" s="41"/>
      <c r="O25" s="41"/>
      <c r="P25" s="42"/>
      <c r="Q25" s="42"/>
      <c r="R25" s="43" t="s">
        <v>658</v>
      </c>
      <c r="S25" s="44" t="s">
        <v>11</v>
      </c>
      <c r="T25" s="42"/>
      <c r="U25" s="44" t="s">
        <v>654</v>
      </c>
      <c r="V25" s="42"/>
      <c r="W25" s="45">
        <f>+IF(ISERR(U25/R25*100),"N/A",ROUND(U25/R25*100,2))</f>
        <v>23.04</v>
      </c>
    </row>
    <row r="26" spans="2:27" ht="26.25" customHeight="1" thickBot="1" x14ac:dyDescent="0.25">
      <c r="B26" s="264" t="s">
        <v>80</v>
      </c>
      <c r="C26" s="265"/>
      <c r="D26" s="265"/>
      <c r="E26" s="46" t="s">
        <v>657</v>
      </c>
      <c r="F26" s="46"/>
      <c r="G26" s="46"/>
      <c r="H26" s="47"/>
      <c r="I26" s="47"/>
      <c r="J26" s="47"/>
      <c r="K26" s="47"/>
      <c r="L26" s="47"/>
      <c r="M26" s="47"/>
      <c r="N26" s="47"/>
      <c r="O26" s="47"/>
      <c r="P26" s="48"/>
      <c r="Q26" s="48"/>
      <c r="R26" s="49" t="s">
        <v>656</v>
      </c>
      <c r="S26" s="50" t="s">
        <v>655</v>
      </c>
      <c r="T26" s="51">
        <f>+IF(ISERR(S26/R26*100),"N/A",ROUND(S26/R26*100,2))</f>
        <v>23.8</v>
      </c>
      <c r="U26" s="50" t="s">
        <v>654</v>
      </c>
      <c r="V26" s="51">
        <f>+IF(ISERR(U26/S26*100),"N/A",ROUND(U26/S26*100,2))</f>
        <v>99.18</v>
      </c>
      <c r="W26" s="52">
        <f>+IF(ISERR(U26/R26*100),"N/A",ROUND(U26/R26*100,2))</f>
        <v>23.6</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653</v>
      </c>
      <c r="C28" s="252"/>
      <c r="D28" s="252"/>
      <c r="E28" s="252"/>
      <c r="F28" s="252"/>
      <c r="G28" s="252"/>
      <c r="H28" s="252"/>
      <c r="I28" s="252"/>
      <c r="J28" s="252"/>
      <c r="K28" s="252"/>
      <c r="L28" s="252"/>
      <c r="M28" s="252"/>
      <c r="N28" s="252"/>
      <c r="O28" s="252"/>
      <c r="P28" s="252"/>
      <c r="Q28" s="252"/>
      <c r="R28" s="252"/>
      <c r="S28" s="252"/>
      <c r="T28" s="252"/>
      <c r="U28" s="252"/>
      <c r="V28" s="252"/>
      <c r="W28" s="253"/>
    </row>
    <row r="29" spans="2:27" ht="34.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652</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651</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3.5"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62"/>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632</v>
      </c>
      <c r="D4" s="298" t="s">
        <v>631</v>
      </c>
      <c r="E4" s="298"/>
      <c r="F4" s="298"/>
      <c r="G4" s="298"/>
      <c r="H4" s="299"/>
      <c r="I4" s="18"/>
      <c r="J4" s="300" t="s">
        <v>6</v>
      </c>
      <c r="K4" s="298"/>
      <c r="L4" s="17" t="s">
        <v>745</v>
      </c>
      <c r="M4" s="301" t="s">
        <v>744</v>
      </c>
      <c r="N4" s="301"/>
      <c r="O4" s="301"/>
      <c r="P4" s="301"/>
      <c r="Q4" s="302"/>
      <c r="R4" s="19"/>
      <c r="S4" s="303" t="s">
        <v>9</v>
      </c>
      <c r="T4" s="304"/>
      <c r="U4" s="304"/>
      <c r="V4" s="291" t="s">
        <v>743</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708</v>
      </c>
      <c r="D6" s="287" t="s">
        <v>742</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701</v>
      </c>
      <c r="D7" s="289" t="s">
        <v>741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728</v>
      </c>
      <c r="D8" s="289" t="s">
        <v>740</v>
      </c>
      <c r="E8" s="289"/>
      <c r="F8" s="289"/>
      <c r="G8" s="289"/>
      <c r="H8" s="289"/>
      <c r="I8" s="22"/>
      <c r="J8" s="26" t="s">
        <v>739</v>
      </c>
      <c r="K8" s="26" t="s">
        <v>738</v>
      </c>
      <c r="L8" s="26" t="s">
        <v>737</v>
      </c>
      <c r="M8" s="26" t="s">
        <v>736</v>
      </c>
      <c r="N8" s="25"/>
      <c r="O8" s="22"/>
      <c r="P8" s="290" t="s">
        <v>11</v>
      </c>
      <c r="Q8" s="290"/>
      <c r="R8" s="290"/>
      <c r="S8" s="290"/>
      <c r="T8" s="290"/>
      <c r="U8" s="290"/>
      <c r="V8" s="290"/>
      <c r="W8" s="290"/>
    </row>
    <row r="9" spans="1:29" ht="30" customHeight="1" x14ac:dyDescent="0.2">
      <c r="B9" s="23"/>
      <c r="C9" s="21" t="s">
        <v>723</v>
      </c>
      <c r="D9" s="289" t="s">
        <v>735</v>
      </c>
      <c r="E9" s="289"/>
      <c r="F9" s="289"/>
      <c r="G9" s="289"/>
      <c r="H9" s="289"/>
      <c r="I9" s="289" t="s">
        <v>11</v>
      </c>
      <c r="J9" s="289"/>
      <c r="K9" s="289"/>
      <c r="L9" s="289"/>
      <c r="M9" s="289"/>
      <c r="N9" s="289"/>
      <c r="O9" s="289"/>
      <c r="P9" s="289"/>
      <c r="Q9" s="289"/>
      <c r="R9" s="289"/>
      <c r="S9" s="289"/>
      <c r="T9" s="289"/>
      <c r="U9" s="289"/>
      <c r="V9" s="289"/>
      <c r="W9" s="290"/>
    </row>
    <row r="10" spans="1:29" ht="30" customHeight="1" x14ac:dyDescent="0.2">
      <c r="B10" s="23"/>
      <c r="C10" s="21" t="s">
        <v>618</v>
      </c>
      <c r="D10" s="289" t="s">
        <v>627</v>
      </c>
      <c r="E10" s="289"/>
      <c r="F10" s="289"/>
      <c r="G10" s="289"/>
      <c r="H10" s="289"/>
      <c r="I10" s="290" t="s">
        <v>11</v>
      </c>
      <c r="J10" s="290"/>
      <c r="K10" s="290"/>
      <c r="L10" s="290"/>
      <c r="M10" s="290"/>
      <c r="N10" s="290"/>
      <c r="O10" s="290"/>
      <c r="P10" s="290"/>
      <c r="Q10" s="290"/>
      <c r="R10" s="290"/>
      <c r="S10" s="290"/>
      <c r="T10" s="290"/>
      <c r="U10" s="290"/>
      <c r="V10" s="290"/>
      <c r="W10" s="290"/>
    </row>
    <row r="11" spans="1:29" ht="30" customHeight="1" x14ac:dyDescent="0.2">
      <c r="B11" s="23"/>
      <c r="C11" s="21" t="s">
        <v>613</v>
      </c>
      <c r="D11" s="289" t="s">
        <v>626</v>
      </c>
      <c r="E11" s="289"/>
      <c r="F11" s="289"/>
      <c r="G11" s="289"/>
      <c r="H11" s="289"/>
      <c r="I11" s="290" t="s">
        <v>11</v>
      </c>
      <c r="J11" s="290"/>
      <c r="K11" s="290"/>
      <c r="L11" s="290"/>
      <c r="M11" s="290"/>
      <c r="N11" s="290"/>
      <c r="O11" s="290"/>
      <c r="P11" s="290"/>
      <c r="Q11" s="290"/>
      <c r="R11" s="290"/>
      <c r="S11" s="290"/>
      <c r="T11" s="290"/>
      <c r="U11" s="290"/>
      <c r="V11" s="290"/>
      <c r="W11" s="290"/>
    </row>
    <row r="12" spans="1:29" ht="30" customHeight="1" x14ac:dyDescent="0.2">
      <c r="B12" s="23"/>
      <c r="C12" s="21" t="s">
        <v>452</v>
      </c>
      <c r="D12" s="289" t="s">
        <v>734</v>
      </c>
      <c r="E12" s="289"/>
      <c r="F12" s="289"/>
      <c r="G12" s="289"/>
      <c r="H12" s="289"/>
      <c r="I12" s="290" t="s">
        <v>11</v>
      </c>
      <c r="J12" s="290"/>
      <c r="K12" s="290"/>
      <c r="L12" s="290"/>
      <c r="M12" s="290"/>
      <c r="N12" s="290"/>
      <c r="O12" s="290"/>
      <c r="P12" s="290"/>
      <c r="Q12" s="290"/>
      <c r="R12" s="290"/>
      <c r="S12" s="290"/>
      <c r="T12" s="290"/>
      <c r="U12" s="290"/>
      <c r="V12" s="290"/>
      <c r="W12" s="290"/>
    </row>
    <row r="13" spans="1:29" ht="25.5" customHeight="1" thickBot="1" x14ac:dyDescent="0.25">
      <c r="B13" s="23"/>
      <c r="C13" s="290" t="s">
        <v>11</v>
      </c>
      <c r="D13" s="290"/>
      <c r="E13" s="290"/>
      <c r="F13" s="290"/>
      <c r="G13" s="290"/>
      <c r="H13" s="290"/>
      <c r="I13" s="290"/>
      <c r="J13" s="290"/>
      <c r="K13" s="290"/>
      <c r="L13" s="290"/>
      <c r="M13" s="290"/>
      <c r="N13" s="290"/>
      <c r="O13" s="290"/>
      <c r="P13" s="290"/>
      <c r="Q13" s="290"/>
      <c r="R13" s="290"/>
      <c r="S13" s="290"/>
      <c r="T13" s="290"/>
      <c r="U13" s="290"/>
      <c r="V13" s="290"/>
      <c r="W13" s="290"/>
    </row>
    <row r="14" spans="1:29" ht="375" customHeight="1" thickTop="1" thickBot="1" x14ac:dyDescent="0.25">
      <c r="B14" s="27" t="s">
        <v>25</v>
      </c>
      <c r="C14" s="291" t="s">
        <v>733</v>
      </c>
      <c r="D14" s="291"/>
      <c r="E14" s="291"/>
      <c r="F14" s="291"/>
      <c r="G14" s="291"/>
      <c r="H14" s="291"/>
      <c r="I14" s="291"/>
      <c r="J14" s="291"/>
      <c r="K14" s="291"/>
      <c r="L14" s="291"/>
      <c r="M14" s="291"/>
      <c r="N14" s="291"/>
      <c r="O14" s="291"/>
      <c r="P14" s="291"/>
      <c r="Q14" s="291"/>
      <c r="R14" s="291"/>
      <c r="S14" s="291"/>
      <c r="T14" s="291"/>
      <c r="U14" s="291"/>
      <c r="V14" s="291"/>
      <c r="W14" s="292"/>
    </row>
    <row r="15" spans="1:29" ht="9" customHeight="1" thickTop="1" thickBot="1" x14ac:dyDescent="0.25"/>
    <row r="16" spans="1:29" ht="21.75" customHeight="1" thickTop="1" thickBot="1" x14ac:dyDescent="0.25">
      <c r="B16" s="11" t="s">
        <v>27</v>
      </c>
      <c r="C16" s="12"/>
      <c r="D16" s="12"/>
      <c r="E16" s="12"/>
      <c r="F16" s="12"/>
      <c r="G16" s="12"/>
      <c r="H16" s="13"/>
      <c r="I16" s="13"/>
      <c r="J16" s="13"/>
      <c r="K16" s="13"/>
      <c r="L16" s="13"/>
      <c r="M16" s="13"/>
      <c r="N16" s="13"/>
      <c r="O16" s="13"/>
      <c r="P16" s="13"/>
      <c r="Q16" s="13"/>
      <c r="R16" s="13"/>
      <c r="S16" s="13"/>
      <c r="T16" s="13"/>
      <c r="U16" s="13"/>
      <c r="V16" s="13"/>
      <c r="W16" s="14"/>
    </row>
    <row r="17" spans="2:27" ht="19.5" customHeight="1" thickTop="1" x14ac:dyDescent="0.2">
      <c r="B17" s="293" t="s">
        <v>28</v>
      </c>
      <c r="C17" s="294"/>
      <c r="D17" s="294"/>
      <c r="E17" s="294"/>
      <c r="F17" s="294"/>
      <c r="G17" s="294"/>
      <c r="H17" s="294"/>
      <c r="I17" s="294"/>
      <c r="J17" s="28"/>
      <c r="K17" s="294" t="s">
        <v>29</v>
      </c>
      <c r="L17" s="294"/>
      <c r="M17" s="294"/>
      <c r="N17" s="294"/>
      <c r="O17" s="294"/>
      <c r="P17" s="294"/>
      <c r="Q17" s="294"/>
      <c r="R17" s="29"/>
      <c r="S17" s="294" t="s">
        <v>30</v>
      </c>
      <c r="T17" s="294"/>
      <c r="U17" s="294"/>
      <c r="V17" s="294"/>
      <c r="W17" s="295"/>
    </row>
    <row r="18" spans="2:27" ht="69" customHeight="1" x14ac:dyDescent="0.2">
      <c r="B18" s="20" t="s">
        <v>31</v>
      </c>
      <c r="C18" s="287" t="s">
        <v>11</v>
      </c>
      <c r="D18" s="287"/>
      <c r="E18" s="287"/>
      <c r="F18" s="287"/>
      <c r="G18" s="287"/>
      <c r="H18" s="287"/>
      <c r="I18" s="287"/>
      <c r="J18" s="30"/>
      <c r="K18" s="30" t="s">
        <v>32</v>
      </c>
      <c r="L18" s="287" t="s">
        <v>11</v>
      </c>
      <c r="M18" s="287"/>
      <c r="N18" s="287"/>
      <c r="O18" s="287"/>
      <c r="P18" s="287"/>
      <c r="Q18" s="287"/>
      <c r="R18" s="22"/>
      <c r="S18" s="30" t="s">
        <v>33</v>
      </c>
      <c r="T18" s="288" t="s">
        <v>732</v>
      </c>
      <c r="U18" s="288"/>
      <c r="V18" s="288"/>
      <c r="W18" s="288"/>
    </row>
    <row r="19" spans="2:27" ht="86.25" customHeight="1" x14ac:dyDescent="0.2">
      <c r="B19" s="20" t="s">
        <v>35</v>
      </c>
      <c r="C19" s="287" t="s">
        <v>11</v>
      </c>
      <c r="D19" s="287"/>
      <c r="E19" s="287"/>
      <c r="F19" s="287"/>
      <c r="G19" s="287"/>
      <c r="H19" s="287"/>
      <c r="I19" s="287"/>
      <c r="J19" s="30"/>
      <c r="K19" s="30" t="s">
        <v>35</v>
      </c>
      <c r="L19" s="287" t="s">
        <v>11</v>
      </c>
      <c r="M19" s="287"/>
      <c r="N19" s="287"/>
      <c r="O19" s="287"/>
      <c r="P19" s="287"/>
      <c r="Q19" s="287"/>
      <c r="R19" s="22"/>
      <c r="S19" s="30" t="s">
        <v>36</v>
      </c>
      <c r="T19" s="288" t="s">
        <v>11</v>
      </c>
      <c r="U19" s="288"/>
      <c r="V19" s="288"/>
      <c r="W19" s="288"/>
    </row>
    <row r="20" spans="2:27" ht="25.5" customHeight="1" thickBot="1" x14ac:dyDescent="0.25">
      <c r="B20" s="31" t="s">
        <v>37</v>
      </c>
      <c r="C20" s="271" t="s">
        <v>11</v>
      </c>
      <c r="D20" s="271"/>
      <c r="E20" s="271"/>
      <c r="F20" s="271"/>
      <c r="G20" s="271"/>
      <c r="H20" s="271"/>
      <c r="I20" s="271"/>
      <c r="J20" s="271"/>
      <c r="K20" s="271"/>
      <c r="L20" s="271"/>
      <c r="M20" s="271"/>
      <c r="N20" s="271"/>
      <c r="O20" s="271"/>
      <c r="P20" s="271"/>
      <c r="Q20" s="271"/>
      <c r="R20" s="271"/>
      <c r="S20" s="271"/>
      <c r="T20" s="271"/>
      <c r="U20" s="271"/>
      <c r="V20" s="271"/>
      <c r="W20" s="272"/>
    </row>
    <row r="21" spans="2:27" ht="21.75" customHeight="1" thickTop="1" thickBot="1" x14ac:dyDescent="0.25">
      <c r="B21" s="11" t="s">
        <v>38</v>
      </c>
      <c r="C21" s="12"/>
      <c r="D21" s="12"/>
      <c r="E21" s="12"/>
      <c r="F21" s="12"/>
      <c r="G21" s="12"/>
      <c r="H21" s="13"/>
      <c r="I21" s="13"/>
      <c r="J21" s="13"/>
      <c r="K21" s="13"/>
      <c r="L21" s="13"/>
      <c r="M21" s="13"/>
      <c r="N21" s="13"/>
      <c r="O21" s="13"/>
      <c r="P21" s="13"/>
      <c r="Q21" s="13"/>
      <c r="R21" s="13"/>
      <c r="S21" s="13"/>
      <c r="T21" s="13"/>
      <c r="U21" s="13"/>
      <c r="V21" s="13"/>
      <c r="W21" s="14"/>
    </row>
    <row r="22" spans="2:27" ht="25.5" customHeight="1" thickTop="1" thickBot="1" x14ac:dyDescent="0.25">
      <c r="B22" s="273" t="s">
        <v>39</v>
      </c>
      <c r="C22" s="274"/>
      <c r="D22" s="274"/>
      <c r="E22" s="274"/>
      <c r="F22" s="274"/>
      <c r="G22" s="274"/>
      <c r="H22" s="274"/>
      <c r="I22" s="274"/>
      <c r="J22" s="274"/>
      <c r="K22" s="274"/>
      <c r="L22" s="274"/>
      <c r="M22" s="274"/>
      <c r="N22" s="274"/>
      <c r="O22" s="274"/>
      <c r="P22" s="274"/>
      <c r="Q22" s="274"/>
      <c r="R22" s="274"/>
      <c r="S22" s="274"/>
      <c r="T22" s="275"/>
      <c r="U22" s="260" t="s">
        <v>40</v>
      </c>
      <c r="V22" s="266"/>
      <c r="W22" s="261"/>
    </row>
    <row r="23" spans="2:27" ht="14.25" customHeight="1" x14ac:dyDescent="0.2">
      <c r="B23" s="276" t="s">
        <v>41</v>
      </c>
      <c r="C23" s="277"/>
      <c r="D23" s="277"/>
      <c r="E23" s="277"/>
      <c r="F23" s="277"/>
      <c r="G23" s="277"/>
      <c r="H23" s="277"/>
      <c r="I23" s="277"/>
      <c r="J23" s="277"/>
      <c r="K23" s="277"/>
      <c r="L23" s="277"/>
      <c r="M23" s="277" t="s">
        <v>42</v>
      </c>
      <c r="N23" s="277"/>
      <c r="O23" s="277" t="s">
        <v>43</v>
      </c>
      <c r="P23" s="277"/>
      <c r="Q23" s="277" t="s">
        <v>44</v>
      </c>
      <c r="R23" s="277"/>
      <c r="S23" s="277" t="s">
        <v>45</v>
      </c>
      <c r="T23" s="280" t="s">
        <v>46</v>
      </c>
      <c r="U23" s="282" t="s">
        <v>47</v>
      </c>
      <c r="V23" s="284" t="s">
        <v>48</v>
      </c>
      <c r="W23" s="285" t="s">
        <v>49</v>
      </c>
    </row>
    <row r="24" spans="2:27" ht="27" customHeight="1" thickBot="1" x14ac:dyDescent="0.25">
      <c r="B24" s="278"/>
      <c r="C24" s="279"/>
      <c r="D24" s="279"/>
      <c r="E24" s="279"/>
      <c r="F24" s="279"/>
      <c r="G24" s="279"/>
      <c r="H24" s="279"/>
      <c r="I24" s="279"/>
      <c r="J24" s="279"/>
      <c r="K24" s="279"/>
      <c r="L24" s="279"/>
      <c r="M24" s="279"/>
      <c r="N24" s="279"/>
      <c r="O24" s="279"/>
      <c r="P24" s="279"/>
      <c r="Q24" s="279"/>
      <c r="R24" s="279"/>
      <c r="S24" s="279"/>
      <c r="T24" s="281"/>
      <c r="U24" s="283"/>
      <c r="V24" s="279"/>
      <c r="W24" s="286"/>
      <c r="Z24" s="33" t="s">
        <v>11</v>
      </c>
      <c r="AA24" s="33" t="s">
        <v>50</v>
      </c>
    </row>
    <row r="25" spans="2:27" ht="56.25" customHeight="1" x14ac:dyDescent="0.2">
      <c r="B25" s="267" t="s">
        <v>731</v>
      </c>
      <c r="C25" s="268"/>
      <c r="D25" s="268"/>
      <c r="E25" s="268"/>
      <c r="F25" s="268"/>
      <c r="G25" s="268"/>
      <c r="H25" s="268"/>
      <c r="I25" s="268"/>
      <c r="J25" s="268"/>
      <c r="K25" s="268"/>
      <c r="L25" s="268"/>
      <c r="M25" s="269" t="s">
        <v>728</v>
      </c>
      <c r="N25" s="269"/>
      <c r="O25" s="269" t="s">
        <v>64</v>
      </c>
      <c r="P25" s="269"/>
      <c r="Q25" s="270" t="s">
        <v>75</v>
      </c>
      <c r="R25" s="270"/>
      <c r="S25" s="34" t="s">
        <v>730</v>
      </c>
      <c r="T25" s="34" t="s">
        <v>182</v>
      </c>
      <c r="U25" s="34" t="s">
        <v>182</v>
      </c>
      <c r="V25" s="34" t="str">
        <f t="shared" ref="V25:V38" si="0">+IF(ISERR(U25/T25*100),"N/A",ROUND(U25/T25*100,2))</f>
        <v>N/A</v>
      </c>
      <c r="W25" s="35" t="str">
        <f t="shared" ref="W25:W38" si="1">+IF(ISERR(U25/S25*100),"N/A",ROUND(U25/S25*100,2))</f>
        <v>N/A</v>
      </c>
    </row>
    <row r="26" spans="2:27" ht="56.25" customHeight="1" x14ac:dyDescent="0.2">
      <c r="B26" s="267" t="s">
        <v>729</v>
      </c>
      <c r="C26" s="268"/>
      <c r="D26" s="268"/>
      <c r="E26" s="268"/>
      <c r="F26" s="268"/>
      <c r="G26" s="268"/>
      <c r="H26" s="268"/>
      <c r="I26" s="268"/>
      <c r="J26" s="268"/>
      <c r="K26" s="268"/>
      <c r="L26" s="268"/>
      <c r="M26" s="269" t="s">
        <v>728</v>
      </c>
      <c r="N26" s="269"/>
      <c r="O26" s="269" t="s">
        <v>64</v>
      </c>
      <c r="P26" s="269"/>
      <c r="Q26" s="270" t="s">
        <v>75</v>
      </c>
      <c r="R26" s="270"/>
      <c r="S26" s="34" t="s">
        <v>727</v>
      </c>
      <c r="T26" s="34" t="s">
        <v>182</v>
      </c>
      <c r="U26" s="34" t="s">
        <v>182</v>
      </c>
      <c r="V26" s="34" t="str">
        <f t="shared" si="0"/>
        <v>N/A</v>
      </c>
      <c r="W26" s="35" t="str">
        <f t="shared" si="1"/>
        <v>N/A</v>
      </c>
    </row>
    <row r="27" spans="2:27" ht="56.25" customHeight="1" x14ac:dyDescent="0.2">
      <c r="B27" s="267" t="s">
        <v>726</v>
      </c>
      <c r="C27" s="268"/>
      <c r="D27" s="268"/>
      <c r="E27" s="268"/>
      <c r="F27" s="268"/>
      <c r="G27" s="268"/>
      <c r="H27" s="268"/>
      <c r="I27" s="268"/>
      <c r="J27" s="268"/>
      <c r="K27" s="268"/>
      <c r="L27" s="268"/>
      <c r="M27" s="269" t="s">
        <v>723</v>
      </c>
      <c r="N27" s="269"/>
      <c r="O27" s="269" t="s">
        <v>64</v>
      </c>
      <c r="P27" s="269"/>
      <c r="Q27" s="270" t="s">
        <v>75</v>
      </c>
      <c r="R27" s="270"/>
      <c r="S27" s="34" t="s">
        <v>725</v>
      </c>
      <c r="T27" s="34" t="s">
        <v>182</v>
      </c>
      <c r="U27" s="34" t="s">
        <v>182</v>
      </c>
      <c r="V27" s="34" t="str">
        <f t="shared" si="0"/>
        <v>N/A</v>
      </c>
      <c r="W27" s="35" t="str">
        <f t="shared" si="1"/>
        <v>N/A</v>
      </c>
    </row>
    <row r="28" spans="2:27" ht="56.25" customHeight="1" x14ac:dyDescent="0.2">
      <c r="B28" s="267" t="s">
        <v>724</v>
      </c>
      <c r="C28" s="268"/>
      <c r="D28" s="268"/>
      <c r="E28" s="268"/>
      <c r="F28" s="268"/>
      <c r="G28" s="268"/>
      <c r="H28" s="268"/>
      <c r="I28" s="268"/>
      <c r="J28" s="268"/>
      <c r="K28" s="268"/>
      <c r="L28" s="268"/>
      <c r="M28" s="269" t="s">
        <v>723</v>
      </c>
      <c r="N28" s="269"/>
      <c r="O28" s="269" t="s">
        <v>64</v>
      </c>
      <c r="P28" s="269"/>
      <c r="Q28" s="270" t="s">
        <v>53</v>
      </c>
      <c r="R28" s="270"/>
      <c r="S28" s="34" t="s">
        <v>54</v>
      </c>
      <c r="T28" s="34" t="s">
        <v>54</v>
      </c>
      <c r="U28" s="34" t="s">
        <v>304</v>
      </c>
      <c r="V28" s="34">
        <f t="shared" si="0"/>
        <v>86</v>
      </c>
      <c r="W28" s="35">
        <f t="shared" si="1"/>
        <v>86</v>
      </c>
    </row>
    <row r="29" spans="2:27" ht="56.25" customHeight="1" x14ac:dyDescent="0.2">
      <c r="B29" s="267" t="s">
        <v>722</v>
      </c>
      <c r="C29" s="268"/>
      <c r="D29" s="268"/>
      <c r="E29" s="268"/>
      <c r="F29" s="268"/>
      <c r="G29" s="268"/>
      <c r="H29" s="268"/>
      <c r="I29" s="268"/>
      <c r="J29" s="268"/>
      <c r="K29" s="268"/>
      <c r="L29" s="268"/>
      <c r="M29" s="269" t="s">
        <v>618</v>
      </c>
      <c r="N29" s="269"/>
      <c r="O29" s="269" t="s">
        <v>64</v>
      </c>
      <c r="P29" s="269"/>
      <c r="Q29" s="270" t="s">
        <v>75</v>
      </c>
      <c r="R29" s="270"/>
      <c r="S29" s="34" t="s">
        <v>721</v>
      </c>
      <c r="T29" s="34" t="s">
        <v>182</v>
      </c>
      <c r="U29" s="34" t="s">
        <v>182</v>
      </c>
      <c r="V29" s="34" t="str">
        <f t="shared" si="0"/>
        <v>N/A</v>
      </c>
      <c r="W29" s="35" t="str">
        <f t="shared" si="1"/>
        <v>N/A</v>
      </c>
    </row>
    <row r="30" spans="2:27" ht="56.25" customHeight="1" x14ac:dyDescent="0.2">
      <c r="B30" s="267" t="s">
        <v>720</v>
      </c>
      <c r="C30" s="268"/>
      <c r="D30" s="268"/>
      <c r="E30" s="268"/>
      <c r="F30" s="268"/>
      <c r="G30" s="268"/>
      <c r="H30" s="268"/>
      <c r="I30" s="268"/>
      <c r="J30" s="268"/>
      <c r="K30" s="268"/>
      <c r="L30" s="268"/>
      <c r="M30" s="269" t="s">
        <v>618</v>
      </c>
      <c r="N30" s="269"/>
      <c r="O30" s="269" t="s">
        <v>64</v>
      </c>
      <c r="P30" s="269"/>
      <c r="Q30" s="270" t="s">
        <v>53</v>
      </c>
      <c r="R30" s="270"/>
      <c r="S30" s="34" t="s">
        <v>719</v>
      </c>
      <c r="T30" s="34" t="s">
        <v>719</v>
      </c>
      <c r="U30" s="34" t="s">
        <v>718</v>
      </c>
      <c r="V30" s="34">
        <f t="shared" si="0"/>
        <v>100.68</v>
      </c>
      <c r="W30" s="35">
        <f t="shared" si="1"/>
        <v>100.68</v>
      </c>
    </row>
    <row r="31" spans="2:27" ht="56.25" customHeight="1" x14ac:dyDescent="0.2">
      <c r="B31" s="267" t="s">
        <v>717</v>
      </c>
      <c r="C31" s="268"/>
      <c r="D31" s="268"/>
      <c r="E31" s="268"/>
      <c r="F31" s="268"/>
      <c r="G31" s="268"/>
      <c r="H31" s="268"/>
      <c r="I31" s="268"/>
      <c r="J31" s="268"/>
      <c r="K31" s="268"/>
      <c r="L31" s="268"/>
      <c r="M31" s="269" t="s">
        <v>613</v>
      </c>
      <c r="N31" s="269"/>
      <c r="O31" s="269" t="s">
        <v>64</v>
      </c>
      <c r="P31" s="269"/>
      <c r="Q31" s="270" t="s">
        <v>529</v>
      </c>
      <c r="R31" s="270"/>
      <c r="S31" s="34" t="s">
        <v>716</v>
      </c>
      <c r="T31" s="34" t="s">
        <v>182</v>
      </c>
      <c r="U31" s="34" t="s">
        <v>182</v>
      </c>
      <c r="V31" s="34" t="str">
        <f t="shared" si="0"/>
        <v>N/A</v>
      </c>
      <c r="W31" s="35" t="str">
        <f t="shared" si="1"/>
        <v>N/A</v>
      </c>
    </row>
    <row r="32" spans="2:27" ht="56.25" customHeight="1" x14ac:dyDescent="0.2">
      <c r="B32" s="267" t="s">
        <v>715</v>
      </c>
      <c r="C32" s="268"/>
      <c r="D32" s="268"/>
      <c r="E32" s="268"/>
      <c r="F32" s="268"/>
      <c r="G32" s="268"/>
      <c r="H32" s="268"/>
      <c r="I32" s="268"/>
      <c r="J32" s="268"/>
      <c r="K32" s="268"/>
      <c r="L32" s="268"/>
      <c r="M32" s="269" t="s">
        <v>452</v>
      </c>
      <c r="N32" s="269"/>
      <c r="O32" s="269" t="s">
        <v>64</v>
      </c>
      <c r="P32" s="269"/>
      <c r="Q32" s="270" t="s">
        <v>529</v>
      </c>
      <c r="R32" s="270"/>
      <c r="S32" s="34" t="s">
        <v>54</v>
      </c>
      <c r="T32" s="34" t="s">
        <v>182</v>
      </c>
      <c r="U32" s="34" t="s">
        <v>182</v>
      </c>
      <c r="V32" s="34" t="str">
        <f t="shared" si="0"/>
        <v>N/A</v>
      </c>
      <c r="W32" s="35" t="str">
        <f t="shared" si="1"/>
        <v>N/A</v>
      </c>
    </row>
    <row r="33" spans="2:25" ht="56.25" customHeight="1" x14ac:dyDescent="0.2">
      <c r="B33" s="267" t="s">
        <v>714</v>
      </c>
      <c r="C33" s="268"/>
      <c r="D33" s="268"/>
      <c r="E33" s="268"/>
      <c r="F33" s="268"/>
      <c r="G33" s="268"/>
      <c r="H33" s="268"/>
      <c r="I33" s="268"/>
      <c r="J33" s="268"/>
      <c r="K33" s="268"/>
      <c r="L33" s="268"/>
      <c r="M33" s="269" t="s">
        <v>452</v>
      </c>
      <c r="N33" s="269"/>
      <c r="O33" s="269" t="s">
        <v>64</v>
      </c>
      <c r="P33" s="269"/>
      <c r="Q33" s="270" t="s">
        <v>75</v>
      </c>
      <c r="R33" s="270"/>
      <c r="S33" s="34" t="s">
        <v>54</v>
      </c>
      <c r="T33" s="34" t="s">
        <v>182</v>
      </c>
      <c r="U33" s="34" t="s">
        <v>182</v>
      </c>
      <c r="V33" s="34" t="str">
        <f t="shared" si="0"/>
        <v>N/A</v>
      </c>
      <c r="W33" s="35" t="str">
        <f t="shared" si="1"/>
        <v>N/A</v>
      </c>
    </row>
    <row r="34" spans="2:25" ht="56.25" customHeight="1" x14ac:dyDescent="0.2">
      <c r="B34" s="267" t="s">
        <v>713</v>
      </c>
      <c r="C34" s="268"/>
      <c r="D34" s="268"/>
      <c r="E34" s="268"/>
      <c r="F34" s="268"/>
      <c r="G34" s="268"/>
      <c r="H34" s="268"/>
      <c r="I34" s="268"/>
      <c r="J34" s="268"/>
      <c r="K34" s="268"/>
      <c r="L34" s="268"/>
      <c r="M34" s="269" t="s">
        <v>452</v>
      </c>
      <c r="N34" s="269"/>
      <c r="O34" s="269" t="s">
        <v>64</v>
      </c>
      <c r="P34" s="269"/>
      <c r="Q34" s="270" t="s">
        <v>75</v>
      </c>
      <c r="R34" s="270"/>
      <c r="S34" s="34" t="s">
        <v>54</v>
      </c>
      <c r="T34" s="34" t="s">
        <v>182</v>
      </c>
      <c r="U34" s="34" t="s">
        <v>182</v>
      </c>
      <c r="V34" s="34" t="str">
        <f t="shared" si="0"/>
        <v>N/A</v>
      </c>
      <c r="W34" s="35" t="str">
        <f t="shared" si="1"/>
        <v>N/A</v>
      </c>
    </row>
    <row r="35" spans="2:25" ht="56.25" customHeight="1" x14ac:dyDescent="0.2">
      <c r="B35" s="267" t="s">
        <v>712</v>
      </c>
      <c r="C35" s="268"/>
      <c r="D35" s="268"/>
      <c r="E35" s="268"/>
      <c r="F35" s="268"/>
      <c r="G35" s="268"/>
      <c r="H35" s="268"/>
      <c r="I35" s="268"/>
      <c r="J35" s="268"/>
      <c r="K35" s="268"/>
      <c r="L35" s="268"/>
      <c r="M35" s="269" t="s">
        <v>708</v>
      </c>
      <c r="N35" s="269"/>
      <c r="O35" s="269" t="s">
        <v>64</v>
      </c>
      <c r="P35" s="269"/>
      <c r="Q35" s="270" t="s">
        <v>53</v>
      </c>
      <c r="R35" s="270"/>
      <c r="S35" s="34" t="s">
        <v>711</v>
      </c>
      <c r="T35" s="34" t="s">
        <v>711</v>
      </c>
      <c r="U35" s="34" t="s">
        <v>710</v>
      </c>
      <c r="V35" s="34">
        <f t="shared" si="0"/>
        <v>106.8</v>
      </c>
      <c r="W35" s="35">
        <f t="shared" si="1"/>
        <v>106.8</v>
      </c>
    </row>
    <row r="36" spans="2:25" ht="56.25" customHeight="1" x14ac:dyDescent="0.2">
      <c r="B36" s="267" t="s">
        <v>709</v>
      </c>
      <c r="C36" s="268"/>
      <c r="D36" s="268"/>
      <c r="E36" s="268"/>
      <c r="F36" s="268"/>
      <c r="G36" s="268"/>
      <c r="H36" s="268"/>
      <c r="I36" s="268"/>
      <c r="J36" s="268"/>
      <c r="K36" s="268"/>
      <c r="L36" s="268"/>
      <c r="M36" s="269" t="s">
        <v>708</v>
      </c>
      <c r="N36" s="269"/>
      <c r="O36" s="269" t="s">
        <v>64</v>
      </c>
      <c r="P36" s="269"/>
      <c r="Q36" s="270" t="s">
        <v>53</v>
      </c>
      <c r="R36" s="270"/>
      <c r="S36" s="34" t="s">
        <v>707</v>
      </c>
      <c r="T36" s="34" t="s">
        <v>707</v>
      </c>
      <c r="U36" s="34" t="s">
        <v>706</v>
      </c>
      <c r="V36" s="34">
        <f t="shared" si="0"/>
        <v>97.14</v>
      </c>
      <c r="W36" s="35">
        <f t="shared" si="1"/>
        <v>97.14</v>
      </c>
    </row>
    <row r="37" spans="2:25" ht="56.25" customHeight="1" x14ac:dyDescent="0.2">
      <c r="B37" s="267" t="s">
        <v>705</v>
      </c>
      <c r="C37" s="268"/>
      <c r="D37" s="268"/>
      <c r="E37" s="268"/>
      <c r="F37" s="268"/>
      <c r="G37" s="268"/>
      <c r="H37" s="268"/>
      <c r="I37" s="268"/>
      <c r="J37" s="268"/>
      <c r="K37" s="268"/>
      <c r="L37" s="268"/>
      <c r="M37" s="269" t="s">
        <v>701</v>
      </c>
      <c r="N37" s="269"/>
      <c r="O37" s="269" t="s">
        <v>64</v>
      </c>
      <c r="P37" s="269"/>
      <c r="Q37" s="270" t="s">
        <v>53</v>
      </c>
      <c r="R37" s="270"/>
      <c r="S37" s="34" t="s">
        <v>704</v>
      </c>
      <c r="T37" s="34" t="s">
        <v>704</v>
      </c>
      <c r="U37" s="34" t="s">
        <v>703</v>
      </c>
      <c r="V37" s="34">
        <f t="shared" si="0"/>
        <v>106.42</v>
      </c>
      <c r="W37" s="35">
        <f t="shared" si="1"/>
        <v>106.42</v>
      </c>
    </row>
    <row r="38" spans="2:25" ht="56.25" customHeight="1" thickBot="1" x14ac:dyDescent="0.25">
      <c r="B38" s="267" t="s">
        <v>702</v>
      </c>
      <c r="C38" s="268"/>
      <c r="D38" s="268"/>
      <c r="E38" s="268"/>
      <c r="F38" s="268"/>
      <c r="G38" s="268"/>
      <c r="H38" s="268"/>
      <c r="I38" s="268"/>
      <c r="J38" s="268"/>
      <c r="K38" s="268"/>
      <c r="L38" s="268"/>
      <c r="M38" s="269" t="s">
        <v>701</v>
      </c>
      <c r="N38" s="269"/>
      <c r="O38" s="269" t="s">
        <v>64</v>
      </c>
      <c r="P38" s="269"/>
      <c r="Q38" s="270" t="s">
        <v>53</v>
      </c>
      <c r="R38" s="270"/>
      <c r="S38" s="34" t="s">
        <v>700</v>
      </c>
      <c r="T38" s="34" t="s">
        <v>700</v>
      </c>
      <c r="U38" s="34" t="s">
        <v>699</v>
      </c>
      <c r="V38" s="34">
        <f t="shared" si="0"/>
        <v>253.85</v>
      </c>
      <c r="W38" s="35">
        <f t="shared" si="1"/>
        <v>253.85</v>
      </c>
    </row>
    <row r="39" spans="2:25" ht="21.75" customHeight="1" thickTop="1" thickBot="1" x14ac:dyDescent="0.25">
      <c r="B39" s="11" t="s">
        <v>70</v>
      </c>
      <c r="C39" s="12"/>
      <c r="D39" s="12"/>
      <c r="E39" s="12"/>
      <c r="F39" s="12"/>
      <c r="G39" s="12"/>
      <c r="H39" s="13"/>
      <c r="I39" s="13"/>
      <c r="J39" s="13"/>
      <c r="K39" s="13"/>
      <c r="L39" s="13"/>
      <c r="M39" s="13"/>
      <c r="N39" s="13"/>
      <c r="O39" s="13"/>
      <c r="P39" s="13"/>
      <c r="Q39" s="13"/>
      <c r="R39" s="13"/>
      <c r="S39" s="13"/>
      <c r="T39" s="13"/>
      <c r="U39" s="13"/>
      <c r="V39" s="13"/>
      <c r="W39" s="14"/>
      <c r="X39" s="36"/>
    </row>
    <row r="40" spans="2:25" ht="29.25" customHeight="1" thickTop="1" thickBot="1" x14ac:dyDescent="0.25">
      <c r="B40" s="245" t="s">
        <v>2572</v>
      </c>
      <c r="C40" s="246"/>
      <c r="D40" s="246"/>
      <c r="E40" s="246"/>
      <c r="F40" s="246"/>
      <c r="G40" s="246"/>
      <c r="H40" s="246"/>
      <c r="I40" s="246"/>
      <c r="J40" s="246"/>
      <c r="K40" s="246"/>
      <c r="L40" s="246"/>
      <c r="M40" s="246"/>
      <c r="N40" s="246"/>
      <c r="O40" s="246"/>
      <c r="P40" s="246"/>
      <c r="Q40" s="247"/>
      <c r="R40" s="37" t="s">
        <v>45</v>
      </c>
      <c r="S40" s="266" t="s">
        <v>46</v>
      </c>
      <c r="T40" s="266"/>
      <c r="U40" s="38" t="s">
        <v>71</v>
      </c>
      <c r="V40" s="260" t="s">
        <v>72</v>
      </c>
      <c r="W40" s="261"/>
    </row>
    <row r="41" spans="2:25" ht="30.75" customHeight="1" thickBot="1" x14ac:dyDescent="0.25">
      <c r="B41" s="248"/>
      <c r="C41" s="249"/>
      <c r="D41" s="249"/>
      <c r="E41" s="249"/>
      <c r="F41" s="249"/>
      <c r="G41" s="249"/>
      <c r="H41" s="249"/>
      <c r="I41" s="249"/>
      <c r="J41" s="249"/>
      <c r="K41" s="249"/>
      <c r="L41" s="249"/>
      <c r="M41" s="249"/>
      <c r="N41" s="249"/>
      <c r="O41" s="249"/>
      <c r="P41" s="249"/>
      <c r="Q41" s="250"/>
      <c r="R41" s="39" t="s">
        <v>73</v>
      </c>
      <c r="S41" s="39" t="s">
        <v>73</v>
      </c>
      <c r="T41" s="39" t="s">
        <v>64</v>
      </c>
      <c r="U41" s="39" t="s">
        <v>73</v>
      </c>
      <c r="V41" s="39" t="s">
        <v>74</v>
      </c>
      <c r="W41" s="32" t="s">
        <v>75</v>
      </c>
      <c r="Y41" s="36"/>
    </row>
    <row r="42" spans="2:25" ht="23.25" customHeight="1" thickBot="1" x14ac:dyDescent="0.25">
      <c r="B42" s="262" t="s">
        <v>76</v>
      </c>
      <c r="C42" s="263"/>
      <c r="D42" s="263"/>
      <c r="E42" s="40" t="s">
        <v>697</v>
      </c>
      <c r="F42" s="40"/>
      <c r="G42" s="40"/>
      <c r="H42" s="41"/>
      <c r="I42" s="41"/>
      <c r="J42" s="41"/>
      <c r="K42" s="41"/>
      <c r="L42" s="41"/>
      <c r="M42" s="41"/>
      <c r="N42" s="41"/>
      <c r="O42" s="41"/>
      <c r="P42" s="42"/>
      <c r="Q42" s="42"/>
      <c r="R42" s="43" t="s">
        <v>698</v>
      </c>
      <c r="S42" s="44" t="s">
        <v>11</v>
      </c>
      <c r="T42" s="42"/>
      <c r="U42" s="44" t="s">
        <v>694</v>
      </c>
      <c r="V42" s="42"/>
      <c r="W42" s="45">
        <f t="shared" ref="W42:W55" si="2">+IF(ISERR(U42/R42*100),"N/A",ROUND(U42/R42*100,2))</f>
        <v>174.03</v>
      </c>
    </row>
    <row r="43" spans="2:25" ht="26.25" customHeight="1" x14ac:dyDescent="0.2">
      <c r="B43" s="264" t="s">
        <v>80</v>
      </c>
      <c r="C43" s="265"/>
      <c r="D43" s="265"/>
      <c r="E43" s="46" t="s">
        <v>697</v>
      </c>
      <c r="F43" s="46"/>
      <c r="G43" s="46"/>
      <c r="H43" s="47"/>
      <c r="I43" s="47"/>
      <c r="J43" s="47"/>
      <c r="K43" s="47"/>
      <c r="L43" s="47"/>
      <c r="M43" s="47"/>
      <c r="N43" s="47"/>
      <c r="O43" s="47"/>
      <c r="P43" s="48"/>
      <c r="Q43" s="48"/>
      <c r="R43" s="49" t="s">
        <v>696</v>
      </c>
      <c r="S43" s="50" t="s">
        <v>695</v>
      </c>
      <c r="T43" s="51">
        <f>+IF(ISERR(S43/R43*100),"N/A",ROUND(S43/R43*100,2))</f>
        <v>93.77</v>
      </c>
      <c r="U43" s="50" t="s">
        <v>694</v>
      </c>
      <c r="V43" s="51">
        <f>+IF(ISERR(U43/S43*100),"N/A",ROUND(U43/S43*100,2))</f>
        <v>86.9</v>
      </c>
      <c r="W43" s="52">
        <f t="shared" si="2"/>
        <v>81.489999999999995</v>
      </c>
    </row>
    <row r="44" spans="2:25" ht="23.25" customHeight="1" thickBot="1" x14ac:dyDescent="0.25">
      <c r="B44" s="262" t="s">
        <v>76</v>
      </c>
      <c r="C44" s="263"/>
      <c r="D44" s="263"/>
      <c r="E44" s="40" t="s">
        <v>692</v>
      </c>
      <c r="F44" s="40"/>
      <c r="G44" s="40"/>
      <c r="H44" s="41"/>
      <c r="I44" s="41"/>
      <c r="J44" s="41"/>
      <c r="K44" s="41"/>
      <c r="L44" s="41"/>
      <c r="M44" s="41"/>
      <c r="N44" s="41"/>
      <c r="O44" s="41"/>
      <c r="P44" s="42"/>
      <c r="Q44" s="42"/>
      <c r="R44" s="43" t="s">
        <v>693</v>
      </c>
      <c r="S44" s="44" t="s">
        <v>11</v>
      </c>
      <c r="T44" s="42"/>
      <c r="U44" s="44" t="s">
        <v>690</v>
      </c>
      <c r="V44" s="42"/>
      <c r="W44" s="45">
        <f t="shared" si="2"/>
        <v>92.34</v>
      </c>
    </row>
    <row r="45" spans="2:25" ht="26.25" customHeight="1" x14ac:dyDescent="0.2">
      <c r="B45" s="264" t="s">
        <v>80</v>
      </c>
      <c r="C45" s="265"/>
      <c r="D45" s="265"/>
      <c r="E45" s="46" t="s">
        <v>692</v>
      </c>
      <c r="F45" s="46"/>
      <c r="G45" s="46"/>
      <c r="H45" s="47"/>
      <c r="I45" s="47"/>
      <c r="J45" s="47"/>
      <c r="K45" s="47"/>
      <c r="L45" s="47"/>
      <c r="M45" s="47"/>
      <c r="N45" s="47"/>
      <c r="O45" s="47"/>
      <c r="P45" s="48"/>
      <c r="Q45" s="48"/>
      <c r="R45" s="49" t="s">
        <v>691</v>
      </c>
      <c r="S45" s="50" t="s">
        <v>690</v>
      </c>
      <c r="T45" s="51">
        <f>+IF(ISERR(S45/R45*100),"N/A",ROUND(S45/R45*100,2))</f>
        <v>79.37</v>
      </c>
      <c r="U45" s="50" t="s">
        <v>690</v>
      </c>
      <c r="V45" s="51">
        <f>+IF(ISERR(U45/S45*100),"N/A",ROUND(U45/S45*100,2))</f>
        <v>100</v>
      </c>
      <c r="W45" s="52">
        <f t="shared" si="2"/>
        <v>79.37</v>
      </c>
    </row>
    <row r="46" spans="2:25" ht="23.25" customHeight="1" thickBot="1" x14ac:dyDescent="0.25">
      <c r="B46" s="262" t="s">
        <v>76</v>
      </c>
      <c r="C46" s="263"/>
      <c r="D46" s="263"/>
      <c r="E46" s="40" t="s">
        <v>610</v>
      </c>
      <c r="F46" s="40"/>
      <c r="G46" s="40"/>
      <c r="H46" s="41"/>
      <c r="I46" s="41"/>
      <c r="J46" s="41"/>
      <c r="K46" s="41"/>
      <c r="L46" s="41"/>
      <c r="M46" s="41"/>
      <c r="N46" s="41"/>
      <c r="O46" s="41"/>
      <c r="P46" s="42"/>
      <c r="Q46" s="42"/>
      <c r="R46" s="43" t="s">
        <v>689</v>
      </c>
      <c r="S46" s="44" t="s">
        <v>11</v>
      </c>
      <c r="T46" s="42"/>
      <c r="U46" s="44" t="s">
        <v>687</v>
      </c>
      <c r="V46" s="42"/>
      <c r="W46" s="45">
        <f t="shared" si="2"/>
        <v>97.05</v>
      </c>
    </row>
    <row r="47" spans="2:25" ht="26.25" customHeight="1" x14ac:dyDescent="0.2">
      <c r="B47" s="264" t="s">
        <v>80</v>
      </c>
      <c r="C47" s="265"/>
      <c r="D47" s="265"/>
      <c r="E47" s="46" t="s">
        <v>610</v>
      </c>
      <c r="F47" s="46"/>
      <c r="G47" s="46"/>
      <c r="H47" s="47"/>
      <c r="I47" s="47"/>
      <c r="J47" s="47"/>
      <c r="K47" s="47"/>
      <c r="L47" s="47"/>
      <c r="M47" s="47"/>
      <c r="N47" s="47"/>
      <c r="O47" s="47"/>
      <c r="P47" s="48"/>
      <c r="Q47" s="48"/>
      <c r="R47" s="49" t="s">
        <v>688</v>
      </c>
      <c r="S47" s="50" t="s">
        <v>687</v>
      </c>
      <c r="T47" s="51">
        <f>+IF(ISERR(S47/R47*100),"N/A",ROUND(S47/R47*100,2))</f>
        <v>73</v>
      </c>
      <c r="U47" s="50" t="s">
        <v>687</v>
      </c>
      <c r="V47" s="51">
        <f>+IF(ISERR(U47/S47*100),"N/A",ROUND(U47/S47*100,2))</f>
        <v>100</v>
      </c>
      <c r="W47" s="52">
        <f t="shared" si="2"/>
        <v>73</v>
      </c>
    </row>
    <row r="48" spans="2:25" ht="23.25" customHeight="1" thickBot="1" x14ac:dyDescent="0.25">
      <c r="B48" s="262" t="s">
        <v>76</v>
      </c>
      <c r="C48" s="263"/>
      <c r="D48" s="263"/>
      <c r="E48" s="40" t="s">
        <v>606</v>
      </c>
      <c r="F48" s="40"/>
      <c r="G48" s="40"/>
      <c r="H48" s="41"/>
      <c r="I48" s="41"/>
      <c r="J48" s="41"/>
      <c r="K48" s="41"/>
      <c r="L48" s="41"/>
      <c r="M48" s="41"/>
      <c r="N48" s="41"/>
      <c r="O48" s="41"/>
      <c r="P48" s="42"/>
      <c r="Q48" s="42"/>
      <c r="R48" s="43" t="s">
        <v>686</v>
      </c>
      <c r="S48" s="44" t="s">
        <v>11</v>
      </c>
      <c r="T48" s="42"/>
      <c r="U48" s="44" t="s">
        <v>684</v>
      </c>
      <c r="V48" s="42"/>
      <c r="W48" s="45">
        <f t="shared" si="2"/>
        <v>98.23</v>
      </c>
    </row>
    <row r="49" spans="2:23" ht="26.25" customHeight="1" x14ac:dyDescent="0.2">
      <c r="B49" s="264" t="s">
        <v>80</v>
      </c>
      <c r="C49" s="265"/>
      <c r="D49" s="265"/>
      <c r="E49" s="46" t="s">
        <v>606</v>
      </c>
      <c r="F49" s="46"/>
      <c r="G49" s="46"/>
      <c r="H49" s="47"/>
      <c r="I49" s="47"/>
      <c r="J49" s="47"/>
      <c r="K49" s="47"/>
      <c r="L49" s="47"/>
      <c r="M49" s="47"/>
      <c r="N49" s="47"/>
      <c r="O49" s="47"/>
      <c r="P49" s="48"/>
      <c r="Q49" s="48"/>
      <c r="R49" s="49" t="s">
        <v>685</v>
      </c>
      <c r="S49" s="50" t="s">
        <v>684</v>
      </c>
      <c r="T49" s="51">
        <f>+IF(ISERR(S49/R49*100),"N/A",ROUND(S49/R49*100,2))</f>
        <v>83.79</v>
      </c>
      <c r="U49" s="50" t="s">
        <v>684</v>
      </c>
      <c r="V49" s="51">
        <f>+IF(ISERR(U49/S49*100),"N/A",ROUND(U49/S49*100,2))</f>
        <v>100</v>
      </c>
      <c r="W49" s="52">
        <f t="shared" si="2"/>
        <v>83.79</v>
      </c>
    </row>
    <row r="50" spans="2:23" ht="23.25" customHeight="1" thickBot="1" x14ac:dyDescent="0.25">
      <c r="B50" s="262" t="s">
        <v>76</v>
      </c>
      <c r="C50" s="263"/>
      <c r="D50" s="263"/>
      <c r="E50" s="40" t="s">
        <v>437</v>
      </c>
      <c r="F50" s="40"/>
      <c r="G50" s="40"/>
      <c r="H50" s="41"/>
      <c r="I50" s="41"/>
      <c r="J50" s="41"/>
      <c r="K50" s="41"/>
      <c r="L50" s="41"/>
      <c r="M50" s="41"/>
      <c r="N50" s="41"/>
      <c r="O50" s="41"/>
      <c r="P50" s="42"/>
      <c r="Q50" s="42"/>
      <c r="R50" s="43" t="s">
        <v>683</v>
      </c>
      <c r="S50" s="44" t="s">
        <v>11</v>
      </c>
      <c r="T50" s="42"/>
      <c r="U50" s="44" t="s">
        <v>680</v>
      </c>
      <c r="V50" s="42"/>
      <c r="W50" s="45">
        <f t="shared" si="2"/>
        <v>85.55</v>
      </c>
    </row>
    <row r="51" spans="2:23" ht="26.25" customHeight="1" x14ac:dyDescent="0.2">
      <c r="B51" s="264" t="s">
        <v>80</v>
      </c>
      <c r="C51" s="265"/>
      <c r="D51" s="265"/>
      <c r="E51" s="46" t="s">
        <v>437</v>
      </c>
      <c r="F51" s="46"/>
      <c r="G51" s="46"/>
      <c r="H51" s="47"/>
      <c r="I51" s="47"/>
      <c r="J51" s="47"/>
      <c r="K51" s="47"/>
      <c r="L51" s="47"/>
      <c r="M51" s="47"/>
      <c r="N51" s="47"/>
      <c r="O51" s="47"/>
      <c r="P51" s="48"/>
      <c r="Q51" s="48"/>
      <c r="R51" s="49" t="s">
        <v>682</v>
      </c>
      <c r="S51" s="50" t="s">
        <v>681</v>
      </c>
      <c r="T51" s="51">
        <f>+IF(ISERR(S51/R51*100),"N/A",ROUND(S51/R51*100,2))</f>
        <v>88.66</v>
      </c>
      <c r="U51" s="50" t="s">
        <v>680</v>
      </c>
      <c r="V51" s="51">
        <f>+IF(ISERR(U51/S51*100),"N/A",ROUND(U51/S51*100,2))</f>
        <v>99.78</v>
      </c>
      <c r="W51" s="52">
        <f t="shared" si="2"/>
        <v>88.47</v>
      </c>
    </row>
    <row r="52" spans="2:23" ht="23.25" customHeight="1" thickBot="1" x14ac:dyDescent="0.25">
      <c r="B52" s="262" t="s">
        <v>76</v>
      </c>
      <c r="C52" s="263"/>
      <c r="D52" s="263"/>
      <c r="E52" s="40" t="s">
        <v>678</v>
      </c>
      <c r="F52" s="40"/>
      <c r="G52" s="40"/>
      <c r="H52" s="41"/>
      <c r="I52" s="41"/>
      <c r="J52" s="41"/>
      <c r="K52" s="41"/>
      <c r="L52" s="41"/>
      <c r="M52" s="41"/>
      <c r="N52" s="41"/>
      <c r="O52" s="41"/>
      <c r="P52" s="42"/>
      <c r="Q52" s="42"/>
      <c r="R52" s="43" t="s">
        <v>679</v>
      </c>
      <c r="S52" s="44" t="s">
        <v>11</v>
      </c>
      <c r="T52" s="42"/>
      <c r="U52" s="44" t="s">
        <v>675</v>
      </c>
      <c r="V52" s="42"/>
      <c r="W52" s="45">
        <f t="shared" si="2"/>
        <v>32.07</v>
      </c>
    </row>
    <row r="53" spans="2:23" ht="26.25" customHeight="1" x14ac:dyDescent="0.2">
      <c r="B53" s="264" t="s">
        <v>80</v>
      </c>
      <c r="C53" s="265"/>
      <c r="D53" s="265"/>
      <c r="E53" s="46" t="s">
        <v>678</v>
      </c>
      <c r="F53" s="46"/>
      <c r="G53" s="46"/>
      <c r="H53" s="47"/>
      <c r="I53" s="47"/>
      <c r="J53" s="47"/>
      <c r="K53" s="47"/>
      <c r="L53" s="47"/>
      <c r="M53" s="47"/>
      <c r="N53" s="47"/>
      <c r="O53" s="47"/>
      <c r="P53" s="48"/>
      <c r="Q53" s="48"/>
      <c r="R53" s="49" t="s">
        <v>677</v>
      </c>
      <c r="S53" s="50" t="s">
        <v>676</v>
      </c>
      <c r="T53" s="51">
        <f>+IF(ISERR(S53/R53*100),"N/A",ROUND(S53/R53*100,2))</f>
        <v>71.819999999999993</v>
      </c>
      <c r="U53" s="50" t="s">
        <v>675</v>
      </c>
      <c r="V53" s="51">
        <f>+IF(ISERR(U53/S53*100),"N/A",ROUND(U53/S53*100,2))</f>
        <v>99.18</v>
      </c>
      <c r="W53" s="52">
        <f t="shared" si="2"/>
        <v>71.23</v>
      </c>
    </row>
    <row r="54" spans="2:23" ht="23.25" customHeight="1" thickBot="1" x14ac:dyDescent="0.25">
      <c r="B54" s="262" t="s">
        <v>76</v>
      </c>
      <c r="C54" s="263"/>
      <c r="D54" s="263"/>
      <c r="E54" s="40" t="s">
        <v>673</v>
      </c>
      <c r="F54" s="40"/>
      <c r="G54" s="40"/>
      <c r="H54" s="41"/>
      <c r="I54" s="41"/>
      <c r="J54" s="41"/>
      <c r="K54" s="41"/>
      <c r="L54" s="41"/>
      <c r="M54" s="41"/>
      <c r="N54" s="41"/>
      <c r="O54" s="41"/>
      <c r="P54" s="42"/>
      <c r="Q54" s="42"/>
      <c r="R54" s="43" t="s">
        <v>674</v>
      </c>
      <c r="S54" s="44" t="s">
        <v>11</v>
      </c>
      <c r="T54" s="42"/>
      <c r="U54" s="44" t="s">
        <v>671</v>
      </c>
      <c r="V54" s="42"/>
      <c r="W54" s="45">
        <f t="shared" si="2"/>
        <v>38.67</v>
      </c>
    </row>
    <row r="55" spans="2:23" ht="26.25" customHeight="1" thickBot="1" x14ac:dyDescent="0.25">
      <c r="B55" s="264" t="s">
        <v>80</v>
      </c>
      <c r="C55" s="265"/>
      <c r="D55" s="265"/>
      <c r="E55" s="46" t="s">
        <v>673</v>
      </c>
      <c r="F55" s="46"/>
      <c r="G55" s="46"/>
      <c r="H55" s="47"/>
      <c r="I55" s="47"/>
      <c r="J55" s="47"/>
      <c r="K55" s="47"/>
      <c r="L55" s="47"/>
      <c r="M55" s="47"/>
      <c r="N55" s="47"/>
      <c r="O55" s="47"/>
      <c r="P55" s="48"/>
      <c r="Q55" s="48"/>
      <c r="R55" s="49" t="s">
        <v>672</v>
      </c>
      <c r="S55" s="50" t="s">
        <v>671</v>
      </c>
      <c r="T55" s="51">
        <f>+IF(ISERR(S55/R55*100),"N/A",ROUND(S55/R55*100,2))</f>
        <v>49.17</v>
      </c>
      <c r="U55" s="50" t="s">
        <v>671</v>
      </c>
      <c r="V55" s="51">
        <f>+IF(ISERR(U55/S55*100),"N/A",ROUND(U55/S55*100,2))</f>
        <v>100</v>
      </c>
      <c r="W55" s="52">
        <f t="shared" si="2"/>
        <v>49.17</v>
      </c>
    </row>
    <row r="56" spans="2:23" ht="22.5" customHeight="1" thickTop="1" thickBot="1" x14ac:dyDescent="0.25">
      <c r="B56" s="11" t="s">
        <v>86</v>
      </c>
      <c r="C56" s="12"/>
      <c r="D56" s="12"/>
      <c r="E56" s="12"/>
      <c r="F56" s="12"/>
      <c r="G56" s="12"/>
      <c r="H56" s="13"/>
      <c r="I56" s="13"/>
      <c r="J56" s="13"/>
      <c r="K56" s="13"/>
      <c r="L56" s="13"/>
      <c r="M56" s="13"/>
      <c r="N56" s="13"/>
      <c r="O56" s="13"/>
      <c r="P56" s="13"/>
      <c r="Q56" s="13"/>
      <c r="R56" s="13"/>
      <c r="S56" s="13"/>
      <c r="T56" s="13"/>
      <c r="U56" s="13"/>
      <c r="V56" s="13"/>
      <c r="W56" s="14"/>
    </row>
    <row r="57" spans="2:23" ht="37.5" customHeight="1" thickTop="1" x14ac:dyDescent="0.2">
      <c r="B57" s="251" t="s">
        <v>670</v>
      </c>
      <c r="C57" s="252"/>
      <c r="D57" s="252"/>
      <c r="E57" s="252"/>
      <c r="F57" s="252"/>
      <c r="G57" s="252"/>
      <c r="H57" s="252"/>
      <c r="I57" s="252"/>
      <c r="J57" s="252"/>
      <c r="K57" s="252"/>
      <c r="L57" s="252"/>
      <c r="M57" s="252"/>
      <c r="N57" s="252"/>
      <c r="O57" s="252"/>
      <c r="P57" s="252"/>
      <c r="Q57" s="252"/>
      <c r="R57" s="252"/>
      <c r="S57" s="252"/>
      <c r="T57" s="252"/>
      <c r="U57" s="252"/>
      <c r="V57" s="252"/>
      <c r="W57" s="253"/>
    </row>
    <row r="58" spans="2:23" ht="311.25" customHeight="1" thickBot="1" x14ac:dyDescent="0.25">
      <c r="B58" s="254"/>
      <c r="C58" s="255"/>
      <c r="D58" s="255"/>
      <c r="E58" s="255"/>
      <c r="F58" s="255"/>
      <c r="G58" s="255"/>
      <c r="H58" s="255"/>
      <c r="I58" s="255"/>
      <c r="J58" s="255"/>
      <c r="K58" s="255"/>
      <c r="L58" s="255"/>
      <c r="M58" s="255"/>
      <c r="N58" s="255"/>
      <c r="O58" s="255"/>
      <c r="P58" s="255"/>
      <c r="Q58" s="255"/>
      <c r="R58" s="255"/>
      <c r="S58" s="255"/>
      <c r="T58" s="255"/>
      <c r="U58" s="255"/>
      <c r="V58" s="255"/>
      <c r="W58" s="256"/>
    </row>
    <row r="59" spans="2:23" ht="37.5" customHeight="1" thickTop="1" x14ac:dyDescent="0.2">
      <c r="B59" s="251" t="s">
        <v>669</v>
      </c>
      <c r="C59" s="252"/>
      <c r="D59" s="252"/>
      <c r="E59" s="252"/>
      <c r="F59" s="252"/>
      <c r="G59" s="252"/>
      <c r="H59" s="252"/>
      <c r="I59" s="252"/>
      <c r="J59" s="252"/>
      <c r="K59" s="252"/>
      <c r="L59" s="252"/>
      <c r="M59" s="252"/>
      <c r="N59" s="252"/>
      <c r="O59" s="252"/>
      <c r="P59" s="252"/>
      <c r="Q59" s="252"/>
      <c r="R59" s="252"/>
      <c r="S59" s="252"/>
      <c r="T59" s="252"/>
      <c r="U59" s="252"/>
      <c r="V59" s="252"/>
      <c r="W59" s="253"/>
    </row>
    <row r="60" spans="2:23" ht="320.25" customHeight="1" thickBot="1" x14ac:dyDescent="0.25">
      <c r="B60" s="254"/>
      <c r="C60" s="255"/>
      <c r="D60" s="255"/>
      <c r="E60" s="255"/>
      <c r="F60" s="255"/>
      <c r="G60" s="255"/>
      <c r="H60" s="255"/>
      <c r="I60" s="255"/>
      <c r="J60" s="255"/>
      <c r="K60" s="255"/>
      <c r="L60" s="255"/>
      <c r="M60" s="255"/>
      <c r="N60" s="255"/>
      <c r="O60" s="255"/>
      <c r="P60" s="255"/>
      <c r="Q60" s="255"/>
      <c r="R60" s="255"/>
      <c r="S60" s="255"/>
      <c r="T60" s="255"/>
      <c r="U60" s="255"/>
      <c r="V60" s="255"/>
      <c r="W60" s="256"/>
    </row>
    <row r="61" spans="2:23" ht="37.5" customHeight="1" thickTop="1" x14ac:dyDescent="0.2">
      <c r="B61" s="251" t="s">
        <v>668</v>
      </c>
      <c r="C61" s="252"/>
      <c r="D61" s="252"/>
      <c r="E61" s="252"/>
      <c r="F61" s="252"/>
      <c r="G61" s="252"/>
      <c r="H61" s="252"/>
      <c r="I61" s="252"/>
      <c r="J61" s="252"/>
      <c r="K61" s="252"/>
      <c r="L61" s="252"/>
      <c r="M61" s="252"/>
      <c r="N61" s="252"/>
      <c r="O61" s="252"/>
      <c r="P61" s="252"/>
      <c r="Q61" s="252"/>
      <c r="R61" s="252"/>
      <c r="S61" s="252"/>
      <c r="T61" s="252"/>
      <c r="U61" s="252"/>
      <c r="V61" s="252"/>
      <c r="W61" s="253"/>
    </row>
    <row r="62" spans="2:23" ht="288" customHeight="1" thickBot="1" x14ac:dyDescent="0.25">
      <c r="B62" s="257"/>
      <c r="C62" s="258"/>
      <c r="D62" s="258"/>
      <c r="E62" s="258"/>
      <c r="F62" s="258"/>
      <c r="G62" s="258"/>
      <c r="H62" s="258"/>
      <c r="I62" s="258"/>
      <c r="J62" s="258"/>
      <c r="K62" s="258"/>
      <c r="L62" s="258"/>
      <c r="M62" s="258"/>
      <c r="N62" s="258"/>
      <c r="O62" s="258"/>
      <c r="P62" s="258"/>
      <c r="Q62" s="258"/>
      <c r="R62" s="258"/>
      <c r="S62" s="258"/>
      <c r="T62" s="258"/>
      <c r="U62" s="258"/>
      <c r="V62" s="258"/>
      <c r="W62" s="259"/>
    </row>
  </sheetData>
  <mergeCells count="123">
    <mergeCell ref="B59:W60"/>
    <mergeCell ref="B61:W62"/>
    <mergeCell ref="B48:D48"/>
    <mergeCell ref="B49:D49"/>
    <mergeCell ref="B50:D50"/>
    <mergeCell ref="B51:D51"/>
    <mergeCell ref="B52:D52"/>
    <mergeCell ref="B53:D53"/>
    <mergeCell ref="B54:D54"/>
    <mergeCell ref="B55:D55"/>
    <mergeCell ref="B57:W58"/>
    <mergeCell ref="B40:Q41"/>
    <mergeCell ref="S40:T40"/>
    <mergeCell ref="V40:W40"/>
    <mergeCell ref="B42:D42"/>
    <mergeCell ref="B43:D43"/>
    <mergeCell ref="B44:D44"/>
    <mergeCell ref="B45:D45"/>
    <mergeCell ref="B46:D46"/>
    <mergeCell ref="B47:D47"/>
    <mergeCell ref="B36:L36"/>
    <mergeCell ref="M36:N36"/>
    <mergeCell ref="O36:P36"/>
    <mergeCell ref="Q36:R36"/>
    <mergeCell ref="B37:L37"/>
    <mergeCell ref="M37:N37"/>
    <mergeCell ref="O37:P37"/>
    <mergeCell ref="Q37:R37"/>
    <mergeCell ref="B38:L38"/>
    <mergeCell ref="M38:N38"/>
    <mergeCell ref="O38:P38"/>
    <mergeCell ref="Q38:R38"/>
    <mergeCell ref="B33:L33"/>
    <mergeCell ref="M33:N33"/>
    <mergeCell ref="O33:P33"/>
    <mergeCell ref="Q33:R33"/>
    <mergeCell ref="B34:L34"/>
    <mergeCell ref="M34:N34"/>
    <mergeCell ref="O34:P34"/>
    <mergeCell ref="Q34:R34"/>
    <mergeCell ref="B35:L35"/>
    <mergeCell ref="M35:N35"/>
    <mergeCell ref="O35:P35"/>
    <mergeCell ref="Q35:R35"/>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5:L25"/>
    <mergeCell ref="M25:N25"/>
    <mergeCell ref="O25:P25"/>
    <mergeCell ref="Q25:R25"/>
    <mergeCell ref="B23:L24"/>
    <mergeCell ref="M23:N24"/>
    <mergeCell ref="O23:P24"/>
    <mergeCell ref="B26:L26"/>
    <mergeCell ref="M26:N26"/>
    <mergeCell ref="O26:P26"/>
    <mergeCell ref="Q26:R26"/>
    <mergeCell ref="Q23:R24"/>
    <mergeCell ref="S23:S24"/>
    <mergeCell ref="T23:T24"/>
    <mergeCell ref="C19:I19"/>
    <mergeCell ref="L19:Q19"/>
    <mergeCell ref="T19:W19"/>
    <mergeCell ref="C20:W20"/>
    <mergeCell ref="B22:T22"/>
    <mergeCell ref="U22:W22"/>
    <mergeCell ref="U23:U24"/>
    <mergeCell ref="V23:V24"/>
    <mergeCell ref="W23:W24"/>
    <mergeCell ref="D12:H12"/>
    <mergeCell ref="I12:W12"/>
    <mergeCell ref="C13:W13"/>
    <mergeCell ref="C14:W14"/>
    <mergeCell ref="B17:I17"/>
    <mergeCell ref="K17:Q17"/>
    <mergeCell ref="S17:W17"/>
    <mergeCell ref="C18:I18"/>
    <mergeCell ref="L18:Q18"/>
    <mergeCell ref="T18:W18"/>
    <mergeCell ref="D7:H7"/>
    <mergeCell ref="O7:W7"/>
    <mergeCell ref="D8:H8"/>
    <mergeCell ref="P8:W8"/>
    <mergeCell ref="D9:H9"/>
    <mergeCell ref="I9:W9"/>
    <mergeCell ref="D10:H10"/>
    <mergeCell ref="I10:W10"/>
    <mergeCell ref="D11:H11"/>
    <mergeCell ref="I11:W11"/>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5" manualBreakCount="5">
    <brk id="16" min="1" max="20" man="1"/>
    <brk id="38" min="1" max="22" man="1"/>
    <brk id="55" min="1" max="22" man="1"/>
    <brk id="58" min="1" max="22" man="1"/>
    <brk id="60" min="1" max="2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632</v>
      </c>
      <c r="D4" s="298" t="s">
        <v>631</v>
      </c>
      <c r="E4" s="298"/>
      <c r="F4" s="298"/>
      <c r="G4" s="298"/>
      <c r="H4" s="299"/>
      <c r="I4" s="18"/>
      <c r="J4" s="300" t="s">
        <v>6</v>
      </c>
      <c r="K4" s="298"/>
      <c r="L4" s="17" t="s">
        <v>766</v>
      </c>
      <c r="M4" s="301" t="s">
        <v>765</v>
      </c>
      <c r="N4" s="301"/>
      <c r="O4" s="301"/>
      <c r="P4" s="301"/>
      <c r="Q4" s="302"/>
      <c r="R4" s="19"/>
      <c r="S4" s="303" t="s">
        <v>9</v>
      </c>
      <c r="T4" s="304"/>
      <c r="U4" s="304"/>
      <c r="V4" s="291" t="s">
        <v>764</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455</v>
      </c>
      <c r="D6" s="287" t="s">
        <v>763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452</v>
      </c>
      <c r="D7" s="289" t="s">
        <v>734</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762</v>
      </c>
      <c r="K8" s="26" t="s">
        <v>761</v>
      </c>
      <c r="L8" s="26" t="s">
        <v>760</v>
      </c>
      <c r="M8" s="26" t="s">
        <v>759</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215.25" customHeight="1" thickTop="1" thickBot="1" x14ac:dyDescent="0.25">
      <c r="B10" s="27" t="s">
        <v>25</v>
      </c>
      <c r="C10" s="291" t="s">
        <v>758</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662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757</v>
      </c>
      <c r="C21" s="268"/>
      <c r="D21" s="268"/>
      <c r="E21" s="268"/>
      <c r="F21" s="268"/>
      <c r="G21" s="268"/>
      <c r="H21" s="268"/>
      <c r="I21" s="268"/>
      <c r="J21" s="268"/>
      <c r="K21" s="268"/>
      <c r="L21" s="268"/>
      <c r="M21" s="269" t="s">
        <v>455</v>
      </c>
      <c r="N21" s="269"/>
      <c r="O21" s="269" t="s">
        <v>64</v>
      </c>
      <c r="P21" s="269"/>
      <c r="Q21" s="270" t="s">
        <v>75</v>
      </c>
      <c r="R21" s="270"/>
      <c r="S21" s="34" t="s">
        <v>756</v>
      </c>
      <c r="T21" s="34" t="s">
        <v>182</v>
      </c>
      <c r="U21" s="34" t="s">
        <v>182</v>
      </c>
      <c r="V21" s="34" t="str">
        <f>+IF(ISERR(U21/T21*100),"N/A",ROUND(U21/T21*100,2))</f>
        <v>N/A</v>
      </c>
      <c r="W21" s="35" t="str">
        <f>+IF(ISERR(U21/S21*100),"N/A",ROUND(U21/S21*100,2))</f>
        <v>N/A</v>
      </c>
    </row>
    <row r="22" spans="2:27" ht="56.25" customHeight="1" thickBot="1" x14ac:dyDescent="0.25">
      <c r="B22" s="267" t="s">
        <v>755</v>
      </c>
      <c r="C22" s="268"/>
      <c r="D22" s="268"/>
      <c r="E22" s="268"/>
      <c r="F22" s="268"/>
      <c r="G22" s="268"/>
      <c r="H22" s="268"/>
      <c r="I22" s="268"/>
      <c r="J22" s="268"/>
      <c r="K22" s="268"/>
      <c r="L22" s="268"/>
      <c r="M22" s="269" t="s">
        <v>452</v>
      </c>
      <c r="N22" s="269"/>
      <c r="O22" s="269" t="s">
        <v>64</v>
      </c>
      <c r="P22" s="269"/>
      <c r="Q22" s="270" t="s">
        <v>75</v>
      </c>
      <c r="R22" s="270"/>
      <c r="S22" s="34" t="s">
        <v>711</v>
      </c>
      <c r="T22" s="34" t="s">
        <v>182</v>
      </c>
      <c r="U22" s="34" t="s">
        <v>182</v>
      </c>
      <c r="V22" s="34" t="str">
        <f>+IF(ISERR(U22/T22*100),"N/A",ROUND(U22/T22*100,2))</f>
        <v>N/A</v>
      </c>
      <c r="W22" s="35" t="str">
        <f>+IF(ISERR(U22/S22*100),"N/A",ROUND(U22/S22*100,2))</f>
        <v>N/A</v>
      </c>
    </row>
    <row r="23" spans="2:27" ht="21.75" customHeight="1" thickTop="1" thickBot="1" x14ac:dyDescent="0.25">
      <c r="B23" s="11" t="s">
        <v>70</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45" t="s">
        <v>2572</v>
      </c>
      <c r="C24" s="246"/>
      <c r="D24" s="246"/>
      <c r="E24" s="246"/>
      <c r="F24" s="246"/>
      <c r="G24" s="246"/>
      <c r="H24" s="246"/>
      <c r="I24" s="246"/>
      <c r="J24" s="246"/>
      <c r="K24" s="246"/>
      <c r="L24" s="246"/>
      <c r="M24" s="246"/>
      <c r="N24" s="246"/>
      <c r="O24" s="246"/>
      <c r="P24" s="246"/>
      <c r="Q24" s="247"/>
      <c r="R24" s="37" t="s">
        <v>45</v>
      </c>
      <c r="S24" s="266" t="s">
        <v>46</v>
      </c>
      <c r="T24" s="266"/>
      <c r="U24" s="38" t="s">
        <v>71</v>
      </c>
      <c r="V24" s="260" t="s">
        <v>72</v>
      </c>
      <c r="W24" s="261"/>
    </row>
    <row r="25" spans="2:27" ht="30.75" customHeight="1" thickBot="1" x14ac:dyDescent="0.25">
      <c r="B25" s="248"/>
      <c r="C25" s="249"/>
      <c r="D25" s="249"/>
      <c r="E25" s="249"/>
      <c r="F25" s="249"/>
      <c r="G25" s="249"/>
      <c r="H25" s="249"/>
      <c r="I25" s="249"/>
      <c r="J25" s="249"/>
      <c r="K25" s="249"/>
      <c r="L25" s="249"/>
      <c r="M25" s="249"/>
      <c r="N25" s="249"/>
      <c r="O25" s="249"/>
      <c r="P25" s="249"/>
      <c r="Q25" s="250"/>
      <c r="R25" s="39" t="s">
        <v>73</v>
      </c>
      <c r="S25" s="39" t="s">
        <v>73</v>
      </c>
      <c r="T25" s="39" t="s">
        <v>64</v>
      </c>
      <c r="U25" s="39" t="s">
        <v>73</v>
      </c>
      <c r="V25" s="39" t="s">
        <v>74</v>
      </c>
      <c r="W25" s="32" t="s">
        <v>75</v>
      </c>
      <c r="Y25" s="36"/>
    </row>
    <row r="26" spans="2:27" ht="23.25" customHeight="1" thickBot="1" x14ac:dyDescent="0.25">
      <c r="B26" s="262" t="s">
        <v>76</v>
      </c>
      <c r="C26" s="263"/>
      <c r="D26" s="263"/>
      <c r="E26" s="40" t="s">
        <v>442</v>
      </c>
      <c r="F26" s="40"/>
      <c r="G26" s="40"/>
      <c r="H26" s="41"/>
      <c r="I26" s="41"/>
      <c r="J26" s="41"/>
      <c r="K26" s="41"/>
      <c r="L26" s="41"/>
      <c r="M26" s="41"/>
      <c r="N26" s="41"/>
      <c r="O26" s="41"/>
      <c r="P26" s="42"/>
      <c r="Q26" s="42"/>
      <c r="R26" s="43" t="s">
        <v>754</v>
      </c>
      <c r="S26" s="44" t="s">
        <v>11</v>
      </c>
      <c r="T26" s="42"/>
      <c r="U26" s="44" t="s">
        <v>752</v>
      </c>
      <c r="V26" s="42"/>
      <c r="W26" s="45">
        <f>+IF(ISERR(U26/R26*100),"N/A",ROUND(U26/R26*100,2))</f>
        <v>81.88</v>
      </c>
    </row>
    <row r="27" spans="2:27" ht="26.25" customHeight="1" x14ac:dyDescent="0.2">
      <c r="B27" s="264" t="s">
        <v>80</v>
      </c>
      <c r="C27" s="265"/>
      <c r="D27" s="265"/>
      <c r="E27" s="46" t="s">
        <v>442</v>
      </c>
      <c r="F27" s="46"/>
      <c r="G27" s="46"/>
      <c r="H27" s="47"/>
      <c r="I27" s="47"/>
      <c r="J27" s="47"/>
      <c r="K27" s="47"/>
      <c r="L27" s="47"/>
      <c r="M27" s="47"/>
      <c r="N27" s="47"/>
      <c r="O27" s="47"/>
      <c r="P27" s="48"/>
      <c r="Q27" s="48"/>
      <c r="R27" s="49" t="s">
        <v>753</v>
      </c>
      <c r="S27" s="50" t="s">
        <v>752</v>
      </c>
      <c r="T27" s="51">
        <f>+IF(ISERR(S27/R27*100),"N/A",ROUND(S27/R27*100,2))</f>
        <v>94.02</v>
      </c>
      <c r="U27" s="50" t="s">
        <v>752</v>
      </c>
      <c r="V27" s="51">
        <f>+IF(ISERR(U27/S27*100),"N/A",ROUND(U27/S27*100,2))</f>
        <v>100</v>
      </c>
      <c r="W27" s="52">
        <f>+IF(ISERR(U27/R27*100),"N/A",ROUND(U27/R27*100,2))</f>
        <v>94.02</v>
      </c>
    </row>
    <row r="28" spans="2:27" ht="23.25" customHeight="1" thickBot="1" x14ac:dyDescent="0.25">
      <c r="B28" s="262" t="s">
        <v>76</v>
      </c>
      <c r="C28" s="263"/>
      <c r="D28" s="263"/>
      <c r="E28" s="40" t="s">
        <v>437</v>
      </c>
      <c r="F28" s="40"/>
      <c r="G28" s="40"/>
      <c r="H28" s="41"/>
      <c r="I28" s="41"/>
      <c r="J28" s="41"/>
      <c r="K28" s="41"/>
      <c r="L28" s="41"/>
      <c r="M28" s="41"/>
      <c r="N28" s="41"/>
      <c r="O28" s="41"/>
      <c r="P28" s="42"/>
      <c r="Q28" s="42"/>
      <c r="R28" s="43" t="s">
        <v>751</v>
      </c>
      <c r="S28" s="44" t="s">
        <v>11</v>
      </c>
      <c r="T28" s="42"/>
      <c r="U28" s="44" t="s">
        <v>749</v>
      </c>
      <c r="V28" s="42"/>
      <c r="W28" s="45">
        <f>+IF(ISERR(U28/R28*100),"N/A",ROUND(U28/R28*100,2))</f>
        <v>58.28</v>
      </c>
    </row>
    <row r="29" spans="2:27" ht="26.25" customHeight="1" thickBot="1" x14ac:dyDescent="0.25">
      <c r="B29" s="264" t="s">
        <v>80</v>
      </c>
      <c r="C29" s="265"/>
      <c r="D29" s="265"/>
      <c r="E29" s="46" t="s">
        <v>437</v>
      </c>
      <c r="F29" s="46"/>
      <c r="G29" s="46"/>
      <c r="H29" s="47"/>
      <c r="I29" s="47"/>
      <c r="J29" s="47"/>
      <c r="K29" s="47"/>
      <c r="L29" s="47"/>
      <c r="M29" s="47"/>
      <c r="N29" s="47"/>
      <c r="O29" s="47"/>
      <c r="P29" s="48"/>
      <c r="Q29" s="48"/>
      <c r="R29" s="49" t="s">
        <v>750</v>
      </c>
      <c r="S29" s="50" t="s">
        <v>749</v>
      </c>
      <c r="T29" s="51">
        <f>+IF(ISERR(S29/R29*100),"N/A",ROUND(S29/R29*100,2))</f>
        <v>57.78</v>
      </c>
      <c r="U29" s="50" t="s">
        <v>749</v>
      </c>
      <c r="V29" s="51">
        <f>+IF(ISERR(U29/S29*100),"N/A",ROUND(U29/S29*100,2))</f>
        <v>100</v>
      </c>
      <c r="W29" s="52">
        <f>+IF(ISERR(U29/R29*100),"N/A",ROUND(U29/R29*100,2))</f>
        <v>57.78</v>
      </c>
    </row>
    <row r="30" spans="2:27" ht="22.5" customHeight="1" thickTop="1" thickBot="1" x14ac:dyDescent="0.25">
      <c r="B30" s="11" t="s">
        <v>86</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x14ac:dyDescent="0.2">
      <c r="B31" s="251" t="s">
        <v>748</v>
      </c>
      <c r="C31" s="252"/>
      <c r="D31" s="252"/>
      <c r="E31" s="252"/>
      <c r="F31" s="252"/>
      <c r="G31" s="252"/>
      <c r="H31" s="252"/>
      <c r="I31" s="252"/>
      <c r="J31" s="252"/>
      <c r="K31" s="252"/>
      <c r="L31" s="252"/>
      <c r="M31" s="252"/>
      <c r="N31" s="252"/>
      <c r="O31" s="252"/>
      <c r="P31" s="252"/>
      <c r="Q31" s="252"/>
      <c r="R31" s="252"/>
      <c r="S31" s="252"/>
      <c r="T31" s="252"/>
      <c r="U31" s="252"/>
      <c r="V31" s="252"/>
      <c r="W31" s="253"/>
    </row>
    <row r="32" spans="2:27" ht="66.7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747</v>
      </c>
      <c r="C33" s="252"/>
      <c r="D33" s="252"/>
      <c r="E33" s="252"/>
      <c r="F33" s="252"/>
      <c r="G33" s="252"/>
      <c r="H33" s="252"/>
      <c r="I33" s="252"/>
      <c r="J33" s="252"/>
      <c r="K33" s="252"/>
      <c r="L33" s="252"/>
      <c r="M33" s="252"/>
      <c r="N33" s="252"/>
      <c r="O33" s="252"/>
      <c r="P33" s="252"/>
      <c r="Q33" s="252"/>
      <c r="R33" s="252"/>
      <c r="S33" s="252"/>
      <c r="T33" s="252"/>
      <c r="U33" s="252"/>
      <c r="V33" s="252"/>
      <c r="W33" s="253"/>
    </row>
    <row r="34" spans="2:23" ht="53.25" customHeight="1" thickBot="1" x14ac:dyDescent="0.25">
      <c r="B34" s="254"/>
      <c r="C34" s="255"/>
      <c r="D34" s="255"/>
      <c r="E34" s="255"/>
      <c r="F34" s="255"/>
      <c r="G34" s="255"/>
      <c r="H34" s="255"/>
      <c r="I34" s="255"/>
      <c r="J34" s="255"/>
      <c r="K34" s="255"/>
      <c r="L34" s="255"/>
      <c r="M34" s="255"/>
      <c r="N34" s="255"/>
      <c r="O34" s="255"/>
      <c r="P34" s="255"/>
      <c r="Q34" s="255"/>
      <c r="R34" s="255"/>
      <c r="S34" s="255"/>
      <c r="T34" s="255"/>
      <c r="U34" s="255"/>
      <c r="V34" s="255"/>
      <c r="W34" s="256"/>
    </row>
    <row r="35" spans="2:23" ht="37.5" customHeight="1" thickTop="1" x14ac:dyDescent="0.2">
      <c r="B35" s="251" t="s">
        <v>746</v>
      </c>
      <c r="C35" s="252"/>
      <c r="D35" s="252"/>
      <c r="E35" s="252"/>
      <c r="F35" s="252"/>
      <c r="G35" s="252"/>
      <c r="H35" s="252"/>
      <c r="I35" s="252"/>
      <c r="J35" s="252"/>
      <c r="K35" s="252"/>
      <c r="L35" s="252"/>
      <c r="M35" s="252"/>
      <c r="N35" s="252"/>
      <c r="O35" s="252"/>
      <c r="P35" s="252"/>
      <c r="Q35" s="252"/>
      <c r="R35" s="252"/>
      <c r="S35" s="252"/>
      <c r="T35" s="252"/>
      <c r="U35" s="252"/>
      <c r="V35" s="252"/>
      <c r="W35" s="253"/>
    </row>
    <row r="36" spans="2:23" ht="49.5" customHeight="1" thickBot="1" x14ac:dyDescent="0.25">
      <c r="B36" s="257"/>
      <c r="C36" s="258"/>
      <c r="D36" s="258"/>
      <c r="E36" s="258"/>
      <c r="F36" s="258"/>
      <c r="G36" s="258"/>
      <c r="H36" s="258"/>
      <c r="I36" s="258"/>
      <c r="J36" s="258"/>
      <c r="K36" s="258"/>
      <c r="L36" s="258"/>
      <c r="M36" s="258"/>
      <c r="N36" s="258"/>
      <c r="O36" s="258"/>
      <c r="P36" s="258"/>
      <c r="Q36" s="258"/>
      <c r="R36" s="258"/>
      <c r="S36" s="258"/>
      <c r="T36" s="258"/>
      <c r="U36" s="258"/>
      <c r="V36" s="258"/>
      <c r="W36" s="259"/>
    </row>
  </sheetData>
  <mergeCells count="57">
    <mergeCell ref="S24:T24"/>
    <mergeCell ref="B33:W34"/>
    <mergeCell ref="B35:W36"/>
    <mergeCell ref="V24:W24"/>
    <mergeCell ref="B26:D26"/>
    <mergeCell ref="B27:D27"/>
    <mergeCell ref="B28:D28"/>
    <mergeCell ref="B29:D29"/>
    <mergeCell ref="B31:W32"/>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9" min="1"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632</v>
      </c>
      <c r="D4" s="298" t="s">
        <v>631</v>
      </c>
      <c r="E4" s="298"/>
      <c r="F4" s="298"/>
      <c r="G4" s="298"/>
      <c r="H4" s="299"/>
      <c r="I4" s="18"/>
      <c r="J4" s="300" t="s">
        <v>6</v>
      </c>
      <c r="K4" s="298"/>
      <c r="L4" s="17" t="s">
        <v>780</v>
      </c>
      <c r="M4" s="301" t="s">
        <v>779</v>
      </c>
      <c r="N4" s="301"/>
      <c r="O4" s="301"/>
      <c r="P4" s="301"/>
      <c r="Q4" s="302"/>
      <c r="R4" s="19"/>
      <c r="S4" s="303" t="s">
        <v>9</v>
      </c>
      <c r="T4" s="304"/>
      <c r="U4" s="304"/>
      <c r="V4" s="291" t="s">
        <v>322</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53.25" customHeight="1" thickBot="1" x14ac:dyDescent="0.25">
      <c r="B6" s="20" t="s">
        <v>12</v>
      </c>
      <c r="C6" s="21" t="s">
        <v>774</v>
      </c>
      <c r="D6" s="287" t="s">
        <v>778</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777</v>
      </c>
      <c r="M8" s="26" t="s">
        <v>777</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07.25" customHeight="1" thickTop="1" thickBot="1" x14ac:dyDescent="0.25">
      <c r="B10" s="27" t="s">
        <v>25</v>
      </c>
      <c r="C10" s="291" t="s">
        <v>776</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662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775</v>
      </c>
      <c r="C21" s="268"/>
      <c r="D21" s="268"/>
      <c r="E21" s="268"/>
      <c r="F21" s="268"/>
      <c r="G21" s="268"/>
      <c r="H21" s="268"/>
      <c r="I21" s="268"/>
      <c r="J21" s="268"/>
      <c r="K21" s="268"/>
      <c r="L21" s="268"/>
      <c r="M21" s="269" t="s">
        <v>774</v>
      </c>
      <c r="N21" s="269"/>
      <c r="O21" s="269" t="s">
        <v>64</v>
      </c>
      <c r="P21" s="269"/>
      <c r="Q21" s="270" t="s">
        <v>75</v>
      </c>
      <c r="R21" s="270"/>
      <c r="S21" s="34" t="s">
        <v>773</v>
      </c>
      <c r="T21" s="34" t="s">
        <v>182</v>
      </c>
      <c r="U21" s="34" t="s">
        <v>182</v>
      </c>
      <c r="V21" s="34" t="str">
        <f>+IF(ISERR(U21/T21*100),"N/A",ROUND(U21/T21*100,2))</f>
        <v>N/A</v>
      </c>
      <c r="W21" s="35" t="str">
        <f>+IF(ISERR(U21/S21*100),"N/A",ROUND(U21/S21*100,2))</f>
        <v>N/A</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771</v>
      </c>
      <c r="F25" s="40"/>
      <c r="G25" s="40"/>
      <c r="H25" s="41"/>
      <c r="I25" s="41"/>
      <c r="J25" s="41"/>
      <c r="K25" s="41"/>
      <c r="L25" s="41"/>
      <c r="M25" s="41"/>
      <c r="N25" s="41"/>
      <c r="O25" s="41"/>
      <c r="P25" s="42"/>
      <c r="Q25" s="42"/>
      <c r="R25" s="43" t="s">
        <v>772</v>
      </c>
      <c r="S25" s="44" t="s">
        <v>11</v>
      </c>
      <c r="T25" s="42"/>
      <c r="U25" s="44" t="s">
        <v>770</v>
      </c>
      <c r="V25" s="42"/>
      <c r="W25" s="45">
        <f>+IF(ISERR(U25/R25*100),"N/A",ROUND(U25/R25*100,2))</f>
        <v>127.99</v>
      </c>
    </row>
    <row r="26" spans="2:27" ht="26.25" customHeight="1" thickBot="1" x14ac:dyDescent="0.25">
      <c r="B26" s="264" t="s">
        <v>80</v>
      </c>
      <c r="C26" s="265"/>
      <c r="D26" s="265"/>
      <c r="E26" s="46" t="s">
        <v>771</v>
      </c>
      <c r="F26" s="46"/>
      <c r="G26" s="46"/>
      <c r="H26" s="47"/>
      <c r="I26" s="47"/>
      <c r="J26" s="47"/>
      <c r="K26" s="47"/>
      <c r="L26" s="47"/>
      <c r="M26" s="47"/>
      <c r="N26" s="47"/>
      <c r="O26" s="47"/>
      <c r="P26" s="48"/>
      <c r="Q26" s="48"/>
      <c r="R26" s="49" t="s">
        <v>770</v>
      </c>
      <c r="S26" s="50" t="s">
        <v>770</v>
      </c>
      <c r="T26" s="51">
        <f>+IF(ISERR(S26/R26*100),"N/A",ROUND(S26/R26*100,2))</f>
        <v>100</v>
      </c>
      <c r="U26" s="50" t="s">
        <v>770</v>
      </c>
      <c r="V26" s="51">
        <f>+IF(ISERR(U26/S26*100),"N/A",ROUND(U26/S26*100,2))</f>
        <v>100</v>
      </c>
      <c r="W26" s="52">
        <f>+IF(ISERR(U26/R26*100),"N/A",ROUND(U26/R26*100,2))</f>
        <v>100</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769</v>
      </c>
      <c r="C28" s="252"/>
      <c r="D28" s="252"/>
      <c r="E28" s="252"/>
      <c r="F28" s="252"/>
      <c r="G28" s="252"/>
      <c r="H28" s="252"/>
      <c r="I28" s="252"/>
      <c r="J28" s="252"/>
      <c r="K28" s="252"/>
      <c r="L28" s="252"/>
      <c r="M28" s="252"/>
      <c r="N28" s="252"/>
      <c r="O28" s="252"/>
      <c r="P28" s="252"/>
      <c r="Q28" s="252"/>
      <c r="R28" s="252"/>
      <c r="S28" s="252"/>
      <c r="T28" s="252"/>
      <c r="U28" s="252"/>
      <c r="V28" s="252"/>
      <c r="W28" s="253"/>
    </row>
    <row r="29" spans="2:27" ht="32.2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768</v>
      </c>
      <c r="C30" s="252"/>
      <c r="D30" s="252"/>
      <c r="E30" s="252"/>
      <c r="F30" s="252"/>
      <c r="G30" s="252"/>
      <c r="H30" s="252"/>
      <c r="I30" s="252"/>
      <c r="J30" s="252"/>
      <c r="K30" s="252"/>
      <c r="L30" s="252"/>
      <c r="M30" s="252"/>
      <c r="N30" s="252"/>
      <c r="O30" s="252"/>
      <c r="P30" s="252"/>
      <c r="Q30" s="252"/>
      <c r="R30" s="252"/>
      <c r="S30" s="252"/>
      <c r="T30" s="252"/>
      <c r="U30" s="252"/>
      <c r="V30" s="252"/>
      <c r="W30" s="253"/>
    </row>
    <row r="31" spans="2:27" ht="30"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767</v>
      </c>
      <c r="C32" s="252"/>
      <c r="D32" s="252"/>
      <c r="E32" s="252"/>
      <c r="F32" s="252"/>
      <c r="G32" s="252"/>
      <c r="H32" s="252"/>
      <c r="I32" s="252"/>
      <c r="J32" s="252"/>
      <c r="K32" s="252"/>
      <c r="L32" s="252"/>
      <c r="M32" s="252"/>
      <c r="N32" s="252"/>
      <c r="O32" s="252"/>
      <c r="P32" s="252"/>
      <c r="Q32" s="252"/>
      <c r="R32" s="252"/>
      <c r="S32" s="252"/>
      <c r="T32" s="252"/>
      <c r="U32" s="252"/>
      <c r="V32" s="252"/>
      <c r="W32" s="253"/>
    </row>
    <row r="33" spans="2:23" ht="27" customHeight="1"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2"/>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632</v>
      </c>
      <c r="D4" s="298" t="s">
        <v>631</v>
      </c>
      <c r="E4" s="298"/>
      <c r="F4" s="298"/>
      <c r="G4" s="298"/>
      <c r="H4" s="299"/>
      <c r="I4" s="18"/>
      <c r="J4" s="300" t="s">
        <v>6</v>
      </c>
      <c r="K4" s="298"/>
      <c r="L4" s="17" t="s">
        <v>830</v>
      </c>
      <c r="M4" s="301" t="s">
        <v>829</v>
      </c>
      <c r="N4" s="301"/>
      <c r="O4" s="301"/>
      <c r="P4" s="301"/>
      <c r="Q4" s="302"/>
      <c r="R4" s="19"/>
      <c r="S4" s="303" t="s">
        <v>9</v>
      </c>
      <c r="T4" s="304"/>
      <c r="U4" s="304"/>
      <c r="V4" s="291" t="s">
        <v>828</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791</v>
      </c>
      <c r="D6" s="287" t="s">
        <v>827</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826</v>
      </c>
      <c r="K8" s="26" t="s">
        <v>825</v>
      </c>
      <c r="L8" s="26" t="s">
        <v>824</v>
      </c>
      <c r="M8" s="26" t="s">
        <v>823</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57.5" customHeight="1" thickTop="1" thickBot="1" x14ac:dyDescent="0.25">
      <c r="B10" s="27" t="s">
        <v>25</v>
      </c>
      <c r="C10" s="291" t="s">
        <v>822</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662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821</v>
      </c>
      <c r="C21" s="268"/>
      <c r="D21" s="268"/>
      <c r="E21" s="268"/>
      <c r="F21" s="268"/>
      <c r="G21" s="268"/>
      <c r="H21" s="268"/>
      <c r="I21" s="268"/>
      <c r="J21" s="268"/>
      <c r="K21" s="268"/>
      <c r="L21" s="268"/>
      <c r="M21" s="269" t="s">
        <v>791</v>
      </c>
      <c r="N21" s="269"/>
      <c r="O21" s="269" t="s">
        <v>64</v>
      </c>
      <c r="P21" s="269"/>
      <c r="Q21" s="270" t="s">
        <v>53</v>
      </c>
      <c r="R21" s="270"/>
      <c r="S21" s="34" t="s">
        <v>820</v>
      </c>
      <c r="T21" s="34" t="s">
        <v>820</v>
      </c>
      <c r="U21" s="34" t="s">
        <v>819</v>
      </c>
      <c r="V21" s="34">
        <f t="shared" ref="V21:V30" si="0">+IF(ISERR(U21/T21*100),"N/A",ROUND(U21/T21*100,2))</f>
        <v>104.08</v>
      </c>
      <c r="W21" s="35">
        <f t="shared" ref="W21:W30" si="1">+IF(ISERR(U21/S21*100),"N/A",ROUND(U21/S21*100,2))</f>
        <v>104.08</v>
      </c>
    </row>
    <row r="22" spans="2:27" ht="56.25" customHeight="1" x14ac:dyDescent="0.2">
      <c r="B22" s="267" t="s">
        <v>818</v>
      </c>
      <c r="C22" s="268"/>
      <c r="D22" s="268"/>
      <c r="E22" s="268"/>
      <c r="F22" s="268"/>
      <c r="G22" s="268"/>
      <c r="H22" s="268"/>
      <c r="I22" s="268"/>
      <c r="J22" s="268"/>
      <c r="K22" s="268"/>
      <c r="L22" s="268"/>
      <c r="M22" s="269" t="s">
        <v>791</v>
      </c>
      <c r="N22" s="269"/>
      <c r="O22" s="269" t="s">
        <v>64</v>
      </c>
      <c r="P22" s="269"/>
      <c r="Q22" s="270" t="s">
        <v>53</v>
      </c>
      <c r="R22" s="270"/>
      <c r="S22" s="34" t="s">
        <v>817</v>
      </c>
      <c r="T22" s="34" t="s">
        <v>55</v>
      </c>
      <c r="U22" s="34" t="s">
        <v>55</v>
      </c>
      <c r="V22" s="34" t="str">
        <f t="shared" si="0"/>
        <v>N/A</v>
      </c>
      <c r="W22" s="35">
        <f t="shared" si="1"/>
        <v>0</v>
      </c>
    </row>
    <row r="23" spans="2:27" ht="56.25" customHeight="1" x14ac:dyDescent="0.2">
      <c r="B23" s="267" t="s">
        <v>816</v>
      </c>
      <c r="C23" s="268"/>
      <c r="D23" s="268"/>
      <c r="E23" s="268"/>
      <c r="F23" s="268"/>
      <c r="G23" s="268"/>
      <c r="H23" s="268"/>
      <c r="I23" s="268"/>
      <c r="J23" s="268"/>
      <c r="K23" s="268"/>
      <c r="L23" s="268"/>
      <c r="M23" s="269" t="s">
        <v>791</v>
      </c>
      <c r="N23" s="269"/>
      <c r="O23" s="269" t="s">
        <v>64</v>
      </c>
      <c r="P23" s="269"/>
      <c r="Q23" s="270" t="s">
        <v>53</v>
      </c>
      <c r="R23" s="270"/>
      <c r="S23" s="34" t="s">
        <v>815</v>
      </c>
      <c r="T23" s="34" t="s">
        <v>815</v>
      </c>
      <c r="U23" s="34" t="s">
        <v>814</v>
      </c>
      <c r="V23" s="34">
        <f t="shared" si="0"/>
        <v>86.41</v>
      </c>
      <c r="W23" s="35">
        <f t="shared" si="1"/>
        <v>86.41</v>
      </c>
    </row>
    <row r="24" spans="2:27" ht="56.25" customHeight="1" x14ac:dyDescent="0.2">
      <c r="B24" s="267" t="s">
        <v>813</v>
      </c>
      <c r="C24" s="268"/>
      <c r="D24" s="268"/>
      <c r="E24" s="268"/>
      <c r="F24" s="268"/>
      <c r="G24" s="268"/>
      <c r="H24" s="268"/>
      <c r="I24" s="268"/>
      <c r="J24" s="268"/>
      <c r="K24" s="268"/>
      <c r="L24" s="268"/>
      <c r="M24" s="269" t="s">
        <v>791</v>
      </c>
      <c r="N24" s="269"/>
      <c r="O24" s="269" t="s">
        <v>64</v>
      </c>
      <c r="P24" s="269"/>
      <c r="Q24" s="270" t="s">
        <v>53</v>
      </c>
      <c r="R24" s="270"/>
      <c r="S24" s="34" t="s">
        <v>812</v>
      </c>
      <c r="T24" s="34" t="s">
        <v>55</v>
      </c>
      <c r="U24" s="34" t="s">
        <v>55</v>
      </c>
      <c r="V24" s="34" t="str">
        <f t="shared" si="0"/>
        <v>N/A</v>
      </c>
      <c r="W24" s="35">
        <f t="shared" si="1"/>
        <v>0</v>
      </c>
    </row>
    <row r="25" spans="2:27" ht="56.25" customHeight="1" x14ac:dyDescent="0.2">
      <c r="B25" s="267" t="s">
        <v>811</v>
      </c>
      <c r="C25" s="268"/>
      <c r="D25" s="268"/>
      <c r="E25" s="268"/>
      <c r="F25" s="268"/>
      <c r="G25" s="268"/>
      <c r="H25" s="268"/>
      <c r="I25" s="268"/>
      <c r="J25" s="268"/>
      <c r="K25" s="268"/>
      <c r="L25" s="268"/>
      <c r="M25" s="269" t="s">
        <v>791</v>
      </c>
      <c r="N25" s="269"/>
      <c r="O25" s="269" t="s">
        <v>64</v>
      </c>
      <c r="P25" s="269"/>
      <c r="Q25" s="270" t="s">
        <v>53</v>
      </c>
      <c r="R25" s="270"/>
      <c r="S25" s="34" t="s">
        <v>810</v>
      </c>
      <c r="T25" s="34" t="s">
        <v>809</v>
      </c>
      <c r="U25" s="34" t="s">
        <v>808</v>
      </c>
      <c r="V25" s="34">
        <f t="shared" si="0"/>
        <v>83.33</v>
      </c>
      <c r="W25" s="35">
        <f t="shared" si="1"/>
        <v>86.36</v>
      </c>
    </row>
    <row r="26" spans="2:27" ht="56.25" customHeight="1" x14ac:dyDescent="0.2">
      <c r="B26" s="267" t="s">
        <v>807</v>
      </c>
      <c r="C26" s="268"/>
      <c r="D26" s="268"/>
      <c r="E26" s="268"/>
      <c r="F26" s="268"/>
      <c r="G26" s="268"/>
      <c r="H26" s="268"/>
      <c r="I26" s="268"/>
      <c r="J26" s="268"/>
      <c r="K26" s="268"/>
      <c r="L26" s="268"/>
      <c r="M26" s="269" t="s">
        <v>791</v>
      </c>
      <c r="N26" s="269"/>
      <c r="O26" s="269" t="s">
        <v>64</v>
      </c>
      <c r="P26" s="269"/>
      <c r="Q26" s="270" t="s">
        <v>53</v>
      </c>
      <c r="R26" s="270"/>
      <c r="S26" s="34" t="s">
        <v>806</v>
      </c>
      <c r="T26" s="34" t="s">
        <v>805</v>
      </c>
      <c r="U26" s="34" t="s">
        <v>804</v>
      </c>
      <c r="V26" s="34">
        <f t="shared" si="0"/>
        <v>92.09</v>
      </c>
      <c r="W26" s="35">
        <f t="shared" si="1"/>
        <v>103.82</v>
      </c>
    </row>
    <row r="27" spans="2:27" ht="56.25" customHeight="1" x14ac:dyDescent="0.2">
      <c r="B27" s="267" t="s">
        <v>803</v>
      </c>
      <c r="C27" s="268"/>
      <c r="D27" s="268"/>
      <c r="E27" s="268"/>
      <c r="F27" s="268"/>
      <c r="G27" s="268"/>
      <c r="H27" s="268"/>
      <c r="I27" s="268"/>
      <c r="J27" s="268"/>
      <c r="K27" s="268"/>
      <c r="L27" s="268"/>
      <c r="M27" s="269" t="s">
        <v>791</v>
      </c>
      <c r="N27" s="269"/>
      <c r="O27" s="269" t="s">
        <v>64</v>
      </c>
      <c r="P27" s="269"/>
      <c r="Q27" s="270" t="s">
        <v>53</v>
      </c>
      <c r="R27" s="270"/>
      <c r="S27" s="34" t="s">
        <v>802</v>
      </c>
      <c r="T27" s="34" t="s">
        <v>801</v>
      </c>
      <c r="U27" s="34" t="s">
        <v>800</v>
      </c>
      <c r="V27" s="34">
        <f t="shared" si="0"/>
        <v>67.62</v>
      </c>
      <c r="W27" s="35">
        <f t="shared" si="1"/>
        <v>56.06</v>
      </c>
    </row>
    <row r="28" spans="2:27" ht="56.25" customHeight="1" x14ac:dyDescent="0.2">
      <c r="B28" s="267" t="s">
        <v>799</v>
      </c>
      <c r="C28" s="268"/>
      <c r="D28" s="268"/>
      <c r="E28" s="268"/>
      <c r="F28" s="268"/>
      <c r="G28" s="268"/>
      <c r="H28" s="268"/>
      <c r="I28" s="268"/>
      <c r="J28" s="268"/>
      <c r="K28" s="268"/>
      <c r="L28" s="268"/>
      <c r="M28" s="269" t="s">
        <v>791</v>
      </c>
      <c r="N28" s="269"/>
      <c r="O28" s="269" t="s">
        <v>64</v>
      </c>
      <c r="P28" s="269"/>
      <c r="Q28" s="270" t="s">
        <v>53</v>
      </c>
      <c r="R28" s="270"/>
      <c r="S28" s="34" t="s">
        <v>798</v>
      </c>
      <c r="T28" s="34" t="s">
        <v>797</v>
      </c>
      <c r="U28" s="34" t="s">
        <v>796</v>
      </c>
      <c r="V28" s="34">
        <f t="shared" si="0"/>
        <v>79.44</v>
      </c>
      <c r="W28" s="35">
        <f t="shared" si="1"/>
        <v>52.15</v>
      </c>
    </row>
    <row r="29" spans="2:27" ht="56.25" customHeight="1" x14ac:dyDescent="0.2">
      <c r="B29" s="267" t="s">
        <v>795</v>
      </c>
      <c r="C29" s="268"/>
      <c r="D29" s="268"/>
      <c r="E29" s="268"/>
      <c r="F29" s="268"/>
      <c r="G29" s="268"/>
      <c r="H29" s="268"/>
      <c r="I29" s="268"/>
      <c r="J29" s="268"/>
      <c r="K29" s="268"/>
      <c r="L29" s="268"/>
      <c r="M29" s="269" t="s">
        <v>791</v>
      </c>
      <c r="N29" s="269"/>
      <c r="O29" s="269" t="s">
        <v>64</v>
      </c>
      <c r="P29" s="269"/>
      <c r="Q29" s="270" t="s">
        <v>53</v>
      </c>
      <c r="R29" s="270"/>
      <c r="S29" s="34" t="s">
        <v>794</v>
      </c>
      <c r="T29" s="34" t="s">
        <v>793</v>
      </c>
      <c r="U29" s="34" t="s">
        <v>261</v>
      </c>
      <c r="V29" s="34">
        <f t="shared" si="0"/>
        <v>85.47</v>
      </c>
      <c r="W29" s="35">
        <f t="shared" si="1"/>
        <v>116.96</v>
      </c>
    </row>
    <row r="30" spans="2:27" ht="56.25" customHeight="1" thickBot="1" x14ac:dyDescent="0.25">
      <c r="B30" s="267" t="s">
        <v>792</v>
      </c>
      <c r="C30" s="268"/>
      <c r="D30" s="268"/>
      <c r="E30" s="268"/>
      <c r="F30" s="268"/>
      <c r="G30" s="268"/>
      <c r="H30" s="268"/>
      <c r="I30" s="268"/>
      <c r="J30" s="268"/>
      <c r="K30" s="268"/>
      <c r="L30" s="268"/>
      <c r="M30" s="269" t="s">
        <v>791</v>
      </c>
      <c r="N30" s="269"/>
      <c r="O30" s="269" t="s">
        <v>64</v>
      </c>
      <c r="P30" s="269"/>
      <c r="Q30" s="270" t="s">
        <v>53</v>
      </c>
      <c r="R30" s="270"/>
      <c r="S30" s="34" t="s">
        <v>261</v>
      </c>
      <c r="T30" s="34" t="s">
        <v>790</v>
      </c>
      <c r="U30" s="34" t="s">
        <v>789</v>
      </c>
      <c r="V30" s="34">
        <f t="shared" si="0"/>
        <v>90.63</v>
      </c>
      <c r="W30" s="35">
        <f t="shared" si="1"/>
        <v>130.5</v>
      </c>
    </row>
    <row r="31" spans="2:27" ht="21.75" customHeight="1" thickTop="1" thickBot="1" x14ac:dyDescent="0.25">
      <c r="B31" s="11" t="s">
        <v>70</v>
      </c>
      <c r="C31" s="12"/>
      <c r="D31" s="12"/>
      <c r="E31" s="12"/>
      <c r="F31" s="12"/>
      <c r="G31" s="12"/>
      <c r="H31" s="13"/>
      <c r="I31" s="13"/>
      <c r="J31" s="13"/>
      <c r="K31" s="13"/>
      <c r="L31" s="13"/>
      <c r="M31" s="13"/>
      <c r="N31" s="13"/>
      <c r="O31" s="13"/>
      <c r="P31" s="13"/>
      <c r="Q31" s="13"/>
      <c r="R31" s="13"/>
      <c r="S31" s="13"/>
      <c r="T31" s="13"/>
      <c r="U31" s="13"/>
      <c r="V31" s="13"/>
      <c r="W31" s="14"/>
      <c r="X31" s="36"/>
    </row>
    <row r="32" spans="2:27" ht="29.25" customHeight="1" thickTop="1" thickBot="1" x14ac:dyDescent="0.25">
      <c r="B32" s="245" t="s">
        <v>2572</v>
      </c>
      <c r="C32" s="246"/>
      <c r="D32" s="246"/>
      <c r="E32" s="246"/>
      <c r="F32" s="246"/>
      <c r="G32" s="246"/>
      <c r="H32" s="246"/>
      <c r="I32" s="246"/>
      <c r="J32" s="246"/>
      <c r="K32" s="246"/>
      <c r="L32" s="246"/>
      <c r="M32" s="246"/>
      <c r="N32" s="246"/>
      <c r="O32" s="246"/>
      <c r="P32" s="246"/>
      <c r="Q32" s="247"/>
      <c r="R32" s="37" t="s">
        <v>45</v>
      </c>
      <c r="S32" s="266" t="s">
        <v>46</v>
      </c>
      <c r="T32" s="266"/>
      <c r="U32" s="38" t="s">
        <v>71</v>
      </c>
      <c r="V32" s="260" t="s">
        <v>72</v>
      </c>
      <c r="W32" s="261"/>
    </row>
    <row r="33" spans="2:25" ht="30.75" customHeight="1" thickBot="1" x14ac:dyDescent="0.25">
      <c r="B33" s="248"/>
      <c r="C33" s="249"/>
      <c r="D33" s="249"/>
      <c r="E33" s="249"/>
      <c r="F33" s="249"/>
      <c r="G33" s="249"/>
      <c r="H33" s="249"/>
      <c r="I33" s="249"/>
      <c r="J33" s="249"/>
      <c r="K33" s="249"/>
      <c r="L33" s="249"/>
      <c r="M33" s="249"/>
      <c r="N33" s="249"/>
      <c r="O33" s="249"/>
      <c r="P33" s="249"/>
      <c r="Q33" s="250"/>
      <c r="R33" s="39" t="s">
        <v>73</v>
      </c>
      <c r="S33" s="39" t="s">
        <v>73</v>
      </c>
      <c r="T33" s="39" t="s">
        <v>64</v>
      </c>
      <c r="U33" s="39" t="s">
        <v>73</v>
      </c>
      <c r="V33" s="39" t="s">
        <v>74</v>
      </c>
      <c r="W33" s="32" t="s">
        <v>75</v>
      </c>
      <c r="Y33" s="36"/>
    </row>
    <row r="34" spans="2:25" ht="23.25" customHeight="1" thickBot="1" x14ac:dyDescent="0.25">
      <c r="B34" s="262" t="s">
        <v>76</v>
      </c>
      <c r="C34" s="263"/>
      <c r="D34" s="263"/>
      <c r="E34" s="40" t="s">
        <v>787</v>
      </c>
      <c r="F34" s="40"/>
      <c r="G34" s="40"/>
      <c r="H34" s="41"/>
      <c r="I34" s="41"/>
      <c r="J34" s="41"/>
      <c r="K34" s="41"/>
      <c r="L34" s="41"/>
      <c r="M34" s="41"/>
      <c r="N34" s="41"/>
      <c r="O34" s="41"/>
      <c r="P34" s="42"/>
      <c r="Q34" s="42"/>
      <c r="R34" s="43" t="s">
        <v>788</v>
      </c>
      <c r="S34" s="44" t="s">
        <v>11</v>
      </c>
      <c r="T34" s="42"/>
      <c r="U34" s="44" t="s">
        <v>784</v>
      </c>
      <c r="V34" s="42"/>
      <c r="W34" s="45">
        <f>+IF(ISERR(U34/R34*100),"N/A",ROUND(U34/R34*100,2))</f>
        <v>95.13</v>
      </c>
    </row>
    <row r="35" spans="2:25" ht="26.25" customHeight="1" thickBot="1" x14ac:dyDescent="0.25">
      <c r="B35" s="264" t="s">
        <v>80</v>
      </c>
      <c r="C35" s="265"/>
      <c r="D35" s="265"/>
      <c r="E35" s="46" t="s">
        <v>787</v>
      </c>
      <c r="F35" s="46"/>
      <c r="G35" s="46"/>
      <c r="H35" s="47"/>
      <c r="I35" s="47"/>
      <c r="J35" s="47"/>
      <c r="K35" s="47"/>
      <c r="L35" s="47"/>
      <c r="M35" s="47"/>
      <c r="N35" s="47"/>
      <c r="O35" s="47"/>
      <c r="P35" s="48"/>
      <c r="Q35" s="48"/>
      <c r="R35" s="49" t="s">
        <v>786</v>
      </c>
      <c r="S35" s="50" t="s">
        <v>785</v>
      </c>
      <c r="T35" s="51">
        <f>+IF(ISERR(S35/R35*100),"N/A",ROUND(S35/R35*100,2))</f>
        <v>98.13</v>
      </c>
      <c r="U35" s="50" t="s">
        <v>784</v>
      </c>
      <c r="V35" s="51">
        <f>+IF(ISERR(U35/S35*100),"N/A",ROUND(U35/S35*100,2))</f>
        <v>99.97</v>
      </c>
      <c r="W35" s="52">
        <f>+IF(ISERR(U35/R35*100),"N/A",ROUND(U35/R35*100,2))</f>
        <v>98.09</v>
      </c>
    </row>
    <row r="36" spans="2:25" ht="22.5" customHeight="1" thickTop="1" thickBot="1" x14ac:dyDescent="0.25">
      <c r="B36" s="11" t="s">
        <v>86</v>
      </c>
      <c r="C36" s="12"/>
      <c r="D36" s="12"/>
      <c r="E36" s="12"/>
      <c r="F36" s="12"/>
      <c r="G36" s="12"/>
      <c r="H36" s="13"/>
      <c r="I36" s="13"/>
      <c r="J36" s="13"/>
      <c r="K36" s="13"/>
      <c r="L36" s="13"/>
      <c r="M36" s="13"/>
      <c r="N36" s="13"/>
      <c r="O36" s="13"/>
      <c r="P36" s="13"/>
      <c r="Q36" s="13"/>
      <c r="R36" s="13"/>
      <c r="S36" s="13"/>
      <c r="T36" s="13"/>
      <c r="U36" s="13"/>
      <c r="V36" s="13"/>
      <c r="W36" s="14"/>
    </row>
    <row r="37" spans="2:25" ht="37.5" customHeight="1" thickTop="1" x14ac:dyDescent="0.2">
      <c r="B37" s="251" t="s">
        <v>783</v>
      </c>
      <c r="C37" s="252"/>
      <c r="D37" s="252"/>
      <c r="E37" s="252"/>
      <c r="F37" s="252"/>
      <c r="G37" s="252"/>
      <c r="H37" s="252"/>
      <c r="I37" s="252"/>
      <c r="J37" s="252"/>
      <c r="K37" s="252"/>
      <c r="L37" s="252"/>
      <c r="M37" s="252"/>
      <c r="N37" s="252"/>
      <c r="O37" s="252"/>
      <c r="P37" s="252"/>
      <c r="Q37" s="252"/>
      <c r="R37" s="252"/>
      <c r="S37" s="252"/>
      <c r="T37" s="252"/>
      <c r="U37" s="252"/>
      <c r="V37" s="252"/>
      <c r="W37" s="253"/>
    </row>
    <row r="38" spans="2:25" ht="63.75" customHeight="1" thickBot="1" x14ac:dyDescent="0.25">
      <c r="B38" s="254"/>
      <c r="C38" s="255"/>
      <c r="D38" s="255"/>
      <c r="E38" s="255"/>
      <c r="F38" s="255"/>
      <c r="G38" s="255"/>
      <c r="H38" s="255"/>
      <c r="I38" s="255"/>
      <c r="J38" s="255"/>
      <c r="K38" s="255"/>
      <c r="L38" s="255"/>
      <c r="M38" s="255"/>
      <c r="N38" s="255"/>
      <c r="O38" s="255"/>
      <c r="P38" s="255"/>
      <c r="Q38" s="255"/>
      <c r="R38" s="255"/>
      <c r="S38" s="255"/>
      <c r="T38" s="255"/>
      <c r="U38" s="255"/>
      <c r="V38" s="255"/>
      <c r="W38" s="256"/>
    </row>
    <row r="39" spans="2:25" ht="37.5" customHeight="1" thickTop="1" x14ac:dyDescent="0.2">
      <c r="B39" s="251" t="s">
        <v>782</v>
      </c>
      <c r="C39" s="252"/>
      <c r="D39" s="252"/>
      <c r="E39" s="252"/>
      <c r="F39" s="252"/>
      <c r="G39" s="252"/>
      <c r="H39" s="252"/>
      <c r="I39" s="252"/>
      <c r="J39" s="252"/>
      <c r="K39" s="252"/>
      <c r="L39" s="252"/>
      <c r="M39" s="252"/>
      <c r="N39" s="252"/>
      <c r="O39" s="252"/>
      <c r="P39" s="252"/>
      <c r="Q39" s="252"/>
      <c r="R39" s="252"/>
      <c r="S39" s="252"/>
      <c r="T39" s="252"/>
      <c r="U39" s="252"/>
      <c r="V39" s="252"/>
      <c r="W39" s="253"/>
    </row>
    <row r="40" spans="2:25" ht="54.75" customHeight="1" thickBot="1" x14ac:dyDescent="0.25">
      <c r="B40" s="254"/>
      <c r="C40" s="255"/>
      <c r="D40" s="255"/>
      <c r="E40" s="255"/>
      <c r="F40" s="255"/>
      <c r="G40" s="255"/>
      <c r="H40" s="255"/>
      <c r="I40" s="255"/>
      <c r="J40" s="255"/>
      <c r="K40" s="255"/>
      <c r="L40" s="255"/>
      <c r="M40" s="255"/>
      <c r="N40" s="255"/>
      <c r="O40" s="255"/>
      <c r="P40" s="255"/>
      <c r="Q40" s="255"/>
      <c r="R40" s="255"/>
      <c r="S40" s="255"/>
      <c r="T40" s="255"/>
      <c r="U40" s="255"/>
      <c r="V40" s="255"/>
      <c r="W40" s="256"/>
    </row>
    <row r="41" spans="2:25" ht="37.5" customHeight="1" thickTop="1" x14ac:dyDescent="0.2">
      <c r="B41" s="251" t="s">
        <v>781</v>
      </c>
      <c r="C41" s="252"/>
      <c r="D41" s="252"/>
      <c r="E41" s="252"/>
      <c r="F41" s="252"/>
      <c r="G41" s="252"/>
      <c r="H41" s="252"/>
      <c r="I41" s="252"/>
      <c r="J41" s="252"/>
      <c r="K41" s="252"/>
      <c r="L41" s="252"/>
      <c r="M41" s="252"/>
      <c r="N41" s="252"/>
      <c r="O41" s="252"/>
      <c r="P41" s="252"/>
      <c r="Q41" s="252"/>
      <c r="R41" s="252"/>
      <c r="S41" s="252"/>
      <c r="T41" s="252"/>
      <c r="U41" s="252"/>
      <c r="V41" s="252"/>
      <c r="W41" s="253"/>
    </row>
    <row r="42" spans="2:25" ht="97.5" customHeight="1" thickBot="1" x14ac:dyDescent="0.25">
      <c r="B42" s="257"/>
      <c r="C42" s="258"/>
      <c r="D42" s="258"/>
      <c r="E42" s="258"/>
      <c r="F42" s="258"/>
      <c r="G42" s="258"/>
      <c r="H42" s="258"/>
      <c r="I42" s="258"/>
      <c r="J42" s="258"/>
      <c r="K42" s="258"/>
      <c r="L42" s="258"/>
      <c r="M42" s="258"/>
      <c r="N42" s="258"/>
      <c r="O42" s="258"/>
      <c r="P42" s="258"/>
      <c r="Q42" s="258"/>
      <c r="R42" s="258"/>
      <c r="S42" s="258"/>
      <c r="T42" s="258"/>
      <c r="U42" s="258"/>
      <c r="V42" s="258"/>
      <c r="W42" s="259"/>
    </row>
  </sheetData>
  <mergeCells count="87">
    <mergeCell ref="B39:W40"/>
    <mergeCell ref="B41:W42"/>
    <mergeCell ref="S32:T32"/>
    <mergeCell ref="V32:W32"/>
    <mergeCell ref="B34:D34"/>
    <mergeCell ref="B35:D35"/>
    <mergeCell ref="B37:W38"/>
    <mergeCell ref="B30:L30"/>
    <mergeCell ref="M30:N30"/>
    <mergeCell ref="O30:P30"/>
    <mergeCell ref="Q30:R30"/>
    <mergeCell ref="B32:Q33"/>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0" min="1" max="2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0"/>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4</v>
      </c>
      <c r="D4" s="298" t="s">
        <v>5</v>
      </c>
      <c r="E4" s="298"/>
      <c r="F4" s="298"/>
      <c r="G4" s="298"/>
      <c r="H4" s="299"/>
      <c r="I4" s="18"/>
      <c r="J4" s="300" t="s">
        <v>6</v>
      </c>
      <c r="K4" s="298"/>
      <c r="L4" s="17" t="s">
        <v>7</v>
      </c>
      <c r="M4" s="301" t="s">
        <v>8</v>
      </c>
      <c r="N4" s="301"/>
      <c r="O4" s="301"/>
      <c r="P4" s="301"/>
      <c r="Q4" s="302"/>
      <c r="R4" s="19"/>
      <c r="S4" s="303" t="s">
        <v>9</v>
      </c>
      <c r="T4" s="304"/>
      <c r="U4" s="304"/>
      <c r="V4" s="291" t="s">
        <v>10</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13</v>
      </c>
      <c r="D6" s="287" t="s">
        <v>14</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17</v>
      </c>
      <c r="D7" s="289" t="s">
        <v>18</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21</v>
      </c>
      <c r="K8" s="26" t="s">
        <v>22</v>
      </c>
      <c r="L8" s="26" t="s">
        <v>23</v>
      </c>
      <c r="M8" s="26" t="s">
        <v>24</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222.75" customHeight="1" thickTop="1" thickBot="1" x14ac:dyDescent="0.25">
      <c r="B10" s="27" t="s">
        <v>25</v>
      </c>
      <c r="C10" s="291" t="s">
        <v>26</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34</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51</v>
      </c>
      <c r="C21" s="268"/>
      <c r="D21" s="268"/>
      <c r="E21" s="268"/>
      <c r="F21" s="268"/>
      <c r="G21" s="268"/>
      <c r="H21" s="268"/>
      <c r="I21" s="268"/>
      <c r="J21" s="268"/>
      <c r="K21" s="268"/>
      <c r="L21" s="268"/>
      <c r="M21" s="269" t="s">
        <v>13</v>
      </c>
      <c r="N21" s="269"/>
      <c r="O21" s="269" t="s">
        <v>52</v>
      </c>
      <c r="P21" s="269"/>
      <c r="Q21" s="270" t="s">
        <v>53</v>
      </c>
      <c r="R21" s="270"/>
      <c r="S21" s="34" t="s">
        <v>54</v>
      </c>
      <c r="T21" s="34" t="s">
        <v>55</v>
      </c>
      <c r="U21" s="34" t="s">
        <v>56</v>
      </c>
      <c r="V21" s="34" t="str">
        <f t="shared" ref="V21:V26" si="0">+IF(ISERR(U21/T21*100),"N/A",ROUND(U21/T21*100,2))</f>
        <v>N/A</v>
      </c>
      <c r="W21" s="35">
        <f t="shared" ref="W21:W26" si="1">+IF(ISERR(U21/S21*100),"N/A",ROUND(U21/S21*100,2))</f>
        <v>11.54</v>
      </c>
    </row>
    <row r="22" spans="2:27" ht="56.25" customHeight="1" x14ac:dyDescent="0.2">
      <c r="B22" s="267" t="s">
        <v>57</v>
      </c>
      <c r="C22" s="268"/>
      <c r="D22" s="268"/>
      <c r="E22" s="268"/>
      <c r="F22" s="268"/>
      <c r="G22" s="268"/>
      <c r="H22" s="268"/>
      <c r="I22" s="268"/>
      <c r="J22" s="268"/>
      <c r="K22" s="268"/>
      <c r="L22" s="268"/>
      <c r="M22" s="269" t="s">
        <v>13</v>
      </c>
      <c r="N22" s="269"/>
      <c r="O22" s="269" t="s">
        <v>52</v>
      </c>
      <c r="P22" s="269"/>
      <c r="Q22" s="270" t="s">
        <v>53</v>
      </c>
      <c r="R22" s="270"/>
      <c r="S22" s="34" t="s">
        <v>54</v>
      </c>
      <c r="T22" s="34" t="s">
        <v>58</v>
      </c>
      <c r="U22" s="34" t="s">
        <v>59</v>
      </c>
      <c r="V22" s="34">
        <f t="shared" si="0"/>
        <v>150</v>
      </c>
      <c r="W22" s="35">
        <f t="shared" si="1"/>
        <v>60</v>
      </c>
    </row>
    <row r="23" spans="2:27" ht="56.25" customHeight="1" x14ac:dyDescent="0.2">
      <c r="B23" s="267" t="s">
        <v>60</v>
      </c>
      <c r="C23" s="268"/>
      <c r="D23" s="268"/>
      <c r="E23" s="268"/>
      <c r="F23" s="268"/>
      <c r="G23" s="268"/>
      <c r="H23" s="268"/>
      <c r="I23" s="268"/>
      <c r="J23" s="268"/>
      <c r="K23" s="268"/>
      <c r="L23" s="268"/>
      <c r="M23" s="269" t="s">
        <v>13</v>
      </c>
      <c r="N23" s="269"/>
      <c r="O23" s="269" t="s">
        <v>52</v>
      </c>
      <c r="P23" s="269"/>
      <c r="Q23" s="270" t="s">
        <v>53</v>
      </c>
      <c r="R23" s="270"/>
      <c r="S23" s="34" t="s">
        <v>54</v>
      </c>
      <c r="T23" s="34" t="s">
        <v>61</v>
      </c>
      <c r="U23" s="34" t="s">
        <v>62</v>
      </c>
      <c r="V23" s="34">
        <f t="shared" si="0"/>
        <v>500</v>
      </c>
      <c r="W23" s="35">
        <f t="shared" si="1"/>
        <v>50</v>
      </c>
    </row>
    <row r="24" spans="2:27" ht="56.25" customHeight="1" x14ac:dyDescent="0.2">
      <c r="B24" s="267" t="s">
        <v>63</v>
      </c>
      <c r="C24" s="268"/>
      <c r="D24" s="268"/>
      <c r="E24" s="268"/>
      <c r="F24" s="268"/>
      <c r="G24" s="268"/>
      <c r="H24" s="268"/>
      <c r="I24" s="268"/>
      <c r="J24" s="268"/>
      <c r="K24" s="268"/>
      <c r="L24" s="268"/>
      <c r="M24" s="269" t="s">
        <v>17</v>
      </c>
      <c r="N24" s="269"/>
      <c r="O24" s="269" t="s">
        <v>64</v>
      </c>
      <c r="P24" s="269"/>
      <c r="Q24" s="270" t="s">
        <v>53</v>
      </c>
      <c r="R24" s="270"/>
      <c r="S24" s="34" t="s">
        <v>65</v>
      </c>
      <c r="T24" s="34" t="s">
        <v>65</v>
      </c>
      <c r="U24" s="34" t="s">
        <v>66</v>
      </c>
      <c r="V24" s="34">
        <f t="shared" si="0"/>
        <v>128.33000000000001</v>
      </c>
      <c r="W24" s="35">
        <f t="shared" si="1"/>
        <v>128.33000000000001</v>
      </c>
    </row>
    <row r="25" spans="2:27" ht="56.25" customHeight="1" x14ac:dyDescent="0.2">
      <c r="B25" s="267" t="s">
        <v>67</v>
      </c>
      <c r="C25" s="268"/>
      <c r="D25" s="268"/>
      <c r="E25" s="268"/>
      <c r="F25" s="268"/>
      <c r="G25" s="268"/>
      <c r="H25" s="268"/>
      <c r="I25" s="268"/>
      <c r="J25" s="268"/>
      <c r="K25" s="268"/>
      <c r="L25" s="268"/>
      <c r="M25" s="269" t="s">
        <v>17</v>
      </c>
      <c r="N25" s="269"/>
      <c r="O25" s="269" t="s">
        <v>64</v>
      </c>
      <c r="P25" s="269"/>
      <c r="Q25" s="270" t="s">
        <v>53</v>
      </c>
      <c r="R25" s="270"/>
      <c r="S25" s="34" t="s">
        <v>54</v>
      </c>
      <c r="T25" s="34" t="s">
        <v>68</v>
      </c>
      <c r="U25" s="34" t="s">
        <v>68</v>
      </c>
      <c r="V25" s="34">
        <f t="shared" si="0"/>
        <v>100</v>
      </c>
      <c r="W25" s="35">
        <f t="shared" si="1"/>
        <v>75</v>
      </c>
    </row>
    <row r="26" spans="2:27" ht="56.25" customHeight="1" thickBot="1" x14ac:dyDescent="0.25">
      <c r="B26" s="267" t="s">
        <v>69</v>
      </c>
      <c r="C26" s="268"/>
      <c r="D26" s="268"/>
      <c r="E26" s="268"/>
      <c r="F26" s="268"/>
      <c r="G26" s="268"/>
      <c r="H26" s="268"/>
      <c r="I26" s="268"/>
      <c r="J26" s="268"/>
      <c r="K26" s="268"/>
      <c r="L26" s="268"/>
      <c r="M26" s="269" t="s">
        <v>17</v>
      </c>
      <c r="N26" s="269"/>
      <c r="O26" s="269" t="s">
        <v>64</v>
      </c>
      <c r="P26" s="269"/>
      <c r="Q26" s="270" t="s">
        <v>53</v>
      </c>
      <c r="R26" s="270"/>
      <c r="S26" s="34" t="s">
        <v>54</v>
      </c>
      <c r="T26" s="34" t="s">
        <v>54</v>
      </c>
      <c r="U26" s="34" t="s">
        <v>54</v>
      </c>
      <c r="V26" s="34">
        <f t="shared" si="0"/>
        <v>100</v>
      </c>
      <c r="W26" s="35">
        <f t="shared" si="1"/>
        <v>100</v>
      </c>
    </row>
    <row r="27" spans="2:27" ht="21.75" customHeight="1" thickTop="1" thickBot="1" x14ac:dyDescent="0.25">
      <c r="B27" s="11" t="s">
        <v>70</v>
      </c>
      <c r="C27" s="12"/>
      <c r="D27" s="12"/>
      <c r="E27" s="12"/>
      <c r="F27" s="12"/>
      <c r="G27" s="12"/>
      <c r="H27" s="13"/>
      <c r="I27" s="13"/>
      <c r="J27" s="13"/>
      <c r="K27" s="13"/>
      <c r="L27" s="13"/>
      <c r="M27" s="13"/>
      <c r="N27" s="13"/>
      <c r="O27" s="13"/>
      <c r="P27" s="13"/>
      <c r="Q27" s="13"/>
      <c r="R27" s="13"/>
      <c r="S27" s="13"/>
      <c r="T27" s="13"/>
      <c r="U27" s="13"/>
      <c r="V27" s="13"/>
      <c r="W27" s="14"/>
      <c r="X27" s="36"/>
    </row>
    <row r="28" spans="2:27" ht="29.25" customHeight="1" thickTop="1" thickBot="1" x14ac:dyDescent="0.25">
      <c r="B28" s="245" t="s">
        <v>2572</v>
      </c>
      <c r="C28" s="246"/>
      <c r="D28" s="246"/>
      <c r="E28" s="246"/>
      <c r="F28" s="246"/>
      <c r="G28" s="246"/>
      <c r="H28" s="246"/>
      <c r="I28" s="246"/>
      <c r="J28" s="246"/>
      <c r="K28" s="246"/>
      <c r="L28" s="246"/>
      <c r="M28" s="246"/>
      <c r="N28" s="246"/>
      <c r="O28" s="246"/>
      <c r="P28" s="246"/>
      <c r="Q28" s="247"/>
      <c r="R28" s="37" t="s">
        <v>45</v>
      </c>
      <c r="S28" s="266" t="s">
        <v>46</v>
      </c>
      <c r="T28" s="266"/>
      <c r="U28" s="38" t="s">
        <v>71</v>
      </c>
      <c r="V28" s="260" t="s">
        <v>72</v>
      </c>
      <c r="W28" s="261"/>
    </row>
    <row r="29" spans="2:27" ht="30.75" customHeight="1" thickBot="1" x14ac:dyDescent="0.25">
      <c r="B29" s="248"/>
      <c r="C29" s="249"/>
      <c r="D29" s="249"/>
      <c r="E29" s="249"/>
      <c r="F29" s="249"/>
      <c r="G29" s="249"/>
      <c r="H29" s="249"/>
      <c r="I29" s="249"/>
      <c r="J29" s="249"/>
      <c r="K29" s="249"/>
      <c r="L29" s="249"/>
      <c r="M29" s="249"/>
      <c r="N29" s="249"/>
      <c r="O29" s="249"/>
      <c r="P29" s="249"/>
      <c r="Q29" s="250"/>
      <c r="R29" s="39" t="s">
        <v>73</v>
      </c>
      <c r="S29" s="39" t="s">
        <v>73</v>
      </c>
      <c r="T29" s="39" t="s">
        <v>64</v>
      </c>
      <c r="U29" s="39" t="s">
        <v>73</v>
      </c>
      <c r="V29" s="39" t="s">
        <v>74</v>
      </c>
      <c r="W29" s="32" t="s">
        <v>75</v>
      </c>
      <c r="Y29" s="36"/>
    </row>
    <row r="30" spans="2:27" ht="23.25" customHeight="1" thickBot="1" x14ac:dyDescent="0.25">
      <c r="B30" s="262" t="s">
        <v>76</v>
      </c>
      <c r="C30" s="263"/>
      <c r="D30" s="263"/>
      <c r="E30" s="40" t="s">
        <v>77</v>
      </c>
      <c r="F30" s="40"/>
      <c r="G30" s="40"/>
      <c r="H30" s="41"/>
      <c r="I30" s="41"/>
      <c r="J30" s="41"/>
      <c r="K30" s="41"/>
      <c r="L30" s="41"/>
      <c r="M30" s="41"/>
      <c r="N30" s="41"/>
      <c r="O30" s="41"/>
      <c r="P30" s="42"/>
      <c r="Q30" s="42"/>
      <c r="R30" s="43" t="s">
        <v>78</v>
      </c>
      <c r="S30" s="44" t="s">
        <v>11</v>
      </c>
      <c r="T30" s="42"/>
      <c r="U30" s="44" t="s">
        <v>79</v>
      </c>
      <c r="V30" s="42"/>
      <c r="W30" s="45">
        <f>+IF(ISERR(U30/R30*100),"N/A",ROUND(U30/R30*100,2))</f>
        <v>91.57</v>
      </c>
    </row>
    <row r="31" spans="2:27" ht="26.25" customHeight="1" x14ac:dyDescent="0.2">
      <c r="B31" s="264" t="s">
        <v>80</v>
      </c>
      <c r="C31" s="265"/>
      <c r="D31" s="265"/>
      <c r="E31" s="46" t="s">
        <v>77</v>
      </c>
      <c r="F31" s="46"/>
      <c r="G31" s="46"/>
      <c r="H31" s="47"/>
      <c r="I31" s="47"/>
      <c r="J31" s="47"/>
      <c r="K31" s="47"/>
      <c r="L31" s="47"/>
      <c r="M31" s="47"/>
      <c r="N31" s="47"/>
      <c r="O31" s="47"/>
      <c r="P31" s="48"/>
      <c r="Q31" s="48"/>
      <c r="R31" s="49" t="s">
        <v>78</v>
      </c>
      <c r="S31" s="50" t="s">
        <v>81</v>
      </c>
      <c r="T31" s="51">
        <f>+IF(ISERR(S31/R31*100),"N/A",ROUND(S31/R31*100,2))</f>
        <v>100</v>
      </c>
      <c r="U31" s="50" t="s">
        <v>79</v>
      </c>
      <c r="V31" s="51">
        <f>+IF(ISERR(U31/S31*100),"N/A",ROUND(U31/S31*100,2))</f>
        <v>91.57</v>
      </c>
      <c r="W31" s="52">
        <f>+IF(ISERR(U31/R31*100),"N/A",ROUND(U31/R31*100,2))</f>
        <v>91.57</v>
      </c>
    </row>
    <row r="32" spans="2:27" ht="23.25" customHeight="1" thickBot="1" x14ac:dyDescent="0.25">
      <c r="B32" s="262" t="s">
        <v>76</v>
      </c>
      <c r="C32" s="263"/>
      <c r="D32" s="263"/>
      <c r="E32" s="40" t="s">
        <v>82</v>
      </c>
      <c r="F32" s="40"/>
      <c r="G32" s="40"/>
      <c r="H32" s="41"/>
      <c r="I32" s="41"/>
      <c r="J32" s="41"/>
      <c r="K32" s="41"/>
      <c r="L32" s="41"/>
      <c r="M32" s="41"/>
      <c r="N32" s="41"/>
      <c r="O32" s="41"/>
      <c r="P32" s="42"/>
      <c r="Q32" s="42"/>
      <c r="R32" s="43" t="s">
        <v>83</v>
      </c>
      <c r="S32" s="44" t="s">
        <v>11</v>
      </c>
      <c r="T32" s="42"/>
      <c r="U32" s="44" t="s">
        <v>84</v>
      </c>
      <c r="V32" s="42"/>
      <c r="W32" s="45">
        <f>+IF(ISERR(U32/R32*100),"N/A",ROUND(U32/R32*100,2))</f>
        <v>33.83</v>
      </c>
    </row>
    <row r="33" spans="2:23" ht="26.25" customHeight="1" thickBot="1" x14ac:dyDescent="0.25">
      <c r="B33" s="264" t="s">
        <v>80</v>
      </c>
      <c r="C33" s="265"/>
      <c r="D33" s="265"/>
      <c r="E33" s="46" t="s">
        <v>82</v>
      </c>
      <c r="F33" s="46"/>
      <c r="G33" s="46"/>
      <c r="H33" s="47"/>
      <c r="I33" s="47"/>
      <c r="J33" s="47"/>
      <c r="K33" s="47"/>
      <c r="L33" s="47"/>
      <c r="M33" s="47"/>
      <c r="N33" s="47"/>
      <c r="O33" s="47"/>
      <c r="P33" s="48"/>
      <c r="Q33" s="48"/>
      <c r="R33" s="49" t="s">
        <v>83</v>
      </c>
      <c r="S33" s="50" t="s">
        <v>85</v>
      </c>
      <c r="T33" s="51">
        <f>+IF(ISERR(S33/R33*100),"N/A",ROUND(S33/R33*100,2))</f>
        <v>86</v>
      </c>
      <c r="U33" s="50" t="s">
        <v>84</v>
      </c>
      <c r="V33" s="51">
        <f>+IF(ISERR(U33/S33*100),"N/A",ROUND(U33/S33*100,2))</f>
        <v>39.340000000000003</v>
      </c>
      <c r="W33" s="52">
        <f>+IF(ISERR(U33/R33*100),"N/A",ROUND(U33/R33*100,2))</f>
        <v>33.83</v>
      </c>
    </row>
    <row r="34" spans="2:23" ht="22.5" customHeight="1" thickTop="1" thickBot="1" x14ac:dyDescent="0.25">
      <c r="B34" s="11" t="s">
        <v>86</v>
      </c>
      <c r="C34" s="12"/>
      <c r="D34" s="12"/>
      <c r="E34" s="12"/>
      <c r="F34" s="12"/>
      <c r="G34" s="12"/>
      <c r="H34" s="13"/>
      <c r="I34" s="13"/>
      <c r="J34" s="13"/>
      <c r="K34" s="13"/>
      <c r="L34" s="13"/>
      <c r="M34" s="13"/>
      <c r="N34" s="13"/>
      <c r="O34" s="13"/>
      <c r="P34" s="13"/>
      <c r="Q34" s="13"/>
      <c r="R34" s="13"/>
      <c r="S34" s="13"/>
      <c r="T34" s="13"/>
      <c r="U34" s="13"/>
      <c r="V34" s="13"/>
      <c r="W34" s="14"/>
    </row>
    <row r="35" spans="2:23" ht="37.5" customHeight="1" thickTop="1" x14ac:dyDescent="0.2">
      <c r="B35" s="251" t="s">
        <v>87</v>
      </c>
      <c r="C35" s="252"/>
      <c r="D35" s="252"/>
      <c r="E35" s="252"/>
      <c r="F35" s="252"/>
      <c r="G35" s="252"/>
      <c r="H35" s="252"/>
      <c r="I35" s="252"/>
      <c r="J35" s="252"/>
      <c r="K35" s="252"/>
      <c r="L35" s="252"/>
      <c r="M35" s="252"/>
      <c r="N35" s="252"/>
      <c r="O35" s="252"/>
      <c r="P35" s="252"/>
      <c r="Q35" s="252"/>
      <c r="R35" s="252"/>
      <c r="S35" s="252"/>
      <c r="T35" s="252"/>
      <c r="U35" s="252"/>
      <c r="V35" s="252"/>
      <c r="W35" s="253"/>
    </row>
    <row r="36" spans="2:23" ht="81.75" customHeight="1" thickBot="1" x14ac:dyDescent="0.25">
      <c r="B36" s="254"/>
      <c r="C36" s="255"/>
      <c r="D36" s="255"/>
      <c r="E36" s="255"/>
      <c r="F36" s="255"/>
      <c r="G36" s="255"/>
      <c r="H36" s="255"/>
      <c r="I36" s="255"/>
      <c r="J36" s="255"/>
      <c r="K36" s="255"/>
      <c r="L36" s="255"/>
      <c r="M36" s="255"/>
      <c r="N36" s="255"/>
      <c r="O36" s="255"/>
      <c r="P36" s="255"/>
      <c r="Q36" s="255"/>
      <c r="R36" s="255"/>
      <c r="S36" s="255"/>
      <c r="T36" s="255"/>
      <c r="U36" s="255"/>
      <c r="V36" s="255"/>
      <c r="W36" s="256"/>
    </row>
    <row r="37" spans="2:23" ht="37.5" customHeight="1" thickTop="1" x14ac:dyDescent="0.2">
      <c r="B37" s="251" t="s">
        <v>88</v>
      </c>
      <c r="C37" s="252"/>
      <c r="D37" s="252"/>
      <c r="E37" s="252"/>
      <c r="F37" s="252"/>
      <c r="G37" s="252"/>
      <c r="H37" s="252"/>
      <c r="I37" s="252"/>
      <c r="J37" s="252"/>
      <c r="K37" s="252"/>
      <c r="L37" s="252"/>
      <c r="M37" s="252"/>
      <c r="N37" s="252"/>
      <c r="O37" s="252"/>
      <c r="P37" s="252"/>
      <c r="Q37" s="252"/>
      <c r="R37" s="252"/>
      <c r="S37" s="252"/>
      <c r="T37" s="252"/>
      <c r="U37" s="252"/>
      <c r="V37" s="252"/>
      <c r="W37" s="253"/>
    </row>
    <row r="38" spans="2:23" ht="66" customHeight="1" thickBot="1" x14ac:dyDescent="0.25">
      <c r="B38" s="254"/>
      <c r="C38" s="255"/>
      <c r="D38" s="255"/>
      <c r="E38" s="255"/>
      <c r="F38" s="255"/>
      <c r="G38" s="255"/>
      <c r="H38" s="255"/>
      <c r="I38" s="255"/>
      <c r="J38" s="255"/>
      <c r="K38" s="255"/>
      <c r="L38" s="255"/>
      <c r="M38" s="255"/>
      <c r="N38" s="255"/>
      <c r="O38" s="255"/>
      <c r="P38" s="255"/>
      <c r="Q38" s="255"/>
      <c r="R38" s="255"/>
      <c r="S38" s="255"/>
      <c r="T38" s="255"/>
      <c r="U38" s="255"/>
      <c r="V38" s="255"/>
      <c r="W38" s="256"/>
    </row>
    <row r="39" spans="2:23" ht="37.5" customHeight="1" thickTop="1" x14ac:dyDescent="0.2">
      <c r="B39" s="251" t="s">
        <v>89</v>
      </c>
      <c r="C39" s="252"/>
      <c r="D39" s="252"/>
      <c r="E39" s="252"/>
      <c r="F39" s="252"/>
      <c r="G39" s="252"/>
      <c r="H39" s="252"/>
      <c r="I39" s="252"/>
      <c r="J39" s="252"/>
      <c r="K39" s="252"/>
      <c r="L39" s="252"/>
      <c r="M39" s="252"/>
      <c r="N39" s="252"/>
      <c r="O39" s="252"/>
      <c r="P39" s="252"/>
      <c r="Q39" s="252"/>
      <c r="R39" s="252"/>
      <c r="S39" s="252"/>
      <c r="T39" s="252"/>
      <c r="U39" s="252"/>
      <c r="V39" s="252"/>
      <c r="W39" s="253"/>
    </row>
    <row r="40" spans="2:23" ht="35.25" customHeight="1" thickBot="1" x14ac:dyDescent="0.25">
      <c r="B40" s="257"/>
      <c r="C40" s="258"/>
      <c r="D40" s="258"/>
      <c r="E40" s="258"/>
      <c r="F40" s="258"/>
      <c r="G40" s="258"/>
      <c r="H40" s="258"/>
      <c r="I40" s="258"/>
      <c r="J40" s="258"/>
      <c r="K40" s="258"/>
      <c r="L40" s="258"/>
      <c r="M40" s="258"/>
      <c r="N40" s="258"/>
      <c r="O40" s="258"/>
      <c r="P40" s="258"/>
      <c r="Q40" s="258"/>
      <c r="R40" s="258"/>
      <c r="S40" s="258"/>
      <c r="T40" s="258"/>
      <c r="U40" s="258"/>
      <c r="V40" s="258"/>
      <c r="W40" s="259"/>
    </row>
  </sheetData>
  <mergeCells count="7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8:Q29"/>
    <mergeCell ref="B37:W38"/>
    <mergeCell ref="B39:W40"/>
    <mergeCell ref="V28:W28"/>
    <mergeCell ref="B30:D30"/>
    <mergeCell ref="B31:D31"/>
    <mergeCell ref="B32:D32"/>
    <mergeCell ref="B33:D33"/>
    <mergeCell ref="B35:W36"/>
    <mergeCell ref="S28:T28"/>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632</v>
      </c>
      <c r="D4" s="298" t="s">
        <v>631</v>
      </c>
      <c r="E4" s="298"/>
      <c r="F4" s="298"/>
      <c r="G4" s="298"/>
      <c r="H4" s="299"/>
      <c r="I4" s="18"/>
      <c r="J4" s="300" t="s">
        <v>6</v>
      </c>
      <c r="K4" s="298"/>
      <c r="L4" s="17" t="s">
        <v>846</v>
      </c>
      <c r="M4" s="301" t="s">
        <v>845</v>
      </c>
      <c r="N4" s="301"/>
      <c r="O4" s="301"/>
      <c r="P4" s="301"/>
      <c r="Q4" s="302"/>
      <c r="R4" s="19"/>
      <c r="S4" s="303" t="s">
        <v>9</v>
      </c>
      <c r="T4" s="304"/>
      <c r="U4" s="304"/>
      <c r="V4" s="291" t="s">
        <v>844</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465</v>
      </c>
      <c r="D6" s="287" t="s">
        <v>843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842</v>
      </c>
      <c r="K8" s="26" t="s">
        <v>841</v>
      </c>
      <c r="L8" s="26" t="s">
        <v>840</v>
      </c>
      <c r="M8" s="26" t="s">
        <v>839</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838</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662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837</v>
      </c>
      <c r="C21" s="268"/>
      <c r="D21" s="268"/>
      <c r="E21" s="268"/>
      <c r="F21" s="268"/>
      <c r="G21" s="268"/>
      <c r="H21" s="268"/>
      <c r="I21" s="268"/>
      <c r="J21" s="268"/>
      <c r="K21" s="268"/>
      <c r="L21" s="268"/>
      <c r="M21" s="269" t="s">
        <v>465</v>
      </c>
      <c r="N21" s="269"/>
      <c r="O21" s="269" t="s">
        <v>64</v>
      </c>
      <c r="P21" s="269"/>
      <c r="Q21" s="270" t="s">
        <v>75</v>
      </c>
      <c r="R21" s="270"/>
      <c r="S21" s="34" t="s">
        <v>725</v>
      </c>
      <c r="T21" s="34" t="s">
        <v>182</v>
      </c>
      <c r="U21" s="34" t="s">
        <v>182</v>
      </c>
      <c r="V21" s="34" t="str">
        <f>+IF(ISERR(U21/T21*100),"N/A",ROUND(U21/T21*100,2))</f>
        <v>N/A</v>
      </c>
      <c r="W21" s="35" t="str">
        <f>+IF(ISERR(U21/S21*100),"N/A",ROUND(U21/S21*100,2))</f>
        <v>N/A</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449</v>
      </c>
      <c r="F25" s="40"/>
      <c r="G25" s="40"/>
      <c r="H25" s="41"/>
      <c r="I25" s="41"/>
      <c r="J25" s="41"/>
      <c r="K25" s="41"/>
      <c r="L25" s="41"/>
      <c r="M25" s="41"/>
      <c r="N25" s="41"/>
      <c r="O25" s="41"/>
      <c r="P25" s="42"/>
      <c r="Q25" s="42"/>
      <c r="R25" s="43" t="s">
        <v>836</v>
      </c>
      <c r="S25" s="44" t="s">
        <v>11</v>
      </c>
      <c r="T25" s="42"/>
      <c r="U25" s="44" t="s">
        <v>834</v>
      </c>
      <c r="V25" s="42"/>
      <c r="W25" s="45">
        <f>+IF(ISERR(U25/R25*100),"N/A",ROUND(U25/R25*100,2))</f>
        <v>27.01</v>
      </c>
    </row>
    <row r="26" spans="2:27" ht="26.25" customHeight="1" thickBot="1" x14ac:dyDescent="0.25">
      <c r="B26" s="264" t="s">
        <v>80</v>
      </c>
      <c r="C26" s="265"/>
      <c r="D26" s="265"/>
      <c r="E26" s="46" t="s">
        <v>449</v>
      </c>
      <c r="F26" s="46"/>
      <c r="G26" s="46"/>
      <c r="H26" s="47"/>
      <c r="I26" s="47"/>
      <c r="J26" s="47"/>
      <c r="K26" s="47"/>
      <c r="L26" s="47"/>
      <c r="M26" s="47"/>
      <c r="N26" s="47"/>
      <c r="O26" s="47"/>
      <c r="P26" s="48"/>
      <c r="Q26" s="48"/>
      <c r="R26" s="49" t="s">
        <v>836</v>
      </c>
      <c r="S26" s="50" t="s">
        <v>835</v>
      </c>
      <c r="T26" s="51">
        <f>+IF(ISERR(S26/R26*100),"N/A",ROUND(S26/R26*100,2))</f>
        <v>48.73</v>
      </c>
      <c r="U26" s="50" t="s">
        <v>834</v>
      </c>
      <c r="V26" s="51">
        <f>+IF(ISERR(U26/S26*100),"N/A",ROUND(U26/S26*100,2))</f>
        <v>55.42</v>
      </c>
      <c r="W26" s="52">
        <f>+IF(ISERR(U26/R26*100),"N/A",ROUND(U26/R26*100,2))</f>
        <v>27.01</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833</v>
      </c>
      <c r="C28" s="252"/>
      <c r="D28" s="252"/>
      <c r="E28" s="252"/>
      <c r="F28" s="252"/>
      <c r="G28" s="252"/>
      <c r="H28" s="252"/>
      <c r="I28" s="252"/>
      <c r="J28" s="252"/>
      <c r="K28" s="252"/>
      <c r="L28" s="252"/>
      <c r="M28" s="252"/>
      <c r="N28" s="252"/>
      <c r="O28" s="252"/>
      <c r="P28" s="252"/>
      <c r="Q28" s="252"/>
      <c r="R28" s="252"/>
      <c r="S28" s="252"/>
      <c r="T28" s="252"/>
      <c r="U28" s="252"/>
      <c r="V28" s="252"/>
      <c r="W28" s="253"/>
    </row>
    <row r="29" spans="2:27" ht="48.7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832</v>
      </c>
      <c r="C30" s="252"/>
      <c r="D30" s="252"/>
      <c r="E30" s="252"/>
      <c r="F30" s="252"/>
      <c r="G30" s="252"/>
      <c r="H30" s="252"/>
      <c r="I30" s="252"/>
      <c r="J30" s="252"/>
      <c r="K30" s="252"/>
      <c r="L30" s="252"/>
      <c r="M30" s="252"/>
      <c r="N30" s="252"/>
      <c r="O30" s="252"/>
      <c r="P30" s="252"/>
      <c r="Q30" s="252"/>
      <c r="R30" s="252"/>
      <c r="S30" s="252"/>
      <c r="T30" s="252"/>
      <c r="U30" s="252"/>
      <c r="V30" s="252"/>
      <c r="W30" s="253"/>
    </row>
    <row r="31" spans="2:27" ht="29.2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831</v>
      </c>
      <c r="C32" s="252"/>
      <c r="D32" s="252"/>
      <c r="E32" s="252"/>
      <c r="F32" s="252"/>
      <c r="G32" s="252"/>
      <c r="H32" s="252"/>
      <c r="I32" s="252"/>
      <c r="J32" s="252"/>
      <c r="K32" s="252"/>
      <c r="L32" s="252"/>
      <c r="M32" s="252"/>
      <c r="N32" s="252"/>
      <c r="O32" s="252"/>
      <c r="P32" s="252"/>
      <c r="Q32" s="252"/>
      <c r="R32" s="252"/>
      <c r="S32" s="252"/>
      <c r="T32" s="252"/>
      <c r="U32" s="252"/>
      <c r="V32" s="252"/>
      <c r="W32" s="253"/>
    </row>
    <row r="33" spans="2:23" ht="43.5" customHeight="1"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0"/>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897</v>
      </c>
      <c r="D4" s="298" t="s">
        <v>896</v>
      </c>
      <c r="E4" s="298"/>
      <c r="F4" s="298"/>
      <c r="G4" s="298"/>
      <c r="H4" s="299"/>
      <c r="I4" s="18"/>
      <c r="J4" s="300" t="s">
        <v>6</v>
      </c>
      <c r="K4" s="298"/>
      <c r="L4" s="17" t="s">
        <v>630</v>
      </c>
      <c r="M4" s="301" t="s">
        <v>895</v>
      </c>
      <c r="N4" s="301"/>
      <c r="O4" s="301"/>
      <c r="P4" s="301"/>
      <c r="Q4" s="302"/>
      <c r="R4" s="19"/>
      <c r="S4" s="303" t="s">
        <v>9</v>
      </c>
      <c r="T4" s="304"/>
      <c r="U4" s="304"/>
      <c r="V4" s="291" t="s">
        <v>894</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873</v>
      </c>
      <c r="D6" s="287" t="s">
        <v>893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867</v>
      </c>
      <c r="D7" s="289" t="s">
        <v>892</v>
      </c>
      <c r="E7" s="289"/>
      <c r="F7" s="289"/>
      <c r="G7" s="289"/>
      <c r="H7" s="289"/>
      <c r="I7" s="22"/>
      <c r="J7" s="24" t="s">
        <v>19</v>
      </c>
      <c r="K7" s="24" t="s">
        <v>20</v>
      </c>
      <c r="L7" s="24" t="s">
        <v>19</v>
      </c>
      <c r="M7" s="24" t="s">
        <v>20</v>
      </c>
      <c r="N7" s="25"/>
      <c r="O7" s="290" t="s">
        <v>11</v>
      </c>
      <c r="P7" s="290"/>
      <c r="Q7" s="290"/>
      <c r="R7" s="290"/>
      <c r="S7" s="290"/>
      <c r="T7" s="290"/>
      <c r="U7" s="290"/>
      <c r="V7" s="290"/>
      <c r="W7" s="290"/>
    </row>
    <row r="8" spans="1:29" ht="43.5" customHeight="1" thickBot="1" x14ac:dyDescent="0.25">
      <c r="B8" s="23"/>
      <c r="C8" s="21" t="s">
        <v>865</v>
      </c>
      <c r="D8" s="289" t="s">
        <v>891</v>
      </c>
      <c r="E8" s="289"/>
      <c r="F8" s="289"/>
      <c r="G8" s="289"/>
      <c r="H8" s="289"/>
      <c r="I8" s="22"/>
      <c r="J8" s="26" t="s">
        <v>890</v>
      </c>
      <c r="K8" s="26" t="s">
        <v>889</v>
      </c>
      <c r="L8" s="26" t="s">
        <v>888</v>
      </c>
      <c r="M8" s="26" t="s">
        <v>258</v>
      </c>
      <c r="N8" s="25"/>
      <c r="O8" s="22"/>
      <c r="P8" s="290" t="s">
        <v>11</v>
      </c>
      <c r="Q8" s="290"/>
      <c r="R8" s="290"/>
      <c r="S8" s="290"/>
      <c r="T8" s="290"/>
      <c r="U8" s="290"/>
      <c r="V8" s="290"/>
      <c r="W8" s="290"/>
    </row>
    <row r="9" spans="1:29" ht="30" customHeight="1" x14ac:dyDescent="0.2">
      <c r="B9" s="23"/>
      <c r="C9" s="21" t="s">
        <v>879</v>
      </c>
      <c r="D9" s="289" t="s">
        <v>887</v>
      </c>
      <c r="E9" s="289"/>
      <c r="F9" s="289"/>
      <c r="G9" s="289"/>
      <c r="H9" s="289"/>
      <c r="I9" s="289" t="s">
        <v>11</v>
      </c>
      <c r="J9" s="289"/>
      <c r="K9" s="289"/>
      <c r="L9" s="289"/>
      <c r="M9" s="289"/>
      <c r="N9" s="289"/>
      <c r="O9" s="289"/>
      <c r="P9" s="289"/>
      <c r="Q9" s="289"/>
      <c r="R9" s="289"/>
      <c r="S9" s="289"/>
      <c r="T9" s="289"/>
      <c r="U9" s="289"/>
      <c r="V9" s="289"/>
      <c r="W9" s="290"/>
    </row>
    <row r="10" spans="1:29" ht="25.5" customHeight="1" thickBot="1" x14ac:dyDescent="0.25">
      <c r="B10" s="23"/>
      <c r="C10" s="290" t="s">
        <v>11</v>
      </c>
      <c r="D10" s="290"/>
      <c r="E10" s="290"/>
      <c r="F10" s="290"/>
      <c r="G10" s="290"/>
      <c r="H10" s="290"/>
      <c r="I10" s="290"/>
      <c r="J10" s="290"/>
      <c r="K10" s="290"/>
      <c r="L10" s="290"/>
      <c r="M10" s="290"/>
      <c r="N10" s="290"/>
      <c r="O10" s="290"/>
      <c r="P10" s="290"/>
      <c r="Q10" s="290"/>
      <c r="R10" s="290"/>
      <c r="S10" s="290"/>
      <c r="T10" s="290"/>
      <c r="U10" s="290"/>
      <c r="V10" s="290"/>
      <c r="W10" s="290"/>
    </row>
    <row r="11" spans="1:29" ht="144.75" customHeight="1" thickTop="1" thickBot="1" x14ac:dyDescent="0.25">
      <c r="B11" s="27" t="s">
        <v>25</v>
      </c>
      <c r="C11" s="291" t="s">
        <v>886</v>
      </c>
      <c r="D11" s="291"/>
      <c r="E11" s="291"/>
      <c r="F11" s="291"/>
      <c r="G11" s="291"/>
      <c r="H11" s="291"/>
      <c r="I11" s="291"/>
      <c r="J11" s="291"/>
      <c r="K11" s="291"/>
      <c r="L11" s="291"/>
      <c r="M11" s="291"/>
      <c r="N11" s="291"/>
      <c r="O11" s="291"/>
      <c r="P11" s="291"/>
      <c r="Q11" s="291"/>
      <c r="R11" s="291"/>
      <c r="S11" s="291"/>
      <c r="T11" s="291"/>
      <c r="U11" s="291"/>
      <c r="V11" s="291"/>
      <c r="W11" s="292"/>
    </row>
    <row r="12" spans="1:29" ht="9" customHeight="1" thickTop="1" thickBot="1" x14ac:dyDescent="0.25"/>
    <row r="13" spans="1:29" ht="21.75" customHeight="1" thickTop="1" thickBot="1" x14ac:dyDescent="0.25">
      <c r="B13" s="11" t="s">
        <v>27</v>
      </c>
      <c r="C13" s="12"/>
      <c r="D13" s="12"/>
      <c r="E13" s="12"/>
      <c r="F13" s="12"/>
      <c r="G13" s="12"/>
      <c r="H13" s="13"/>
      <c r="I13" s="13"/>
      <c r="J13" s="13"/>
      <c r="K13" s="13"/>
      <c r="L13" s="13"/>
      <c r="M13" s="13"/>
      <c r="N13" s="13"/>
      <c r="O13" s="13"/>
      <c r="P13" s="13"/>
      <c r="Q13" s="13"/>
      <c r="R13" s="13"/>
      <c r="S13" s="13"/>
      <c r="T13" s="13"/>
      <c r="U13" s="13"/>
      <c r="V13" s="13"/>
      <c r="W13" s="14"/>
    </row>
    <row r="14" spans="1:29" ht="19.5" customHeight="1" thickTop="1" x14ac:dyDescent="0.2">
      <c r="B14" s="293" t="s">
        <v>28</v>
      </c>
      <c r="C14" s="294"/>
      <c r="D14" s="294"/>
      <c r="E14" s="294"/>
      <c r="F14" s="294"/>
      <c r="G14" s="294"/>
      <c r="H14" s="294"/>
      <c r="I14" s="294"/>
      <c r="J14" s="28"/>
      <c r="K14" s="294" t="s">
        <v>29</v>
      </c>
      <c r="L14" s="294"/>
      <c r="M14" s="294"/>
      <c r="N14" s="294"/>
      <c r="O14" s="294"/>
      <c r="P14" s="294"/>
      <c r="Q14" s="294"/>
      <c r="R14" s="29"/>
      <c r="S14" s="294" t="s">
        <v>30</v>
      </c>
      <c r="T14" s="294"/>
      <c r="U14" s="294"/>
      <c r="V14" s="294"/>
      <c r="W14" s="295"/>
    </row>
    <row r="15" spans="1:29" ht="69" customHeight="1" x14ac:dyDescent="0.2">
      <c r="B15" s="20" t="s">
        <v>31</v>
      </c>
      <c r="C15" s="287" t="s">
        <v>11</v>
      </c>
      <c r="D15" s="287"/>
      <c r="E15" s="287"/>
      <c r="F15" s="287"/>
      <c r="G15" s="287"/>
      <c r="H15" s="287"/>
      <c r="I15" s="287"/>
      <c r="J15" s="30"/>
      <c r="K15" s="30" t="s">
        <v>32</v>
      </c>
      <c r="L15" s="287" t="s">
        <v>11</v>
      </c>
      <c r="M15" s="287"/>
      <c r="N15" s="287"/>
      <c r="O15" s="287"/>
      <c r="P15" s="287"/>
      <c r="Q15" s="287"/>
      <c r="R15" s="22"/>
      <c r="S15" s="30" t="s">
        <v>33</v>
      </c>
      <c r="T15" s="288" t="s">
        <v>885</v>
      </c>
      <c r="U15" s="288"/>
      <c r="V15" s="288"/>
      <c r="W15" s="288"/>
    </row>
    <row r="16" spans="1:29" ht="86.25" customHeight="1" x14ac:dyDescent="0.2">
      <c r="B16" s="20" t="s">
        <v>35</v>
      </c>
      <c r="C16" s="287" t="s">
        <v>11</v>
      </c>
      <c r="D16" s="287"/>
      <c r="E16" s="287"/>
      <c r="F16" s="287"/>
      <c r="G16" s="287"/>
      <c r="H16" s="287"/>
      <c r="I16" s="287"/>
      <c r="J16" s="30"/>
      <c r="K16" s="30" t="s">
        <v>35</v>
      </c>
      <c r="L16" s="287" t="s">
        <v>11</v>
      </c>
      <c r="M16" s="287"/>
      <c r="N16" s="287"/>
      <c r="O16" s="287"/>
      <c r="P16" s="287"/>
      <c r="Q16" s="287"/>
      <c r="R16" s="22"/>
      <c r="S16" s="30" t="s">
        <v>36</v>
      </c>
      <c r="T16" s="288" t="s">
        <v>11</v>
      </c>
      <c r="U16" s="288"/>
      <c r="V16" s="288"/>
      <c r="W16" s="288"/>
    </row>
    <row r="17" spans="2:27" ht="25.5" customHeight="1" thickBot="1" x14ac:dyDescent="0.25">
      <c r="B17" s="31" t="s">
        <v>37</v>
      </c>
      <c r="C17" s="271" t="s">
        <v>11</v>
      </c>
      <c r="D17" s="271"/>
      <c r="E17" s="271"/>
      <c r="F17" s="271"/>
      <c r="G17" s="271"/>
      <c r="H17" s="271"/>
      <c r="I17" s="271"/>
      <c r="J17" s="271"/>
      <c r="K17" s="271"/>
      <c r="L17" s="271"/>
      <c r="M17" s="271"/>
      <c r="N17" s="271"/>
      <c r="O17" s="271"/>
      <c r="P17" s="271"/>
      <c r="Q17" s="271"/>
      <c r="R17" s="271"/>
      <c r="S17" s="271"/>
      <c r="T17" s="271"/>
      <c r="U17" s="271"/>
      <c r="V17" s="271"/>
      <c r="W17" s="272"/>
    </row>
    <row r="18" spans="2:27" ht="21.75" customHeight="1" thickTop="1" thickBot="1" x14ac:dyDescent="0.25">
      <c r="B18" s="11" t="s">
        <v>38</v>
      </c>
      <c r="C18" s="12"/>
      <c r="D18" s="12"/>
      <c r="E18" s="12"/>
      <c r="F18" s="12"/>
      <c r="G18" s="12"/>
      <c r="H18" s="13"/>
      <c r="I18" s="13"/>
      <c r="J18" s="13"/>
      <c r="K18" s="13"/>
      <c r="L18" s="13"/>
      <c r="M18" s="13"/>
      <c r="N18" s="13"/>
      <c r="O18" s="13"/>
      <c r="P18" s="13"/>
      <c r="Q18" s="13"/>
      <c r="R18" s="13"/>
      <c r="S18" s="13"/>
      <c r="T18" s="13"/>
      <c r="U18" s="13"/>
      <c r="V18" s="13"/>
      <c r="W18" s="14"/>
    </row>
    <row r="19" spans="2:27" ht="25.5" customHeight="1" thickTop="1" thickBot="1" x14ac:dyDescent="0.25">
      <c r="B19" s="273" t="s">
        <v>39</v>
      </c>
      <c r="C19" s="274"/>
      <c r="D19" s="274"/>
      <c r="E19" s="274"/>
      <c r="F19" s="274"/>
      <c r="G19" s="274"/>
      <c r="H19" s="274"/>
      <c r="I19" s="274"/>
      <c r="J19" s="274"/>
      <c r="K19" s="274"/>
      <c r="L19" s="274"/>
      <c r="M19" s="274"/>
      <c r="N19" s="274"/>
      <c r="O19" s="274"/>
      <c r="P19" s="274"/>
      <c r="Q19" s="274"/>
      <c r="R19" s="274"/>
      <c r="S19" s="274"/>
      <c r="T19" s="275"/>
      <c r="U19" s="260" t="s">
        <v>40</v>
      </c>
      <c r="V19" s="266"/>
      <c r="W19" s="261"/>
    </row>
    <row r="20" spans="2:27" ht="14.25" customHeight="1" x14ac:dyDescent="0.2">
      <c r="B20" s="276" t="s">
        <v>41</v>
      </c>
      <c r="C20" s="277"/>
      <c r="D20" s="277"/>
      <c r="E20" s="277"/>
      <c r="F20" s="277"/>
      <c r="G20" s="277"/>
      <c r="H20" s="277"/>
      <c r="I20" s="277"/>
      <c r="J20" s="277"/>
      <c r="K20" s="277"/>
      <c r="L20" s="277"/>
      <c r="M20" s="277" t="s">
        <v>42</v>
      </c>
      <c r="N20" s="277"/>
      <c r="O20" s="277" t="s">
        <v>43</v>
      </c>
      <c r="P20" s="277"/>
      <c r="Q20" s="277" t="s">
        <v>44</v>
      </c>
      <c r="R20" s="277"/>
      <c r="S20" s="277" t="s">
        <v>45</v>
      </c>
      <c r="T20" s="280" t="s">
        <v>46</v>
      </c>
      <c r="U20" s="282" t="s">
        <v>47</v>
      </c>
      <c r="V20" s="284" t="s">
        <v>48</v>
      </c>
      <c r="W20" s="285" t="s">
        <v>49</v>
      </c>
    </row>
    <row r="21" spans="2:27" ht="27" customHeight="1" thickBot="1" x14ac:dyDescent="0.25">
      <c r="B21" s="278"/>
      <c r="C21" s="279"/>
      <c r="D21" s="279"/>
      <c r="E21" s="279"/>
      <c r="F21" s="279"/>
      <c r="G21" s="279"/>
      <c r="H21" s="279"/>
      <c r="I21" s="279"/>
      <c r="J21" s="279"/>
      <c r="K21" s="279"/>
      <c r="L21" s="279"/>
      <c r="M21" s="279"/>
      <c r="N21" s="279"/>
      <c r="O21" s="279"/>
      <c r="P21" s="279"/>
      <c r="Q21" s="279"/>
      <c r="R21" s="279"/>
      <c r="S21" s="279"/>
      <c r="T21" s="281"/>
      <c r="U21" s="283"/>
      <c r="V21" s="279"/>
      <c r="W21" s="286"/>
      <c r="Z21" s="33" t="s">
        <v>11</v>
      </c>
      <c r="AA21" s="33" t="s">
        <v>50</v>
      </c>
    </row>
    <row r="22" spans="2:27" ht="56.25" customHeight="1" x14ac:dyDescent="0.2">
      <c r="B22" s="267" t="s">
        <v>884</v>
      </c>
      <c r="C22" s="268"/>
      <c r="D22" s="268"/>
      <c r="E22" s="268"/>
      <c r="F22" s="268"/>
      <c r="G22" s="268"/>
      <c r="H22" s="268"/>
      <c r="I22" s="268"/>
      <c r="J22" s="268"/>
      <c r="K22" s="268"/>
      <c r="L22" s="268"/>
      <c r="M22" s="269" t="s">
        <v>879</v>
      </c>
      <c r="N22" s="269"/>
      <c r="O22" s="269" t="s">
        <v>64</v>
      </c>
      <c r="P22" s="269"/>
      <c r="Q22" s="270" t="s">
        <v>75</v>
      </c>
      <c r="R22" s="270"/>
      <c r="S22" s="34" t="s">
        <v>54</v>
      </c>
      <c r="T22" s="34" t="s">
        <v>182</v>
      </c>
      <c r="U22" s="34" t="s">
        <v>182</v>
      </c>
      <c r="V22" s="34" t="str">
        <f t="shared" ref="V22:V32" si="0">+IF(ISERR(U22/T22*100),"N/A",ROUND(U22/T22*100,2))</f>
        <v>N/A</v>
      </c>
      <c r="W22" s="35" t="str">
        <f t="shared" ref="W22:W32" si="1">+IF(ISERR(U22/S22*100),"N/A",ROUND(U22/S22*100,2))</f>
        <v>N/A</v>
      </c>
    </row>
    <row r="23" spans="2:27" ht="56.25" customHeight="1" x14ac:dyDescent="0.2">
      <c r="B23" s="267" t="s">
        <v>883</v>
      </c>
      <c r="C23" s="268"/>
      <c r="D23" s="268"/>
      <c r="E23" s="268"/>
      <c r="F23" s="268"/>
      <c r="G23" s="268"/>
      <c r="H23" s="268"/>
      <c r="I23" s="268"/>
      <c r="J23" s="268"/>
      <c r="K23" s="268"/>
      <c r="L23" s="268"/>
      <c r="M23" s="269" t="s">
        <v>879</v>
      </c>
      <c r="N23" s="269"/>
      <c r="O23" s="269" t="s">
        <v>64</v>
      </c>
      <c r="P23" s="269"/>
      <c r="Q23" s="270" t="s">
        <v>75</v>
      </c>
      <c r="R23" s="270"/>
      <c r="S23" s="34" t="s">
        <v>54</v>
      </c>
      <c r="T23" s="34" t="s">
        <v>182</v>
      </c>
      <c r="U23" s="34" t="s">
        <v>182</v>
      </c>
      <c r="V23" s="34" t="str">
        <f t="shared" si="0"/>
        <v>N/A</v>
      </c>
      <c r="W23" s="35" t="str">
        <f t="shared" si="1"/>
        <v>N/A</v>
      </c>
    </row>
    <row r="24" spans="2:27" ht="56.25" customHeight="1" x14ac:dyDescent="0.2">
      <c r="B24" s="267" t="s">
        <v>882</v>
      </c>
      <c r="C24" s="268"/>
      <c r="D24" s="268"/>
      <c r="E24" s="268"/>
      <c r="F24" s="268"/>
      <c r="G24" s="268"/>
      <c r="H24" s="268"/>
      <c r="I24" s="268"/>
      <c r="J24" s="268"/>
      <c r="K24" s="268"/>
      <c r="L24" s="268"/>
      <c r="M24" s="269" t="s">
        <v>879</v>
      </c>
      <c r="N24" s="269"/>
      <c r="O24" s="269" t="s">
        <v>64</v>
      </c>
      <c r="P24" s="269"/>
      <c r="Q24" s="270" t="s">
        <v>75</v>
      </c>
      <c r="R24" s="270"/>
      <c r="S24" s="34" t="s">
        <v>54</v>
      </c>
      <c r="T24" s="34" t="s">
        <v>182</v>
      </c>
      <c r="U24" s="34" t="s">
        <v>182</v>
      </c>
      <c r="V24" s="34" t="str">
        <f t="shared" si="0"/>
        <v>N/A</v>
      </c>
      <c r="W24" s="35" t="str">
        <f t="shared" si="1"/>
        <v>N/A</v>
      </c>
    </row>
    <row r="25" spans="2:27" ht="56.25" customHeight="1" x14ac:dyDescent="0.2">
      <c r="B25" s="267" t="s">
        <v>881</v>
      </c>
      <c r="C25" s="268"/>
      <c r="D25" s="268"/>
      <c r="E25" s="268"/>
      <c r="F25" s="268"/>
      <c r="G25" s="268"/>
      <c r="H25" s="268"/>
      <c r="I25" s="268"/>
      <c r="J25" s="268"/>
      <c r="K25" s="268"/>
      <c r="L25" s="268"/>
      <c r="M25" s="269" t="s">
        <v>879</v>
      </c>
      <c r="N25" s="269"/>
      <c r="O25" s="269" t="s">
        <v>64</v>
      </c>
      <c r="P25" s="269"/>
      <c r="Q25" s="270" t="s">
        <v>75</v>
      </c>
      <c r="R25" s="270"/>
      <c r="S25" s="34" t="s">
        <v>54</v>
      </c>
      <c r="T25" s="34" t="s">
        <v>182</v>
      </c>
      <c r="U25" s="34" t="s">
        <v>182</v>
      </c>
      <c r="V25" s="34" t="str">
        <f t="shared" si="0"/>
        <v>N/A</v>
      </c>
      <c r="W25" s="35" t="str">
        <f t="shared" si="1"/>
        <v>N/A</v>
      </c>
    </row>
    <row r="26" spans="2:27" ht="56.25" customHeight="1" x14ac:dyDescent="0.2">
      <c r="B26" s="267" t="s">
        <v>880</v>
      </c>
      <c r="C26" s="268"/>
      <c r="D26" s="268"/>
      <c r="E26" s="268"/>
      <c r="F26" s="268"/>
      <c r="G26" s="268"/>
      <c r="H26" s="268"/>
      <c r="I26" s="268"/>
      <c r="J26" s="268"/>
      <c r="K26" s="268"/>
      <c r="L26" s="268"/>
      <c r="M26" s="269" t="s">
        <v>879</v>
      </c>
      <c r="N26" s="269"/>
      <c r="O26" s="269" t="s">
        <v>64</v>
      </c>
      <c r="P26" s="269"/>
      <c r="Q26" s="270" t="s">
        <v>75</v>
      </c>
      <c r="R26" s="270"/>
      <c r="S26" s="34" t="s">
        <v>54</v>
      </c>
      <c r="T26" s="34" t="s">
        <v>182</v>
      </c>
      <c r="U26" s="34" t="s">
        <v>182</v>
      </c>
      <c r="V26" s="34" t="str">
        <f t="shared" si="0"/>
        <v>N/A</v>
      </c>
      <c r="W26" s="35" t="str">
        <f t="shared" si="1"/>
        <v>N/A</v>
      </c>
    </row>
    <row r="27" spans="2:27" ht="56.25" customHeight="1" x14ac:dyDescent="0.2">
      <c r="B27" s="267" t="s">
        <v>878</v>
      </c>
      <c r="C27" s="268"/>
      <c r="D27" s="268"/>
      <c r="E27" s="268"/>
      <c r="F27" s="268"/>
      <c r="G27" s="268"/>
      <c r="H27" s="268"/>
      <c r="I27" s="268"/>
      <c r="J27" s="268"/>
      <c r="K27" s="268"/>
      <c r="L27" s="268"/>
      <c r="M27" s="269" t="s">
        <v>873</v>
      </c>
      <c r="N27" s="269"/>
      <c r="O27" s="269" t="s">
        <v>64</v>
      </c>
      <c r="P27" s="269"/>
      <c r="Q27" s="270" t="s">
        <v>53</v>
      </c>
      <c r="R27" s="270"/>
      <c r="S27" s="34" t="s">
        <v>877</v>
      </c>
      <c r="T27" s="34" t="s">
        <v>876</v>
      </c>
      <c r="U27" s="34" t="s">
        <v>875</v>
      </c>
      <c r="V27" s="34">
        <f t="shared" si="0"/>
        <v>73.37</v>
      </c>
      <c r="W27" s="35">
        <f t="shared" si="1"/>
        <v>67.03</v>
      </c>
    </row>
    <row r="28" spans="2:27" ht="56.25" customHeight="1" x14ac:dyDescent="0.2">
      <c r="B28" s="267" t="s">
        <v>874</v>
      </c>
      <c r="C28" s="268"/>
      <c r="D28" s="268"/>
      <c r="E28" s="268"/>
      <c r="F28" s="268"/>
      <c r="G28" s="268"/>
      <c r="H28" s="268"/>
      <c r="I28" s="268"/>
      <c r="J28" s="268"/>
      <c r="K28" s="268"/>
      <c r="L28" s="268"/>
      <c r="M28" s="269" t="s">
        <v>873</v>
      </c>
      <c r="N28" s="269"/>
      <c r="O28" s="269" t="s">
        <v>64</v>
      </c>
      <c r="P28" s="269"/>
      <c r="Q28" s="270" t="s">
        <v>53</v>
      </c>
      <c r="R28" s="270"/>
      <c r="S28" s="34" t="s">
        <v>872</v>
      </c>
      <c r="T28" s="34" t="s">
        <v>872</v>
      </c>
      <c r="U28" s="34" t="s">
        <v>871</v>
      </c>
      <c r="V28" s="34">
        <f t="shared" si="0"/>
        <v>99.13</v>
      </c>
      <c r="W28" s="35">
        <f t="shared" si="1"/>
        <v>99.13</v>
      </c>
    </row>
    <row r="29" spans="2:27" ht="56.25" customHeight="1" x14ac:dyDescent="0.2">
      <c r="B29" s="267" t="s">
        <v>870</v>
      </c>
      <c r="C29" s="268"/>
      <c r="D29" s="268"/>
      <c r="E29" s="268"/>
      <c r="F29" s="268"/>
      <c r="G29" s="268"/>
      <c r="H29" s="268"/>
      <c r="I29" s="268"/>
      <c r="J29" s="268"/>
      <c r="K29" s="268"/>
      <c r="L29" s="268"/>
      <c r="M29" s="269" t="s">
        <v>867</v>
      </c>
      <c r="N29" s="269"/>
      <c r="O29" s="269" t="s">
        <v>64</v>
      </c>
      <c r="P29" s="269"/>
      <c r="Q29" s="270" t="s">
        <v>75</v>
      </c>
      <c r="R29" s="270"/>
      <c r="S29" s="34" t="s">
        <v>62</v>
      </c>
      <c r="T29" s="34" t="s">
        <v>182</v>
      </c>
      <c r="U29" s="34" t="s">
        <v>182</v>
      </c>
      <c r="V29" s="34" t="str">
        <f t="shared" si="0"/>
        <v>N/A</v>
      </c>
      <c r="W29" s="35" t="str">
        <f t="shared" si="1"/>
        <v>N/A</v>
      </c>
    </row>
    <row r="30" spans="2:27" ht="56.25" customHeight="1" x14ac:dyDescent="0.2">
      <c r="B30" s="267" t="s">
        <v>869</v>
      </c>
      <c r="C30" s="268"/>
      <c r="D30" s="268"/>
      <c r="E30" s="268"/>
      <c r="F30" s="268"/>
      <c r="G30" s="268"/>
      <c r="H30" s="268"/>
      <c r="I30" s="268"/>
      <c r="J30" s="268"/>
      <c r="K30" s="268"/>
      <c r="L30" s="268"/>
      <c r="M30" s="269" t="s">
        <v>867</v>
      </c>
      <c r="N30" s="269"/>
      <c r="O30" s="269" t="s">
        <v>64</v>
      </c>
      <c r="P30" s="269"/>
      <c r="Q30" s="270" t="s">
        <v>75</v>
      </c>
      <c r="R30" s="270"/>
      <c r="S30" s="34" t="s">
        <v>62</v>
      </c>
      <c r="T30" s="34" t="s">
        <v>182</v>
      </c>
      <c r="U30" s="34" t="s">
        <v>182</v>
      </c>
      <c r="V30" s="34" t="str">
        <f t="shared" si="0"/>
        <v>N/A</v>
      </c>
      <c r="W30" s="35" t="str">
        <f t="shared" si="1"/>
        <v>N/A</v>
      </c>
    </row>
    <row r="31" spans="2:27" ht="56.25" customHeight="1" x14ac:dyDescent="0.2">
      <c r="B31" s="267" t="s">
        <v>868</v>
      </c>
      <c r="C31" s="268"/>
      <c r="D31" s="268"/>
      <c r="E31" s="268"/>
      <c r="F31" s="268"/>
      <c r="G31" s="268"/>
      <c r="H31" s="268"/>
      <c r="I31" s="268"/>
      <c r="J31" s="268"/>
      <c r="K31" s="268"/>
      <c r="L31" s="268"/>
      <c r="M31" s="269" t="s">
        <v>867</v>
      </c>
      <c r="N31" s="269"/>
      <c r="O31" s="269" t="s">
        <v>64</v>
      </c>
      <c r="P31" s="269"/>
      <c r="Q31" s="270" t="s">
        <v>75</v>
      </c>
      <c r="R31" s="270"/>
      <c r="S31" s="34" t="s">
        <v>62</v>
      </c>
      <c r="T31" s="34" t="s">
        <v>182</v>
      </c>
      <c r="U31" s="34" t="s">
        <v>182</v>
      </c>
      <c r="V31" s="34" t="str">
        <f t="shared" si="0"/>
        <v>N/A</v>
      </c>
      <c r="W31" s="35" t="str">
        <f t="shared" si="1"/>
        <v>N/A</v>
      </c>
    </row>
    <row r="32" spans="2:27" ht="56.25" customHeight="1" thickBot="1" x14ac:dyDescent="0.25">
      <c r="B32" s="267" t="s">
        <v>866</v>
      </c>
      <c r="C32" s="268"/>
      <c r="D32" s="268"/>
      <c r="E32" s="268"/>
      <c r="F32" s="268"/>
      <c r="G32" s="268"/>
      <c r="H32" s="268"/>
      <c r="I32" s="268"/>
      <c r="J32" s="268"/>
      <c r="K32" s="268"/>
      <c r="L32" s="268"/>
      <c r="M32" s="269" t="s">
        <v>865</v>
      </c>
      <c r="N32" s="269"/>
      <c r="O32" s="269" t="s">
        <v>64</v>
      </c>
      <c r="P32" s="269"/>
      <c r="Q32" s="270" t="s">
        <v>75</v>
      </c>
      <c r="R32" s="270"/>
      <c r="S32" s="34" t="s">
        <v>864</v>
      </c>
      <c r="T32" s="34" t="s">
        <v>182</v>
      </c>
      <c r="U32" s="34" t="s">
        <v>182</v>
      </c>
      <c r="V32" s="34" t="str">
        <f t="shared" si="0"/>
        <v>N/A</v>
      </c>
      <c r="W32" s="35" t="str">
        <f t="shared" si="1"/>
        <v>N/A</v>
      </c>
    </row>
    <row r="33" spans="2:25" ht="21.75" customHeight="1" thickTop="1" thickBot="1" x14ac:dyDescent="0.25">
      <c r="B33" s="11" t="s">
        <v>70</v>
      </c>
      <c r="C33" s="12"/>
      <c r="D33" s="12"/>
      <c r="E33" s="12"/>
      <c r="F33" s="12"/>
      <c r="G33" s="12"/>
      <c r="H33" s="13"/>
      <c r="I33" s="13"/>
      <c r="J33" s="13"/>
      <c r="K33" s="13"/>
      <c r="L33" s="13"/>
      <c r="M33" s="13"/>
      <c r="N33" s="13"/>
      <c r="O33" s="13"/>
      <c r="P33" s="13"/>
      <c r="Q33" s="13"/>
      <c r="R33" s="13"/>
      <c r="S33" s="13"/>
      <c r="T33" s="13"/>
      <c r="U33" s="13"/>
      <c r="V33" s="13"/>
      <c r="W33" s="14"/>
      <c r="X33" s="36"/>
    </row>
    <row r="34" spans="2:25" ht="29.25" customHeight="1" thickTop="1" thickBot="1" x14ac:dyDescent="0.25">
      <c r="B34" s="245" t="s">
        <v>2572</v>
      </c>
      <c r="C34" s="246"/>
      <c r="D34" s="246"/>
      <c r="E34" s="246"/>
      <c r="F34" s="246"/>
      <c r="G34" s="246"/>
      <c r="H34" s="246"/>
      <c r="I34" s="246"/>
      <c r="J34" s="246"/>
      <c r="K34" s="246"/>
      <c r="L34" s="246"/>
      <c r="M34" s="246"/>
      <c r="N34" s="246"/>
      <c r="O34" s="246"/>
      <c r="P34" s="246"/>
      <c r="Q34" s="247"/>
      <c r="R34" s="37" t="s">
        <v>45</v>
      </c>
      <c r="S34" s="266" t="s">
        <v>46</v>
      </c>
      <c r="T34" s="266"/>
      <c r="U34" s="38" t="s">
        <v>71</v>
      </c>
      <c r="V34" s="260" t="s">
        <v>72</v>
      </c>
      <c r="W34" s="261"/>
    </row>
    <row r="35" spans="2:25" ht="30.75" customHeight="1" thickBot="1" x14ac:dyDescent="0.25">
      <c r="B35" s="248"/>
      <c r="C35" s="249"/>
      <c r="D35" s="249"/>
      <c r="E35" s="249"/>
      <c r="F35" s="249"/>
      <c r="G35" s="249"/>
      <c r="H35" s="249"/>
      <c r="I35" s="249"/>
      <c r="J35" s="249"/>
      <c r="K35" s="249"/>
      <c r="L35" s="249"/>
      <c r="M35" s="249"/>
      <c r="N35" s="249"/>
      <c r="O35" s="249"/>
      <c r="P35" s="249"/>
      <c r="Q35" s="250"/>
      <c r="R35" s="39" t="s">
        <v>73</v>
      </c>
      <c r="S35" s="39" t="s">
        <v>73</v>
      </c>
      <c r="T35" s="39" t="s">
        <v>64</v>
      </c>
      <c r="U35" s="39" t="s">
        <v>73</v>
      </c>
      <c r="V35" s="39" t="s">
        <v>74</v>
      </c>
      <c r="W35" s="32" t="s">
        <v>75</v>
      </c>
      <c r="Y35" s="36"/>
    </row>
    <row r="36" spans="2:25" ht="23.25" customHeight="1" thickBot="1" x14ac:dyDescent="0.25">
      <c r="B36" s="262" t="s">
        <v>76</v>
      </c>
      <c r="C36" s="263"/>
      <c r="D36" s="263"/>
      <c r="E36" s="40" t="s">
        <v>862</v>
      </c>
      <c r="F36" s="40"/>
      <c r="G36" s="40"/>
      <c r="H36" s="41"/>
      <c r="I36" s="41"/>
      <c r="J36" s="41"/>
      <c r="K36" s="41"/>
      <c r="L36" s="41"/>
      <c r="M36" s="41"/>
      <c r="N36" s="41"/>
      <c r="O36" s="41"/>
      <c r="P36" s="42"/>
      <c r="Q36" s="42"/>
      <c r="R36" s="43" t="s">
        <v>863</v>
      </c>
      <c r="S36" s="44" t="s">
        <v>11</v>
      </c>
      <c r="T36" s="42"/>
      <c r="U36" s="44" t="s">
        <v>859</v>
      </c>
      <c r="V36" s="42"/>
      <c r="W36" s="45">
        <f t="shared" ref="W36:W43" si="2">+IF(ISERR(U36/R36*100),"N/A",ROUND(U36/R36*100,2))</f>
        <v>41.06</v>
      </c>
    </row>
    <row r="37" spans="2:25" ht="26.25" customHeight="1" x14ac:dyDescent="0.2">
      <c r="B37" s="264" t="s">
        <v>80</v>
      </c>
      <c r="C37" s="265"/>
      <c r="D37" s="265"/>
      <c r="E37" s="46" t="s">
        <v>862</v>
      </c>
      <c r="F37" s="46"/>
      <c r="G37" s="46"/>
      <c r="H37" s="47"/>
      <c r="I37" s="47"/>
      <c r="J37" s="47"/>
      <c r="K37" s="47"/>
      <c r="L37" s="47"/>
      <c r="M37" s="47"/>
      <c r="N37" s="47"/>
      <c r="O37" s="47"/>
      <c r="P37" s="48"/>
      <c r="Q37" s="48"/>
      <c r="R37" s="49" t="s">
        <v>861</v>
      </c>
      <c r="S37" s="50" t="s">
        <v>860</v>
      </c>
      <c r="T37" s="51">
        <f>+IF(ISERR(S37/R37*100),"N/A",ROUND(S37/R37*100,2))</f>
        <v>86.1</v>
      </c>
      <c r="U37" s="50" t="s">
        <v>859</v>
      </c>
      <c r="V37" s="51">
        <f>+IF(ISERR(U37/S37*100),"N/A",ROUND(U37/S37*100,2))</f>
        <v>82.55</v>
      </c>
      <c r="W37" s="52">
        <f t="shared" si="2"/>
        <v>71.069999999999993</v>
      </c>
    </row>
    <row r="38" spans="2:25" ht="23.25" customHeight="1" thickBot="1" x14ac:dyDescent="0.25">
      <c r="B38" s="262" t="s">
        <v>76</v>
      </c>
      <c r="C38" s="263"/>
      <c r="D38" s="263"/>
      <c r="E38" s="40" t="s">
        <v>858</v>
      </c>
      <c r="F38" s="40"/>
      <c r="G38" s="40"/>
      <c r="H38" s="41"/>
      <c r="I38" s="41"/>
      <c r="J38" s="41"/>
      <c r="K38" s="41"/>
      <c r="L38" s="41"/>
      <c r="M38" s="41"/>
      <c r="N38" s="41"/>
      <c r="O38" s="41"/>
      <c r="P38" s="42"/>
      <c r="Q38" s="42"/>
      <c r="R38" s="43" t="s">
        <v>547</v>
      </c>
      <c r="S38" s="44" t="s">
        <v>11</v>
      </c>
      <c r="T38" s="42"/>
      <c r="U38" s="44" t="s">
        <v>856</v>
      </c>
      <c r="V38" s="42"/>
      <c r="W38" s="45">
        <f t="shared" si="2"/>
        <v>92.55</v>
      </c>
    </row>
    <row r="39" spans="2:25" ht="26.25" customHeight="1" x14ac:dyDescent="0.2">
      <c r="B39" s="264" t="s">
        <v>80</v>
      </c>
      <c r="C39" s="265"/>
      <c r="D39" s="265"/>
      <c r="E39" s="46" t="s">
        <v>858</v>
      </c>
      <c r="F39" s="46"/>
      <c r="G39" s="46"/>
      <c r="H39" s="47"/>
      <c r="I39" s="47"/>
      <c r="J39" s="47"/>
      <c r="K39" s="47"/>
      <c r="L39" s="47"/>
      <c r="M39" s="47"/>
      <c r="N39" s="47"/>
      <c r="O39" s="47"/>
      <c r="P39" s="48"/>
      <c r="Q39" s="48"/>
      <c r="R39" s="49" t="s">
        <v>857</v>
      </c>
      <c r="S39" s="50" t="s">
        <v>856</v>
      </c>
      <c r="T39" s="51">
        <f>+IF(ISERR(S39/R39*100),"N/A",ROUND(S39/R39*100,2))</f>
        <v>93.03</v>
      </c>
      <c r="U39" s="50" t="s">
        <v>856</v>
      </c>
      <c r="V39" s="51">
        <f>+IF(ISERR(U39/S39*100),"N/A",ROUND(U39/S39*100,2))</f>
        <v>100</v>
      </c>
      <c r="W39" s="52">
        <f t="shared" si="2"/>
        <v>93.03</v>
      </c>
    </row>
    <row r="40" spans="2:25" ht="23.25" customHeight="1" thickBot="1" x14ac:dyDescent="0.25">
      <c r="B40" s="262" t="s">
        <v>76</v>
      </c>
      <c r="C40" s="263"/>
      <c r="D40" s="263"/>
      <c r="E40" s="40" t="s">
        <v>854</v>
      </c>
      <c r="F40" s="40"/>
      <c r="G40" s="40"/>
      <c r="H40" s="41"/>
      <c r="I40" s="41"/>
      <c r="J40" s="41"/>
      <c r="K40" s="41"/>
      <c r="L40" s="41"/>
      <c r="M40" s="41"/>
      <c r="N40" s="41"/>
      <c r="O40" s="41"/>
      <c r="P40" s="42"/>
      <c r="Q40" s="42"/>
      <c r="R40" s="43" t="s">
        <v>855</v>
      </c>
      <c r="S40" s="44" t="s">
        <v>11</v>
      </c>
      <c r="T40" s="42"/>
      <c r="U40" s="44" t="s">
        <v>572</v>
      </c>
      <c r="V40" s="42"/>
      <c r="W40" s="45">
        <f t="shared" si="2"/>
        <v>85.05</v>
      </c>
    </row>
    <row r="41" spans="2:25" ht="26.25" customHeight="1" x14ac:dyDescent="0.2">
      <c r="B41" s="264" t="s">
        <v>80</v>
      </c>
      <c r="C41" s="265"/>
      <c r="D41" s="265"/>
      <c r="E41" s="46" t="s">
        <v>854</v>
      </c>
      <c r="F41" s="46"/>
      <c r="G41" s="46"/>
      <c r="H41" s="47"/>
      <c r="I41" s="47"/>
      <c r="J41" s="47"/>
      <c r="K41" s="47"/>
      <c r="L41" s="47"/>
      <c r="M41" s="47"/>
      <c r="N41" s="47"/>
      <c r="O41" s="47"/>
      <c r="P41" s="48"/>
      <c r="Q41" s="48"/>
      <c r="R41" s="49" t="s">
        <v>853</v>
      </c>
      <c r="S41" s="50" t="s">
        <v>852</v>
      </c>
      <c r="T41" s="51">
        <f>+IF(ISERR(S41/R41*100),"N/A",ROUND(S41/R41*100,2))</f>
        <v>87.43</v>
      </c>
      <c r="U41" s="50" t="s">
        <v>572</v>
      </c>
      <c r="V41" s="51">
        <f>+IF(ISERR(U41/S41*100),"N/A",ROUND(U41/S41*100,2))</f>
        <v>98.8</v>
      </c>
      <c r="W41" s="52">
        <f t="shared" si="2"/>
        <v>86.39</v>
      </c>
    </row>
    <row r="42" spans="2:25" ht="23.25" customHeight="1" thickBot="1" x14ac:dyDescent="0.25">
      <c r="B42" s="262" t="s">
        <v>76</v>
      </c>
      <c r="C42" s="263"/>
      <c r="D42" s="263"/>
      <c r="E42" s="40" t="s">
        <v>850</v>
      </c>
      <c r="F42" s="40"/>
      <c r="G42" s="40"/>
      <c r="H42" s="41"/>
      <c r="I42" s="41"/>
      <c r="J42" s="41"/>
      <c r="K42" s="41"/>
      <c r="L42" s="41"/>
      <c r="M42" s="41"/>
      <c r="N42" s="41"/>
      <c r="O42" s="41"/>
      <c r="P42" s="42"/>
      <c r="Q42" s="42"/>
      <c r="R42" s="43" t="s">
        <v>851</v>
      </c>
      <c r="S42" s="44" t="s">
        <v>11</v>
      </c>
      <c r="T42" s="42"/>
      <c r="U42" s="44" t="s">
        <v>55</v>
      </c>
      <c r="V42" s="42"/>
      <c r="W42" s="45">
        <f t="shared" si="2"/>
        <v>0</v>
      </c>
    </row>
    <row r="43" spans="2:25" ht="26.25" customHeight="1" thickBot="1" x14ac:dyDescent="0.25">
      <c r="B43" s="264" t="s">
        <v>80</v>
      </c>
      <c r="C43" s="265"/>
      <c r="D43" s="265"/>
      <c r="E43" s="46" t="s">
        <v>850</v>
      </c>
      <c r="F43" s="46"/>
      <c r="G43" s="46"/>
      <c r="H43" s="47"/>
      <c r="I43" s="47"/>
      <c r="J43" s="47"/>
      <c r="K43" s="47"/>
      <c r="L43" s="47"/>
      <c r="M43" s="47"/>
      <c r="N43" s="47"/>
      <c r="O43" s="47"/>
      <c r="P43" s="48"/>
      <c r="Q43" s="48"/>
      <c r="R43" s="49" t="s">
        <v>143</v>
      </c>
      <c r="S43" s="50" t="s">
        <v>55</v>
      </c>
      <c r="T43" s="51">
        <f>+IF(ISERR(S43/R43*100),"N/A",ROUND(S43/R43*100,2))</f>
        <v>0</v>
      </c>
      <c r="U43" s="50" t="s">
        <v>55</v>
      </c>
      <c r="V43" s="51" t="str">
        <f>+IF(ISERR(U43/S43*100),"N/A",ROUND(U43/S43*100,2))</f>
        <v>N/A</v>
      </c>
      <c r="W43" s="52">
        <f t="shared" si="2"/>
        <v>0</v>
      </c>
    </row>
    <row r="44" spans="2:25" ht="22.5" customHeight="1" thickTop="1" thickBot="1" x14ac:dyDescent="0.25">
      <c r="B44" s="11" t="s">
        <v>86</v>
      </c>
      <c r="C44" s="12"/>
      <c r="D44" s="12"/>
      <c r="E44" s="12"/>
      <c r="F44" s="12"/>
      <c r="G44" s="12"/>
      <c r="H44" s="13"/>
      <c r="I44" s="13"/>
      <c r="J44" s="13"/>
      <c r="K44" s="13"/>
      <c r="L44" s="13"/>
      <c r="M44" s="13"/>
      <c r="N44" s="13"/>
      <c r="O44" s="13"/>
      <c r="P44" s="13"/>
      <c r="Q44" s="13"/>
      <c r="R44" s="13"/>
      <c r="S44" s="13"/>
      <c r="T44" s="13"/>
      <c r="U44" s="13"/>
      <c r="V44" s="13"/>
      <c r="W44" s="14"/>
    </row>
    <row r="45" spans="2:25" ht="37.5" customHeight="1" thickTop="1" x14ac:dyDescent="0.2">
      <c r="B45" s="251" t="s">
        <v>849</v>
      </c>
      <c r="C45" s="252"/>
      <c r="D45" s="252"/>
      <c r="E45" s="252"/>
      <c r="F45" s="252"/>
      <c r="G45" s="252"/>
      <c r="H45" s="252"/>
      <c r="I45" s="252"/>
      <c r="J45" s="252"/>
      <c r="K45" s="252"/>
      <c r="L45" s="252"/>
      <c r="M45" s="252"/>
      <c r="N45" s="252"/>
      <c r="O45" s="252"/>
      <c r="P45" s="252"/>
      <c r="Q45" s="252"/>
      <c r="R45" s="252"/>
      <c r="S45" s="252"/>
      <c r="T45" s="252"/>
      <c r="U45" s="252"/>
      <c r="V45" s="252"/>
      <c r="W45" s="253"/>
    </row>
    <row r="46" spans="2:25" ht="154.5" customHeight="1" thickBot="1" x14ac:dyDescent="0.25">
      <c r="B46" s="254"/>
      <c r="C46" s="255"/>
      <c r="D46" s="255"/>
      <c r="E46" s="255"/>
      <c r="F46" s="255"/>
      <c r="G46" s="255"/>
      <c r="H46" s="255"/>
      <c r="I46" s="255"/>
      <c r="J46" s="255"/>
      <c r="K46" s="255"/>
      <c r="L46" s="255"/>
      <c r="M46" s="255"/>
      <c r="N46" s="255"/>
      <c r="O46" s="255"/>
      <c r="P46" s="255"/>
      <c r="Q46" s="255"/>
      <c r="R46" s="255"/>
      <c r="S46" s="255"/>
      <c r="T46" s="255"/>
      <c r="U46" s="255"/>
      <c r="V46" s="255"/>
      <c r="W46" s="256"/>
    </row>
    <row r="47" spans="2:25" ht="37.5" customHeight="1" thickTop="1" x14ac:dyDescent="0.2">
      <c r="B47" s="251" t="s">
        <v>848</v>
      </c>
      <c r="C47" s="252"/>
      <c r="D47" s="252"/>
      <c r="E47" s="252"/>
      <c r="F47" s="252"/>
      <c r="G47" s="252"/>
      <c r="H47" s="252"/>
      <c r="I47" s="252"/>
      <c r="J47" s="252"/>
      <c r="K47" s="252"/>
      <c r="L47" s="252"/>
      <c r="M47" s="252"/>
      <c r="N47" s="252"/>
      <c r="O47" s="252"/>
      <c r="P47" s="252"/>
      <c r="Q47" s="252"/>
      <c r="R47" s="252"/>
      <c r="S47" s="252"/>
      <c r="T47" s="252"/>
      <c r="U47" s="252"/>
      <c r="V47" s="252"/>
      <c r="W47" s="253"/>
    </row>
    <row r="48" spans="2:25" ht="102" customHeight="1" thickBot="1" x14ac:dyDescent="0.25">
      <c r="B48" s="254"/>
      <c r="C48" s="255"/>
      <c r="D48" s="255"/>
      <c r="E48" s="255"/>
      <c r="F48" s="255"/>
      <c r="G48" s="255"/>
      <c r="H48" s="255"/>
      <c r="I48" s="255"/>
      <c r="J48" s="255"/>
      <c r="K48" s="255"/>
      <c r="L48" s="255"/>
      <c r="M48" s="255"/>
      <c r="N48" s="255"/>
      <c r="O48" s="255"/>
      <c r="P48" s="255"/>
      <c r="Q48" s="255"/>
      <c r="R48" s="255"/>
      <c r="S48" s="255"/>
      <c r="T48" s="255"/>
      <c r="U48" s="255"/>
      <c r="V48" s="255"/>
      <c r="W48" s="256"/>
    </row>
    <row r="49" spans="2:23" ht="37.5" customHeight="1" thickTop="1" x14ac:dyDescent="0.2">
      <c r="B49" s="251" t="s">
        <v>847</v>
      </c>
      <c r="C49" s="252"/>
      <c r="D49" s="252"/>
      <c r="E49" s="252"/>
      <c r="F49" s="252"/>
      <c r="G49" s="252"/>
      <c r="H49" s="252"/>
      <c r="I49" s="252"/>
      <c r="J49" s="252"/>
      <c r="K49" s="252"/>
      <c r="L49" s="252"/>
      <c r="M49" s="252"/>
      <c r="N49" s="252"/>
      <c r="O49" s="252"/>
      <c r="P49" s="252"/>
      <c r="Q49" s="252"/>
      <c r="R49" s="252"/>
      <c r="S49" s="252"/>
      <c r="T49" s="252"/>
      <c r="U49" s="252"/>
      <c r="V49" s="252"/>
      <c r="W49" s="253"/>
    </row>
    <row r="50" spans="2:23" ht="81.75" customHeight="1" thickBot="1" x14ac:dyDescent="0.25">
      <c r="B50" s="257"/>
      <c r="C50" s="258"/>
      <c r="D50" s="258"/>
      <c r="E50" s="258"/>
      <c r="F50" s="258"/>
      <c r="G50" s="258"/>
      <c r="H50" s="258"/>
      <c r="I50" s="258"/>
      <c r="J50" s="258"/>
      <c r="K50" s="258"/>
      <c r="L50" s="258"/>
      <c r="M50" s="258"/>
      <c r="N50" s="258"/>
      <c r="O50" s="258"/>
      <c r="P50" s="258"/>
      <c r="Q50" s="258"/>
      <c r="R50" s="258"/>
      <c r="S50" s="258"/>
      <c r="T50" s="258"/>
      <c r="U50" s="258"/>
      <c r="V50" s="258"/>
      <c r="W50" s="259"/>
    </row>
  </sheetData>
  <mergeCells count="99">
    <mergeCell ref="B38:D38"/>
    <mergeCell ref="B47:W48"/>
    <mergeCell ref="B49:W50"/>
    <mergeCell ref="B39:D39"/>
    <mergeCell ref="B40:D40"/>
    <mergeCell ref="B41:D41"/>
    <mergeCell ref="B42:D42"/>
    <mergeCell ref="B43:D43"/>
    <mergeCell ref="B45:W46"/>
    <mergeCell ref="B34:Q35"/>
    <mergeCell ref="S34:T34"/>
    <mergeCell ref="V34:W34"/>
    <mergeCell ref="B36:D36"/>
    <mergeCell ref="B37:D37"/>
    <mergeCell ref="B31:L31"/>
    <mergeCell ref="M31:N31"/>
    <mergeCell ref="O31:P31"/>
    <mergeCell ref="Q31:R31"/>
    <mergeCell ref="B32:L32"/>
    <mergeCell ref="M32:N32"/>
    <mergeCell ref="O32:P32"/>
    <mergeCell ref="Q32:R32"/>
    <mergeCell ref="B29:L29"/>
    <mergeCell ref="M29:N29"/>
    <mergeCell ref="O29:P29"/>
    <mergeCell ref="Q29:R29"/>
    <mergeCell ref="B30:L30"/>
    <mergeCell ref="M30:N30"/>
    <mergeCell ref="O30:P30"/>
    <mergeCell ref="Q30:R30"/>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2:L22"/>
    <mergeCell ref="M22:N22"/>
    <mergeCell ref="O22:P22"/>
    <mergeCell ref="Q22:R22"/>
    <mergeCell ref="B20:L21"/>
    <mergeCell ref="M20:N21"/>
    <mergeCell ref="O20:P21"/>
    <mergeCell ref="C15:I15"/>
    <mergeCell ref="L15:Q15"/>
    <mergeCell ref="T15:W15"/>
    <mergeCell ref="Q20:R21"/>
    <mergeCell ref="S20:S21"/>
    <mergeCell ref="T20:T21"/>
    <mergeCell ref="C16:I16"/>
    <mergeCell ref="L16:Q16"/>
    <mergeCell ref="T16:W16"/>
    <mergeCell ref="C17:W17"/>
    <mergeCell ref="B19:T19"/>
    <mergeCell ref="U19:W19"/>
    <mergeCell ref="U20:U21"/>
    <mergeCell ref="V20:V21"/>
    <mergeCell ref="W20:W21"/>
    <mergeCell ref="C10:W10"/>
    <mergeCell ref="C11:W11"/>
    <mergeCell ref="B14:I14"/>
    <mergeCell ref="K14:Q14"/>
    <mergeCell ref="S14:W14"/>
    <mergeCell ref="D7:H7"/>
    <mergeCell ref="O7:W7"/>
    <mergeCell ref="D8:H8"/>
    <mergeCell ref="P8:W8"/>
    <mergeCell ref="D9:H9"/>
    <mergeCell ref="I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6" min="1" max="2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4"/>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897</v>
      </c>
      <c r="D4" s="298" t="s">
        <v>896</v>
      </c>
      <c r="E4" s="298"/>
      <c r="F4" s="298"/>
      <c r="G4" s="298"/>
      <c r="H4" s="299"/>
      <c r="I4" s="18"/>
      <c r="J4" s="300" t="s">
        <v>6</v>
      </c>
      <c r="K4" s="298"/>
      <c r="L4" s="17" t="s">
        <v>942</v>
      </c>
      <c r="M4" s="301" t="s">
        <v>941</v>
      </c>
      <c r="N4" s="301"/>
      <c r="O4" s="301"/>
      <c r="P4" s="301"/>
      <c r="Q4" s="302"/>
      <c r="R4" s="19"/>
      <c r="S4" s="303" t="s">
        <v>9</v>
      </c>
      <c r="T4" s="304"/>
      <c r="U4" s="304"/>
      <c r="V4" s="291" t="s">
        <v>940</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931</v>
      </c>
      <c r="D6" s="287" t="s">
        <v>939</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873</v>
      </c>
      <c r="D7" s="289" t="s">
        <v>893</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867</v>
      </c>
      <c r="D8" s="289" t="s">
        <v>892</v>
      </c>
      <c r="E8" s="289"/>
      <c r="F8" s="289"/>
      <c r="G8" s="289"/>
      <c r="H8" s="289"/>
      <c r="I8" s="22"/>
      <c r="J8" s="26" t="s">
        <v>938</v>
      </c>
      <c r="K8" s="26" t="s">
        <v>937</v>
      </c>
      <c r="L8" s="26" t="s">
        <v>936</v>
      </c>
      <c r="M8" s="26" t="s">
        <v>935</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309" customHeight="1" thickTop="1" thickBot="1" x14ac:dyDescent="0.25">
      <c r="B10" s="27" t="s">
        <v>25</v>
      </c>
      <c r="C10" s="291" t="s">
        <v>934</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933</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932</v>
      </c>
      <c r="C21" s="268"/>
      <c r="D21" s="268"/>
      <c r="E21" s="268"/>
      <c r="F21" s="268"/>
      <c r="G21" s="268"/>
      <c r="H21" s="268"/>
      <c r="I21" s="268"/>
      <c r="J21" s="268"/>
      <c r="K21" s="268"/>
      <c r="L21" s="268"/>
      <c r="M21" s="269" t="s">
        <v>931</v>
      </c>
      <c r="N21" s="269"/>
      <c r="O21" s="269" t="s">
        <v>64</v>
      </c>
      <c r="P21" s="269"/>
      <c r="Q21" s="270" t="s">
        <v>529</v>
      </c>
      <c r="R21" s="270"/>
      <c r="S21" s="34" t="s">
        <v>930</v>
      </c>
      <c r="T21" s="34" t="s">
        <v>182</v>
      </c>
      <c r="U21" s="34" t="s">
        <v>182</v>
      </c>
      <c r="V21" s="34" t="str">
        <f t="shared" ref="V21:V28" si="0">+IF(ISERR(U21/T21*100),"N/A",ROUND(U21/T21*100,2))</f>
        <v>N/A</v>
      </c>
      <c r="W21" s="35" t="str">
        <f t="shared" ref="W21:W28" si="1">+IF(ISERR(U21/S21*100),"N/A",ROUND(U21/S21*100,2))</f>
        <v>N/A</v>
      </c>
    </row>
    <row r="22" spans="2:27" ht="56.25" customHeight="1" x14ac:dyDescent="0.2">
      <c r="B22" s="267" t="s">
        <v>929</v>
      </c>
      <c r="C22" s="268"/>
      <c r="D22" s="268"/>
      <c r="E22" s="268"/>
      <c r="F22" s="268"/>
      <c r="G22" s="268"/>
      <c r="H22" s="268"/>
      <c r="I22" s="268"/>
      <c r="J22" s="268"/>
      <c r="K22" s="268"/>
      <c r="L22" s="268"/>
      <c r="M22" s="269" t="s">
        <v>873</v>
      </c>
      <c r="N22" s="269"/>
      <c r="O22" s="269" t="s">
        <v>64</v>
      </c>
      <c r="P22" s="269"/>
      <c r="Q22" s="270" t="s">
        <v>53</v>
      </c>
      <c r="R22" s="270"/>
      <c r="S22" s="34" t="s">
        <v>928</v>
      </c>
      <c r="T22" s="34" t="s">
        <v>928</v>
      </c>
      <c r="U22" s="34" t="s">
        <v>927</v>
      </c>
      <c r="V22" s="34">
        <f t="shared" si="0"/>
        <v>95.86</v>
      </c>
      <c r="W22" s="35">
        <f t="shared" si="1"/>
        <v>95.86</v>
      </c>
    </row>
    <row r="23" spans="2:27" ht="56.25" customHeight="1" x14ac:dyDescent="0.2">
      <c r="B23" s="267" t="s">
        <v>926</v>
      </c>
      <c r="C23" s="268"/>
      <c r="D23" s="268"/>
      <c r="E23" s="268"/>
      <c r="F23" s="268"/>
      <c r="G23" s="268"/>
      <c r="H23" s="268"/>
      <c r="I23" s="268"/>
      <c r="J23" s="268"/>
      <c r="K23" s="268"/>
      <c r="L23" s="268"/>
      <c r="M23" s="269" t="s">
        <v>873</v>
      </c>
      <c r="N23" s="269"/>
      <c r="O23" s="269" t="s">
        <v>64</v>
      </c>
      <c r="P23" s="269"/>
      <c r="Q23" s="270" t="s">
        <v>53</v>
      </c>
      <c r="R23" s="270"/>
      <c r="S23" s="34" t="s">
        <v>925</v>
      </c>
      <c r="T23" s="34" t="s">
        <v>404</v>
      </c>
      <c r="U23" s="34" t="s">
        <v>806</v>
      </c>
      <c r="V23" s="34">
        <f t="shared" si="0"/>
        <v>109.79</v>
      </c>
      <c r="W23" s="35">
        <f t="shared" si="1"/>
        <v>118.05</v>
      </c>
    </row>
    <row r="24" spans="2:27" ht="56.25" customHeight="1" x14ac:dyDescent="0.2">
      <c r="B24" s="267" t="s">
        <v>924</v>
      </c>
      <c r="C24" s="268"/>
      <c r="D24" s="268"/>
      <c r="E24" s="268"/>
      <c r="F24" s="268"/>
      <c r="G24" s="268"/>
      <c r="H24" s="268"/>
      <c r="I24" s="268"/>
      <c r="J24" s="268"/>
      <c r="K24" s="268"/>
      <c r="L24" s="268"/>
      <c r="M24" s="269" t="s">
        <v>873</v>
      </c>
      <c r="N24" s="269"/>
      <c r="O24" s="269" t="s">
        <v>64</v>
      </c>
      <c r="P24" s="269"/>
      <c r="Q24" s="270" t="s">
        <v>53</v>
      </c>
      <c r="R24" s="270"/>
      <c r="S24" s="34" t="s">
        <v>797</v>
      </c>
      <c r="T24" s="34" t="s">
        <v>923</v>
      </c>
      <c r="U24" s="34" t="s">
        <v>922</v>
      </c>
      <c r="V24" s="34">
        <f t="shared" si="0"/>
        <v>88.81</v>
      </c>
      <c r="W24" s="35">
        <f t="shared" si="1"/>
        <v>85.28</v>
      </c>
    </row>
    <row r="25" spans="2:27" ht="56.25" customHeight="1" x14ac:dyDescent="0.2">
      <c r="B25" s="267" t="s">
        <v>921</v>
      </c>
      <c r="C25" s="268"/>
      <c r="D25" s="268"/>
      <c r="E25" s="268"/>
      <c r="F25" s="268"/>
      <c r="G25" s="268"/>
      <c r="H25" s="268"/>
      <c r="I25" s="268"/>
      <c r="J25" s="268"/>
      <c r="K25" s="268"/>
      <c r="L25" s="268"/>
      <c r="M25" s="269" t="s">
        <v>867</v>
      </c>
      <c r="N25" s="269"/>
      <c r="O25" s="269" t="s">
        <v>920</v>
      </c>
      <c r="P25" s="269"/>
      <c r="Q25" s="270" t="s">
        <v>75</v>
      </c>
      <c r="R25" s="270"/>
      <c r="S25" s="34" t="s">
        <v>919</v>
      </c>
      <c r="T25" s="34" t="s">
        <v>182</v>
      </c>
      <c r="U25" s="34" t="s">
        <v>182</v>
      </c>
      <c r="V25" s="34" t="str">
        <f t="shared" si="0"/>
        <v>N/A</v>
      </c>
      <c r="W25" s="35" t="str">
        <f t="shared" si="1"/>
        <v>N/A</v>
      </c>
    </row>
    <row r="26" spans="2:27" ht="56.25" customHeight="1" x14ac:dyDescent="0.2">
      <c r="B26" s="267" t="s">
        <v>918</v>
      </c>
      <c r="C26" s="268"/>
      <c r="D26" s="268"/>
      <c r="E26" s="268"/>
      <c r="F26" s="268"/>
      <c r="G26" s="268"/>
      <c r="H26" s="268"/>
      <c r="I26" s="268"/>
      <c r="J26" s="268"/>
      <c r="K26" s="268"/>
      <c r="L26" s="268"/>
      <c r="M26" s="269" t="s">
        <v>867</v>
      </c>
      <c r="N26" s="269"/>
      <c r="O26" s="269" t="s">
        <v>917</v>
      </c>
      <c r="P26" s="269"/>
      <c r="Q26" s="270" t="s">
        <v>75</v>
      </c>
      <c r="R26" s="270"/>
      <c r="S26" s="34" t="s">
        <v>916</v>
      </c>
      <c r="T26" s="34" t="s">
        <v>182</v>
      </c>
      <c r="U26" s="34" t="s">
        <v>182</v>
      </c>
      <c r="V26" s="34" t="str">
        <f t="shared" si="0"/>
        <v>N/A</v>
      </c>
      <c r="W26" s="35" t="str">
        <f t="shared" si="1"/>
        <v>N/A</v>
      </c>
    </row>
    <row r="27" spans="2:27" ht="56.25" customHeight="1" x14ac:dyDescent="0.2">
      <c r="B27" s="267" t="s">
        <v>915</v>
      </c>
      <c r="C27" s="268"/>
      <c r="D27" s="268"/>
      <c r="E27" s="268"/>
      <c r="F27" s="268"/>
      <c r="G27" s="268"/>
      <c r="H27" s="268"/>
      <c r="I27" s="268"/>
      <c r="J27" s="268"/>
      <c r="K27" s="268"/>
      <c r="L27" s="268"/>
      <c r="M27" s="269" t="s">
        <v>867</v>
      </c>
      <c r="N27" s="269"/>
      <c r="O27" s="269" t="s">
        <v>914</v>
      </c>
      <c r="P27" s="269"/>
      <c r="Q27" s="270" t="s">
        <v>75</v>
      </c>
      <c r="R27" s="270"/>
      <c r="S27" s="34" t="s">
        <v>168</v>
      </c>
      <c r="T27" s="34" t="s">
        <v>182</v>
      </c>
      <c r="U27" s="34" t="s">
        <v>182</v>
      </c>
      <c r="V27" s="34" t="str">
        <f t="shared" si="0"/>
        <v>N/A</v>
      </c>
      <c r="W27" s="35" t="str">
        <f t="shared" si="1"/>
        <v>N/A</v>
      </c>
    </row>
    <row r="28" spans="2:27" ht="56.25" customHeight="1" thickBot="1" x14ac:dyDescent="0.25">
      <c r="B28" s="267" t="s">
        <v>913</v>
      </c>
      <c r="C28" s="268"/>
      <c r="D28" s="268"/>
      <c r="E28" s="268"/>
      <c r="F28" s="268"/>
      <c r="G28" s="268"/>
      <c r="H28" s="268"/>
      <c r="I28" s="268"/>
      <c r="J28" s="268"/>
      <c r="K28" s="268"/>
      <c r="L28" s="268"/>
      <c r="M28" s="269" t="s">
        <v>867</v>
      </c>
      <c r="N28" s="269"/>
      <c r="O28" s="269" t="s">
        <v>64</v>
      </c>
      <c r="P28" s="269"/>
      <c r="Q28" s="270" t="s">
        <v>75</v>
      </c>
      <c r="R28" s="270"/>
      <c r="S28" s="34" t="s">
        <v>711</v>
      </c>
      <c r="T28" s="34" t="s">
        <v>182</v>
      </c>
      <c r="U28" s="34" t="s">
        <v>182</v>
      </c>
      <c r="V28" s="34" t="str">
        <f t="shared" si="0"/>
        <v>N/A</v>
      </c>
      <c r="W28" s="35" t="str">
        <f t="shared" si="1"/>
        <v>N/A</v>
      </c>
    </row>
    <row r="29" spans="2:27" ht="21.75" customHeight="1" thickTop="1" thickBot="1" x14ac:dyDescent="0.25">
      <c r="B29" s="11" t="s">
        <v>70</v>
      </c>
      <c r="C29" s="12"/>
      <c r="D29" s="12"/>
      <c r="E29" s="12"/>
      <c r="F29" s="12"/>
      <c r="G29" s="12"/>
      <c r="H29" s="13"/>
      <c r="I29" s="13"/>
      <c r="J29" s="13"/>
      <c r="K29" s="13"/>
      <c r="L29" s="13"/>
      <c r="M29" s="13"/>
      <c r="N29" s="13"/>
      <c r="O29" s="13"/>
      <c r="P29" s="13"/>
      <c r="Q29" s="13"/>
      <c r="R29" s="13"/>
      <c r="S29" s="13"/>
      <c r="T29" s="13"/>
      <c r="U29" s="13"/>
      <c r="V29" s="13"/>
      <c r="W29" s="14"/>
      <c r="X29" s="36"/>
    </row>
    <row r="30" spans="2:27" ht="29.25" customHeight="1" thickTop="1" thickBot="1" x14ac:dyDescent="0.25">
      <c r="B30" s="245" t="s">
        <v>2572</v>
      </c>
      <c r="C30" s="246"/>
      <c r="D30" s="246"/>
      <c r="E30" s="246"/>
      <c r="F30" s="246"/>
      <c r="G30" s="246"/>
      <c r="H30" s="246"/>
      <c r="I30" s="246"/>
      <c r="J30" s="246"/>
      <c r="K30" s="246"/>
      <c r="L30" s="246"/>
      <c r="M30" s="246"/>
      <c r="N30" s="246"/>
      <c r="O30" s="246"/>
      <c r="P30" s="246"/>
      <c r="Q30" s="247"/>
      <c r="R30" s="37" t="s">
        <v>45</v>
      </c>
      <c r="S30" s="266" t="s">
        <v>46</v>
      </c>
      <c r="T30" s="266"/>
      <c r="U30" s="38" t="s">
        <v>71</v>
      </c>
      <c r="V30" s="260" t="s">
        <v>72</v>
      </c>
      <c r="W30" s="261"/>
    </row>
    <row r="31" spans="2:27" ht="30.75" customHeight="1" thickBot="1" x14ac:dyDescent="0.25">
      <c r="B31" s="248"/>
      <c r="C31" s="249"/>
      <c r="D31" s="249"/>
      <c r="E31" s="249"/>
      <c r="F31" s="249"/>
      <c r="G31" s="249"/>
      <c r="H31" s="249"/>
      <c r="I31" s="249"/>
      <c r="J31" s="249"/>
      <c r="K31" s="249"/>
      <c r="L31" s="249"/>
      <c r="M31" s="249"/>
      <c r="N31" s="249"/>
      <c r="O31" s="249"/>
      <c r="P31" s="249"/>
      <c r="Q31" s="250"/>
      <c r="R31" s="39" t="s">
        <v>73</v>
      </c>
      <c r="S31" s="39" t="s">
        <v>73</v>
      </c>
      <c r="T31" s="39" t="s">
        <v>64</v>
      </c>
      <c r="U31" s="39" t="s">
        <v>73</v>
      </c>
      <c r="V31" s="39" t="s">
        <v>74</v>
      </c>
      <c r="W31" s="32" t="s">
        <v>75</v>
      </c>
      <c r="Y31" s="36"/>
    </row>
    <row r="32" spans="2:27" ht="23.25" customHeight="1" thickBot="1" x14ac:dyDescent="0.25">
      <c r="B32" s="262" t="s">
        <v>76</v>
      </c>
      <c r="C32" s="263"/>
      <c r="D32" s="263"/>
      <c r="E32" s="40" t="s">
        <v>911</v>
      </c>
      <c r="F32" s="40"/>
      <c r="G32" s="40"/>
      <c r="H32" s="41"/>
      <c r="I32" s="41"/>
      <c r="J32" s="41"/>
      <c r="K32" s="41"/>
      <c r="L32" s="41"/>
      <c r="M32" s="41"/>
      <c r="N32" s="41"/>
      <c r="O32" s="41"/>
      <c r="P32" s="42"/>
      <c r="Q32" s="42"/>
      <c r="R32" s="43" t="s">
        <v>912</v>
      </c>
      <c r="S32" s="44" t="s">
        <v>11</v>
      </c>
      <c r="T32" s="42"/>
      <c r="U32" s="44" t="s">
        <v>909</v>
      </c>
      <c r="V32" s="42"/>
      <c r="W32" s="45">
        <f t="shared" ref="W32:W37" si="2">+IF(ISERR(U32/R32*100),"N/A",ROUND(U32/R32*100,2))</f>
        <v>98.82</v>
      </c>
    </row>
    <row r="33" spans="2:23" ht="26.25" customHeight="1" x14ac:dyDescent="0.2">
      <c r="B33" s="264" t="s">
        <v>80</v>
      </c>
      <c r="C33" s="265"/>
      <c r="D33" s="265"/>
      <c r="E33" s="46" t="s">
        <v>911</v>
      </c>
      <c r="F33" s="46"/>
      <c r="G33" s="46"/>
      <c r="H33" s="47"/>
      <c r="I33" s="47"/>
      <c r="J33" s="47"/>
      <c r="K33" s="47"/>
      <c r="L33" s="47"/>
      <c r="M33" s="47"/>
      <c r="N33" s="47"/>
      <c r="O33" s="47"/>
      <c r="P33" s="48"/>
      <c r="Q33" s="48"/>
      <c r="R33" s="49" t="s">
        <v>910</v>
      </c>
      <c r="S33" s="50" t="s">
        <v>909</v>
      </c>
      <c r="T33" s="51">
        <f>+IF(ISERR(S33/R33*100),"N/A",ROUND(S33/R33*100,2))</f>
        <v>55.63</v>
      </c>
      <c r="U33" s="50" t="s">
        <v>909</v>
      </c>
      <c r="V33" s="51">
        <f>+IF(ISERR(U33/S33*100),"N/A",ROUND(U33/S33*100,2))</f>
        <v>100</v>
      </c>
      <c r="W33" s="52">
        <f t="shared" si="2"/>
        <v>55.63</v>
      </c>
    </row>
    <row r="34" spans="2:23" ht="23.25" customHeight="1" thickBot="1" x14ac:dyDescent="0.25">
      <c r="B34" s="262" t="s">
        <v>76</v>
      </c>
      <c r="C34" s="263"/>
      <c r="D34" s="263"/>
      <c r="E34" s="40" t="s">
        <v>858</v>
      </c>
      <c r="F34" s="40"/>
      <c r="G34" s="40"/>
      <c r="H34" s="41"/>
      <c r="I34" s="41"/>
      <c r="J34" s="41"/>
      <c r="K34" s="41"/>
      <c r="L34" s="41"/>
      <c r="M34" s="41"/>
      <c r="N34" s="41"/>
      <c r="O34" s="41"/>
      <c r="P34" s="42"/>
      <c r="Q34" s="42"/>
      <c r="R34" s="43" t="s">
        <v>908</v>
      </c>
      <c r="S34" s="44" t="s">
        <v>11</v>
      </c>
      <c r="T34" s="42"/>
      <c r="U34" s="44" t="s">
        <v>905</v>
      </c>
      <c r="V34" s="42"/>
      <c r="W34" s="45">
        <f t="shared" si="2"/>
        <v>68.86</v>
      </c>
    </row>
    <row r="35" spans="2:23" ht="26.25" customHeight="1" x14ac:dyDescent="0.2">
      <c r="B35" s="264" t="s">
        <v>80</v>
      </c>
      <c r="C35" s="265"/>
      <c r="D35" s="265"/>
      <c r="E35" s="46" t="s">
        <v>858</v>
      </c>
      <c r="F35" s="46"/>
      <c r="G35" s="46"/>
      <c r="H35" s="47"/>
      <c r="I35" s="47"/>
      <c r="J35" s="47"/>
      <c r="K35" s="47"/>
      <c r="L35" s="47"/>
      <c r="M35" s="47"/>
      <c r="N35" s="47"/>
      <c r="O35" s="47"/>
      <c r="P35" s="48"/>
      <c r="Q35" s="48"/>
      <c r="R35" s="49" t="s">
        <v>907</v>
      </c>
      <c r="S35" s="50" t="s">
        <v>906</v>
      </c>
      <c r="T35" s="51">
        <f>+IF(ISERR(S35/R35*100),"N/A",ROUND(S35/R35*100,2))</f>
        <v>70.069999999999993</v>
      </c>
      <c r="U35" s="50" t="s">
        <v>905</v>
      </c>
      <c r="V35" s="51">
        <f>+IF(ISERR(U35/S35*100),"N/A",ROUND(U35/S35*100,2))</f>
        <v>99.78</v>
      </c>
      <c r="W35" s="52">
        <f t="shared" si="2"/>
        <v>69.91</v>
      </c>
    </row>
    <row r="36" spans="2:23" ht="23.25" customHeight="1" thickBot="1" x14ac:dyDescent="0.25">
      <c r="B36" s="262" t="s">
        <v>76</v>
      </c>
      <c r="C36" s="263"/>
      <c r="D36" s="263"/>
      <c r="E36" s="40" t="s">
        <v>854</v>
      </c>
      <c r="F36" s="40"/>
      <c r="G36" s="40"/>
      <c r="H36" s="41"/>
      <c r="I36" s="41"/>
      <c r="J36" s="41"/>
      <c r="K36" s="41"/>
      <c r="L36" s="41"/>
      <c r="M36" s="41"/>
      <c r="N36" s="41"/>
      <c r="O36" s="41"/>
      <c r="P36" s="42"/>
      <c r="Q36" s="42"/>
      <c r="R36" s="43" t="s">
        <v>904</v>
      </c>
      <c r="S36" s="44" t="s">
        <v>11</v>
      </c>
      <c r="T36" s="42"/>
      <c r="U36" s="44" t="s">
        <v>901</v>
      </c>
      <c r="V36" s="42"/>
      <c r="W36" s="45">
        <f t="shared" si="2"/>
        <v>156.25</v>
      </c>
    </row>
    <row r="37" spans="2:23" ht="26.25" customHeight="1" thickBot="1" x14ac:dyDescent="0.25">
      <c r="B37" s="264" t="s">
        <v>80</v>
      </c>
      <c r="C37" s="265"/>
      <c r="D37" s="265"/>
      <c r="E37" s="46" t="s">
        <v>854</v>
      </c>
      <c r="F37" s="46"/>
      <c r="G37" s="46"/>
      <c r="H37" s="47"/>
      <c r="I37" s="47"/>
      <c r="J37" s="47"/>
      <c r="K37" s="47"/>
      <c r="L37" s="47"/>
      <c r="M37" s="47"/>
      <c r="N37" s="47"/>
      <c r="O37" s="47"/>
      <c r="P37" s="48"/>
      <c r="Q37" s="48"/>
      <c r="R37" s="49" t="s">
        <v>903</v>
      </c>
      <c r="S37" s="50" t="s">
        <v>902</v>
      </c>
      <c r="T37" s="51">
        <f>+IF(ISERR(S37/R37*100),"N/A",ROUND(S37/R37*100,2))</f>
        <v>83.43</v>
      </c>
      <c r="U37" s="50" t="s">
        <v>901</v>
      </c>
      <c r="V37" s="51">
        <f>+IF(ISERR(U37/S37*100),"N/A",ROUND(U37/S37*100,2))</f>
        <v>99.69</v>
      </c>
      <c r="W37" s="52">
        <f t="shared" si="2"/>
        <v>83.17</v>
      </c>
    </row>
    <row r="38" spans="2:23" ht="22.5" customHeight="1" thickTop="1" thickBot="1" x14ac:dyDescent="0.25">
      <c r="B38" s="11" t="s">
        <v>86</v>
      </c>
      <c r="C38" s="12"/>
      <c r="D38" s="12"/>
      <c r="E38" s="12"/>
      <c r="F38" s="12"/>
      <c r="G38" s="12"/>
      <c r="H38" s="13"/>
      <c r="I38" s="13"/>
      <c r="J38" s="13"/>
      <c r="K38" s="13"/>
      <c r="L38" s="13"/>
      <c r="M38" s="13"/>
      <c r="N38" s="13"/>
      <c r="O38" s="13"/>
      <c r="P38" s="13"/>
      <c r="Q38" s="13"/>
      <c r="R38" s="13"/>
      <c r="S38" s="13"/>
      <c r="T38" s="13"/>
      <c r="U38" s="13"/>
      <c r="V38" s="13"/>
      <c r="W38" s="14"/>
    </row>
    <row r="39" spans="2:23" ht="37.5" customHeight="1" thickTop="1" x14ac:dyDescent="0.2">
      <c r="B39" s="251" t="s">
        <v>900</v>
      </c>
      <c r="C39" s="252"/>
      <c r="D39" s="252"/>
      <c r="E39" s="252"/>
      <c r="F39" s="252"/>
      <c r="G39" s="252"/>
      <c r="H39" s="252"/>
      <c r="I39" s="252"/>
      <c r="J39" s="252"/>
      <c r="K39" s="252"/>
      <c r="L39" s="252"/>
      <c r="M39" s="252"/>
      <c r="N39" s="252"/>
      <c r="O39" s="252"/>
      <c r="P39" s="252"/>
      <c r="Q39" s="252"/>
      <c r="R39" s="252"/>
      <c r="S39" s="252"/>
      <c r="T39" s="252"/>
      <c r="U39" s="252"/>
      <c r="V39" s="252"/>
      <c r="W39" s="253"/>
    </row>
    <row r="40" spans="2:23" ht="63.75" customHeight="1" thickBot="1" x14ac:dyDescent="0.25">
      <c r="B40" s="254"/>
      <c r="C40" s="255"/>
      <c r="D40" s="255"/>
      <c r="E40" s="255"/>
      <c r="F40" s="255"/>
      <c r="G40" s="255"/>
      <c r="H40" s="255"/>
      <c r="I40" s="255"/>
      <c r="J40" s="255"/>
      <c r="K40" s="255"/>
      <c r="L40" s="255"/>
      <c r="M40" s="255"/>
      <c r="N40" s="255"/>
      <c r="O40" s="255"/>
      <c r="P40" s="255"/>
      <c r="Q40" s="255"/>
      <c r="R40" s="255"/>
      <c r="S40" s="255"/>
      <c r="T40" s="255"/>
      <c r="U40" s="255"/>
      <c r="V40" s="255"/>
      <c r="W40" s="256"/>
    </row>
    <row r="41" spans="2:23" ht="37.5" customHeight="1" thickTop="1" x14ac:dyDescent="0.2">
      <c r="B41" s="251" t="s">
        <v>899</v>
      </c>
      <c r="C41" s="252"/>
      <c r="D41" s="252"/>
      <c r="E41" s="252"/>
      <c r="F41" s="252"/>
      <c r="G41" s="252"/>
      <c r="H41" s="252"/>
      <c r="I41" s="252"/>
      <c r="J41" s="252"/>
      <c r="K41" s="252"/>
      <c r="L41" s="252"/>
      <c r="M41" s="252"/>
      <c r="N41" s="252"/>
      <c r="O41" s="252"/>
      <c r="P41" s="252"/>
      <c r="Q41" s="252"/>
      <c r="R41" s="252"/>
      <c r="S41" s="252"/>
      <c r="T41" s="252"/>
      <c r="U41" s="252"/>
      <c r="V41" s="252"/>
      <c r="W41" s="253"/>
    </row>
    <row r="42" spans="2:23" ht="54.75" customHeight="1" thickBot="1" x14ac:dyDescent="0.25">
      <c r="B42" s="254"/>
      <c r="C42" s="255"/>
      <c r="D42" s="255"/>
      <c r="E42" s="255"/>
      <c r="F42" s="255"/>
      <c r="G42" s="255"/>
      <c r="H42" s="255"/>
      <c r="I42" s="255"/>
      <c r="J42" s="255"/>
      <c r="K42" s="255"/>
      <c r="L42" s="255"/>
      <c r="M42" s="255"/>
      <c r="N42" s="255"/>
      <c r="O42" s="255"/>
      <c r="P42" s="255"/>
      <c r="Q42" s="255"/>
      <c r="R42" s="255"/>
      <c r="S42" s="255"/>
      <c r="T42" s="255"/>
      <c r="U42" s="255"/>
      <c r="V42" s="255"/>
      <c r="W42" s="256"/>
    </row>
    <row r="43" spans="2:23" ht="37.5" customHeight="1" thickTop="1" x14ac:dyDescent="0.2">
      <c r="B43" s="251" t="s">
        <v>898</v>
      </c>
      <c r="C43" s="252"/>
      <c r="D43" s="252"/>
      <c r="E43" s="252"/>
      <c r="F43" s="252"/>
      <c r="G43" s="252"/>
      <c r="H43" s="252"/>
      <c r="I43" s="252"/>
      <c r="J43" s="252"/>
      <c r="K43" s="252"/>
      <c r="L43" s="252"/>
      <c r="M43" s="252"/>
      <c r="N43" s="252"/>
      <c r="O43" s="252"/>
      <c r="P43" s="252"/>
      <c r="Q43" s="252"/>
      <c r="R43" s="252"/>
      <c r="S43" s="252"/>
      <c r="T43" s="252"/>
      <c r="U43" s="252"/>
      <c r="V43" s="252"/>
      <c r="W43" s="253"/>
    </row>
    <row r="44" spans="2:23" ht="51.75" customHeight="1" thickBot="1" x14ac:dyDescent="0.25">
      <c r="B44" s="257"/>
      <c r="C44" s="258"/>
      <c r="D44" s="258"/>
      <c r="E44" s="258"/>
      <c r="F44" s="258"/>
      <c r="G44" s="258"/>
      <c r="H44" s="258"/>
      <c r="I44" s="258"/>
      <c r="J44" s="258"/>
      <c r="K44" s="258"/>
      <c r="L44" s="258"/>
      <c r="M44" s="258"/>
      <c r="N44" s="258"/>
      <c r="O44" s="258"/>
      <c r="P44" s="258"/>
      <c r="Q44" s="258"/>
      <c r="R44" s="258"/>
      <c r="S44" s="258"/>
      <c r="T44" s="258"/>
      <c r="U44" s="258"/>
      <c r="V44" s="258"/>
      <c r="W44" s="259"/>
    </row>
  </sheetData>
  <mergeCells count="83">
    <mergeCell ref="S30:T30"/>
    <mergeCell ref="B37:D37"/>
    <mergeCell ref="B39:W40"/>
    <mergeCell ref="B41:W42"/>
    <mergeCell ref="B43:W44"/>
    <mergeCell ref="V30:W30"/>
    <mergeCell ref="B32:D32"/>
    <mergeCell ref="B33:D33"/>
    <mergeCell ref="B34:D34"/>
    <mergeCell ref="B35:D35"/>
    <mergeCell ref="B36:D36"/>
    <mergeCell ref="B28:L28"/>
    <mergeCell ref="M28:N28"/>
    <mergeCell ref="O28:P28"/>
    <mergeCell ref="Q28:R28"/>
    <mergeCell ref="B30:Q31"/>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8" min="1" max="2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6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897</v>
      </c>
      <c r="D4" s="298" t="s">
        <v>896</v>
      </c>
      <c r="E4" s="298"/>
      <c r="F4" s="298"/>
      <c r="G4" s="298"/>
      <c r="H4" s="299"/>
      <c r="I4" s="18"/>
      <c r="J4" s="300" t="s">
        <v>6</v>
      </c>
      <c r="K4" s="298"/>
      <c r="L4" s="17" t="s">
        <v>1043</v>
      </c>
      <c r="M4" s="301" t="s">
        <v>1042</v>
      </c>
      <c r="N4" s="301"/>
      <c r="O4" s="301"/>
      <c r="P4" s="301"/>
      <c r="Q4" s="302"/>
      <c r="R4" s="19"/>
      <c r="S4" s="303" t="s">
        <v>9</v>
      </c>
      <c r="T4" s="304"/>
      <c r="U4" s="304"/>
      <c r="V4" s="291" t="s">
        <v>1041</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1000</v>
      </c>
      <c r="D6" s="287" t="s">
        <v>1040</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873</v>
      </c>
      <c r="D7" s="289" t="s">
        <v>893</v>
      </c>
      <c r="E7" s="289"/>
      <c r="F7" s="289"/>
      <c r="G7" s="289"/>
      <c r="H7" s="289"/>
      <c r="I7" s="22"/>
      <c r="J7" s="24" t="s">
        <v>19</v>
      </c>
      <c r="K7" s="24" t="s">
        <v>20</v>
      </c>
      <c r="L7" s="24" t="s">
        <v>19</v>
      </c>
      <c r="M7" s="24" t="s">
        <v>20</v>
      </c>
      <c r="N7" s="25"/>
      <c r="O7" s="290" t="s">
        <v>11</v>
      </c>
      <c r="P7" s="290"/>
      <c r="Q7" s="290"/>
      <c r="R7" s="290"/>
      <c r="S7" s="290"/>
      <c r="T7" s="290"/>
      <c r="U7" s="290"/>
      <c r="V7" s="290"/>
      <c r="W7" s="290"/>
    </row>
    <row r="8" spans="1:29" ht="43.5" customHeight="1" thickBot="1" x14ac:dyDescent="0.25">
      <c r="B8" s="23"/>
      <c r="C8" s="21" t="s">
        <v>865</v>
      </c>
      <c r="D8" s="289" t="s">
        <v>891</v>
      </c>
      <c r="E8" s="289"/>
      <c r="F8" s="289"/>
      <c r="G8" s="289"/>
      <c r="H8" s="289"/>
      <c r="I8" s="22"/>
      <c r="J8" s="26" t="s">
        <v>1039</v>
      </c>
      <c r="K8" s="26" t="s">
        <v>1038</v>
      </c>
      <c r="L8" s="26" t="s">
        <v>1037</v>
      </c>
      <c r="M8" s="26" t="s">
        <v>1036</v>
      </c>
      <c r="N8" s="25"/>
      <c r="O8" s="22"/>
      <c r="P8" s="290" t="s">
        <v>11</v>
      </c>
      <c r="Q8" s="290"/>
      <c r="R8" s="290"/>
      <c r="S8" s="290"/>
      <c r="T8" s="290"/>
      <c r="U8" s="290"/>
      <c r="V8" s="290"/>
      <c r="W8" s="290"/>
    </row>
    <row r="9" spans="1:29" ht="30" customHeight="1" x14ac:dyDescent="0.2">
      <c r="B9" s="23"/>
      <c r="C9" s="21" t="s">
        <v>1027</v>
      </c>
      <c r="D9" s="289" t="s">
        <v>1035</v>
      </c>
      <c r="E9" s="289"/>
      <c r="F9" s="289"/>
      <c r="G9" s="289"/>
      <c r="H9" s="289"/>
      <c r="I9" s="289" t="s">
        <v>11</v>
      </c>
      <c r="J9" s="289"/>
      <c r="K9" s="289"/>
      <c r="L9" s="289"/>
      <c r="M9" s="289"/>
      <c r="N9" s="289"/>
      <c r="O9" s="289"/>
      <c r="P9" s="289"/>
      <c r="Q9" s="289"/>
      <c r="R9" s="289"/>
      <c r="S9" s="289"/>
      <c r="T9" s="289"/>
      <c r="U9" s="289"/>
      <c r="V9" s="289"/>
      <c r="W9" s="290"/>
    </row>
    <row r="10" spans="1:29" ht="30" customHeight="1" x14ac:dyDescent="0.2">
      <c r="B10" s="23"/>
      <c r="C10" s="21" t="s">
        <v>879</v>
      </c>
      <c r="D10" s="289" t="s">
        <v>887</v>
      </c>
      <c r="E10" s="289"/>
      <c r="F10" s="289"/>
      <c r="G10" s="289"/>
      <c r="H10" s="289"/>
      <c r="I10" s="290" t="s">
        <v>11</v>
      </c>
      <c r="J10" s="290"/>
      <c r="K10" s="290"/>
      <c r="L10" s="290"/>
      <c r="M10" s="290"/>
      <c r="N10" s="290"/>
      <c r="O10" s="290"/>
      <c r="P10" s="290"/>
      <c r="Q10" s="290"/>
      <c r="R10" s="290"/>
      <c r="S10" s="290"/>
      <c r="T10" s="290"/>
      <c r="U10" s="290"/>
      <c r="V10" s="290"/>
      <c r="W10" s="290"/>
    </row>
    <row r="11" spans="1:29" ht="30" customHeight="1" x14ac:dyDescent="0.2">
      <c r="B11" s="23"/>
      <c r="C11" s="21" t="s">
        <v>1002</v>
      </c>
      <c r="D11" s="289" t="s">
        <v>1034</v>
      </c>
      <c r="E11" s="289"/>
      <c r="F11" s="289"/>
      <c r="G11" s="289"/>
      <c r="H11" s="289"/>
      <c r="I11" s="290" t="s">
        <v>11</v>
      </c>
      <c r="J11" s="290"/>
      <c r="K11" s="290"/>
      <c r="L11" s="290"/>
      <c r="M11" s="290"/>
      <c r="N11" s="290"/>
      <c r="O11" s="290"/>
      <c r="P11" s="290"/>
      <c r="Q11" s="290"/>
      <c r="R11" s="290"/>
      <c r="S11" s="290"/>
      <c r="T11" s="290"/>
      <c r="U11" s="290"/>
      <c r="V11" s="290"/>
      <c r="W11" s="290"/>
    </row>
    <row r="12" spans="1:29" ht="25.5" customHeight="1" thickBot="1" x14ac:dyDescent="0.25">
      <c r="B12" s="23"/>
      <c r="C12" s="290" t="s">
        <v>11</v>
      </c>
      <c r="D12" s="290"/>
      <c r="E12" s="290"/>
      <c r="F12" s="290"/>
      <c r="G12" s="290"/>
      <c r="H12" s="290"/>
      <c r="I12" s="290"/>
      <c r="J12" s="290"/>
      <c r="K12" s="290"/>
      <c r="L12" s="290"/>
      <c r="M12" s="290"/>
      <c r="N12" s="290"/>
      <c r="O12" s="290"/>
      <c r="P12" s="290"/>
      <c r="Q12" s="290"/>
      <c r="R12" s="290"/>
      <c r="S12" s="290"/>
      <c r="T12" s="290"/>
      <c r="U12" s="290"/>
      <c r="V12" s="290"/>
      <c r="W12" s="290"/>
    </row>
    <row r="13" spans="1:29" ht="231" customHeight="1" thickTop="1" thickBot="1" x14ac:dyDescent="0.25">
      <c r="B13" s="27" t="s">
        <v>25</v>
      </c>
      <c r="C13" s="291" t="s">
        <v>1033</v>
      </c>
      <c r="D13" s="291"/>
      <c r="E13" s="291"/>
      <c r="F13" s="291"/>
      <c r="G13" s="291"/>
      <c r="H13" s="291"/>
      <c r="I13" s="291"/>
      <c r="J13" s="291"/>
      <c r="K13" s="291"/>
      <c r="L13" s="291"/>
      <c r="M13" s="291"/>
      <c r="N13" s="291"/>
      <c r="O13" s="291"/>
      <c r="P13" s="291"/>
      <c r="Q13" s="291"/>
      <c r="R13" s="291"/>
      <c r="S13" s="291"/>
      <c r="T13" s="291"/>
      <c r="U13" s="291"/>
      <c r="V13" s="291"/>
      <c r="W13" s="292"/>
    </row>
    <row r="14" spans="1:29" ht="9" customHeight="1" thickTop="1" thickBot="1" x14ac:dyDescent="0.25"/>
    <row r="15" spans="1:29" ht="21.75" customHeight="1" thickTop="1" thickBot="1" x14ac:dyDescent="0.25">
      <c r="B15" s="11" t="s">
        <v>27</v>
      </c>
      <c r="C15" s="12"/>
      <c r="D15" s="12"/>
      <c r="E15" s="12"/>
      <c r="F15" s="12"/>
      <c r="G15" s="12"/>
      <c r="H15" s="13"/>
      <c r="I15" s="13"/>
      <c r="J15" s="13"/>
      <c r="K15" s="13"/>
      <c r="L15" s="13"/>
      <c r="M15" s="13"/>
      <c r="N15" s="13"/>
      <c r="O15" s="13"/>
      <c r="P15" s="13"/>
      <c r="Q15" s="13"/>
      <c r="R15" s="13"/>
      <c r="S15" s="13"/>
      <c r="T15" s="13"/>
      <c r="U15" s="13"/>
      <c r="V15" s="13"/>
      <c r="W15" s="14"/>
    </row>
    <row r="16" spans="1:29" ht="19.5" customHeight="1" thickTop="1" x14ac:dyDescent="0.2">
      <c r="B16" s="293" t="s">
        <v>28</v>
      </c>
      <c r="C16" s="294"/>
      <c r="D16" s="294"/>
      <c r="E16" s="294"/>
      <c r="F16" s="294"/>
      <c r="G16" s="294"/>
      <c r="H16" s="294"/>
      <c r="I16" s="294"/>
      <c r="J16" s="28"/>
      <c r="K16" s="294" t="s">
        <v>29</v>
      </c>
      <c r="L16" s="294"/>
      <c r="M16" s="294"/>
      <c r="N16" s="294"/>
      <c r="O16" s="294"/>
      <c r="P16" s="294"/>
      <c r="Q16" s="294"/>
      <c r="R16" s="29"/>
      <c r="S16" s="294" t="s">
        <v>30</v>
      </c>
      <c r="T16" s="294"/>
      <c r="U16" s="294"/>
      <c r="V16" s="294"/>
      <c r="W16" s="295"/>
    </row>
    <row r="17" spans="2:27" ht="93.75" customHeight="1" x14ac:dyDescent="0.2">
      <c r="B17" s="20" t="s">
        <v>31</v>
      </c>
      <c r="C17" s="287" t="s">
        <v>11</v>
      </c>
      <c r="D17" s="287"/>
      <c r="E17" s="287"/>
      <c r="F17" s="287"/>
      <c r="G17" s="287"/>
      <c r="H17" s="287"/>
      <c r="I17" s="287"/>
      <c r="J17" s="30"/>
      <c r="K17" s="30" t="s">
        <v>32</v>
      </c>
      <c r="L17" s="287" t="s">
        <v>11</v>
      </c>
      <c r="M17" s="287"/>
      <c r="N17" s="287"/>
      <c r="O17" s="287"/>
      <c r="P17" s="287"/>
      <c r="Q17" s="287"/>
      <c r="R17" s="22"/>
      <c r="S17" s="30" t="s">
        <v>33</v>
      </c>
      <c r="T17" s="288" t="s">
        <v>1032</v>
      </c>
      <c r="U17" s="288"/>
      <c r="V17" s="288"/>
      <c r="W17" s="288"/>
    </row>
    <row r="18" spans="2:27" ht="86.25" customHeight="1" x14ac:dyDescent="0.2">
      <c r="B18" s="20" t="s">
        <v>35</v>
      </c>
      <c r="C18" s="287" t="s">
        <v>11</v>
      </c>
      <c r="D18" s="287"/>
      <c r="E18" s="287"/>
      <c r="F18" s="287"/>
      <c r="G18" s="287"/>
      <c r="H18" s="287"/>
      <c r="I18" s="287"/>
      <c r="J18" s="30"/>
      <c r="K18" s="30" t="s">
        <v>35</v>
      </c>
      <c r="L18" s="287" t="s">
        <v>11</v>
      </c>
      <c r="M18" s="287"/>
      <c r="N18" s="287"/>
      <c r="O18" s="287"/>
      <c r="P18" s="287"/>
      <c r="Q18" s="287"/>
      <c r="R18" s="22"/>
      <c r="S18" s="30" t="s">
        <v>36</v>
      </c>
      <c r="T18" s="288" t="s">
        <v>11</v>
      </c>
      <c r="U18" s="288"/>
      <c r="V18" s="288"/>
      <c r="W18" s="288"/>
    </row>
    <row r="19" spans="2:27" ht="25.5" customHeight="1" thickBot="1" x14ac:dyDescent="0.25">
      <c r="B19" s="31" t="s">
        <v>37</v>
      </c>
      <c r="C19" s="271" t="s">
        <v>11</v>
      </c>
      <c r="D19" s="271"/>
      <c r="E19" s="271"/>
      <c r="F19" s="271"/>
      <c r="G19" s="271"/>
      <c r="H19" s="271"/>
      <c r="I19" s="271"/>
      <c r="J19" s="271"/>
      <c r="K19" s="271"/>
      <c r="L19" s="271"/>
      <c r="M19" s="271"/>
      <c r="N19" s="271"/>
      <c r="O19" s="271"/>
      <c r="P19" s="271"/>
      <c r="Q19" s="271"/>
      <c r="R19" s="271"/>
      <c r="S19" s="271"/>
      <c r="T19" s="271"/>
      <c r="U19" s="271"/>
      <c r="V19" s="271"/>
      <c r="W19" s="272"/>
    </row>
    <row r="20" spans="2:27" ht="21.75" customHeight="1" thickTop="1" thickBot="1" x14ac:dyDescent="0.25">
      <c r="B20" s="11" t="s">
        <v>38</v>
      </c>
      <c r="C20" s="12"/>
      <c r="D20" s="12"/>
      <c r="E20" s="12"/>
      <c r="F20" s="12"/>
      <c r="G20" s="12"/>
      <c r="H20" s="13"/>
      <c r="I20" s="13"/>
      <c r="J20" s="13"/>
      <c r="K20" s="13"/>
      <c r="L20" s="13"/>
      <c r="M20" s="13"/>
      <c r="N20" s="13"/>
      <c r="O20" s="13"/>
      <c r="P20" s="13"/>
      <c r="Q20" s="13"/>
      <c r="R20" s="13"/>
      <c r="S20" s="13"/>
      <c r="T20" s="13"/>
      <c r="U20" s="13"/>
      <c r="V20" s="13"/>
      <c r="W20" s="14"/>
    </row>
    <row r="21" spans="2:27" ht="25.5" customHeight="1" thickTop="1" thickBot="1" x14ac:dyDescent="0.25">
      <c r="B21" s="273" t="s">
        <v>39</v>
      </c>
      <c r="C21" s="274"/>
      <c r="D21" s="274"/>
      <c r="E21" s="274"/>
      <c r="F21" s="274"/>
      <c r="G21" s="274"/>
      <c r="H21" s="274"/>
      <c r="I21" s="274"/>
      <c r="J21" s="274"/>
      <c r="K21" s="274"/>
      <c r="L21" s="274"/>
      <c r="M21" s="274"/>
      <c r="N21" s="274"/>
      <c r="O21" s="274"/>
      <c r="P21" s="274"/>
      <c r="Q21" s="274"/>
      <c r="R21" s="274"/>
      <c r="S21" s="274"/>
      <c r="T21" s="275"/>
      <c r="U21" s="260" t="s">
        <v>40</v>
      </c>
      <c r="V21" s="266"/>
      <c r="W21" s="261"/>
    </row>
    <row r="22" spans="2:27" ht="14.25" customHeight="1" x14ac:dyDescent="0.2">
      <c r="B22" s="276" t="s">
        <v>41</v>
      </c>
      <c r="C22" s="277"/>
      <c r="D22" s="277"/>
      <c r="E22" s="277"/>
      <c r="F22" s="277"/>
      <c r="G22" s="277"/>
      <c r="H22" s="277"/>
      <c r="I22" s="277"/>
      <c r="J22" s="277"/>
      <c r="K22" s="277"/>
      <c r="L22" s="277"/>
      <c r="M22" s="277" t="s">
        <v>42</v>
      </c>
      <c r="N22" s="277"/>
      <c r="O22" s="277" t="s">
        <v>43</v>
      </c>
      <c r="P22" s="277"/>
      <c r="Q22" s="277" t="s">
        <v>44</v>
      </c>
      <c r="R22" s="277"/>
      <c r="S22" s="277" t="s">
        <v>45</v>
      </c>
      <c r="T22" s="280" t="s">
        <v>46</v>
      </c>
      <c r="U22" s="282" t="s">
        <v>47</v>
      </c>
      <c r="V22" s="284" t="s">
        <v>48</v>
      </c>
      <c r="W22" s="285" t="s">
        <v>49</v>
      </c>
    </row>
    <row r="23" spans="2:27" ht="27" customHeight="1" thickBot="1" x14ac:dyDescent="0.25">
      <c r="B23" s="278"/>
      <c r="C23" s="279"/>
      <c r="D23" s="279"/>
      <c r="E23" s="279"/>
      <c r="F23" s="279"/>
      <c r="G23" s="279"/>
      <c r="H23" s="279"/>
      <c r="I23" s="279"/>
      <c r="J23" s="279"/>
      <c r="K23" s="279"/>
      <c r="L23" s="279"/>
      <c r="M23" s="279"/>
      <c r="N23" s="279"/>
      <c r="O23" s="279"/>
      <c r="P23" s="279"/>
      <c r="Q23" s="279"/>
      <c r="R23" s="279"/>
      <c r="S23" s="279"/>
      <c r="T23" s="281"/>
      <c r="U23" s="283"/>
      <c r="V23" s="279"/>
      <c r="W23" s="286"/>
      <c r="Z23" s="33" t="s">
        <v>11</v>
      </c>
      <c r="AA23" s="33" t="s">
        <v>50</v>
      </c>
    </row>
    <row r="24" spans="2:27" ht="56.25" customHeight="1" x14ac:dyDescent="0.2">
      <c r="B24" s="267" t="s">
        <v>1031</v>
      </c>
      <c r="C24" s="268"/>
      <c r="D24" s="268"/>
      <c r="E24" s="268"/>
      <c r="F24" s="268"/>
      <c r="G24" s="268"/>
      <c r="H24" s="268"/>
      <c r="I24" s="268"/>
      <c r="J24" s="268"/>
      <c r="K24" s="268"/>
      <c r="L24" s="268"/>
      <c r="M24" s="269" t="s">
        <v>1027</v>
      </c>
      <c r="N24" s="269"/>
      <c r="O24" s="269" t="s">
        <v>64</v>
      </c>
      <c r="P24" s="269"/>
      <c r="Q24" s="270" t="s">
        <v>53</v>
      </c>
      <c r="R24" s="270"/>
      <c r="S24" s="34" t="s">
        <v>1030</v>
      </c>
      <c r="T24" s="34" t="s">
        <v>1030</v>
      </c>
      <c r="U24" s="34" t="s">
        <v>1029</v>
      </c>
      <c r="V24" s="34">
        <f t="shared" ref="V24:V41" si="0">+IF(ISERR(U24/T24*100),"N/A",ROUND(U24/T24*100,2))</f>
        <v>96.97</v>
      </c>
      <c r="W24" s="35">
        <f t="shared" ref="W24:W41" si="1">+IF(ISERR(U24/S24*100),"N/A",ROUND(U24/S24*100,2))</f>
        <v>96.97</v>
      </c>
    </row>
    <row r="25" spans="2:27" ht="56.25" customHeight="1" x14ac:dyDescent="0.2">
      <c r="B25" s="267" t="s">
        <v>1028</v>
      </c>
      <c r="C25" s="268"/>
      <c r="D25" s="268"/>
      <c r="E25" s="268"/>
      <c r="F25" s="268"/>
      <c r="G25" s="268"/>
      <c r="H25" s="268"/>
      <c r="I25" s="268"/>
      <c r="J25" s="268"/>
      <c r="K25" s="268"/>
      <c r="L25" s="268"/>
      <c r="M25" s="269" t="s">
        <v>1027</v>
      </c>
      <c r="N25" s="269"/>
      <c r="O25" s="269" t="s">
        <v>64</v>
      </c>
      <c r="P25" s="269"/>
      <c r="Q25" s="270" t="s">
        <v>53</v>
      </c>
      <c r="R25" s="270"/>
      <c r="S25" s="34" t="s">
        <v>235</v>
      </c>
      <c r="T25" s="34" t="s">
        <v>235</v>
      </c>
      <c r="U25" s="34" t="s">
        <v>1026</v>
      </c>
      <c r="V25" s="34">
        <f t="shared" si="0"/>
        <v>94.76</v>
      </c>
      <c r="W25" s="35">
        <f t="shared" si="1"/>
        <v>94.76</v>
      </c>
    </row>
    <row r="26" spans="2:27" ht="56.25" customHeight="1" x14ac:dyDescent="0.2">
      <c r="B26" s="267" t="s">
        <v>1025</v>
      </c>
      <c r="C26" s="268"/>
      <c r="D26" s="268"/>
      <c r="E26" s="268"/>
      <c r="F26" s="268"/>
      <c r="G26" s="268"/>
      <c r="H26" s="268"/>
      <c r="I26" s="268"/>
      <c r="J26" s="268"/>
      <c r="K26" s="268"/>
      <c r="L26" s="268"/>
      <c r="M26" s="269" t="s">
        <v>879</v>
      </c>
      <c r="N26" s="269"/>
      <c r="O26" s="269" t="s">
        <v>1024</v>
      </c>
      <c r="P26" s="269"/>
      <c r="Q26" s="270" t="s">
        <v>53</v>
      </c>
      <c r="R26" s="270"/>
      <c r="S26" s="34" t="s">
        <v>1023</v>
      </c>
      <c r="T26" s="34" t="s">
        <v>1022</v>
      </c>
      <c r="U26" s="34" t="s">
        <v>1021</v>
      </c>
      <c r="V26" s="34">
        <f t="shared" si="0"/>
        <v>90.02</v>
      </c>
      <c r="W26" s="35">
        <f t="shared" si="1"/>
        <v>93.12</v>
      </c>
    </row>
    <row r="27" spans="2:27" ht="56.25" customHeight="1" x14ac:dyDescent="0.2">
      <c r="B27" s="267" t="s">
        <v>1020</v>
      </c>
      <c r="C27" s="268"/>
      <c r="D27" s="268"/>
      <c r="E27" s="268"/>
      <c r="F27" s="268"/>
      <c r="G27" s="268"/>
      <c r="H27" s="268"/>
      <c r="I27" s="268"/>
      <c r="J27" s="268"/>
      <c r="K27" s="268"/>
      <c r="L27" s="268"/>
      <c r="M27" s="269" t="s">
        <v>879</v>
      </c>
      <c r="N27" s="269"/>
      <c r="O27" s="269" t="s">
        <v>64</v>
      </c>
      <c r="P27" s="269"/>
      <c r="Q27" s="270" t="s">
        <v>53</v>
      </c>
      <c r="R27" s="270"/>
      <c r="S27" s="34" t="s">
        <v>1019</v>
      </c>
      <c r="T27" s="34" t="s">
        <v>1018</v>
      </c>
      <c r="U27" s="34" t="s">
        <v>1017</v>
      </c>
      <c r="V27" s="34">
        <f t="shared" si="0"/>
        <v>99.44</v>
      </c>
      <c r="W27" s="35">
        <f t="shared" si="1"/>
        <v>99.06</v>
      </c>
    </row>
    <row r="28" spans="2:27" ht="56.25" customHeight="1" x14ac:dyDescent="0.2">
      <c r="B28" s="267" t="s">
        <v>1016</v>
      </c>
      <c r="C28" s="268"/>
      <c r="D28" s="268"/>
      <c r="E28" s="268"/>
      <c r="F28" s="268"/>
      <c r="G28" s="268"/>
      <c r="H28" s="268"/>
      <c r="I28" s="268"/>
      <c r="J28" s="268"/>
      <c r="K28" s="268"/>
      <c r="L28" s="268"/>
      <c r="M28" s="269" t="s">
        <v>879</v>
      </c>
      <c r="N28" s="269"/>
      <c r="O28" s="269" t="s">
        <v>64</v>
      </c>
      <c r="P28" s="269"/>
      <c r="Q28" s="270" t="s">
        <v>53</v>
      </c>
      <c r="R28" s="270"/>
      <c r="S28" s="34" t="s">
        <v>1015</v>
      </c>
      <c r="T28" s="34" t="s">
        <v>1015</v>
      </c>
      <c r="U28" s="34" t="s">
        <v>1014</v>
      </c>
      <c r="V28" s="34">
        <f t="shared" si="0"/>
        <v>96.37</v>
      </c>
      <c r="W28" s="35">
        <f t="shared" si="1"/>
        <v>96.37</v>
      </c>
    </row>
    <row r="29" spans="2:27" ht="56.25" customHeight="1" x14ac:dyDescent="0.2">
      <c r="B29" s="267" t="s">
        <v>1013</v>
      </c>
      <c r="C29" s="268"/>
      <c r="D29" s="268"/>
      <c r="E29" s="268"/>
      <c r="F29" s="268"/>
      <c r="G29" s="268"/>
      <c r="H29" s="268"/>
      <c r="I29" s="268"/>
      <c r="J29" s="268"/>
      <c r="K29" s="268"/>
      <c r="L29" s="268"/>
      <c r="M29" s="269" t="s">
        <v>879</v>
      </c>
      <c r="N29" s="269"/>
      <c r="O29" s="269" t="s">
        <v>64</v>
      </c>
      <c r="P29" s="269"/>
      <c r="Q29" s="270" t="s">
        <v>53</v>
      </c>
      <c r="R29" s="270"/>
      <c r="S29" s="34" t="s">
        <v>1012</v>
      </c>
      <c r="T29" s="34" t="s">
        <v>815</v>
      </c>
      <c r="U29" s="34" t="s">
        <v>180</v>
      </c>
      <c r="V29" s="34">
        <f t="shared" si="0"/>
        <v>98.91</v>
      </c>
      <c r="W29" s="35">
        <f t="shared" si="1"/>
        <v>97.85</v>
      </c>
    </row>
    <row r="30" spans="2:27" ht="56.25" customHeight="1" x14ac:dyDescent="0.2">
      <c r="B30" s="267" t="s">
        <v>1011</v>
      </c>
      <c r="C30" s="268"/>
      <c r="D30" s="268"/>
      <c r="E30" s="268"/>
      <c r="F30" s="268"/>
      <c r="G30" s="268"/>
      <c r="H30" s="268"/>
      <c r="I30" s="268"/>
      <c r="J30" s="268"/>
      <c r="K30" s="268"/>
      <c r="L30" s="268"/>
      <c r="M30" s="269" t="s">
        <v>1002</v>
      </c>
      <c r="N30" s="269"/>
      <c r="O30" s="269" t="s">
        <v>64</v>
      </c>
      <c r="P30" s="269"/>
      <c r="Q30" s="270" t="s">
        <v>53</v>
      </c>
      <c r="R30" s="270"/>
      <c r="S30" s="34" t="s">
        <v>1010</v>
      </c>
      <c r="T30" s="34" t="s">
        <v>1009</v>
      </c>
      <c r="U30" s="34" t="s">
        <v>1008</v>
      </c>
      <c r="V30" s="34">
        <f t="shared" si="0"/>
        <v>84.79</v>
      </c>
      <c r="W30" s="35">
        <f t="shared" si="1"/>
        <v>86.1</v>
      </c>
    </row>
    <row r="31" spans="2:27" ht="56.25" customHeight="1" x14ac:dyDescent="0.2">
      <c r="B31" s="267" t="s">
        <v>1007</v>
      </c>
      <c r="C31" s="268"/>
      <c r="D31" s="268"/>
      <c r="E31" s="268"/>
      <c r="F31" s="268"/>
      <c r="G31" s="268"/>
      <c r="H31" s="268"/>
      <c r="I31" s="268"/>
      <c r="J31" s="268"/>
      <c r="K31" s="268"/>
      <c r="L31" s="268"/>
      <c r="M31" s="269" t="s">
        <v>1002</v>
      </c>
      <c r="N31" s="269"/>
      <c r="O31" s="269" t="s">
        <v>64</v>
      </c>
      <c r="P31" s="269"/>
      <c r="Q31" s="270" t="s">
        <v>53</v>
      </c>
      <c r="R31" s="270"/>
      <c r="S31" s="34" t="s">
        <v>1006</v>
      </c>
      <c r="T31" s="34" t="s">
        <v>1005</v>
      </c>
      <c r="U31" s="34" t="s">
        <v>1004</v>
      </c>
      <c r="V31" s="34">
        <f t="shared" si="0"/>
        <v>69.400000000000006</v>
      </c>
      <c r="W31" s="35">
        <f t="shared" si="1"/>
        <v>70.989999999999995</v>
      </c>
    </row>
    <row r="32" spans="2:27" ht="56.25" customHeight="1" x14ac:dyDescent="0.2">
      <c r="B32" s="267" t="s">
        <v>1003</v>
      </c>
      <c r="C32" s="268"/>
      <c r="D32" s="268"/>
      <c r="E32" s="268"/>
      <c r="F32" s="268"/>
      <c r="G32" s="268"/>
      <c r="H32" s="268"/>
      <c r="I32" s="268"/>
      <c r="J32" s="268"/>
      <c r="K32" s="268"/>
      <c r="L32" s="268"/>
      <c r="M32" s="269" t="s">
        <v>1002</v>
      </c>
      <c r="N32" s="269"/>
      <c r="O32" s="269" t="s">
        <v>64</v>
      </c>
      <c r="P32" s="269"/>
      <c r="Q32" s="270" t="s">
        <v>529</v>
      </c>
      <c r="R32" s="270"/>
      <c r="S32" s="34" t="s">
        <v>260</v>
      </c>
      <c r="T32" s="34" t="s">
        <v>182</v>
      </c>
      <c r="U32" s="34" t="s">
        <v>182</v>
      </c>
      <c r="V32" s="34" t="str">
        <f t="shared" si="0"/>
        <v>N/A</v>
      </c>
      <c r="W32" s="35" t="str">
        <f t="shared" si="1"/>
        <v>N/A</v>
      </c>
    </row>
    <row r="33" spans="2:25" ht="56.25" customHeight="1" x14ac:dyDescent="0.2">
      <c r="B33" s="267" t="s">
        <v>1001</v>
      </c>
      <c r="C33" s="268"/>
      <c r="D33" s="268"/>
      <c r="E33" s="268"/>
      <c r="F33" s="268"/>
      <c r="G33" s="268"/>
      <c r="H33" s="268"/>
      <c r="I33" s="268"/>
      <c r="J33" s="268"/>
      <c r="K33" s="268"/>
      <c r="L33" s="268"/>
      <c r="M33" s="269" t="s">
        <v>1000</v>
      </c>
      <c r="N33" s="269"/>
      <c r="O33" s="269" t="s">
        <v>64</v>
      </c>
      <c r="P33" s="269"/>
      <c r="Q33" s="270" t="s">
        <v>53</v>
      </c>
      <c r="R33" s="270"/>
      <c r="S33" s="34" t="s">
        <v>235</v>
      </c>
      <c r="T33" s="34" t="s">
        <v>999</v>
      </c>
      <c r="U33" s="34" t="s">
        <v>998</v>
      </c>
      <c r="V33" s="34">
        <f t="shared" si="0"/>
        <v>110.42</v>
      </c>
      <c r="W33" s="35">
        <f t="shared" si="1"/>
        <v>78.87</v>
      </c>
    </row>
    <row r="34" spans="2:25" ht="56.25" customHeight="1" x14ac:dyDescent="0.2">
      <c r="B34" s="267" t="s">
        <v>997</v>
      </c>
      <c r="C34" s="268"/>
      <c r="D34" s="268"/>
      <c r="E34" s="268"/>
      <c r="F34" s="268"/>
      <c r="G34" s="268"/>
      <c r="H34" s="268"/>
      <c r="I34" s="268"/>
      <c r="J34" s="268"/>
      <c r="K34" s="268"/>
      <c r="L34" s="268"/>
      <c r="M34" s="269" t="s">
        <v>873</v>
      </c>
      <c r="N34" s="269"/>
      <c r="O34" s="269" t="s">
        <v>64</v>
      </c>
      <c r="P34" s="269"/>
      <c r="Q34" s="270" t="s">
        <v>53</v>
      </c>
      <c r="R34" s="270"/>
      <c r="S34" s="34" t="s">
        <v>927</v>
      </c>
      <c r="T34" s="34" t="s">
        <v>996</v>
      </c>
      <c r="U34" s="34" t="s">
        <v>995</v>
      </c>
      <c r="V34" s="34">
        <f t="shared" si="0"/>
        <v>112.06</v>
      </c>
      <c r="W34" s="35">
        <f t="shared" si="1"/>
        <v>113.32</v>
      </c>
    </row>
    <row r="35" spans="2:25" ht="56.25" customHeight="1" x14ac:dyDescent="0.2">
      <c r="B35" s="267" t="s">
        <v>994</v>
      </c>
      <c r="C35" s="268"/>
      <c r="D35" s="268"/>
      <c r="E35" s="268"/>
      <c r="F35" s="268"/>
      <c r="G35" s="268"/>
      <c r="H35" s="268"/>
      <c r="I35" s="268"/>
      <c r="J35" s="268"/>
      <c r="K35" s="268"/>
      <c r="L35" s="268"/>
      <c r="M35" s="269" t="s">
        <v>873</v>
      </c>
      <c r="N35" s="269"/>
      <c r="O35" s="269" t="s">
        <v>993</v>
      </c>
      <c r="P35" s="269"/>
      <c r="Q35" s="270" t="s">
        <v>53</v>
      </c>
      <c r="R35" s="270"/>
      <c r="S35" s="34" t="s">
        <v>992</v>
      </c>
      <c r="T35" s="34" t="s">
        <v>992</v>
      </c>
      <c r="U35" s="34" t="s">
        <v>991</v>
      </c>
      <c r="V35" s="34">
        <f t="shared" si="0"/>
        <v>102.87</v>
      </c>
      <c r="W35" s="35">
        <f t="shared" si="1"/>
        <v>102.87</v>
      </c>
    </row>
    <row r="36" spans="2:25" ht="56.25" customHeight="1" x14ac:dyDescent="0.2">
      <c r="B36" s="267" t="s">
        <v>990</v>
      </c>
      <c r="C36" s="268"/>
      <c r="D36" s="268"/>
      <c r="E36" s="268"/>
      <c r="F36" s="268"/>
      <c r="G36" s="268"/>
      <c r="H36" s="268"/>
      <c r="I36" s="268"/>
      <c r="J36" s="268"/>
      <c r="K36" s="268"/>
      <c r="L36" s="268"/>
      <c r="M36" s="269" t="s">
        <v>873</v>
      </c>
      <c r="N36" s="269"/>
      <c r="O36" s="269" t="s">
        <v>64</v>
      </c>
      <c r="P36" s="269"/>
      <c r="Q36" s="270" t="s">
        <v>53</v>
      </c>
      <c r="R36" s="270"/>
      <c r="S36" s="34" t="s">
        <v>989</v>
      </c>
      <c r="T36" s="34" t="s">
        <v>988</v>
      </c>
      <c r="U36" s="34" t="s">
        <v>987</v>
      </c>
      <c r="V36" s="34">
        <f t="shared" si="0"/>
        <v>115.22</v>
      </c>
      <c r="W36" s="35">
        <f t="shared" si="1"/>
        <v>114.54</v>
      </c>
    </row>
    <row r="37" spans="2:25" ht="56.25" customHeight="1" x14ac:dyDescent="0.2">
      <c r="B37" s="267" t="s">
        <v>986</v>
      </c>
      <c r="C37" s="268"/>
      <c r="D37" s="268"/>
      <c r="E37" s="268"/>
      <c r="F37" s="268"/>
      <c r="G37" s="268"/>
      <c r="H37" s="268"/>
      <c r="I37" s="268"/>
      <c r="J37" s="268"/>
      <c r="K37" s="268"/>
      <c r="L37" s="268"/>
      <c r="M37" s="269" t="s">
        <v>873</v>
      </c>
      <c r="N37" s="269"/>
      <c r="O37" s="269" t="s">
        <v>64</v>
      </c>
      <c r="P37" s="269"/>
      <c r="Q37" s="270" t="s">
        <v>53</v>
      </c>
      <c r="R37" s="270"/>
      <c r="S37" s="34" t="s">
        <v>985</v>
      </c>
      <c r="T37" s="34" t="s">
        <v>984</v>
      </c>
      <c r="U37" s="34" t="s">
        <v>983</v>
      </c>
      <c r="V37" s="34">
        <f t="shared" si="0"/>
        <v>104.74</v>
      </c>
      <c r="W37" s="35">
        <f t="shared" si="1"/>
        <v>104.41</v>
      </c>
    </row>
    <row r="38" spans="2:25" ht="56.25" customHeight="1" x14ac:dyDescent="0.2">
      <c r="B38" s="267" t="s">
        <v>982</v>
      </c>
      <c r="C38" s="268"/>
      <c r="D38" s="268"/>
      <c r="E38" s="268"/>
      <c r="F38" s="268"/>
      <c r="G38" s="268"/>
      <c r="H38" s="268"/>
      <c r="I38" s="268"/>
      <c r="J38" s="268"/>
      <c r="K38" s="268"/>
      <c r="L38" s="268"/>
      <c r="M38" s="269" t="s">
        <v>873</v>
      </c>
      <c r="N38" s="269"/>
      <c r="O38" s="269" t="s">
        <v>64</v>
      </c>
      <c r="P38" s="269"/>
      <c r="Q38" s="270" t="s">
        <v>53</v>
      </c>
      <c r="R38" s="270"/>
      <c r="S38" s="34" t="s">
        <v>981</v>
      </c>
      <c r="T38" s="34" t="s">
        <v>980</v>
      </c>
      <c r="U38" s="34" t="s">
        <v>979</v>
      </c>
      <c r="V38" s="34">
        <f t="shared" si="0"/>
        <v>89.74</v>
      </c>
      <c r="W38" s="35">
        <f t="shared" si="1"/>
        <v>90.56</v>
      </c>
    </row>
    <row r="39" spans="2:25" ht="56.25" customHeight="1" x14ac:dyDescent="0.2">
      <c r="B39" s="267" t="s">
        <v>978</v>
      </c>
      <c r="C39" s="268"/>
      <c r="D39" s="268"/>
      <c r="E39" s="268"/>
      <c r="F39" s="268"/>
      <c r="G39" s="268"/>
      <c r="H39" s="268"/>
      <c r="I39" s="268"/>
      <c r="J39" s="268"/>
      <c r="K39" s="268"/>
      <c r="L39" s="268"/>
      <c r="M39" s="269" t="s">
        <v>873</v>
      </c>
      <c r="N39" s="269"/>
      <c r="O39" s="269" t="s">
        <v>64</v>
      </c>
      <c r="P39" s="269"/>
      <c r="Q39" s="270" t="s">
        <v>53</v>
      </c>
      <c r="R39" s="270"/>
      <c r="S39" s="34" t="s">
        <v>260</v>
      </c>
      <c r="T39" s="34" t="s">
        <v>107</v>
      </c>
      <c r="U39" s="34" t="s">
        <v>107</v>
      </c>
      <c r="V39" s="34">
        <f t="shared" si="0"/>
        <v>100</v>
      </c>
      <c r="W39" s="35">
        <f t="shared" si="1"/>
        <v>111.25</v>
      </c>
    </row>
    <row r="40" spans="2:25" ht="56.25" customHeight="1" x14ac:dyDescent="0.2">
      <c r="B40" s="267" t="s">
        <v>977</v>
      </c>
      <c r="C40" s="268"/>
      <c r="D40" s="268"/>
      <c r="E40" s="268"/>
      <c r="F40" s="268"/>
      <c r="G40" s="268"/>
      <c r="H40" s="268"/>
      <c r="I40" s="268"/>
      <c r="J40" s="268"/>
      <c r="K40" s="268"/>
      <c r="L40" s="268"/>
      <c r="M40" s="269" t="s">
        <v>865</v>
      </c>
      <c r="N40" s="269"/>
      <c r="O40" s="269" t="s">
        <v>64</v>
      </c>
      <c r="P40" s="269"/>
      <c r="Q40" s="270" t="s">
        <v>53</v>
      </c>
      <c r="R40" s="270"/>
      <c r="S40" s="34" t="s">
        <v>976</v>
      </c>
      <c r="T40" s="34" t="s">
        <v>976</v>
      </c>
      <c r="U40" s="34" t="s">
        <v>975</v>
      </c>
      <c r="V40" s="34">
        <f t="shared" si="0"/>
        <v>101.53</v>
      </c>
      <c r="W40" s="35">
        <f t="shared" si="1"/>
        <v>101.53</v>
      </c>
    </row>
    <row r="41" spans="2:25" ht="56.25" customHeight="1" thickBot="1" x14ac:dyDescent="0.25">
      <c r="B41" s="267" t="s">
        <v>974</v>
      </c>
      <c r="C41" s="268"/>
      <c r="D41" s="268"/>
      <c r="E41" s="268"/>
      <c r="F41" s="268"/>
      <c r="G41" s="268"/>
      <c r="H41" s="268"/>
      <c r="I41" s="268"/>
      <c r="J41" s="268"/>
      <c r="K41" s="268"/>
      <c r="L41" s="268"/>
      <c r="M41" s="269" t="s">
        <v>865</v>
      </c>
      <c r="N41" s="269"/>
      <c r="O41" s="269" t="s">
        <v>64</v>
      </c>
      <c r="P41" s="269"/>
      <c r="Q41" s="270" t="s">
        <v>53</v>
      </c>
      <c r="R41" s="270"/>
      <c r="S41" s="34" t="s">
        <v>464</v>
      </c>
      <c r="T41" s="34" t="s">
        <v>464</v>
      </c>
      <c r="U41" s="34" t="s">
        <v>973</v>
      </c>
      <c r="V41" s="34">
        <f t="shared" si="0"/>
        <v>116.15</v>
      </c>
      <c r="W41" s="35">
        <f t="shared" si="1"/>
        <v>116.15</v>
      </c>
    </row>
    <row r="42" spans="2:25" ht="21.75" customHeight="1" thickTop="1" thickBot="1" x14ac:dyDescent="0.25">
      <c r="B42" s="11" t="s">
        <v>70</v>
      </c>
      <c r="C42" s="12"/>
      <c r="D42" s="12"/>
      <c r="E42" s="12"/>
      <c r="F42" s="12"/>
      <c r="G42" s="12"/>
      <c r="H42" s="13"/>
      <c r="I42" s="13"/>
      <c r="J42" s="13"/>
      <c r="K42" s="13"/>
      <c r="L42" s="13"/>
      <c r="M42" s="13"/>
      <c r="N42" s="13"/>
      <c r="O42" s="13"/>
      <c r="P42" s="13"/>
      <c r="Q42" s="13"/>
      <c r="R42" s="13"/>
      <c r="S42" s="13"/>
      <c r="T42" s="13"/>
      <c r="U42" s="13"/>
      <c r="V42" s="13"/>
      <c r="W42" s="14"/>
      <c r="X42" s="36"/>
    </row>
    <row r="43" spans="2:25" ht="29.25" customHeight="1" thickTop="1" thickBot="1" x14ac:dyDescent="0.25">
      <c r="B43" s="245" t="s">
        <v>2572</v>
      </c>
      <c r="C43" s="246"/>
      <c r="D43" s="246"/>
      <c r="E43" s="246"/>
      <c r="F43" s="246"/>
      <c r="G43" s="246"/>
      <c r="H43" s="246"/>
      <c r="I43" s="246"/>
      <c r="J43" s="246"/>
      <c r="K43" s="246"/>
      <c r="L43" s="246"/>
      <c r="M43" s="246"/>
      <c r="N43" s="246"/>
      <c r="O43" s="246"/>
      <c r="P43" s="246"/>
      <c r="Q43" s="247"/>
      <c r="R43" s="37" t="s">
        <v>45</v>
      </c>
      <c r="S43" s="266" t="s">
        <v>46</v>
      </c>
      <c r="T43" s="266"/>
      <c r="U43" s="38" t="s">
        <v>71</v>
      </c>
      <c r="V43" s="260" t="s">
        <v>72</v>
      </c>
      <c r="W43" s="261"/>
    </row>
    <row r="44" spans="2:25" ht="30.75" customHeight="1" thickBot="1" x14ac:dyDescent="0.25">
      <c r="B44" s="248"/>
      <c r="C44" s="249"/>
      <c r="D44" s="249"/>
      <c r="E44" s="249"/>
      <c r="F44" s="249"/>
      <c r="G44" s="249"/>
      <c r="H44" s="249"/>
      <c r="I44" s="249"/>
      <c r="J44" s="249"/>
      <c r="K44" s="249"/>
      <c r="L44" s="249"/>
      <c r="M44" s="249"/>
      <c r="N44" s="249"/>
      <c r="O44" s="249"/>
      <c r="P44" s="249"/>
      <c r="Q44" s="250"/>
      <c r="R44" s="39" t="s">
        <v>73</v>
      </c>
      <c r="S44" s="39" t="s">
        <v>73</v>
      </c>
      <c r="T44" s="39" t="s">
        <v>64</v>
      </c>
      <c r="U44" s="39" t="s">
        <v>73</v>
      </c>
      <c r="V44" s="39" t="s">
        <v>74</v>
      </c>
      <c r="W44" s="32" t="s">
        <v>75</v>
      </c>
      <c r="Y44" s="36"/>
    </row>
    <row r="45" spans="2:25" ht="23.25" customHeight="1" thickBot="1" x14ac:dyDescent="0.25">
      <c r="B45" s="262" t="s">
        <v>76</v>
      </c>
      <c r="C45" s="263"/>
      <c r="D45" s="263"/>
      <c r="E45" s="40" t="s">
        <v>971</v>
      </c>
      <c r="F45" s="40"/>
      <c r="G45" s="40"/>
      <c r="H45" s="41"/>
      <c r="I45" s="41"/>
      <c r="J45" s="41"/>
      <c r="K45" s="41"/>
      <c r="L45" s="41"/>
      <c r="M45" s="41"/>
      <c r="N45" s="41"/>
      <c r="O45" s="41"/>
      <c r="P45" s="42"/>
      <c r="Q45" s="42"/>
      <c r="R45" s="43" t="s">
        <v>972</v>
      </c>
      <c r="S45" s="44" t="s">
        <v>11</v>
      </c>
      <c r="T45" s="42"/>
      <c r="U45" s="44" t="s">
        <v>968</v>
      </c>
      <c r="V45" s="42"/>
      <c r="W45" s="45">
        <f t="shared" ref="W45:W56" si="2">+IF(ISERR(U45/R45*100),"N/A",ROUND(U45/R45*100,2))</f>
        <v>74.38</v>
      </c>
    </row>
    <row r="46" spans="2:25" ht="26.25" customHeight="1" x14ac:dyDescent="0.2">
      <c r="B46" s="264" t="s">
        <v>80</v>
      </c>
      <c r="C46" s="265"/>
      <c r="D46" s="265"/>
      <c r="E46" s="46" t="s">
        <v>971</v>
      </c>
      <c r="F46" s="46"/>
      <c r="G46" s="46"/>
      <c r="H46" s="47"/>
      <c r="I46" s="47"/>
      <c r="J46" s="47"/>
      <c r="K46" s="47"/>
      <c r="L46" s="47"/>
      <c r="M46" s="47"/>
      <c r="N46" s="47"/>
      <c r="O46" s="47"/>
      <c r="P46" s="48"/>
      <c r="Q46" s="48"/>
      <c r="R46" s="49" t="s">
        <v>970</v>
      </c>
      <c r="S46" s="50" t="s">
        <v>969</v>
      </c>
      <c r="T46" s="51">
        <f>+IF(ISERR(S46/R46*100),"N/A",ROUND(S46/R46*100,2))</f>
        <v>75.91</v>
      </c>
      <c r="U46" s="50" t="s">
        <v>968</v>
      </c>
      <c r="V46" s="51">
        <f>+IF(ISERR(U46/S46*100),"N/A",ROUND(U46/S46*100,2))</f>
        <v>97.35</v>
      </c>
      <c r="W46" s="52">
        <f t="shared" si="2"/>
        <v>73.89</v>
      </c>
    </row>
    <row r="47" spans="2:25" ht="23.25" customHeight="1" thickBot="1" x14ac:dyDescent="0.25">
      <c r="B47" s="262" t="s">
        <v>76</v>
      </c>
      <c r="C47" s="263"/>
      <c r="D47" s="263"/>
      <c r="E47" s="40" t="s">
        <v>862</v>
      </c>
      <c r="F47" s="40"/>
      <c r="G47" s="40"/>
      <c r="H47" s="41"/>
      <c r="I47" s="41"/>
      <c r="J47" s="41"/>
      <c r="K47" s="41"/>
      <c r="L47" s="41"/>
      <c r="M47" s="41"/>
      <c r="N47" s="41"/>
      <c r="O47" s="41"/>
      <c r="P47" s="42"/>
      <c r="Q47" s="42"/>
      <c r="R47" s="43" t="s">
        <v>967</v>
      </c>
      <c r="S47" s="44" t="s">
        <v>11</v>
      </c>
      <c r="T47" s="42"/>
      <c r="U47" s="44" t="s">
        <v>964</v>
      </c>
      <c r="V47" s="42"/>
      <c r="W47" s="45">
        <f t="shared" si="2"/>
        <v>100.88</v>
      </c>
    </row>
    <row r="48" spans="2:25" ht="26.25" customHeight="1" x14ac:dyDescent="0.2">
      <c r="B48" s="264" t="s">
        <v>80</v>
      </c>
      <c r="C48" s="265"/>
      <c r="D48" s="265"/>
      <c r="E48" s="46" t="s">
        <v>862</v>
      </c>
      <c r="F48" s="46"/>
      <c r="G48" s="46"/>
      <c r="H48" s="47"/>
      <c r="I48" s="47"/>
      <c r="J48" s="47"/>
      <c r="K48" s="47"/>
      <c r="L48" s="47"/>
      <c r="M48" s="47"/>
      <c r="N48" s="47"/>
      <c r="O48" s="47"/>
      <c r="P48" s="48"/>
      <c r="Q48" s="48"/>
      <c r="R48" s="49" t="s">
        <v>966</v>
      </c>
      <c r="S48" s="50" t="s">
        <v>965</v>
      </c>
      <c r="T48" s="51">
        <f>+IF(ISERR(S48/R48*100),"N/A",ROUND(S48/R48*100,2))</f>
        <v>82.08</v>
      </c>
      <c r="U48" s="50" t="s">
        <v>964</v>
      </c>
      <c r="V48" s="51">
        <f>+IF(ISERR(U48/S48*100),"N/A",ROUND(U48/S48*100,2))</f>
        <v>95.05</v>
      </c>
      <c r="W48" s="52">
        <f t="shared" si="2"/>
        <v>78.010000000000005</v>
      </c>
    </row>
    <row r="49" spans="2:23" ht="23.25" customHeight="1" thickBot="1" x14ac:dyDescent="0.25">
      <c r="B49" s="262" t="s">
        <v>76</v>
      </c>
      <c r="C49" s="263"/>
      <c r="D49" s="263"/>
      <c r="E49" s="40" t="s">
        <v>962</v>
      </c>
      <c r="F49" s="40"/>
      <c r="G49" s="40"/>
      <c r="H49" s="41"/>
      <c r="I49" s="41"/>
      <c r="J49" s="41"/>
      <c r="K49" s="41"/>
      <c r="L49" s="41"/>
      <c r="M49" s="41"/>
      <c r="N49" s="41"/>
      <c r="O49" s="41"/>
      <c r="P49" s="42"/>
      <c r="Q49" s="42"/>
      <c r="R49" s="43" t="s">
        <v>963</v>
      </c>
      <c r="S49" s="44" t="s">
        <v>11</v>
      </c>
      <c r="T49" s="42"/>
      <c r="U49" s="44" t="s">
        <v>959</v>
      </c>
      <c r="V49" s="42"/>
      <c r="W49" s="45">
        <f t="shared" si="2"/>
        <v>81.67</v>
      </c>
    </row>
    <row r="50" spans="2:23" ht="26.25" customHeight="1" x14ac:dyDescent="0.2">
      <c r="B50" s="264" t="s">
        <v>80</v>
      </c>
      <c r="C50" s="265"/>
      <c r="D50" s="265"/>
      <c r="E50" s="46" t="s">
        <v>962</v>
      </c>
      <c r="F50" s="46"/>
      <c r="G50" s="46"/>
      <c r="H50" s="47"/>
      <c r="I50" s="47"/>
      <c r="J50" s="47"/>
      <c r="K50" s="47"/>
      <c r="L50" s="47"/>
      <c r="M50" s="47"/>
      <c r="N50" s="47"/>
      <c r="O50" s="47"/>
      <c r="P50" s="48"/>
      <c r="Q50" s="48"/>
      <c r="R50" s="49" t="s">
        <v>961</v>
      </c>
      <c r="S50" s="50" t="s">
        <v>960</v>
      </c>
      <c r="T50" s="51">
        <f>+IF(ISERR(S50/R50*100),"N/A",ROUND(S50/R50*100,2))</f>
        <v>87.55</v>
      </c>
      <c r="U50" s="50" t="s">
        <v>959</v>
      </c>
      <c r="V50" s="51">
        <f>+IF(ISERR(U50/S50*100),"N/A",ROUND(U50/S50*100,2))</f>
        <v>83.55</v>
      </c>
      <c r="W50" s="52">
        <f t="shared" si="2"/>
        <v>73.14</v>
      </c>
    </row>
    <row r="51" spans="2:23" ht="23.25" customHeight="1" thickBot="1" x14ac:dyDescent="0.25">
      <c r="B51" s="262" t="s">
        <v>76</v>
      </c>
      <c r="C51" s="263"/>
      <c r="D51" s="263"/>
      <c r="E51" s="40" t="s">
        <v>957</v>
      </c>
      <c r="F51" s="40"/>
      <c r="G51" s="40"/>
      <c r="H51" s="41"/>
      <c r="I51" s="41"/>
      <c r="J51" s="41"/>
      <c r="K51" s="41"/>
      <c r="L51" s="41"/>
      <c r="M51" s="41"/>
      <c r="N51" s="41"/>
      <c r="O51" s="41"/>
      <c r="P51" s="42"/>
      <c r="Q51" s="42"/>
      <c r="R51" s="43" t="s">
        <v>958</v>
      </c>
      <c r="S51" s="44" t="s">
        <v>11</v>
      </c>
      <c r="T51" s="42"/>
      <c r="U51" s="44" t="s">
        <v>954</v>
      </c>
      <c r="V51" s="42"/>
      <c r="W51" s="45">
        <f t="shared" si="2"/>
        <v>72.97</v>
      </c>
    </row>
    <row r="52" spans="2:23" ht="26.25" customHeight="1" x14ac:dyDescent="0.2">
      <c r="B52" s="264" t="s">
        <v>80</v>
      </c>
      <c r="C52" s="265"/>
      <c r="D52" s="265"/>
      <c r="E52" s="46" t="s">
        <v>957</v>
      </c>
      <c r="F52" s="46"/>
      <c r="G52" s="46"/>
      <c r="H52" s="47"/>
      <c r="I52" s="47"/>
      <c r="J52" s="47"/>
      <c r="K52" s="47"/>
      <c r="L52" s="47"/>
      <c r="M52" s="47"/>
      <c r="N52" s="47"/>
      <c r="O52" s="47"/>
      <c r="P52" s="48"/>
      <c r="Q52" s="48"/>
      <c r="R52" s="49" t="s">
        <v>956</v>
      </c>
      <c r="S52" s="50" t="s">
        <v>955</v>
      </c>
      <c r="T52" s="51">
        <f>+IF(ISERR(S52/R52*100),"N/A",ROUND(S52/R52*100,2))</f>
        <v>80.44</v>
      </c>
      <c r="U52" s="50" t="s">
        <v>954</v>
      </c>
      <c r="V52" s="51">
        <f>+IF(ISERR(U52/S52*100),"N/A",ROUND(U52/S52*100,2))</f>
        <v>79.75</v>
      </c>
      <c r="W52" s="52">
        <f t="shared" si="2"/>
        <v>64.16</v>
      </c>
    </row>
    <row r="53" spans="2:23" ht="23.25" customHeight="1" thickBot="1" x14ac:dyDescent="0.25">
      <c r="B53" s="262" t="s">
        <v>76</v>
      </c>
      <c r="C53" s="263"/>
      <c r="D53" s="263"/>
      <c r="E53" s="40" t="s">
        <v>858</v>
      </c>
      <c r="F53" s="40"/>
      <c r="G53" s="40"/>
      <c r="H53" s="41"/>
      <c r="I53" s="41"/>
      <c r="J53" s="41"/>
      <c r="K53" s="41"/>
      <c r="L53" s="41"/>
      <c r="M53" s="41"/>
      <c r="N53" s="41"/>
      <c r="O53" s="41"/>
      <c r="P53" s="42"/>
      <c r="Q53" s="42"/>
      <c r="R53" s="43" t="s">
        <v>953</v>
      </c>
      <c r="S53" s="44" t="s">
        <v>11</v>
      </c>
      <c r="T53" s="42"/>
      <c r="U53" s="44" t="s">
        <v>950</v>
      </c>
      <c r="V53" s="42"/>
      <c r="W53" s="45">
        <f t="shared" si="2"/>
        <v>78.52</v>
      </c>
    </row>
    <row r="54" spans="2:23" ht="26.25" customHeight="1" x14ac:dyDescent="0.2">
      <c r="B54" s="264" t="s">
        <v>80</v>
      </c>
      <c r="C54" s="265"/>
      <c r="D54" s="265"/>
      <c r="E54" s="46" t="s">
        <v>858</v>
      </c>
      <c r="F54" s="46"/>
      <c r="G54" s="46"/>
      <c r="H54" s="47"/>
      <c r="I54" s="47"/>
      <c r="J54" s="47"/>
      <c r="K54" s="47"/>
      <c r="L54" s="47"/>
      <c r="M54" s="47"/>
      <c r="N54" s="47"/>
      <c r="O54" s="47"/>
      <c r="P54" s="48"/>
      <c r="Q54" s="48"/>
      <c r="R54" s="49" t="s">
        <v>952</v>
      </c>
      <c r="S54" s="50" t="s">
        <v>951</v>
      </c>
      <c r="T54" s="51">
        <f>+IF(ISERR(S54/R54*100),"N/A",ROUND(S54/R54*100,2))</f>
        <v>78</v>
      </c>
      <c r="U54" s="50" t="s">
        <v>950</v>
      </c>
      <c r="V54" s="51">
        <f>+IF(ISERR(U54/S54*100),"N/A",ROUND(U54/S54*100,2))</f>
        <v>99.88</v>
      </c>
      <c r="W54" s="52">
        <f t="shared" si="2"/>
        <v>77.91</v>
      </c>
    </row>
    <row r="55" spans="2:23" ht="23.25" customHeight="1" thickBot="1" x14ac:dyDescent="0.25">
      <c r="B55" s="262" t="s">
        <v>76</v>
      </c>
      <c r="C55" s="263"/>
      <c r="D55" s="263"/>
      <c r="E55" s="40" t="s">
        <v>850</v>
      </c>
      <c r="F55" s="40"/>
      <c r="G55" s="40"/>
      <c r="H55" s="41"/>
      <c r="I55" s="41"/>
      <c r="J55" s="41"/>
      <c r="K55" s="41"/>
      <c r="L55" s="41"/>
      <c r="M55" s="41"/>
      <c r="N55" s="41"/>
      <c r="O55" s="41"/>
      <c r="P55" s="42"/>
      <c r="Q55" s="42"/>
      <c r="R55" s="43" t="s">
        <v>949</v>
      </c>
      <c r="S55" s="44" t="s">
        <v>11</v>
      </c>
      <c r="T55" s="42"/>
      <c r="U55" s="44" t="s">
        <v>946</v>
      </c>
      <c r="V55" s="42"/>
      <c r="W55" s="45">
        <f t="shared" si="2"/>
        <v>71.62</v>
      </c>
    </row>
    <row r="56" spans="2:23" ht="26.25" customHeight="1" thickBot="1" x14ac:dyDescent="0.25">
      <c r="B56" s="264" t="s">
        <v>80</v>
      </c>
      <c r="C56" s="265"/>
      <c r="D56" s="265"/>
      <c r="E56" s="46" t="s">
        <v>850</v>
      </c>
      <c r="F56" s="46"/>
      <c r="G56" s="46"/>
      <c r="H56" s="47"/>
      <c r="I56" s="47"/>
      <c r="J56" s="47"/>
      <c r="K56" s="47"/>
      <c r="L56" s="47"/>
      <c r="M56" s="47"/>
      <c r="N56" s="47"/>
      <c r="O56" s="47"/>
      <c r="P56" s="48"/>
      <c r="Q56" s="48"/>
      <c r="R56" s="49" t="s">
        <v>948</v>
      </c>
      <c r="S56" s="50" t="s">
        <v>947</v>
      </c>
      <c r="T56" s="51">
        <f>+IF(ISERR(S56/R56*100),"N/A",ROUND(S56/R56*100,2))</f>
        <v>83.73</v>
      </c>
      <c r="U56" s="50" t="s">
        <v>946</v>
      </c>
      <c r="V56" s="51">
        <f>+IF(ISERR(U56/S56*100),"N/A",ROUND(U56/S56*100,2))</f>
        <v>79.97</v>
      </c>
      <c r="W56" s="52">
        <f t="shared" si="2"/>
        <v>66.959999999999994</v>
      </c>
    </row>
    <row r="57" spans="2:23" ht="22.5" customHeight="1" thickTop="1" thickBot="1" x14ac:dyDescent="0.25">
      <c r="B57" s="11" t="s">
        <v>86</v>
      </c>
      <c r="C57" s="12"/>
      <c r="D57" s="12"/>
      <c r="E57" s="12"/>
      <c r="F57" s="12"/>
      <c r="G57" s="12"/>
      <c r="H57" s="13"/>
      <c r="I57" s="13"/>
      <c r="J57" s="13"/>
      <c r="K57" s="13"/>
      <c r="L57" s="13"/>
      <c r="M57" s="13"/>
      <c r="N57" s="13"/>
      <c r="O57" s="13"/>
      <c r="P57" s="13"/>
      <c r="Q57" s="13"/>
      <c r="R57" s="13"/>
      <c r="S57" s="13"/>
      <c r="T57" s="13"/>
      <c r="U57" s="13"/>
      <c r="V57" s="13"/>
      <c r="W57" s="14"/>
    </row>
    <row r="58" spans="2:23" ht="37.5" customHeight="1" thickTop="1" x14ac:dyDescent="0.2">
      <c r="B58" s="251" t="s">
        <v>945</v>
      </c>
      <c r="C58" s="252"/>
      <c r="D58" s="252"/>
      <c r="E58" s="252"/>
      <c r="F58" s="252"/>
      <c r="G58" s="252"/>
      <c r="H58" s="252"/>
      <c r="I58" s="252"/>
      <c r="J58" s="252"/>
      <c r="K58" s="252"/>
      <c r="L58" s="252"/>
      <c r="M58" s="252"/>
      <c r="N58" s="252"/>
      <c r="O58" s="252"/>
      <c r="P58" s="252"/>
      <c r="Q58" s="252"/>
      <c r="R58" s="252"/>
      <c r="S58" s="252"/>
      <c r="T58" s="252"/>
      <c r="U58" s="252"/>
      <c r="V58" s="252"/>
      <c r="W58" s="253"/>
    </row>
    <row r="59" spans="2:23" ht="280.5" customHeight="1" thickBot="1" x14ac:dyDescent="0.25">
      <c r="B59" s="254"/>
      <c r="C59" s="255"/>
      <c r="D59" s="255"/>
      <c r="E59" s="255"/>
      <c r="F59" s="255"/>
      <c r="G59" s="255"/>
      <c r="H59" s="255"/>
      <c r="I59" s="255"/>
      <c r="J59" s="255"/>
      <c r="K59" s="255"/>
      <c r="L59" s="255"/>
      <c r="M59" s="255"/>
      <c r="N59" s="255"/>
      <c r="O59" s="255"/>
      <c r="P59" s="255"/>
      <c r="Q59" s="255"/>
      <c r="R59" s="255"/>
      <c r="S59" s="255"/>
      <c r="T59" s="255"/>
      <c r="U59" s="255"/>
      <c r="V59" s="255"/>
      <c r="W59" s="256"/>
    </row>
    <row r="60" spans="2:23" ht="37.5" customHeight="1" thickTop="1" x14ac:dyDescent="0.2">
      <c r="B60" s="251" t="s">
        <v>944</v>
      </c>
      <c r="C60" s="252"/>
      <c r="D60" s="252"/>
      <c r="E60" s="252"/>
      <c r="F60" s="252"/>
      <c r="G60" s="252"/>
      <c r="H60" s="252"/>
      <c r="I60" s="252"/>
      <c r="J60" s="252"/>
      <c r="K60" s="252"/>
      <c r="L60" s="252"/>
      <c r="M60" s="252"/>
      <c r="N60" s="252"/>
      <c r="O60" s="252"/>
      <c r="P60" s="252"/>
      <c r="Q60" s="252"/>
      <c r="R60" s="252"/>
      <c r="S60" s="252"/>
      <c r="T60" s="252"/>
      <c r="U60" s="252"/>
      <c r="V60" s="252"/>
      <c r="W60" s="253"/>
    </row>
    <row r="61" spans="2:23" ht="288.75" customHeight="1" thickBot="1" x14ac:dyDescent="0.25">
      <c r="B61" s="254"/>
      <c r="C61" s="255"/>
      <c r="D61" s="255"/>
      <c r="E61" s="255"/>
      <c r="F61" s="255"/>
      <c r="G61" s="255"/>
      <c r="H61" s="255"/>
      <c r="I61" s="255"/>
      <c r="J61" s="255"/>
      <c r="K61" s="255"/>
      <c r="L61" s="255"/>
      <c r="M61" s="255"/>
      <c r="N61" s="255"/>
      <c r="O61" s="255"/>
      <c r="P61" s="255"/>
      <c r="Q61" s="255"/>
      <c r="R61" s="255"/>
      <c r="S61" s="255"/>
      <c r="T61" s="255"/>
      <c r="U61" s="255"/>
      <c r="V61" s="255"/>
      <c r="W61" s="256"/>
    </row>
    <row r="62" spans="2:23" ht="37.5" customHeight="1" thickTop="1" x14ac:dyDescent="0.2">
      <c r="B62" s="251" t="s">
        <v>943</v>
      </c>
      <c r="C62" s="252"/>
      <c r="D62" s="252"/>
      <c r="E62" s="252"/>
      <c r="F62" s="252"/>
      <c r="G62" s="252"/>
      <c r="H62" s="252"/>
      <c r="I62" s="252"/>
      <c r="J62" s="252"/>
      <c r="K62" s="252"/>
      <c r="L62" s="252"/>
      <c r="M62" s="252"/>
      <c r="N62" s="252"/>
      <c r="O62" s="252"/>
      <c r="P62" s="252"/>
      <c r="Q62" s="252"/>
      <c r="R62" s="252"/>
      <c r="S62" s="252"/>
      <c r="T62" s="252"/>
      <c r="U62" s="252"/>
      <c r="V62" s="252"/>
      <c r="W62" s="253"/>
    </row>
    <row r="63" spans="2:23" ht="241.5" customHeight="1" thickBot="1" x14ac:dyDescent="0.25">
      <c r="B63" s="257"/>
      <c r="C63" s="258"/>
      <c r="D63" s="258"/>
      <c r="E63" s="258"/>
      <c r="F63" s="258"/>
      <c r="G63" s="258"/>
      <c r="H63" s="258"/>
      <c r="I63" s="258"/>
      <c r="J63" s="258"/>
      <c r="K63" s="258"/>
      <c r="L63" s="258"/>
      <c r="M63" s="258"/>
      <c r="N63" s="258"/>
      <c r="O63" s="258"/>
      <c r="P63" s="258"/>
      <c r="Q63" s="258"/>
      <c r="R63" s="258"/>
      <c r="S63" s="258"/>
      <c r="T63" s="258"/>
      <c r="U63" s="258"/>
      <c r="V63" s="258"/>
      <c r="W63" s="259"/>
    </row>
  </sheetData>
  <mergeCells count="135">
    <mergeCell ref="B58:W59"/>
    <mergeCell ref="B60:W61"/>
    <mergeCell ref="B62:W63"/>
    <mergeCell ref="B50:D50"/>
    <mergeCell ref="B51:D51"/>
    <mergeCell ref="B52:D52"/>
    <mergeCell ref="B53:D53"/>
    <mergeCell ref="B54:D54"/>
    <mergeCell ref="B55:D55"/>
    <mergeCell ref="B43:Q44"/>
    <mergeCell ref="S43:T43"/>
    <mergeCell ref="V43:W43"/>
    <mergeCell ref="B45:D45"/>
    <mergeCell ref="B46:D46"/>
    <mergeCell ref="B47:D47"/>
    <mergeCell ref="B48:D48"/>
    <mergeCell ref="B49:D49"/>
    <mergeCell ref="B56:D56"/>
    <mergeCell ref="B39:L39"/>
    <mergeCell ref="M39:N39"/>
    <mergeCell ref="O39:P39"/>
    <mergeCell ref="Q39:R39"/>
    <mergeCell ref="B40:L40"/>
    <mergeCell ref="M40:N40"/>
    <mergeCell ref="O40:P40"/>
    <mergeCell ref="Q40:R40"/>
    <mergeCell ref="B41:L41"/>
    <mergeCell ref="M41:N41"/>
    <mergeCell ref="O41:P41"/>
    <mergeCell ref="Q41:R41"/>
    <mergeCell ref="B36:L36"/>
    <mergeCell ref="M36:N36"/>
    <mergeCell ref="O36:P36"/>
    <mergeCell ref="Q36:R36"/>
    <mergeCell ref="B37:L37"/>
    <mergeCell ref="M37:N37"/>
    <mergeCell ref="O37:P37"/>
    <mergeCell ref="Q37:R37"/>
    <mergeCell ref="B38:L38"/>
    <mergeCell ref="M38:N38"/>
    <mergeCell ref="O38:P38"/>
    <mergeCell ref="Q38:R38"/>
    <mergeCell ref="B33:L33"/>
    <mergeCell ref="M33:N33"/>
    <mergeCell ref="O33:P33"/>
    <mergeCell ref="Q33:R33"/>
    <mergeCell ref="B34:L34"/>
    <mergeCell ref="M34:N34"/>
    <mergeCell ref="O34:P34"/>
    <mergeCell ref="Q34:R34"/>
    <mergeCell ref="B35:L35"/>
    <mergeCell ref="M35:N35"/>
    <mergeCell ref="O35:P35"/>
    <mergeCell ref="Q35:R35"/>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C19:W19"/>
    <mergeCell ref="B21:T21"/>
    <mergeCell ref="U21:W21"/>
    <mergeCell ref="B22:L23"/>
    <mergeCell ref="M22:N23"/>
    <mergeCell ref="O22:P23"/>
    <mergeCell ref="Q22:R23"/>
    <mergeCell ref="S22:S23"/>
    <mergeCell ref="T22:T23"/>
    <mergeCell ref="U22:U23"/>
    <mergeCell ref="V22:V23"/>
    <mergeCell ref="W22:W23"/>
    <mergeCell ref="C12:W12"/>
    <mergeCell ref="C13:W13"/>
    <mergeCell ref="B16:I16"/>
    <mergeCell ref="K16:Q16"/>
    <mergeCell ref="S16:W16"/>
    <mergeCell ref="C17:I17"/>
    <mergeCell ref="L17:Q17"/>
    <mergeCell ref="T17:W17"/>
    <mergeCell ref="C18:I18"/>
    <mergeCell ref="L18:Q18"/>
    <mergeCell ref="T18:W18"/>
    <mergeCell ref="D7:H7"/>
    <mergeCell ref="O7:W7"/>
    <mergeCell ref="D8:H8"/>
    <mergeCell ref="P8:W8"/>
    <mergeCell ref="D9:H9"/>
    <mergeCell ref="I9:W9"/>
    <mergeCell ref="D10:H10"/>
    <mergeCell ref="I10:W10"/>
    <mergeCell ref="D11:H11"/>
    <mergeCell ref="I11:W11"/>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56" min="1" max="2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897</v>
      </c>
      <c r="D4" s="298" t="s">
        <v>896</v>
      </c>
      <c r="E4" s="298"/>
      <c r="F4" s="298"/>
      <c r="G4" s="298"/>
      <c r="H4" s="299"/>
      <c r="I4" s="18"/>
      <c r="J4" s="300" t="s">
        <v>6</v>
      </c>
      <c r="K4" s="298"/>
      <c r="L4" s="17" t="s">
        <v>1067</v>
      </c>
      <c r="M4" s="301" t="s">
        <v>1066</v>
      </c>
      <c r="N4" s="301"/>
      <c r="O4" s="301"/>
      <c r="P4" s="301"/>
      <c r="Q4" s="302"/>
      <c r="R4" s="19"/>
      <c r="S4" s="303" t="s">
        <v>9</v>
      </c>
      <c r="T4" s="304"/>
      <c r="U4" s="304"/>
      <c r="V4" s="291" t="s">
        <v>1065</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1054</v>
      </c>
      <c r="D6" s="287" t="s">
        <v>1064</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1063</v>
      </c>
      <c r="K8" s="26" t="s">
        <v>1062</v>
      </c>
      <c r="L8" s="26" t="s">
        <v>1061</v>
      </c>
      <c r="M8" s="26" t="s">
        <v>1060</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86.75" customHeight="1" thickTop="1" thickBot="1" x14ac:dyDescent="0.25">
      <c r="B10" s="27" t="s">
        <v>25</v>
      </c>
      <c r="C10" s="291" t="s">
        <v>1059</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1058</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1057</v>
      </c>
      <c r="C21" s="268"/>
      <c r="D21" s="268"/>
      <c r="E21" s="268"/>
      <c r="F21" s="268"/>
      <c r="G21" s="268"/>
      <c r="H21" s="268"/>
      <c r="I21" s="268"/>
      <c r="J21" s="268"/>
      <c r="K21" s="268"/>
      <c r="L21" s="268"/>
      <c r="M21" s="269" t="s">
        <v>1054</v>
      </c>
      <c r="N21" s="269"/>
      <c r="O21" s="269" t="s">
        <v>64</v>
      </c>
      <c r="P21" s="269"/>
      <c r="Q21" s="270" t="s">
        <v>529</v>
      </c>
      <c r="R21" s="270"/>
      <c r="S21" s="34" t="s">
        <v>1056</v>
      </c>
      <c r="T21" s="34" t="s">
        <v>182</v>
      </c>
      <c r="U21" s="34" t="s">
        <v>182</v>
      </c>
      <c r="V21" s="34" t="str">
        <f>+IF(ISERR(U21/T21*100),"N/A",ROUND(U21/T21*100,2))</f>
        <v>N/A</v>
      </c>
      <c r="W21" s="35" t="str">
        <f>+IF(ISERR(U21/S21*100),"N/A",ROUND(U21/S21*100,2))</f>
        <v>N/A</v>
      </c>
    </row>
    <row r="22" spans="2:27" ht="56.25" customHeight="1" thickBot="1" x14ac:dyDescent="0.25">
      <c r="B22" s="267" t="s">
        <v>1055</v>
      </c>
      <c r="C22" s="268"/>
      <c r="D22" s="268"/>
      <c r="E22" s="268"/>
      <c r="F22" s="268"/>
      <c r="G22" s="268"/>
      <c r="H22" s="268"/>
      <c r="I22" s="268"/>
      <c r="J22" s="268"/>
      <c r="K22" s="268"/>
      <c r="L22" s="268"/>
      <c r="M22" s="269" t="s">
        <v>1054</v>
      </c>
      <c r="N22" s="269"/>
      <c r="O22" s="269" t="s">
        <v>64</v>
      </c>
      <c r="P22" s="269"/>
      <c r="Q22" s="270" t="s">
        <v>53</v>
      </c>
      <c r="R22" s="270"/>
      <c r="S22" s="34" t="s">
        <v>1053</v>
      </c>
      <c r="T22" s="34" t="s">
        <v>61</v>
      </c>
      <c r="U22" s="34" t="s">
        <v>1052</v>
      </c>
      <c r="V22" s="34">
        <f>+IF(ISERR(U22/T22*100),"N/A",ROUND(U22/T22*100,2))</f>
        <v>140</v>
      </c>
      <c r="W22" s="35">
        <f>+IF(ISERR(U22/S22*100),"N/A",ROUND(U22/S22*100,2))</f>
        <v>0</v>
      </c>
    </row>
    <row r="23" spans="2:27" ht="21.75" customHeight="1" thickTop="1" thickBot="1" x14ac:dyDescent="0.25">
      <c r="B23" s="11" t="s">
        <v>70</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45" t="s">
        <v>2572</v>
      </c>
      <c r="C24" s="246"/>
      <c r="D24" s="246"/>
      <c r="E24" s="246"/>
      <c r="F24" s="246"/>
      <c r="G24" s="246"/>
      <c r="H24" s="246"/>
      <c r="I24" s="246"/>
      <c r="J24" s="246"/>
      <c r="K24" s="246"/>
      <c r="L24" s="246"/>
      <c r="M24" s="246"/>
      <c r="N24" s="246"/>
      <c r="O24" s="246"/>
      <c r="P24" s="246"/>
      <c r="Q24" s="247"/>
      <c r="R24" s="37" t="s">
        <v>45</v>
      </c>
      <c r="S24" s="266" t="s">
        <v>46</v>
      </c>
      <c r="T24" s="266"/>
      <c r="U24" s="38" t="s">
        <v>71</v>
      </c>
      <c r="V24" s="260" t="s">
        <v>72</v>
      </c>
      <c r="W24" s="261"/>
    </row>
    <row r="25" spans="2:27" ht="30.75" customHeight="1" thickBot="1" x14ac:dyDescent="0.25">
      <c r="B25" s="248"/>
      <c r="C25" s="249"/>
      <c r="D25" s="249"/>
      <c r="E25" s="249"/>
      <c r="F25" s="249"/>
      <c r="G25" s="249"/>
      <c r="H25" s="249"/>
      <c r="I25" s="249"/>
      <c r="J25" s="249"/>
      <c r="K25" s="249"/>
      <c r="L25" s="249"/>
      <c r="M25" s="249"/>
      <c r="N25" s="249"/>
      <c r="O25" s="249"/>
      <c r="P25" s="249"/>
      <c r="Q25" s="250"/>
      <c r="R25" s="39" t="s">
        <v>73</v>
      </c>
      <c r="S25" s="39" t="s">
        <v>73</v>
      </c>
      <c r="T25" s="39" t="s">
        <v>64</v>
      </c>
      <c r="U25" s="39" t="s">
        <v>73</v>
      </c>
      <c r="V25" s="39" t="s">
        <v>74</v>
      </c>
      <c r="W25" s="32" t="s">
        <v>75</v>
      </c>
      <c r="Y25" s="36"/>
    </row>
    <row r="26" spans="2:27" ht="23.25" customHeight="1" thickBot="1" x14ac:dyDescent="0.25">
      <c r="B26" s="262" t="s">
        <v>76</v>
      </c>
      <c r="C26" s="263"/>
      <c r="D26" s="263"/>
      <c r="E26" s="40" t="s">
        <v>1050</v>
      </c>
      <c r="F26" s="40"/>
      <c r="G26" s="40"/>
      <c r="H26" s="41"/>
      <c r="I26" s="41"/>
      <c r="J26" s="41"/>
      <c r="K26" s="41"/>
      <c r="L26" s="41"/>
      <c r="M26" s="41"/>
      <c r="N26" s="41"/>
      <c r="O26" s="41"/>
      <c r="P26" s="42"/>
      <c r="Q26" s="42"/>
      <c r="R26" s="43" t="s">
        <v>1051</v>
      </c>
      <c r="S26" s="44" t="s">
        <v>11</v>
      </c>
      <c r="T26" s="42"/>
      <c r="U26" s="44" t="s">
        <v>1047</v>
      </c>
      <c r="V26" s="42"/>
      <c r="W26" s="45">
        <f>+IF(ISERR(U26/R26*100),"N/A",ROUND(U26/R26*100,2))</f>
        <v>87.27</v>
      </c>
    </row>
    <row r="27" spans="2:27" ht="26.25" customHeight="1" thickBot="1" x14ac:dyDescent="0.25">
      <c r="B27" s="264" t="s">
        <v>80</v>
      </c>
      <c r="C27" s="265"/>
      <c r="D27" s="265"/>
      <c r="E27" s="46" t="s">
        <v>1050</v>
      </c>
      <c r="F27" s="46"/>
      <c r="G27" s="46"/>
      <c r="H27" s="47"/>
      <c r="I27" s="47"/>
      <c r="J27" s="47"/>
      <c r="K27" s="47"/>
      <c r="L27" s="47"/>
      <c r="M27" s="47"/>
      <c r="N27" s="47"/>
      <c r="O27" s="47"/>
      <c r="P27" s="48"/>
      <c r="Q27" s="48"/>
      <c r="R27" s="49" t="s">
        <v>1049</v>
      </c>
      <c r="S27" s="50" t="s">
        <v>1048</v>
      </c>
      <c r="T27" s="51">
        <f>+IF(ISERR(S27/R27*100),"N/A",ROUND(S27/R27*100,2))</f>
        <v>100</v>
      </c>
      <c r="U27" s="50" t="s">
        <v>1047</v>
      </c>
      <c r="V27" s="51">
        <f>+IF(ISERR(U27/S27*100),"N/A",ROUND(U27/S27*100,2))</f>
        <v>96.5</v>
      </c>
      <c r="W27" s="52">
        <f>+IF(ISERR(U27/R27*100),"N/A",ROUND(U27/R27*100,2))</f>
        <v>96.5</v>
      </c>
    </row>
    <row r="28" spans="2:27" ht="22.5" customHeight="1" thickTop="1" thickBot="1" x14ac:dyDescent="0.25">
      <c r="B28" s="11" t="s">
        <v>86</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51" t="s">
        <v>1046</v>
      </c>
      <c r="C29" s="252"/>
      <c r="D29" s="252"/>
      <c r="E29" s="252"/>
      <c r="F29" s="252"/>
      <c r="G29" s="252"/>
      <c r="H29" s="252"/>
      <c r="I29" s="252"/>
      <c r="J29" s="252"/>
      <c r="K29" s="252"/>
      <c r="L29" s="252"/>
      <c r="M29" s="252"/>
      <c r="N29" s="252"/>
      <c r="O29" s="252"/>
      <c r="P29" s="252"/>
      <c r="Q29" s="252"/>
      <c r="R29" s="252"/>
      <c r="S29" s="252"/>
      <c r="T29" s="252"/>
      <c r="U29" s="252"/>
      <c r="V29" s="252"/>
      <c r="W29" s="253"/>
    </row>
    <row r="30" spans="2:27" ht="60" customHeight="1" thickBot="1" x14ac:dyDescent="0.25">
      <c r="B30" s="254"/>
      <c r="C30" s="255"/>
      <c r="D30" s="255"/>
      <c r="E30" s="255"/>
      <c r="F30" s="255"/>
      <c r="G30" s="255"/>
      <c r="H30" s="255"/>
      <c r="I30" s="255"/>
      <c r="J30" s="255"/>
      <c r="K30" s="255"/>
      <c r="L30" s="255"/>
      <c r="M30" s="255"/>
      <c r="N30" s="255"/>
      <c r="O30" s="255"/>
      <c r="P30" s="255"/>
      <c r="Q30" s="255"/>
      <c r="R30" s="255"/>
      <c r="S30" s="255"/>
      <c r="T30" s="255"/>
      <c r="U30" s="255"/>
      <c r="V30" s="255"/>
      <c r="W30" s="256"/>
    </row>
    <row r="31" spans="2:27" ht="37.5" customHeight="1" thickTop="1" x14ac:dyDescent="0.2">
      <c r="B31" s="251" t="s">
        <v>1045</v>
      </c>
      <c r="C31" s="252"/>
      <c r="D31" s="252"/>
      <c r="E31" s="252"/>
      <c r="F31" s="252"/>
      <c r="G31" s="252"/>
      <c r="H31" s="252"/>
      <c r="I31" s="252"/>
      <c r="J31" s="252"/>
      <c r="K31" s="252"/>
      <c r="L31" s="252"/>
      <c r="M31" s="252"/>
      <c r="N31" s="252"/>
      <c r="O31" s="252"/>
      <c r="P31" s="252"/>
      <c r="Q31" s="252"/>
      <c r="R31" s="252"/>
      <c r="S31" s="252"/>
      <c r="T31" s="252"/>
      <c r="U31" s="252"/>
      <c r="V31" s="252"/>
      <c r="W31" s="253"/>
    </row>
    <row r="32" spans="2:27" ht="36.7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1044</v>
      </c>
      <c r="C33" s="252"/>
      <c r="D33" s="252"/>
      <c r="E33" s="252"/>
      <c r="F33" s="252"/>
      <c r="G33" s="252"/>
      <c r="H33" s="252"/>
      <c r="I33" s="252"/>
      <c r="J33" s="252"/>
      <c r="K33" s="252"/>
      <c r="L33" s="252"/>
      <c r="M33" s="252"/>
      <c r="N33" s="252"/>
      <c r="O33" s="252"/>
      <c r="P33" s="252"/>
      <c r="Q33" s="252"/>
      <c r="R33" s="252"/>
      <c r="S33" s="252"/>
      <c r="T33" s="252"/>
      <c r="U33" s="252"/>
      <c r="V33" s="252"/>
      <c r="W33" s="253"/>
    </row>
    <row r="34" spans="2:23" ht="23.25" customHeight="1" thickBot="1" x14ac:dyDescent="0.25">
      <c r="B34" s="257"/>
      <c r="C34" s="258"/>
      <c r="D34" s="258"/>
      <c r="E34" s="258"/>
      <c r="F34" s="258"/>
      <c r="G34" s="258"/>
      <c r="H34" s="258"/>
      <c r="I34" s="258"/>
      <c r="J34" s="258"/>
      <c r="K34" s="258"/>
      <c r="L34" s="258"/>
      <c r="M34" s="258"/>
      <c r="N34" s="258"/>
      <c r="O34" s="258"/>
      <c r="P34" s="258"/>
      <c r="Q34" s="258"/>
      <c r="R34" s="258"/>
      <c r="S34" s="258"/>
      <c r="T34" s="258"/>
      <c r="U34" s="258"/>
      <c r="V34" s="258"/>
      <c r="W34" s="25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897</v>
      </c>
      <c r="D4" s="298" t="s">
        <v>896</v>
      </c>
      <c r="E4" s="298"/>
      <c r="F4" s="298"/>
      <c r="G4" s="298"/>
      <c r="H4" s="299"/>
      <c r="I4" s="18"/>
      <c r="J4" s="300" t="s">
        <v>6</v>
      </c>
      <c r="K4" s="298"/>
      <c r="L4" s="17" t="s">
        <v>1086</v>
      </c>
      <c r="M4" s="301" t="s">
        <v>1085</v>
      </c>
      <c r="N4" s="301"/>
      <c r="O4" s="301"/>
      <c r="P4" s="301"/>
      <c r="Q4" s="302"/>
      <c r="R4" s="19"/>
      <c r="S4" s="303" t="s">
        <v>9</v>
      </c>
      <c r="T4" s="304"/>
      <c r="U4" s="304"/>
      <c r="V4" s="291" t="s">
        <v>1084</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1077</v>
      </c>
      <c r="D6" s="287" t="s">
        <v>1083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1082</v>
      </c>
      <c r="K8" s="26" t="s">
        <v>111</v>
      </c>
      <c r="L8" s="26" t="s">
        <v>1081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1080</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1079</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1078</v>
      </c>
      <c r="C21" s="268"/>
      <c r="D21" s="268"/>
      <c r="E21" s="268"/>
      <c r="F21" s="268"/>
      <c r="G21" s="268"/>
      <c r="H21" s="268"/>
      <c r="I21" s="268"/>
      <c r="J21" s="268"/>
      <c r="K21" s="268"/>
      <c r="L21" s="268"/>
      <c r="M21" s="269" t="s">
        <v>1077</v>
      </c>
      <c r="N21" s="269"/>
      <c r="O21" s="269" t="s">
        <v>64</v>
      </c>
      <c r="P21" s="269"/>
      <c r="Q21" s="270" t="s">
        <v>529</v>
      </c>
      <c r="R21" s="270"/>
      <c r="S21" s="34" t="s">
        <v>1076</v>
      </c>
      <c r="T21" s="34" t="s">
        <v>182</v>
      </c>
      <c r="U21" s="34" t="s">
        <v>182</v>
      </c>
      <c r="V21" s="34" t="str">
        <f>+IF(ISERR(U21/T21*100),"N/A",ROUND(U21/T21*100,2))</f>
        <v>N/A</v>
      </c>
      <c r="W21" s="35" t="str">
        <f>+IF(ISERR(U21/S21*100),"N/A",ROUND(U21/S21*100,2))</f>
        <v>N/A</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1074</v>
      </c>
      <c r="F25" s="40"/>
      <c r="G25" s="40"/>
      <c r="H25" s="41"/>
      <c r="I25" s="41"/>
      <c r="J25" s="41"/>
      <c r="K25" s="41"/>
      <c r="L25" s="41"/>
      <c r="M25" s="41"/>
      <c r="N25" s="41"/>
      <c r="O25" s="41"/>
      <c r="P25" s="42"/>
      <c r="Q25" s="42"/>
      <c r="R25" s="43" t="s">
        <v>1075</v>
      </c>
      <c r="S25" s="44" t="s">
        <v>11</v>
      </c>
      <c r="T25" s="42"/>
      <c r="U25" s="44" t="s">
        <v>1071</v>
      </c>
      <c r="V25" s="42"/>
      <c r="W25" s="45">
        <f>+IF(ISERR(U25/R25*100),"N/A",ROUND(U25/R25*100,2))</f>
        <v>35.869999999999997</v>
      </c>
    </row>
    <row r="26" spans="2:27" ht="26.25" customHeight="1" thickBot="1" x14ac:dyDescent="0.25">
      <c r="B26" s="264" t="s">
        <v>80</v>
      </c>
      <c r="C26" s="265"/>
      <c r="D26" s="265"/>
      <c r="E26" s="46" t="s">
        <v>1074</v>
      </c>
      <c r="F26" s="46"/>
      <c r="G26" s="46"/>
      <c r="H26" s="47"/>
      <c r="I26" s="47"/>
      <c r="J26" s="47"/>
      <c r="K26" s="47"/>
      <c r="L26" s="47"/>
      <c r="M26" s="47"/>
      <c r="N26" s="47"/>
      <c r="O26" s="47"/>
      <c r="P26" s="48"/>
      <c r="Q26" s="48"/>
      <c r="R26" s="49" t="s">
        <v>1073</v>
      </c>
      <c r="S26" s="50" t="s">
        <v>1072</v>
      </c>
      <c r="T26" s="51">
        <f>+IF(ISERR(S26/R26*100),"N/A",ROUND(S26/R26*100,2))</f>
        <v>35.67</v>
      </c>
      <c r="U26" s="50" t="s">
        <v>1071</v>
      </c>
      <c r="V26" s="51">
        <f>+IF(ISERR(U26/S26*100),"N/A",ROUND(U26/S26*100,2))</f>
        <v>98.71</v>
      </c>
      <c r="W26" s="52">
        <f>+IF(ISERR(U26/R26*100),"N/A",ROUND(U26/R26*100,2))</f>
        <v>35.21</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1070</v>
      </c>
      <c r="C28" s="252"/>
      <c r="D28" s="252"/>
      <c r="E28" s="252"/>
      <c r="F28" s="252"/>
      <c r="G28" s="252"/>
      <c r="H28" s="252"/>
      <c r="I28" s="252"/>
      <c r="J28" s="252"/>
      <c r="K28" s="252"/>
      <c r="L28" s="252"/>
      <c r="M28" s="252"/>
      <c r="N28" s="252"/>
      <c r="O28" s="252"/>
      <c r="P28" s="252"/>
      <c r="Q28" s="252"/>
      <c r="R28" s="252"/>
      <c r="S28" s="252"/>
      <c r="T28" s="252"/>
      <c r="U28" s="252"/>
      <c r="V28" s="252"/>
      <c r="W28" s="253"/>
    </row>
    <row r="29" spans="2:27" ht="1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1069</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1068</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3.5"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897</v>
      </c>
      <c r="D4" s="298" t="s">
        <v>896</v>
      </c>
      <c r="E4" s="298"/>
      <c r="F4" s="298"/>
      <c r="G4" s="298"/>
      <c r="H4" s="299"/>
      <c r="I4" s="18"/>
      <c r="J4" s="300" t="s">
        <v>6</v>
      </c>
      <c r="K4" s="298"/>
      <c r="L4" s="17" t="s">
        <v>268</v>
      </c>
      <c r="M4" s="301" t="s">
        <v>267</v>
      </c>
      <c r="N4" s="301"/>
      <c r="O4" s="301"/>
      <c r="P4" s="301"/>
      <c r="Q4" s="302"/>
      <c r="R4" s="19"/>
      <c r="S4" s="303" t="s">
        <v>9</v>
      </c>
      <c r="T4" s="304"/>
      <c r="U4" s="304"/>
      <c r="V4" s="291" t="s">
        <v>332</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873</v>
      </c>
      <c r="D6" s="287" t="s">
        <v>893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1097</v>
      </c>
      <c r="K8" s="26" t="s">
        <v>1095</v>
      </c>
      <c r="L8" s="26" t="s">
        <v>1096</v>
      </c>
      <c r="M8" s="26" t="s">
        <v>1095</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1094</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1093</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1092</v>
      </c>
      <c r="C21" s="268"/>
      <c r="D21" s="268"/>
      <c r="E21" s="268"/>
      <c r="F21" s="268"/>
      <c r="G21" s="268"/>
      <c r="H21" s="268"/>
      <c r="I21" s="268"/>
      <c r="J21" s="268"/>
      <c r="K21" s="268"/>
      <c r="L21" s="268"/>
      <c r="M21" s="269" t="s">
        <v>873</v>
      </c>
      <c r="N21" s="269"/>
      <c r="O21" s="269" t="s">
        <v>64</v>
      </c>
      <c r="P21" s="269"/>
      <c r="Q21" s="270" t="s">
        <v>53</v>
      </c>
      <c r="R21" s="270"/>
      <c r="S21" s="34" t="s">
        <v>930</v>
      </c>
      <c r="T21" s="34" t="s">
        <v>930</v>
      </c>
      <c r="U21" s="34" t="s">
        <v>930</v>
      </c>
      <c r="V21" s="34">
        <f>+IF(ISERR(U21/T21*100),"N/A",ROUND(U21/T21*100,2))</f>
        <v>100</v>
      </c>
      <c r="W21" s="35">
        <f>+IF(ISERR(U21/S21*100),"N/A",ROUND(U21/S21*100,2))</f>
        <v>100</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858</v>
      </c>
      <c r="F25" s="40"/>
      <c r="G25" s="40"/>
      <c r="H25" s="41"/>
      <c r="I25" s="41"/>
      <c r="J25" s="41"/>
      <c r="K25" s="41"/>
      <c r="L25" s="41"/>
      <c r="M25" s="41"/>
      <c r="N25" s="41"/>
      <c r="O25" s="41"/>
      <c r="P25" s="42"/>
      <c r="Q25" s="42"/>
      <c r="R25" s="43" t="s">
        <v>84</v>
      </c>
      <c r="S25" s="44" t="s">
        <v>11</v>
      </c>
      <c r="T25" s="42"/>
      <c r="U25" s="44" t="s">
        <v>1090</v>
      </c>
      <c r="V25" s="42"/>
      <c r="W25" s="45">
        <f>+IF(ISERR(U25/R25*100),"N/A",ROUND(U25/R25*100,2))</f>
        <v>92.12</v>
      </c>
    </row>
    <row r="26" spans="2:27" ht="26.25" customHeight="1" thickBot="1" x14ac:dyDescent="0.25">
      <c r="B26" s="264" t="s">
        <v>80</v>
      </c>
      <c r="C26" s="265"/>
      <c r="D26" s="265"/>
      <c r="E26" s="46" t="s">
        <v>858</v>
      </c>
      <c r="F26" s="46"/>
      <c r="G26" s="46"/>
      <c r="H26" s="47"/>
      <c r="I26" s="47"/>
      <c r="J26" s="47"/>
      <c r="K26" s="47"/>
      <c r="L26" s="47"/>
      <c r="M26" s="47"/>
      <c r="N26" s="47"/>
      <c r="O26" s="47"/>
      <c r="P26" s="48"/>
      <c r="Q26" s="48"/>
      <c r="R26" s="49" t="s">
        <v>1091</v>
      </c>
      <c r="S26" s="50" t="s">
        <v>1090</v>
      </c>
      <c r="T26" s="51">
        <f>+IF(ISERR(S26/R26*100),"N/A",ROUND(S26/R26*100,2))</f>
        <v>91.22</v>
      </c>
      <c r="U26" s="50" t="s">
        <v>1090</v>
      </c>
      <c r="V26" s="51">
        <f>+IF(ISERR(U26/S26*100),"N/A",ROUND(U26/S26*100,2))</f>
        <v>100</v>
      </c>
      <c r="W26" s="52">
        <f>+IF(ISERR(U26/R26*100),"N/A",ROUND(U26/R26*100,2))</f>
        <v>91.22</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1089</v>
      </c>
      <c r="C28" s="252"/>
      <c r="D28" s="252"/>
      <c r="E28" s="252"/>
      <c r="F28" s="252"/>
      <c r="G28" s="252"/>
      <c r="H28" s="252"/>
      <c r="I28" s="252"/>
      <c r="J28" s="252"/>
      <c r="K28" s="252"/>
      <c r="L28" s="252"/>
      <c r="M28" s="252"/>
      <c r="N28" s="252"/>
      <c r="O28" s="252"/>
      <c r="P28" s="252"/>
      <c r="Q28" s="252"/>
      <c r="R28" s="252"/>
      <c r="S28" s="252"/>
      <c r="T28" s="252"/>
      <c r="U28" s="252"/>
      <c r="V28" s="252"/>
      <c r="W28" s="253"/>
    </row>
    <row r="29" spans="2:27" ht="37.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1088</v>
      </c>
      <c r="C30" s="252"/>
      <c r="D30" s="252"/>
      <c r="E30" s="252"/>
      <c r="F30" s="252"/>
      <c r="G30" s="252"/>
      <c r="H30" s="252"/>
      <c r="I30" s="252"/>
      <c r="J30" s="252"/>
      <c r="K30" s="252"/>
      <c r="L30" s="252"/>
      <c r="M30" s="252"/>
      <c r="N30" s="252"/>
      <c r="O30" s="252"/>
      <c r="P30" s="252"/>
      <c r="Q30" s="252"/>
      <c r="R30" s="252"/>
      <c r="S30" s="252"/>
      <c r="T30" s="252"/>
      <c r="U30" s="252"/>
      <c r="V30" s="252"/>
      <c r="W30" s="253"/>
    </row>
    <row r="31" spans="2:27" ht="26.2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1087</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3.5"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897</v>
      </c>
      <c r="D4" s="298" t="s">
        <v>896</v>
      </c>
      <c r="E4" s="298"/>
      <c r="F4" s="298"/>
      <c r="G4" s="298"/>
      <c r="H4" s="299"/>
      <c r="I4" s="18"/>
      <c r="J4" s="300" t="s">
        <v>6</v>
      </c>
      <c r="K4" s="298"/>
      <c r="L4" s="17" t="s">
        <v>1108</v>
      </c>
      <c r="M4" s="301" t="s">
        <v>1107</v>
      </c>
      <c r="N4" s="301"/>
      <c r="O4" s="301"/>
      <c r="P4" s="301"/>
      <c r="Q4" s="302"/>
      <c r="R4" s="19"/>
      <c r="S4" s="303" t="s">
        <v>9</v>
      </c>
      <c r="T4" s="304"/>
      <c r="U4" s="304"/>
      <c r="V4" s="291" t="s">
        <v>1106</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873</v>
      </c>
      <c r="D6" s="287" t="s">
        <v>893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1097</v>
      </c>
      <c r="K8" s="26" t="s">
        <v>1095</v>
      </c>
      <c r="L8" s="26" t="s">
        <v>1096</v>
      </c>
      <c r="M8" s="26" t="s">
        <v>1095</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1105</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1093</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1104</v>
      </c>
      <c r="C21" s="268"/>
      <c r="D21" s="268"/>
      <c r="E21" s="268"/>
      <c r="F21" s="268"/>
      <c r="G21" s="268"/>
      <c r="H21" s="268"/>
      <c r="I21" s="268"/>
      <c r="J21" s="268"/>
      <c r="K21" s="268"/>
      <c r="L21" s="268"/>
      <c r="M21" s="269" t="s">
        <v>873</v>
      </c>
      <c r="N21" s="269"/>
      <c r="O21" s="269" t="s">
        <v>64</v>
      </c>
      <c r="P21" s="269"/>
      <c r="Q21" s="270" t="s">
        <v>53</v>
      </c>
      <c r="R21" s="270"/>
      <c r="S21" s="34" t="s">
        <v>54</v>
      </c>
      <c r="T21" s="34" t="s">
        <v>54</v>
      </c>
      <c r="U21" s="34" t="s">
        <v>54</v>
      </c>
      <c r="V21" s="34">
        <f>+IF(ISERR(U21/T21*100),"N/A",ROUND(U21/T21*100,2))</f>
        <v>100</v>
      </c>
      <c r="W21" s="35">
        <f>+IF(ISERR(U21/S21*100),"N/A",ROUND(U21/S21*100,2))</f>
        <v>100</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858</v>
      </c>
      <c r="F25" s="40"/>
      <c r="G25" s="40"/>
      <c r="H25" s="41"/>
      <c r="I25" s="41"/>
      <c r="J25" s="41"/>
      <c r="K25" s="41"/>
      <c r="L25" s="41"/>
      <c r="M25" s="41"/>
      <c r="N25" s="41"/>
      <c r="O25" s="41"/>
      <c r="P25" s="42"/>
      <c r="Q25" s="42"/>
      <c r="R25" s="43" t="s">
        <v>1103</v>
      </c>
      <c r="S25" s="44" t="s">
        <v>11</v>
      </c>
      <c r="T25" s="42"/>
      <c r="U25" s="44" t="s">
        <v>1101</v>
      </c>
      <c r="V25" s="42"/>
      <c r="W25" s="45">
        <f>+IF(ISERR(U25/R25*100),"N/A",ROUND(U25/R25*100,2))</f>
        <v>85.71</v>
      </c>
    </row>
    <row r="26" spans="2:27" ht="26.25" customHeight="1" thickBot="1" x14ac:dyDescent="0.25">
      <c r="B26" s="264" t="s">
        <v>80</v>
      </c>
      <c r="C26" s="265"/>
      <c r="D26" s="265"/>
      <c r="E26" s="46" t="s">
        <v>858</v>
      </c>
      <c r="F26" s="46"/>
      <c r="G26" s="46"/>
      <c r="H26" s="47"/>
      <c r="I26" s="47"/>
      <c r="J26" s="47"/>
      <c r="K26" s="47"/>
      <c r="L26" s="47"/>
      <c r="M26" s="47"/>
      <c r="N26" s="47"/>
      <c r="O26" s="47"/>
      <c r="P26" s="48"/>
      <c r="Q26" s="48"/>
      <c r="R26" s="49" t="s">
        <v>1102</v>
      </c>
      <c r="S26" s="50" t="s">
        <v>1101</v>
      </c>
      <c r="T26" s="51">
        <f>+IF(ISERR(S26/R26*100),"N/A",ROUND(S26/R26*100,2))</f>
        <v>88.24</v>
      </c>
      <c r="U26" s="50" t="s">
        <v>1101</v>
      </c>
      <c r="V26" s="51">
        <f>+IF(ISERR(U26/S26*100),"N/A",ROUND(U26/S26*100,2))</f>
        <v>100</v>
      </c>
      <c r="W26" s="52">
        <f>+IF(ISERR(U26/R26*100),"N/A",ROUND(U26/R26*100,2))</f>
        <v>88.24</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1100</v>
      </c>
      <c r="C28" s="252"/>
      <c r="D28" s="252"/>
      <c r="E28" s="252"/>
      <c r="F28" s="252"/>
      <c r="G28" s="252"/>
      <c r="H28" s="252"/>
      <c r="I28" s="252"/>
      <c r="J28" s="252"/>
      <c r="K28" s="252"/>
      <c r="L28" s="252"/>
      <c r="M28" s="252"/>
      <c r="N28" s="252"/>
      <c r="O28" s="252"/>
      <c r="P28" s="252"/>
      <c r="Q28" s="252"/>
      <c r="R28" s="252"/>
      <c r="S28" s="252"/>
      <c r="T28" s="252"/>
      <c r="U28" s="252"/>
      <c r="V28" s="252"/>
      <c r="W28" s="253"/>
    </row>
    <row r="29" spans="2:27" ht="41.2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1099</v>
      </c>
      <c r="C30" s="252"/>
      <c r="D30" s="252"/>
      <c r="E30" s="252"/>
      <c r="F30" s="252"/>
      <c r="G30" s="252"/>
      <c r="H30" s="252"/>
      <c r="I30" s="252"/>
      <c r="J30" s="252"/>
      <c r="K30" s="252"/>
      <c r="L30" s="252"/>
      <c r="M30" s="252"/>
      <c r="N30" s="252"/>
      <c r="O30" s="252"/>
      <c r="P30" s="252"/>
      <c r="Q30" s="252"/>
      <c r="R30" s="252"/>
      <c r="S30" s="252"/>
      <c r="T30" s="252"/>
      <c r="U30" s="252"/>
      <c r="V30" s="252"/>
      <c r="W30" s="253"/>
    </row>
    <row r="31" spans="2:27" ht="26.2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1098</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3.5"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897</v>
      </c>
      <c r="D4" s="298" t="s">
        <v>896</v>
      </c>
      <c r="E4" s="298"/>
      <c r="F4" s="298"/>
      <c r="G4" s="298"/>
      <c r="H4" s="299"/>
      <c r="I4" s="18"/>
      <c r="J4" s="300" t="s">
        <v>6</v>
      </c>
      <c r="K4" s="298"/>
      <c r="L4" s="17" t="s">
        <v>1124</v>
      </c>
      <c r="M4" s="301" t="s">
        <v>1123</v>
      </c>
      <c r="N4" s="301"/>
      <c r="O4" s="301"/>
      <c r="P4" s="301"/>
      <c r="Q4" s="302"/>
      <c r="R4" s="19"/>
      <c r="S4" s="303" t="s">
        <v>9</v>
      </c>
      <c r="T4" s="304"/>
      <c r="U4" s="304"/>
      <c r="V4" s="291" t="s">
        <v>1122</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873</v>
      </c>
      <c r="D6" s="287" t="s">
        <v>893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1121</v>
      </c>
      <c r="K8" s="26" t="s">
        <v>111</v>
      </c>
      <c r="L8" s="26" t="s">
        <v>1120</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1119</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1093</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1118</v>
      </c>
      <c r="C21" s="268"/>
      <c r="D21" s="268"/>
      <c r="E21" s="268"/>
      <c r="F21" s="268"/>
      <c r="G21" s="268"/>
      <c r="H21" s="268"/>
      <c r="I21" s="268"/>
      <c r="J21" s="268"/>
      <c r="K21" s="268"/>
      <c r="L21" s="268"/>
      <c r="M21" s="269" t="s">
        <v>873</v>
      </c>
      <c r="N21" s="269"/>
      <c r="O21" s="269" t="s">
        <v>64</v>
      </c>
      <c r="P21" s="269"/>
      <c r="Q21" s="270" t="s">
        <v>53</v>
      </c>
      <c r="R21" s="270"/>
      <c r="S21" s="34" t="s">
        <v>1117</v>
      </c>
      <c r="T21" s="34" t="s">
        <v>1116</v>
      </c>
      <c r="U21" s="34" t="s">
        <v>1115</v>
      </c>
      <c r="V21" s="34">
        <f>+IF(ISERR(U21/T21*100),"N/A",ROUND(U21/T21*100,2))</f>
        <v>109.6</v>
      </c>
      <c r="W21" s="35">
        <f>+IF(ISERR(U21/S21*100),"N/A",ROUND(U21/S21*100,2))</f>
        <v>115.48</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858</v>
      </c>
      <c r="F25" s="40"/>
      <c r="G25" s="40"/>
      <c r="H25" s="41"/>
      <c r="I25" s="41"/>
      <c r="J25" s="41"/>
      <c r="K25" s="41"/>
      <c r="L25" s="41"/>
      <c r="M25" s="41"/>
      <c r="N25" s="41"/>
      <c r="O25" s="41"/>
      <c r="P25" s="42"/>
      <c r="Q25" s="42"/>
      <c r="R25" s="43" t="s">
        <v>1114</v>
      </c>
      <c r="S25" s="44" t="s">
        <v>11</v>
      </c>
      <c r="T25" s="42"/>
      <c r="U25" s="44" t="s">
        <v>1112</v>
      </c>
      <c r="V25" s="42"/>
      <c r="W25" s="45">
        <f>+IF(ISERR(U25/R25*100),"N/A",ROUND(U25/R25*100,2))</f>
        <v>81.33</v>
      </c>
    </row>
    <row r="26" spans="2:27" ht="26.25" customHeight="1" thickBot="1" x14ac:dyDescent="0.25">
      <c r="B26" s="264" t="s">
        <v>80</v>
      </c>
      <c r="C26" s="265"/>
      <c r="D26" s="265"/>
      <c r="E26" s="46" t="s">
        <v>858</v>
      </c>
      <c r="F26" s="46"/>
      <c r="G26" s="46"/>
      <c r="H26" s="47"/>
      <c r="I26" s="47"/>
      <c r="J26" s="47"/>
      <c r="K26" s="47"/>
      <c r="L26" s="47"/>
      <c r="M26" s="47"/>
      <c r="N26" s="47"/>
      <c r="O26" s="47"/>
      <c r="P26" s="48"/>
      <c r="Q26" s="48"/>
      <c r="R26" s="49" t="s">
        <v>1113</v>
      </c>
      <c r="S26" s="50" t="s">
        <v>1112</v>
      </c>
      <c r="T26" s="51">
        <f>+IF(ISERR(S26/R26*100),"N/A",ROUND(S26/R26*100,2))</f>
        <v>82.32</v>
      </c>
      <c r="U26" s="50" t="s">
        <v>1112</v>
      </c>
      <c r="V26" s="51">
        <f>+IF(ISERR(U26/S26*100),"N/A",ROUND(U26/S26*100,2))</f>
        <v>100</v>
      </c>
      <c r="W26" s="52">
        <f>+IF(ISERR(U26/R26*100),"N/A",ROUND(U26/R26*100,2))</f>
        <v>82.32</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1111</v>
      </c>
      <c r="C28" s="252"/>
      <c r="D28" s="252"/>
      <c r="E28" s="252"/>
      <c r="F28" s="252"/>
      <c r="G28" s="252"/>
      <c r="H28" s="252"/>
      <c r="I28" s="252"/>
      <c r="J28" s="252"/>
      <c r="K28" s="252"/>
      <c r="L28" s="252"/>
      <c r="M28" s="252"/>
      <c r="N28" s="252"/>
      <c r="O28" s="252"/>
      <c r="P28" s="252"/>
      <c r="Q28" s="252"/>
      <c r="R28" s="252"/>
      <c r="S28" s="252"/>
      <c r="T28" s="252"/>
      <c r="U28" s="252"/>
      <c r="V28" s="252"/>
      <c r="W28" s="253"/>
    </row>
    <row r="29" spans="2:27" ht="1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1110</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1109</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3.5"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4"/>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897</v>
      </c>
      <c r="D4" s="298" t="s">
        <v>896</v>
      </c>
      <c r="E4" s="298"/>
      <c r="F4" s="298"/>
      <c r="G4" s="298"/>
      <c r="H4" s="299"/>
      <c r="I4" s="18"/>
      <c r="J4" s="300" t="s">
        <v>6</v>
      </c>
      <c r="K4" s="298"/>
      <c r="L4" s="17" t="s">
        <v>1187</v>
      </c>
      <c r="M4" s="301" t="s">
        <v>1186</v>
      </c>
      <c r="N4" s="301"/>
      <c r="O4" s="301"/>
      <c r="P4" s="301"/>
      <c r="Q4" s="302"/>
      <c r="R4" s="19"/>
      <c r="S4" s="303" t="s">
        <v>9</v>
      </c>
      <c r="T4" s="304"/>
      <c r="U4" s="304"/>
      <c r="V4" s="291" t="s">
        <v>1185</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873</v>
      </c>
      <c r="D6" s="287" t="s">
        <v>893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1170</v>
      </c>
      <c r="D7" s="289" t="s">
        <v>1184</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1166</v>
      </c>
      <c r="D8" s="289" t="s">
        <v>1183</v>
      </c>
      <c r="E8" s="289"/>
      <c r="F8" s="289"/>
      <c r="G8" s="289"/>
      <c r="H8" s="289"/>
      <c r="I8" s="22"/>
      <c r="J8" s="26" t="s">
        <v>1182</v>
      </c>
      <c r="K8" s="26" t="s">
        <v>1181</v>
      </c>
      <c r="L8" s="26" t="s">
        <v>1180</v>
      </c>
      <c r="M8" s="26" t="s">
        <v>1179</v>
      </c>
      <c r="N8" s="25"/>
      <c r="O8" s="22"/>
      <c r="P8" s="290" t="s">
        <v>11</v>
      </c>
      <c r="Q8" s="290"/>
      <c r="R8" s="290"/>
      <c r="S8" s="290"/>
      <c r="T8" s="290"/>
      <c r="U8" s="290"/>
      <c r="V8" s="290"/>
      <c r="W8" s="290"/>
    </row>
    <row r="9" spans="1:29" ht="30" customHeight="1" x14ac:dyDescent="0.2">
      <c r="B9" s="23"/>
      <c r="C9" s="21" t="s">
        <v>879</v>
      </c>
      <c r="D9" s="289" t="s">
        <v>887</v>
      </c>
      <c r="E9" s="289"/>
      <c r="F9" s="289"/>
      <c r="G9" s="289"/>
      <c r="H9" s="289"/>
      <c r="I9" s="289" t="s">
        <v>11</v>
      </c>
      <c r="J9" s="289"/>
      <c r="K9" s="289"/>
      <c r="L9" s="289"/>
      <c r="M9" s="289"/>
      <c r="N9" s="289"/>
      <c r="O9" s="289"/>
      <c r="P9" s="289"/>
      <c r="Q9" s="289"/>
      <c r="R9" s="289"/>
      <c r="S9" s="289"/>
      <c r="T9" s="289"/>
      <c r="U9" s="289"/>
      <c r="V9" s="289"/>
      <c r="W9" s="290"/>
    </row>
    <row r="10" spans="1:29" ht="25.5" customHeight="1" thickBot="1" x14ac:dyDescent="0.25">
      <c r="B10" s="23"/>
      <c r="C10" s="290" t="s">
        <v>11</v>
      </c>
      <c r="D10" s="290"/>
      <c r="E10" s="290"/>
      <c r="F10" s="290"/>
      <c r="G10" s="290"/>
      <c r="H10" s="290"/>
      <c r="I10" s="290"/>
      <c r="J10" s="290"/>
      <c r="K10" s="290"/>
      <c r="L10" s="290"/>
      <c r="M10" s="290"/>
      <c r="N10" s="290"/>
      <c r="O10" s="290"/>
      <c r="P10" s="290"/>
      <c r="Q10" s="290"/>
      <c r="R10" s="290"/>
      <c r="S10" s="290"/>
      <c r="T10" s="290"/>
      <c r="U10" s="290"/>
      <c r="V10" s="290"/>
      <c r="W10" s="290"/>
    </row>
    <row r="11" spans="1:29" ht="239.25" customHeight="1" thickTop="1" thickBot="1" x14ac:dyDescent="0.25">
      <c r="B11" s="27" t="s">
        <v>25</v>
      </c>
      <c r="C11" s="291" t="s">
        <v>1178</v>
      </c>
      <c r="D11" s="291"/>
      <c r="E11" s="291"/>
      <c r="F11" s="291"/>
      <c r="G11" s="291"/>
      <c r="H11" s="291"/>
      <c r="I11" s="291"/>
      <c r="J11" s="291"/>
      <c r="K11" s="291"/>
      <c r="L11" s="291"/>
      <c r="M11" s="291"/>
      <c r="N11" s="291"/>
      <c r="O11" s="291"/>
      <c r="P11" s="291"/>
      <c r="Q11" s="291"/>
      <c r="R11" s="291"/>
      <c r="S11" s="291"/>
      <c r="T11" s="291"/>
      <c r="U11" s="291"/>
      <c r="V11" s="291"/>
      <c r="W11" s="292"/>
    </row>
    <row r="12" spans="1:29" ht="9" customHeight="1" thickTop="1" thickBot="1" x14ac:dyDescent="0.25"/>
    <row r="13" spans="1:29" ht="21.75" customHeight="1" thickTop="1" thickBot="1" x14ac:dyDescent="0.25">
      <c r="B13" s="11" t="s">
        <v>27</v>
      </c>
      <c r="C13" s="12"/>
      <c r="D13" s="12"/>
      <c r="E13" s="12"/>
      <c r="F13" s="12"/>
      <c r="G13" s="12"/>
      <c r="H13" s="13"/>
      <c r="I13" s="13"/>
      <c r="J13" s="13"/>
      <c r="K13" s="13"/>
      <c r="L13" s="13"/>
      <c r="M13" s="13"/>
      <c r="N13" s="13"/>
      <c r="O13" s="13"/>
      <c r="P13" s="13"/>
      <c r="Q13" s="13"/>
      <c r="R13" s="13"/>
      <c r="S13" s="13"/>
      <c r="T13" s="13"/>
      <c r="U13" s="13"/>
      <c r="V13" s="13"/>
      <c r="W13" s="14"/>
    </row>
    <row r="14" spans="1:29" ht="19.5" customHeight="1" thickTop="1" x14ac:dyDescent="0.2">
      <c r="B14" s="293" t="s">
        <v>28</v>
      </c>
      <c r="C14" s="294"/>
      <c r="D14" s="294"/>
      <c r="E14" s="294"/>
      <c r="F14" s="294"/>
      <c r="G14" s="294"/>
      <c r="H14" s="294"/>
      <c r="I14" s="294"/>
      <c r="J14" s="28"/>
      <c r="K14" s="294" t="s">
        <v>29</v>
      </c>
      <c r="L14" s="294"/>
      <c r="M14" s="294"/>
      <c r="N14" s="294"/>
      <c r="O14" s="294"/>
      <c r="P14" s="294"/>
      <c r="Q14" s="294"/>
      <c r="R14" s="29"/>
      <c r="S14" s="294" t="s">
        <v>30</v>
      </c>
      <c r="T14" s="294"/>
      <c r="U14" s="294"/>
      <c r="V14" s="294"/>
      <c r="W14" s="295"/>
    </row>
    <row r="15" spans="1:29" ht="88.5" customHeight="1" x14ac:dyDescent="0.2">
      <c r="B15" s="20" t="s">
        <v>31</v>
      </c>
      <c r="C15" s="287" t="s">
        <v>11</v>
      </c>
      <c r="D15" s="287"/>
      <c r="E15" s="287"/>
      <c r="F15" s="287"/>
      <c r="G15" s="287"/>
      <c r="H15" s="287"/>
      <c r="I15" s="287"/>
      <c r="J15" s="30"/>
      <c r="K15" s="30" t="s">
        <v>32</v>
      </c>
      <c r="L15" s="287" t="s">
        <v>11</v>
      </c>
      <c r="M15" s="287"/>
      <c r="N15" s="287"/>
      <c r="O15" s="287"/>
      <c r="P15" s="287"/>
      <c r="Q15" s="287"/>
      <c r="R15" s="22"/>
      <c r="S15" s="30" t="s">
        <v>33</v>
      </c>
      <c r="T15" s="288" t="s">
        <v>1177</v>
      </c>
      <c r="U15" s="288"/>
      <c r="V15" s="288"/>
      <c r="W15" s="288"/>
    </row>
    <row r="16" spans="1:29" ht="86.25" customHeight="1" x14ac:dyDescent="0.2">
      <c r="B16" s="20" t="s">
        <v>35</v>
      </c>
      <c r="C16" s="287" t="s">
        <v>11</v>
      </c>
      <c r="D16" s="287"/>
      <c r="E16" s="287"/>
      <c r="F16" s="287"/>
      <c r="G16" s="287"/>
      <c r="H16" s="287"/>
      <c r="I16" s="287"/>
      <c r="J16" s="30"/>
      <c r="K16" s="30" t="s">
        <v>35</v>
      </c>
      <c r="L16" s="287" t="s">
        <v>11</v>
      </c>
      <c r="M16" s="287"/>
      <c r="N16" s="287"/>
      <c r="O16" s="287"/>
      <c r="P16" s="287"/>
      <c r="Q16" s="287"/>
      <c r="R16" s="22"/>
      <c r="S16" s="30" t="s">
        <v>36</v>
      </c>
      <c r="T16" s="288" t="s">
        <v>11</v>
      </c>
      <c r="U16" s="288"/>
      <c r="V16" s="288"/>
      <c r="W16" s="288"/>
    </row>
    <row r="17" spans="2:27" ht="25.5" customHeight="1" thickBot="1" x14ac:dyDescent="0.25">
      <c r="B17" s="31" t="s">
        <v>37</v>
      </c>
      <c r="C17" s="271" t="s">
        <v>11</v>
      </c>
      <c r="D17" s="271"/>
      <c r="E17" s="271"/>
      <c r="F17" s="271"/>
      <c r="G17" s="271"/>
      <c r="H17" s="271"/>
      <c r="I17" s="271"/>
      <c r="J17" s="271"/>
      <c r="K17" s="271"/>
      <c r="L17" s="271"/>
      <c r="M17" s="271"/>
      <c r="N17" s="271"/>
      <c r="O17" s="271"/>
      <c r="P17" s="271"/>
      <c r="Q17" s="271"/>
      <c r="R17" s="271"/>
      <c r="S17" s="271"/>
      <c r="T17" s="271"/>
      <c r="U17" s="271"/>
      <c r="V17" s="271"/>
      <c r="W17" s="272"/>
    </row>
    <row r="18" spans="2:27" ht="21.75" customHeight="1" thickTop="1" thickBot="1" x14ac:dyDescent="0.25">
      <c r="B18" s="11" t="s">
        <v>38</v>
      </c>
      <c r="C18" s="12"/>
      <c r="D18" s="12"/>
      <c r="E18" s="12"/>
      <c r="F18" s="12"/>
      <c r="G18" s="12"/>
      <c r="H18" s="13"/>
      <c r="I18" s="13"/>
      <c r="J18" s="13"/>
      <c r="K18" s="13"/>
      <c r="L18" s="13"/>
      <c r="M18" s="13"/>
      <c r="N18" s="13"/>
      <c r="O18" s="13"/>
      <c r="P18" s="13"/>
      <c r="Q18" s="13"/>
      <c r="R18" s="13"/>
      <c r="S18" s="13"/>
      <c r="T18" s="13"/>
      <c r="U18" s="13"/>
      <c r="V18" s="13"/>
      <c r="W18" s="14"/>
    </row>
    <row r="19" spans="2:27" ht="25.5" customHeight="1" thickTop="1" thickBot="1" x14ac:dyDescent="0.25">
      <c r="B19" s="273" t="s">
        <v>39</v>
      </c>
      <c r="C19" s="274"/>
      <c r="D19" s="274"/>
      <c r="E19" s="274"/>
      <c r="F19" s="274"/>
      <c r="G19" s="274"/>
      <c r="H19" s="274"/>
      <c r="I19" s="274"/>
      <c r="J19" s="274"/>
      <c r="K19" s="274"/>
      <c r="L19" s="274"/>
      <c r="M19" s="274"/>
      <c r="N19" s="274"/>
      <c r="O19" s="274"/>
      <c r="P19" s="274"/>
      <c r="Q19" s="274"/>
      <c r="R19" s="274"/>
      <c r="S19" s="274"/>
      <c r="T19" s="275"/>
      <c r="U19" s="260" t="s">
        <v>40</v>
      </c>
      <c r="V19" s="266"/>
      <c r="W19" s="261"/>
    </row>
    <row r="20" spans="2:27" ht="14.25" customHeight="1" x14ac:dyDescent="0.2">
      <c r="B20" s="276" t="s">
        <v>41</v>
      </c>
      <c r="C20" s="277"/>
      <c r="D20" s="277"/>
      <c r="E20" s="277"/>
      <c r="F20" s="277"/>
      <c r="G20" s="277"/>
      <c r="H20" s="277"/>
      <c r="I20" s="277"/>
      <c r="J20" s="277"/>
      <c r="K20" s="277"/>
      <c r="L20" s="277"/>
      <c r="M20" s="277" t="s">
        <v>42</v>
      </c>
      <c r="N20" s="277"/>
      <c r="O20" s="277" t="s">
        <v>43</v>
      </c>
      <c r="P20" s="277"/>
      <c r="Q20" s="277" t="s">
        <v>44</v>
      </c>
      <c r="R20" s="277"/>
      <c r="S20" s="277" t="s">
        <v>45</v>
      </c>
      <c r="T20" s="280" t="s">
        <v>46</v>
      </c>
      <c r="U20" s="282" t="s">
        <v>47</v>
      </c>
      <c r="V20" s="284" t="s">
        <v>48</v>
      </c>
      <c r="W20" s="285" t="s">
        <v>49</v>
      </c>
    </row>
    <row r="21" spans="2:27" ht="27" customHeight="1" thickBot="1" x14ac:dyDescent="0.25">
      <c r="B21" s="278"/>
      <c r="C21" s="279"/>
      <c r="D21" s="279"/>
      <c r="E21" s="279"/>
      <c r="F21" s="279"/>
      <c r="G21" s="279"/>
      <c r="H21" s="279"/>
      <c r="I21" s="279"/>
      <c r="J21" s="279"/>
      <c r="K21" s="279"/>
      <c r="L21" s="279"/>
      <c r="M21" s="279"/>
      <c r="N21" s="279"/>
      <c r="O21" s="279"/>
      <c r="P21" s="279"/>
      <c r="Q21" s="279"/>
      <c r="R21" s="279"/>
      <c r="S21" s="279"/>
      <c r="T21" s="281"/>
      <c r="U21" s="283"/>
      <c r="V21" s="279"/>
      <c r="W21" s="286"/>
      <c r="Z21" s="33" t="s">
        <v>11</v>
      </c>
      <c r="AA21" s="33" t="s">
        <v>50</v>
      </c>
    </row>
    <row r="22" spans="2:27" ht="56.25" customHeight="1" x14ac:dyDescent="0.2">
      <c r="B22" s="267" t="s">
        <v>1176</v>
      </c>
      <c r="C22" s="268"/>
      <c r="D22" s="268"/>
      <c r="E22" s="268"/>
      <c r="F22" s="268"/>
      <c r="G22" s="268"/>
      <c r="H22" s="268"/>
      <c r="I22" s="268"/>
      <c r="J22" s="268"/>
      <c r="K22" s="268"/>
      <c r="L22" s="268"/>
      <c r="M22" s="269" t="s">
        <v>1170</v>
      </c>
      <c r="N22" s="269"/>
      <c r="O22" s="269" t="s">
        <v>64</v>
      </c>
      <c r="P22" s="269"/>
      <c r="Q22" s="270" t="s">
        <v>53</v>
      </c>
      <c r="R22" s="270"/>
      <c r="S22" s="34" t="s">
        <v>54</v>
      </c>
      <c r="T22" s="34" t="s">
        <v>1175</v>
      </c>
      <c r="U22" s="34" t="s">
        <v>1174</v>
      </c>
      <c r="V22" s="34">
        <f t="shared" ref="V22:V34" si="0">+IF(ISERR(U22/T22*100),"N/A",ROUND(U22/T22*100,2))</f>
        <v>101.99</v>
      </c>
      <c r="W22" s="35">
        <f t="shared" ref="W22:W34" si="1">+IF(ISERR(U22/S22*100),"N/A",ROUND(U22/S22*100,2))</f>
        <v>100.45</v>
      </c>
    </row>
    <row r="23" spans="2:27" ht="56.25" customHeight="1" x14ac:dyDescent="0.2">
      <c r="B23" s="267" t="s">
        <v>1173</v>
      </c>
      <c r="C23" s="268"/>
      <c r="D23" s="268"/>
      <c r="E23" s="268"/>
      <c r="F23" s="268"/>
      <c r="G23" s="268"/>
      <c r="H23" s="268"/>
      <c r="I23" s="268"/>
      <c r="J23" s="268"/>
      <c r="K23" s="268"/>
      <c r="L23" s="268"/>
      <c r="M23" s="269" t="s">
        <v>1170</v>
      </c>
      <c r="N23" s="269"/>
      <c r="O23" s="269" t="s">
        <v>64</v>
      </c>
      <c r="P23" s="269"/>
      <c r="Q23" s="270" t="s">
        <v>53</v>
      </c>
      <c r="R23" s="270"/>
      <c r="S23" s="34" t="s">
        <v>54</v>
      </c>
      <c r="T23" s="34" t="s">
        <v>54</v>
      </c>
      <c r="U23" s="34" t="s">
        <v>1172</v>
      </c>
      <c r="V23" s="34">
        <f t="shared" si="0"/>
        <v>95.65</v>
      </c>
      <c r="W23" s="35">
        <f t="shared" si="1"/>
        <v>95.65</v>
      </c>
    </row>
    <row r="24" spans="2:27" ht="56.25" customHeight="1" x14ac:dyDescent="0.2">
      <c r="B24" s="267" t="s">
        <v>1171</v>
      </c>
      <c r="C24" s="268"/>
      <c r="D24" s="268"/>
      <c r="E24" s="268"/>
      <c r="F24" s="268"/>
      <c r="G24" s="268"/>
      <c r="H24" s="268"/>
      <c r="I24" s="268"/>
      <c r="J24" s="268"/>
      <c r="K24" s="268"/>
      <c r="L24" s="268"/>
      <c r="M24" s="269" t="s">
        <v>1170</v>
      </c>
      <c r="N24" s="269"/>
      <c r="O24" s="269" t="s">
        <v>64</v>
      </c>
      <c r="P24" s="269"/>
      <c r="Q24" s="270" t="s">
        <v>75</v>
      </c>
      <c r="R24" s="270"/>
      <c r="S24" s="34" t="s">
        <v>985</v>
      </c>
      <c r="T24" s="34" t="s">
        <v>182</v>
      </c>
      <c r="U24" s="34" t="s">
        <v>182</v>
      </c>
      <c r="V24" s="34" t="str">
        <f t="shared" si="0"/>
        <v>N/A</v>
      </c>
      <c r="W24" s="35" t="str">
        <f t="shared" si="1"/>
        <v>N/A</v>
      </c>
    </row>
    <row r="25" spans="2:27" ht="56.25" customHeight="1" x14ac:dyDescent="0.2">
      <c r="B25" s="267" t="s">
        <v>1169</v>
      </c>
      <c r="C25" s="268"/>
      <c r="D25" s="268"/>
      <c r="E25" s="268"/>
      <c r="F25" s="268"/>
      <c r="G25" s="268"/>
      <c r="H25" s="268"/>
      <c r="I25" s="268"/>
      <c r="J25" s="268"/>
      <c r="K25" s="268"/>
      <c r="L25" s="268"/>
      <c r="M25" s="269" t="s">
        <v>1166</v>
      </c>
      <c r="N25" s="269"/>
      <c r="O25" s="269" t="s">
        <v>64</v>
      </c>
      <c r="P25" s="269"/>
      <c r="Q25" s="270" t="s">
        <v>529</v>
      </c>
      <c r="R25" s="270"/>
      <c r="S25" s="34" t="s">
        <v>1168</v>
      </c>
      <c r="T25" s="34" t="s">
        <v>182</v>
      </c>
      <c r="U25" s="34" t="s">
        <v>182</v>
      </c>
      <c r="V25" s="34" t="str">
        <f t="shared" si="0"/>
        <v>N/A</v>
      </c>
      <c r="W25" s="35" t="str">
        <f t="shared" si="1"/>
        <v>N/A</v>
      </c>
    </row>
    <row r="26" spans="2:27" ht="56.25" customHeight="1" x14ac:dyDescent="0.2">
      <c r="B26" s="267" t="s">
        <v>1167</v>
      </c>
      <c r="C26" s="268"/>
      <c r="D26" s="268"/>
      <c r="E26" s="268"/>
      <c r="F26" s="268"/>
      <c r="G26" s="268"/>
      <c r="H26" s="268"/>
      <c r="I26" s="268"/>
      <c r="J26" s="268"/>
      <c r="K26" s="268"/>
      <c r="L26" s="268"/>
      <c r="M26" s="269" t="s">
        <v>1166</v>
      </c>
      <c r="N26" s="269"/>
      <c r="O26" s="269" t="s">
        <v>64</v>
      </c>
      <c r="P26" s="269"/>
      <c r="Q26" s="270" t="s">
        <v>53</v>
      </c>
      <c r="R26" s="270"/>
      <c r="S26" s="34" t="s">
        <v>1165</v>
      </c>
      <c r="T26" s="34" t="s">
        <v>707</v>
      </c>
      <c r="U26" s="34" t="s">
        <v>1101</v>
      </c>
      <c r="V26" s="34">
        <f t="shared" si="0"/>
        <v>8.57</v>
      </c>
      <c r="W26" s="35">
        <f t="shared" si="1"/>
        <v>9.09</v>
      </c>
    </row>
    <row r="27" spans="2:27" ht="56.25" customHeight="1" x14ac:dyDescent="0.2">
      <c r="B27" s="267" t="s">
        <v>1164</v>
      </c>
      <c r="C27" s="268"/>
      <c r="D27" s="268"/>
      <c r="E27" s="268"/>
      <c r="F27" s="268"/>
      <c r="G27" s="268"/>
      <c r="H27" s="268"/>
      <c r="I27" s="268"/>
      <c r="J27" s="268"/>
      <c r="K27" s="268"/>
      <c r="L27" s="268"/>
      <c r="M27" s="269" t="s">
        <v>879</v>
      </c>
      <c r="N27" s="269"/>
      <c r="O27" s="269" t="s">
        <v>64</v>
      </c>
      <c r="P27" s="269"/>
      <c r="Q27" s="270" t="s">
        <v>53</v>
      </c>
      <c r="R27" s="270"/>
      <c r="S27" s="34" t="s">
        <v>979</v>
      </c>
      <c r="T27" s="34" t="s">
        <v>979</v>
      </c>
      <c r="U27" s="34" t="s">
        <v>1163</v>
      </c>
      <c r="V27" s="34">
        <f t="shared" si="0"/>
        <v>105.43</v>
      </c>
      <c r="W27" s="35">
        <f t="shared" si="1"/>
        <v>105.43</v>
      </c>
    </row>
    <row r="28" spans="2:27" ht="56.25" customHeight="1" x14ac:dyDescent="0.2">
      <c r="B28" s="267" t="s">
        <v>1162</v>
      </c>
      <c r="C28" s="268"/>
      <c r="D28" s="268"/>
      <c r="E28" s="268"/>
      <c r="F28" s="268"/>
      <c r="G28" s="268"/>
      <c r="H28" s="268"/>
      <c r="I28" s="268"/>
      <c r="J28" s="268"/>
      <c r="K28" s="268"/>
      <c r="L28" s="268"/>
      <c r="M28" s="269" t="s">
        <v>1002</v>
      </c>
      <c r="N28" s="269"/>
      <c r="O28" s="269" t="s">
        <v>64</v>
      </c>
      <c r="P28" s="269"/>
      <c r="Q28" s="270" t="s">
        <v>53</v>
      </c>
      <c r="R28" s="270"/>
      <c r="S28" s="34" t="s">
        <v>412</v>
      </c>
      <c r="T28" s="34" t="s">
        <v>412</v>
      </c>
      <c r="U28" s="34" t="s">
        <v>1161</v>
      </c>
      <c r="V28" s="34">
        <f t="shared" si="0"/>
        <v>108.51</v>
      </c>
      <c r="W28" s="35">
        <f t="shared" si="1"/>
        <v>108.51</v>
      </c>
    </row>
    <row r="29" spans="2:27" ht="56.25" customHeight="1" x14ac:dyDescent="0.2">
      <c r="B29" s="267" t="s">
        <v>1160</v>
      </c>
      <c r="C29" s="268"/>
      <c r="D29" s="268"/>
      <c r="E29" s="268"/>
      <c r="F29" s="268"/>
      <c r="G29" s="268"/>
      <c r="H29" s="268"/>
      <c r="I29" s="268"/>
      <c r="J29" s="268"/>
      <c r="K29" s="268"/>
      <c r="L29" s="268"/>
      <c r="M29" s="269" t="s">
        <v>1002</v>
      </c>
      <c r="N29" s="269"/>
      <c r="O29" s="269" t="s">
        <v>64</v>
      </c>
      <c r="P29" s="269"/>
      <c r="Q29" s="270" t="s">
        <v>53</v>
      </c>
      <c r="R29" s="270"/>
      <c r="S29" s="34" t="s">
        <v>1159</v>
      </c>
      <c r="T29" s="34" t="s">
        <v>1159</v>
      </c>
      <c r="U29" s="34" t="s">
        <v>1158</v>
      </c>
      <c r="V29" s="34">
        <f t="shared" si="0"/>
        <v>105.54</v>
      </c>
      <c r="W29" s="35">
        <f t="shared" si="1"/>
        <v>105.54</v>
      </c>
    </row>
    <row r="30" spans="2:27" ht="56.25" customHeight="1" x14ac:dyDescent="0.2">
      <c r="B30" s="267" t="s">
        <v>1157</v>
      </c>
      <c r="C30" s="268"/>
      <c r="D30" s="268"/>
      <c r="E30" s="268"/>
      <c r="F30" s="268"/>
      <c r="G30" s="268"/>
      <c r="H30" s="268"/>
      <c r="I30" s="268"/>
      <c r="J30" s="268"/>
      <c r="K30" s="268"/>
      <c r="L30" s="268"/>
      <c r="M30" s="269" t="s">
        <v>1002</v>
      </c>
      <c r="N30" s="269"/>
      <c r="O30" s="269" t="s">
        <v>64</v>
      </c>
      <c r="P30" s="269"/>
      <c r="Q30" s="270" t="s">
        <v>53</v>
      </c>
      <c r="R30" s="270"/>
      <c r="S30" s="34" t="s">
        <v>1156</v>
      </c>
      <c r="T30" s="34" t="s">
        <v>1156</v>
      </c>
      <c r="U30" s="34" t="s">
        <v>1155</v>
      </c>
      <c r="V30" s="34">
        <f t="shared" si="0"/>
        <v>84.08</v>
      </c>
      <c r="W30" s="35">
        <f t="shared" si="1"/>
        <v>84.08</v>
      </c>
    </row>
    <row r="31" spans="2:27" ht="56.25" customHeight="1" x14ac:dyDescent="0.2">
      <c r="B31" s="267" t="s">
        <v>1154</v>
      </c>
      <c r="C31" s="268"/>
      <c r="D31" s="268"/>
      <c r="E31" s="268"/>
      <c r="F31" s="268"/>
      <c r="G31" s="268"/>
      <c r="H31" s="268"/>
      <c r="I31" s="268"/>
      <c r="J31" s="268"/>
      <c r="K31" s="268"/>
      <c r="L31" s="268"/>
      <c r="M31" s="269" t="s">
        <v>1002</v>
      </c>
      <c r="N31" s="269"/>
      <c r="O31" s="269" t="s">
        <v>64</v>
      </c>
      <c r="P31" s="269"/>
      <c r="Q31" s="270" t="s">
        <v>53</v>
      </c>
      <c r="R31" s="270"/>
      <c r="S31" s="34" t="s">
        <v>1153</v>
      </c>
      <c r="T31" s="34" t="s">
        <v>1153</v>
      </c>
      <c r="U31" s="34" t="s">
        <v>1152</v>
      </c>
      <c r="V31" s="34">
        <f t="shared" si="0"/>
        <v>109.9</v>
      </c>
      <c r="W31" s="35">
        <f t="shared" si="1"/>
        <v>109.9</v>
      </c>
    </row>
    <row r="32" spans="2:27" ht="56.25" customHeight="1" x14ac:dyDescent="0.2">
      <c r="B32" s="267" t="s">
        <v>1151</v>
      </c>
      <c r="C32" s="268"/>
      <c r="D32" s="268"/>
      <c r="E32" s="268"/>
      <c r="F32" s="268"/>
      <c r="G32" s="268"/>
      <c r="H32" s="268"/>
      <c r="I32" s="268"/>
      <c r="J32" s="268"/>
      <c r="K32" s="268"/>
      <c r="L32" s="268"/>
      <c r="M32" s="269" t="s">
        <v>1002</v>
      </c>
      <c r="N32" s="269"/>
      <c r="O32" s="269" t="s">
        <v>64</v>
      </c>
      <c r="P32" s="269"/>
      <c r="Q32" s="270" t="s">
        <v>53</v>
      </c>
      <c r="R32" s="270"/>
      <c r="S32" s="34" t="s">
        <v>1150</v>
      </c>
      <c r="T32" s="34" t="s">
        <v>798</v>
      </c>
      <c r="U32" s="34" t="s">
        <v>54</v>
      </c>
      <c r="V32" s="34">
        <f t="shared" si="0"/>
        <v>153.37</v>
      </c>
      <c r="W32" s="35">
        <f t="shared" si="1"/>
        <v>149.93</v>
      </c>
    </row>
    <row r="33" spans="2:25" ht="56.25" customHeight="1" x14ac:dyDescent="0.2">
      <c r="B33" s="267" t="s">
        <v>1149</v>
      </c>
      <c r="C33" s="268"/>
      <c r="D33" s="268"/>
      <c r="E33" s="268"/>
      <c r="F33" s="268"/>
      <c r="G33" s="268"/>
      <c r="H33" s="268"/>
      <c r="I33" s="268"/>
      <c r="J33" s="268"/>
      <c r="K33" s="268"/>
      <c r="L33" s="268"/>
      <c r="M33" s="269" t="s">
        <v>1002</v>
      </c>
      <c r="N33" s="269"/>
      <c r="O33" s="269" t="s">
        <v>64</v>
      </c>
      <c r="P33" s="269"/>
      <c r="Q33" s="270" t="s">
        <v>53</v>
      </c>
      <c r="R33" s="270"/>
      <c r="S33" s="34" t="s">
        <v>335</v>
      </c>
      <c r="T33" s="34" t="s">
        <v>1148</v>
      </c>
      <c r="U33" s="34" t="s">
        <v>1147</v>
      </c>
      <c r="V33" s="34">
        <f t="shared" si="0"/>
        <v>180.13</v>
      </c>
      <c r="W33" s="35">
        <f t="shared" si="1"/>
        <v>181.33</v>
      </c>
    </row>
    <row r="34" spans="2:25" ht="56.25" customHeight="1" thickBot="1" x14ac:dyDescent="0.25">
      <c r="B34" s="267" t="s">
        <v>1146</v>
      </c>
      <c r="C34" s="268"/>
      <c r="D34" s="268"/>
      <c r="E34" s="268"/>
      <c r="F34" s="268"/>
      <c r="G34" s="268"/>
      <c r="H34" s="268"/>
      <c r="I34" s="268"/>
      <c r="J34" s="268"/>
      <c r="K34" s="268"/>
      <c r="L34" s="268"/>
      <c r="M34" s="269" t="s">
        <v>873</v>
      </c>
      <c r="N34" s="269"/>
      <c r="O34" s="269" t="s">
        <v>64</v>
      </c>
      <c r="P34" s="269"/>
      <c r="Q34" s="270" t="s">
        <v>53</v>
      </c>
      <c r="R34" s="270"/>
      <c r="S34" s="34" t="s">
        <v>1145</v>
      </c>
      <c r="T34" s="34" t="s">
        <v>1144</v>
      </c>
      <c r="U34" s="34" t="s">
        <v>1143</v>
      </c>
      <c r="V34" s="34">
        <f t="shared" si="0"/>
        <v>30.74</v>
      </c>
      <c r="W34" s="35">
        <f t="shared" si="1"/>
        <v>75.45</v>
      </c>
    </row>
    <row r="35" spans="2:25" ht="21.75" customHeight="1" thickTop="1" thickBot="1" x14ac:dyDescent="0.25">
      <c r="B35" s="11" t="s">
        <v>70</v>
      </c>
      <c r="C35" s="12"/>
      <c r="D35" s="12"/>
      <c r="E35" s="12"/>
      <c r="F35" s="12"/>
      <c r="G35" s="12"/>
      <c r="H35" s="13"/>
      <c r="I35" s="13"/>
      <c r="J35" s="13"/>
      <c r="K35" s="13"/>
      <c r="L35" s="13"/>
      <c r="M35" s="13"/>
      <c r="N35" s="13"/>
      <c r="O35" s="13"/>
      <c r="P35" s="13"/>
      <c r="Q35" s="13"/>
      <c r="R35" s="13"/>
      <c r="S35" s="13"/>
      <c r="T35" s="13"/>
      <c r="U35" s="13"/>
      <c r="V35" s="13"/>
      <c r="W35" s="14"/>
      <c r="X35" s="36"/>
    </row>
    <row r="36" spans="2:25" ht="29.25" customHeight="1" thickTop="1" thickBot="1" x14ac:dyDescent="0.25">
      <c r="B36" s="245" t="s">
        <v>2572</v>
      </c>
      <c r="C36" s="246"/>
      <c r="D36" s="246"/>
      <c r="E36" s="246"/>
      <c r="F36" s="246"/>
      <c r="G36" s="246"/>
      <c r="H36" s="246"/>
      <c r="I36" s="246"/>
      <c r="J36" s="246"/>
      <c r="K36" s="246"/>
      <c r="L36" s="246"/>
      <c r="M36" s="246"/>
      <c r="N36" s="246"/>
      <c r="O36" s="246"/>
      <c r="P36" s="246"/>
      <c r="Q36" s="247"/>
      <c r="R36" s="37" t="s">
        <v>45</v>
      </c>
      <c r="S36" s="266" t="s">
        <v>46</v>
      </c>
      <c r="T36" s="266"/>
      <c r="U36" s="38" t="s">
        <v>71</v>
      </c>
      <c r="V36" s="260" t="s">
        <v>72</v>
      </c>
      <c r="W36" s="261"/>
    </row>
    <row r="37" spans="2:25" ht="30.75" customHeight="1" thickBot="1" x14ac:dyDescent="0.25">
      <c r="B37" s="248"/>
      <c r="C37" s="249"/>
      <c r="D37" s="249"/>
      <c r="E37" s="249"/>
      <c r="F37" s="249"/>
      <c r="G37" s="249"/>
      <c r="H37" s="249"/>
      <c r="I37" s="249"/>
      <c r="J37" s="249"/>
      <c r="K37" s="249"/>
      <c r="L37" s="249"/>
      <c r="M37" s="249"/>
      <c r="N37" s="249"/>
      <c r="O37" s="249"/>
      <c r="P37" s="249"/>
      <c r="Q37" s="250"/>
      <c r="R37" s="39" t="s">
        <v>73</v>
      </c>
      <c r="S37" s="39" t="s">
        <v>73</v>
      </c>
      <c r="T37" s="39" t="s">
        <v>64</v>
      </c>
      <c r="U37" s="39" t="s">
        <v>73</v>
      </c>
      <c r="V37" s="39" t="s">
        <v>74</v>
      </c>
      <c r="W37" s="32" t="s">
        <v>75</v>
      </c>
      <c r="Y37" s="36"/>
    </row>
    <row r="38" spans="2:25" ht="23.25" customHeight="1" thickBot="1" x14ac:dyDescent="0.25">
      <c r="B38" s="262" t="s">
        <v>76</v>
      </c>
      <c r="C38" s="263"/>
      <c r="D38" s="263"/>
      <c r="E38" s="40" t="s">
        <v>1141</v>
      </c>
      <c r="F38" s="40"/>
      <c r="G38" s="40"/>
      <c r="H38" s="41"/>
      <c r="I38" s="41"/>
      <c r="J38" s="41"/>
      <c r="K38" s="41"/>
      <c r="L38" s="41"/>
      <c r="M38" s="41"/>
      <c r="N38" s="41"/>
      <c r="O38" s="41"/>
      <c r="P38" s="42"/>
      <c r="Q38" s="42"/>
      <c r="R38" s="43" t="s">
        <v>1142</v>
      </c>
      <c r="S38" s="44" t="s">
        <v>11</v>
      </c>
      <c r="T38" s="42"/>
      <c r="U38" s="44" t="s">
        <v>1138</v>
      </c>
      <c r="V38" s="42"/>
      <c r="W38" s="45">
        <f t="shared" ref="W38:W47" si="2">+IF(ISERR(U38/R38*100),"N/A",ROUND(U38/R38*100,2))</f>
        <v>34.840000000000003</v>
      </c>
    </row>
    <row r="39" spans="2:25" ht="26.25" customHeight="1" x14ac:dyDescent="0.2">
      <c r="B39" s="264" t="s">
        <v>80</v>
      </c>
      <c r="C39" s="265"/>
      <c r="D39" s="265"/>
      <c r="E39" s="46" t="s">
        <v>1141</v>
      </c>
      <c r="F39" s="46"/>
      <c r="G39" s="46"/>
      <c r="H39" s="47"/>
      <c r="I39" s="47"/>
      <c r="J39" s="47"/>
      <c r="K39" s="47"/>
      <c r="L39" s="47"/>
      <c r="M39" s="47"/>
      <c r="N39" s="47"/>
      <c r="O39" s="47"/>
      <c r="P39" s="48"/>
      <c r="Q39" s="48"/>
      <c r="R39" s="49" t="s">
        <v>1140</v>
      </c>
      <c r="S39" s="50" t="s">
        <v>1139</v>
      </c>
      <c r="T39" s="51">
        <f>+IF(ISERR(S39/R39*100),"N/A",ROUND(S39/R39*100,2))</f>
        <v>48.24</v>
      </c>
      <c r="U39" s="50" t="s">
        <v>1138</v>
      </c>
      <c r="V39" s="51">
        <f>+IF(ISERR(U39/S39*100),"N/A",ROUND(U39/S39*100,2))</f>
        <v>88.32</v>
      </c>
      <c r="W39" s="52">
        <f t="shared" si="2"/>
        <v>42.61</v>
      </c>
    </row>
    <row r="40" spans="2:25" ht="23.25" customHeight="1" thickBot="1" x14ac:dyDescent="0.25">
      <c r="B40" s="262" t="s">
        <v>76</v>
      </c>
      <c r="C40" s="263"/>
      <c r="D40" s="263"/>
      <c r="E40" s="40" t="s">
        <v>1136</v>
      </c>
      <c r="F40" s="40"/>
      <c r="G40" s="40"/>
      <c r="H40" s="41"/>
      <c r="I40" s="41"/>
      <c r="J40" s="41"/>
      <c r="K40" s="41"/>
      <c r="L40" s="41"/>
      <c r="M40" s="41"/>
      <c r="N40" s="41"/>
      <c r="O40" s="41"/>
      <c r="P40" s="42"/>
      <c r="Q40" s="42"/>
      <c r="R40" s="43" t="s">
        <v>1137</v>
      </c>
      <c r="S40" s="44" t="s">
        <v>11</v>
      </c>
      <c r="T40" s="42"/>
      <c r="U40" s="44" t="s">
        <v>1135</v>
      </c>
      <c r="V40" s="42"/>
      <c r="W40" s="45">
        <f t="shared" si="2"/>
        <v>95.04</v>
      </c>
    </row>
    <row r="41" spans="2:25" ht="26.25" customHeight="1" x14ac:dyDescent="0.2">
      <c r="B41" s="264" t="s">
        <v>80</v>
      </c>
      <c r="C41" s="265"/>
      <c r="D41" s="265"/>
      <c r="E41" s="46" t="s">
        <v>1136</v>
      </c>
      <c r="F41" s="46"/>
      <c r="G41" s="46"/>
      <c r="H41" s="47"/>
      <c r="I41" s="47"/>
      <c r="J41" s="47"/>
      <c r="K41" s="47"/>
      <c r="L41" s="47"/>
      <c r="M41" s="47"/>
      <c r="N41" s="47"/>
      <c r="O41" s="47"/>
      <c r="P41" s="48"/>
      <c r="Q41" s="48"/>
      <c r="R41" s="49" t="s">
        <v>1135</v>
      </c>
      <c r="S41" s="50" t="s">
        <v>1135</v>
      </c>
      <c r="T41" s="51">
        <f>+IF(ISERR(S41/R41*100),"N/A",ROUND(S41/R41*100,2))</f>
        <v>100</v>
      </c>
      <c r="U41" s="50" t="s">
        <v>1135</v>
      </c>
      <c r="V41" s="51">
        <f>+IF(ISERR(U41/S41*100),"N/A",ROUND(U41/S41*100,2))</f>
        <v>100</v>
      </c>
      <c r="W41" s="52">
        <f t="shared" si="2"/>
        <v>100</v>
      </c>
    </row>
    <row r="42" spans="2:25" ht="23.25" customHeight="1" thickBot="1" x14ac:dyDescent="0.25">
      <c r="B42" s="262" t="s">
        <v>76</v>
      </c>
      <c r="C42" s="263"/>
      <c r="D42" s="263"/>
      <c r="E42" s="40" t="s">
        <v>862</v>
      </c>
      <c r="F42" s="40"/>
      <c r="G42" s="40"/>
      <c r="H42" s="41"/>
      <c r="I42" s="41"/>
      <c r="J42" s="41"/>
      <c r="K42" s="41"/>
      <c r="L42" s="41"/>
      <c r="M42" s="41"/>
      <c r="N42" s="41"/>
      <c r="O42" s="41"/>
      <c r="P42" s="42"/>
      <c r="Q42" s="42"/>
      <c r="R42" s="43" t="s">
        <v>1090</v>
      </c>
      <c r="S42" s="44" t="s">
        <v>11</v>
      </c>
      <c r="T42" s="42"/>
      <c r="U42" s="44" t="s">
        <v>290</v>
      </c>
      <c r="V42" s="42"/>
      <c r="W42" s="45">
        <f t="shared" si="2"/>
        <v>64.709999999999994</v>
      </c>
    </row>
    <row r="43" spans="2:25" ht="26.25" customHeight="1" x14ac:dyDescent="0.2">
      <c r="B43" s="264" t="s">
        <v>80</v>
      </c>
      <c r="C43" s="265"/>
      <c r="D43" s="265"/>
      <c r="E43" s="46" t="s">
        <v>862</v>
      </c>
      <c r="F43" s="46"/>
      <c r="G43" s="46"/>
      <c r="H43" s="47"/>
      <c r="I43" s="47"/>
      <c r="J43" s="47"/>
      <c r="K43" s="47"/>
      <c r="L43" s="47"/>
      <c r="M43" s="47"/>
      <c r="N43" s="47"/>
      <c r="O43" s="47"/>
      <c r="P43" s="48"/>
      <c r="Q43" s="48"/>
      <c r="R43" s="49" t="s">
        <v>1134</v>
      </c>
      <c r="S43" s="50" t="s">
        <v>1133</v>
      </c>
      <c r="T43" s="51">
        <f>+IF(ISERR(S43/R43*100),"N/A",ROUND(S43/R43*100,2))</f>
        <v>79.44</v>
      </c>
      <c r="U43" s="50" t="s">
        <v>290</v>
      </c>
      <c r="V43" s="51">
        <f>+IF(ISERR(U43/S43*100),"N/A",ROUND(U43/S43*100,2))</f>
        <v>84.62</v>
      </c>
      <c r="W43" s="52">
        <f t="shared" si="2"/>
        <v>67.22</v>
      </c>
    </row>
    <row r="44" spans="2:25" ht="23.25" customHeight="1" thickBot="1" x14ac:dyDescent="0.25">
      <c r="B44" s="262" t="s">
        <v>76</v>
      </c>
      <c r="C44" s="263"/>
      <c r="D44" s="263"/>
      <c r="E44" s="40" t="s">
        <v>962</v>
      </c>
      <c r="F44" s="40"/>
      <c r="G44" s="40"/>
      <c r="H44" s="41"/>
      <c r="I44" s="41"/>
      <c r="J44" s="41"/>
      <c r="K44" s="41"/>
      <c r="L44" s="41"/>
      <c r="M44" s="41"/>
      <c r="N44" s="41"/>
      <c r="O44" s="41"/>
      <c r="P44" s="42"/>
      <c r="Q44" s="42"/>
      <c r="R44" s="43" t="s">
        <v>1132</v>
      </c>
      <c r="S44" s="44" t="s">
        <v>11</v>
      </c>
      <c r="T44" s="42"/>
      <c r="U44" s="44" t="s">
        <v>1129</v>
      </c>
      <c r="V44" s="42"/>
      <c r="W44" s="45">
        <f t="shared" si="2"/>
        <v>50.3</v>
      </c>
    </row>
    <row r="45" spans="2:25" ht="26.25" customHeight="1" x14ac:dyDescent="0.2">
      <c r="B45" s="264" t="s">
        <v>80</v>
      </c>
      <c r="C45" s="265"/>
      <c r="D45" s="265"/>
      <c r="E45" s="46" t="s">
        <v>962</v>
      </c>
      <c r="F45" s="46"/>
      <c r="G45" s="46"/>
      <c r="H45" s="47"/>
      <c r="I45" s="47"/>
      <c r="J45" s="47"/>
      <c r="K45" s="47"/>
      <c r="L45" s="47"/>
      <c r="M45" s="47"/>
      <c r="N45" s="47"/>
      <c r="O45" s="47"/>
      <c r="P45" s="48"/>
      <c r="Q45" s="48"/>
      <c r="R45" s="49" t="s">
        <v>1131</v>
      </c>
      <c r="S45" s="50" t="s">
        <v>1130</v>
      </c>
      <c r="T45" s="51">
        <f>+IF(ISERR(S45/R45*100),"N/A",ROUND(S45/R45*100,2))</f>
        <v>61.15</v>
      </c>
      <c r="U45" s="50" t="s">
        <v>1129</v>
      </c>
      <c r="V45" s="51">
        <f>+IF(ISERR(U45/S45*100),"N/A",ROUND(U45/S45*100,2))</f>
        <v>94.11</v>
      </c>
      <c r="W45" s="52">
        <f t="shared" si="2"/>
        <v>57.55</v>
      </c>
    </row>
    <row r="46" spans="2:25" ht="23.25" customHeight="1" thickBot="1" x14ac:dyDescent="0.25">
      <c r="B46" s="262" t="s">
        <v>76</v>
      </c>
      <c r="C46" s="263"/>
      <c r="D46" s="263"/>
      <c r="E46" s="40" t="s">
        <v>858</v>
      </c>
      <c r="F46" s="40"/>
      <c r="G46" s="40"/>
      <c r="H46" s="41"/>
      <c r="I46" s="41"/>
      <c r="J46" s="41"/>
      <c r="K46" s="41"/>
      <c r="L46" s="41"/>
      <c r="M46" s="41"/>
      <c r="N46" s="41"/>
      <c r="O46" s="41"/>
      <c r="P46" s="42"/>
      <c r="Q46" s="42"/>
      <c r="R46" s="43" t="s">
        <v>654</v>
      </c>
      <c r="S46" s="44" t="s">
        <v>11</v>
      </c>
      <c r="T46" s="42"/>
      <c r="U46" s="44" t="s">
        <v>1128</v>
      </c>
      <c r="V46" s="42"/>
      <c r="W46" s="45">
        <f t="shared" si="2"/>
        <v>33.61</v>
      </c>
    </row>
    <row r="47" spans="2:25" ht="26.25" customHeight="1" thickBot="1" x14ac:dyDescent="0.25">
      <c r="B47" s="264" t="s">
        <v>80</v>
      </c>
      <c r="C47" s="265"/>
      <c r="D47" s="265"/>
      <c r="E47" s="46" t="s">
        <v>858</v>
      </c>
      <c r="F47" s="46"/>
      <c r="G47" s="46"/>
      <c r="H47" s="47"/>
      <c r="I47" s="47"/>
      <c r="J47" s="47"/>
      <c r="K47" s="47"/>
      <c r="L47" s="47"/>
      <c r="M47" s="47"/>
      <c r="N47" s="47"/>
      <c r="O47" s="47"/>
      <c r="P47" s="48"/>
      <c r="Q47" s="48"/>
      <c r="R47" s="49" t="s">
        <v>1122</v>
      </c>
      <c r="S47" s="50" t="s">
        <v>1128</v>
      </c>
      <c r="T47" s="51">
        <f>+IF(ISERR(S47/R47*100),"N/A",ROUND(S47/R47*100,2))</f>
        <v>50.63</v>
      </c>
      <c r="U47" s="50" t="s">
        <v>1128</v>
      </c>
      <c r="V47" s="51">
        <f>+IF(ISERR(U47/S47*100),"N/A",ROUND(U47/S47*100,2))</f>
        <v>100</v>
      </c>
      <c r="W47" s="52">
        <f t="shared" si="2"/>
        <v>50.63</v>
      </c>
    </row>
    <row r="48" spans="2:25" ht="22.5" customHeight="1" thickTop="1" thickBot="1" x14ac:dyDescent="0.25">
      <c r="B48" s="11" t="s">
        <v>86</v>
      </c>
      <c r="C48" s="12"/>
      <c r="D48" s="12"/>
      <c r="E48" s="12"/>
      <c r="F48" s="12"/>
      <c r="G48" s="12"/>
      <c r="H48" s="13"/>
      <c r="I48" s="13"/>
      <c r="J48" s="13"/>
      <c r="K48" s="13"/>
      <c r="L48" s="13"/>
      <c r="M48" s="13"/>
      <c r="N48" s="13"/>
      <c r="O48" s="13"/>
      <c r="P48" s="13"/>
      <c r="Q48" s="13"/>
      <c r="R48" s="13"/>
      <c r="S48" s="13"/>
      <c r="T48" s="13"/>
      <c r="U48" s="13"/>
      <c r="V48" s="13"/>
      <c r="W48" s="14"/>
    </row>
    <row r="49" spans="2:23" ht="37.5" customHeight="1" thickTop="1" x14ac:dyDescent="0.2">
      <c r="B49" s="251" t="s">
        <v>1127</v>
      </c>
      <c r="C49" s="252"/>
      <c r="D49" s="252"/>
      <c r="E49" s="252"/>
      <c r="F49" s="252"/>
      <c r="G49" s="252"/>
      <c r="H49" s="252"/>
      <c r="I49" s="252"/>
      <c r="J49" s="252"/>
      <c r="K49" s="252"/>
      <c r="L49" s="252"/>
      <c r="M49" s="252"/>
      <c r="N49" s="252"/>
      <c r="O49" s="252"/>
      <c r="P49" s="252"/>
      <c r="Q49" s="252"/>
      <c r="R49" s="252"/>
      <c r="S49" s="252"/>
      <c r="T49" s="252"/>
      <c r="U49" s="252"/>
      <c r="V49" s="252"/>
      <c r="W49" s="253"/>
    </row>
    <row r="50" spans="2:23" ht="262.5" customHeight="1" thickBot="1" x14ac:dyDescent="0.25">
      <c r="B50" s="254"/>
      <c r="C50" s="255"/>
      <c r="D50" s="255"/>
      <c r="E50" s="255"/>
      <c r="F50" s="255"/>
      <c r="G50" s="255"/>
      <c r="H50" s="255"/>
      <c r="I50" s="255"/>
      <c r="J50" s="255"/>
      <c r="K50" s="255"/>
      <c r="L50" s="255"/>
      <c r="M50" s="255"/>
      <c r="N50" s="255"/>
      <c r="O50" s="255"/>
      <c r="P50" s="255"/>
      <c r="Q50" s="255"/>
      <c r="R50" s="255"/>
      <c r="S50" s="255"/>
      <c r="T50" s="255"/>
      <c r="U50" s="255"/>
      <c r="V50" s="255"/>
      <c r="W50" s="256"/>
    </row>
    <row r="51" spans="2:23" ht="37.5" customHeight="1" thickTop="1" x14ac:dyDescent="0.2">
      <c r="B51" s="251" t="s">
        <v>1126</v>
      </c>
      <c r="C51" s="252"/>
      <c r="D51" s="252"/>
      <c r="E51" s="252"/>
      <c r="F51" s="252"/>
      <c r="G51" s="252"/>
      <c r="H51" s="252"/>
      <c r="I51" s="252"/>
      <c r="J51" s="252"/>
      <c r="K51" s="252"/>
      <c r="L51" s="252"/>
      <c r="M51" s="252"/>
      <c r="N51" s="252"/>
      <c r="O51" s="252"/>
      <c r="P51" s="252"/>
      <c r="Q51" s="252"/>
      <c r="R51" s="252"/>
      <c r="S51" s="252"/>
      <c r="T51" s="252"/>
      <c r="U51" s="252"/>
      <c r="V51" s="252"/>
      <c r="W51" s="253"/>
    </row>
    <row r="52" spans="2:23" ht="239.25" customHeight="1" thickBot="1" x14ac:dyDescent="0.25">
      <c r="B52" s="254"/>
      <c r="C52" s="255"/>
      <c r="D52" s="255"/>
      <c r="E52" s="255"/>
      <c r="F52" s="255"/>
      <c r="G52" s="255"/>
      <c r="H52" s="255"/>
      <c r="I52" s="255"/>
      <c r="J52" s="255"/>
      <c r="K52" s="255"/>
      <c r="L52" s="255"/>
      <c r="M52" s="255"/>
      <c r="N52" s="255"/>
      <c r="O52" s="255"/>
      <c r="P52" s="255"/>
      <c r="Q52" s="255"/>
      <c r="R52" s="255"/>
      <c r="S52" s="255"/>
      <c r="T52" s="255"/>
      <c r="U52" s="255"/>
      <c r="V52" s="255"/>
      <c r="W52" s="256"/>
    </row>
    <row r="53" spans="2:23" ht="37.5" customHeight="1" thickTop="1" x14ac:dyDescent="0.2">
      <c r="B53" s="251" t="s">
        <v>1125</v>
      </c>
      <c r="C53" s="252"/>
      <c r="D53" s="252"/>
      <c r="E53" s="252"/>
      <c r="F53" s="252"/>
      <c r="G53" s="252"/>
      <c r="H53" s="252"/>
      <c r="I53" s="252"/>
      <c r="J53" s="252"/>
      <c r="K53" s="252"/>
      <c r="L53" s="252"/>
      <c r="M53" s="252"/>
      <c r="N53" s="252"/>
      <c r="O53" s="252"/>
      <c r="P53" s="252"/>
      <c r="Q53" s="252"/>
      <c r="R53" s="252"/>
      <c r="S53" s="252"/>
      <c r="T53" s="252"/>
      <c r="U53" s="252"/>
      <c r="V53" s="252"/>
      <c r="W53" s="253"/>
    </row>
    <row r="54" spans="2:23" ht="180" customHeight="1" thickBot="1" x14ac:dyDescent="0.25">
      <c r="B54" s="257"/>
      <c r="C54" s="258"/>
      <c r="D54" s="258"/>
      <c r="E54" s="258"/>
      <c r="F54" s="258"/>
      <c r="G54" s="258"/>
      <c r="H54" s="258"/>
      <c r="I54" s="258"/>
      <c r="J54" s="258"/>
      <c r="K54" s="258"/>
      <c r="L54" s="258"/>
      <c r="M54" s="258"/>
      <c r="N54" s="258"/>
      <c r="O54" s="258"/>
      <c r="P54" s="258"/>
      <c r="Q54" s="258"/>
      <c r="R54" s="258"/>
      <c r="S54" s="258"/>
      <c r="T54" s="258"/>
      <c r="U54" s="258"/>
      <c r="V54" s="258"/>
      <c r="W54" s="259"/>
    </row>
  </sheetData>
  <mergeCells count="109">
    <mergeCell ref="S36:T36"/>
    <mergeCell ref="V36:W36"/>
    <mergeCell ref="B38:D38"/>
    <mergeCell ref="B39:D39"/>
    <mergeCell ref="B40:D40"/>
    <mergeCell ref="B47:D47"/>
    <mergeCell ref="B49:W50"/>
    <mergeCell ref="B51:W52"/>
    <mergeCell ref="B53:W54"/>
    <mergeCell ref="B41:D41"/>
    <mergeCell ref="B42:D42"/>
    <mergeCell ref="B43:D43"/>
    <mergeCell ref="B44:D44"/>
    <mergeCell ref="B45:D45"/>
    <mergeCell ref="B46:D46"/>
    <mergeCell ref="B33:L33"/>
    <mergeCell ref="M33:N33"/>
    <mergeCell ref="O33:P33"/>
    <mergeCell ref="Q33:R33"/>
    <mergeCell ref="B34:L34"/>
    <mergeCell ref="M34:N34"/>
    <mergeCell ref="O34:P34"/>
    <mergeCell ref="Q34:R34"/>
    <mergeCell ref="B36:Q37"/>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2:L22"/>
    <mergeCell ref="M22:N22"/>
    <mergeCell ref="O22:P22"/>
    <mergeCell ref="Q22:R22"/>
    <mergeCell ref="B20:L21"/>
    <mergeCell ref="M20:N21"/>
    <mergeCell ref="O20:P21"/>
    <mergeCell ref="B23:L23"/>
    <mergeCell ref="M23:N23"/>
    <mergeCell ref="O23:P23"/>
    <mergeCell ref="Q23:R23"/>
    <mergeCell ref="C15:I15"/>
    <mergeCell ref="L15:Q15"/>
    <mergeCell ref="T15:W15"/>
    <mergeCell ref="Q20:R21"/>
    <mergeCell ref="S20:S21"/>
    <mergeCell ref="T20:T21"/>
    <mergeCell ref="C16:I16"/>
    <mergeCell ref="L16:Q16"/>
    <mergeCell ref="T16:W16"/>
    <mergeCell ref="C17:W17"/>
    <mergeCell ref="B19:T19"/>
    <mergeCell ref="U19:W19"/>
    <mergeCell ref="U20:U21"/>
    <mergeCell ref="V20:V21"/>
    <mergeCell ref="W20:W21"/>
    <mergeCell ref="D7:H7"/>
    <mergeCell ref="O7:W7"/>
    <mergeCell ref="D8:H8"/>
    <mergeCell ref="P8:W8"/>
    <mergeCell ref="D9:H9"/>
    <mergeCell ref="I9:W9"/>
    <mergeCell ref="C10:W10"/>
    <mergeCell ref="C11:W11"/>
    <mergeCell ref="B14:I14"/>
    <mergeCell ref="K14:Q14"/>
    <mergeCell ref="S14:W14"/>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2" man="1"/>
    <brk id="47" min="1" max="22" man="1"/>
    <brk id="52" min="1" max="2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119</v>
      </c>
      <c r="D4" s="298" t="s">
        <v>118</v>
      </c>
      <c r="E4" s="298"/>
      <c r="F4" s="298"/>
      <c r="G4" s="298"/>
      <c r="H4" s="299"/>
      <c r="I4" s="18"/>
      <c r="J4" s="300" t="s">
        <v>6</v>
      </c>
      <c r="K4" s="298"/>
      <c r="L4" s="17" t="s">
        <v>117</v>
      </c>
      <c r="M4" s="301" t="s">
        <v>116</v>
      </c>
      <c r="N4" s="301"/>
      <c r="O4" s="301"/>
      <c r="P4" s="301"/>
      <c r="Q4" s="302"/>
      <c r="R4" s="19"/>
      <c r="S4" s="303" t="s">
        <v>9</v>
      </c>
      <c r="T4" s="304"/>
      <c r="U4" s="304"/>
      <c r="V4" s="291" t="s">
        <v>115</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98</v>
      </c>
      <c r="D6" s="287" t="s">
        <v>114</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113</v>
      </c>
      <c r="K8" s="26" t="s">
        <v>111</v>
      </c>
      <c r="L8" s="26" t="s">
        <v>112</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110</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109</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108</v>
      </c>
      <c r="C21" s="268"/>
      <c r="D21" s="268"/>
      <c r="E21" s="268"/>
      <c r="F21" s="268"/>
      <c r="G21" s="268"/>
      <c r="H21" s="268"/>
      <c r="I21" s="268"/>
      <c r="J21" s="268"/>
      <c r="K21" s="268"/>
      <c r="L21" s="268"/>
      <c r="M21" s="269" t="s">
        <v>98</v>
      </c>
      <c r="N21" s="269"/>
      <c r="O21" s="269" t="s">
        <v>64</v>
      </c>
      <c r="P21" s="269"/>
      <c r="Q21" s="270" t="s">
        <v>53</v>
      </c>
      <c r="R21" s="270"/>
      <c r="S21" s="34" t="s">
        <v>54</v>
      </c>
      <c r="T21" s="34" t="s">
        <v>107</v>
      </c>
      <c r="U21" s="34" t="s">
        <v>106</v>
      </c>
      <c r="V21" s="34">
        <f>+IF(ISERR(U21/T21*100),"N/A",ROUND(U21/T21*100,2))</f>
        <v>84.83</v>
      </c>
      <c r="W21" s="35">
        <f>+IF(ISERR(U21/S21*100),"N/A",ROUND(U21/S21*100,2))</f>
        <v>75.5</v>
      </c>
    </row>
    <row r="22" spans="2:27" ht="56.25" customHeight="1" x14ac:dyDescent="0.2">
      <c r="B22" s="267" t="s">
        <v>105</v>
      </c>
      <c r="C22" s="268"/>
      <c r="D22" s="268"/>
      <c r="E22" s="268"/>
      <c r="F22" s="268"/>
      <c r="G22" s="268"/>
      <c r="H22" s="268"/>
      <c r="I22" s="268"/>
      <c r="J22" s="268"/>
      <c r="K22" s="268"/>
      <c r="L22" s="268"/>
      <c r="M22" s="269" t="s">
        <v>98</v>
      </c>
      <c r="N22" s="269"/>
      <c r="O22" s="269" t="s">
        <v>104</v>
      </c>
      <c r="P22" s="269"/>
      <c r="Q22" s="270" t="s">
        <v>53</v>
      </c>
      <c r="R22" s="270"/>
      <c r="S22" s="34" t="s">
        <v>61</v>
      </c>
      <c r="T22" s="34" t="s">
        <v>103</v>
      </c>
      <c r="U22" s="34" t="s">
        <v>102</v>
      </c>
      <c r="V22" s="34">
        <f>+IF(ISERR(U22/T22*100),"N/A",ROUND(U22/T22*100,2))</f>
        <v>102.73</v>
      </c>
      <c r="W22" s="35">
        <f>+IF(ISERR(U22/S22*100),"N/A",ROUND(U22/S22*100,2))</f>
        <v>105.5</v>
      </c>
    </row>
    <row r="23" spans="2:27" ht="56.25" customHeight="1" x14ac:dyDescent="0.2">
      <c r="B23" s="267" t="s">
        <v>101</v>
      </c>
      <c r="C23" s="268"/>
      <c r="D23" s="268"/>
      <c r="E23" s="268"/>
      <c r="F23" s="268"/>
      <c r="G23" s="268"/>
      <c r="H23" s="268"/>
      <c r="I23" s="268"/>
      <c r="J23" s="268"/>
      <c r="K23" s="268"/>
      <c r="L23" s="268"/>
      <c r="M23" s="269" t="s">
        <v>98</v>
      </c>
      <c r="N23" s="269"/>
      <c r="O23" s="269" t="s">
        <v>64</v>
      </c>
      <c r="P23" s="269"/>
      <c r="Q23" s="270" t="s">
        <v>53</v>
      </c>
      <c r="R23" s="270"/>
      <c r="S23" s="34" t="s">
        <v>54</v>
      </c>
      <c r="T23" s="34" t="s">
        <v>68</v>
      </c>
      <c r="U23" s="34" t="s">
        <v>68</v>
      </c>
      <c r="V23" s="34">
        <f>+IF(ISERR(U23/T23*100),"N/A",ROUND(U23/T23*100,2))</f>
        <v>100</v>
      </c>
      <c r="W23" s="35">
        <f>+IF(ISERR(U23/S23*100),"N/A",ROUND(U23/S23*100,2))</f>
        <v>75</v>
      </c>
    </row>
    <row r="24" spans="2:27" ht="56.25" customHeight="1" x14ac:dyDescent="0.2">
      <c r="B24" s="267" t="s">
        <v>100</v>
      </c>
      <c r="C24" s="268"/>
      <c r="D24" s="268"/>
      <c r="E24" s="268"/>
      <c r="F24" s="268"/>
      <c r="G24" s="268"/>
      <c r="H24" s="268"/>
      <c r="I24" s="268"/>
      <c r="J24" s="268"/>
      <c r="K24" s="268"/>
      <c r="L24" s="268"/>
      <c r="M24" s="269" t="s">
        <v>98</v>
      </c>
      <c r="N24" s="269"/>
      <c r="O24" s="269" t="s">
        <v>64</v>
      </c>
      <c r="P24" s="269"/>
      <c r="Q24" s="270" t="s">
        <v>53</v>
      </c>
      <c r="R24" s="270"/>
      <c r="S24" s="34" t="s">
        <v>54</v>
      </c>
      <c r="T24" s="34" t="s">
        <v>68</v>
      </c>
      <c r="U24" s="34" t="s">
        <v>54</v>
      </c>
      <c r="V24" s="34">
        <f>+IF(ISERR(U24/T24*100),"N/A",ROUND(U24/T24*100,2))</f>
        <v>133.33000000000001</v>
      </c>
      <c r="W24" s="35">
        <f>+IF(ISERR(U24/S24*100),"N/A",ROUND(U24/S24*100,2))</f>
        <v>100</v>
      </c>
    </row>
    <row r="25" spans="2:27" ht="56.25" customHeight="1" thickBot="1" x14ac:dyDescent="0.25">
      <c r="B25" s="267" t="s">
        <v>99</v>
      </c>
      <c r="C25" s="268"/>
      <c r="D25" s="268"/>
      <c r="E25" s="268"/>
      <c r="F25" s="268"/>
      <c r="G25" s="268"/>
      <c r="H25" s="268"/>
      <c r="I25" s="268"/>
      <c r="J25" s="268"/>
      <c r="K25" s="268"/>
      <c r="L25" s="268"/>
      <c r="M25" s="269" t="s">
        <v>98</v>
      </c>
      <c r="N25" s="269"/>
      <c r="O25" s="269" t="s">
        <v>64</v>
      </c>
      <c r="P25" s="269"/>
      <c r="Q25" s="270" t="s">
        <v>53</v>
      </c>
      <c r="R25" s="270"/>
      <c r="S25" s="34" t="s">
        <v>54</v>
      </c>
      <c r="T25" s="34" t="s">
        <v>68</v>
      </c>
      <c r="U25" s="34" t="s">
        <v>54</v>
      </c>
      <c r="V25" s="34">
        <f>+IF(ISERR(U25/T25*100),"N/A",ROUND(U25/T25*100,2))</f>
        <v>133.33000000000001</v>
      </c>
      <c r="W25" s="35">
        <f>+IF(ISERR(U25/S25*100),"N/A",ROUND(U25/S25*100,2))</f>
        <v>100</v>
      </c>
    </row>
    <row r="26" spans="2:27" ht="21.75" customHeight="1" thickTop="1" thickBot="1" x14ac:dyDescent="0.25">
      <c r="B26" s="11" t="s">
        <v>70</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x14ac:dyDescent="0.25">
      <c r="B27" s="245" t="s">
        <v>2572</v>
      </c>
      <c r="C27" s="246"/>
      <c r="D27" s="246"/>
      <c r="E27" s="246"/>
      <c r="F27" s="246"/>
      <c r="G27" s="246"/>
      <c r="H27" s="246"/>
      <c r="I27" s="246"/>
      <c r="J27" s="246"/>
      <c r="K27" s="246"/>
      <c r="L27" s="246"/>
      <c r="M27" s="246"/>
      <c r="N27" s="246"/>
      <c r="O27" s="246"/>
      <c r="P27" s="246"/>
      <c r="Q27" s="247"/>
      <c r="R27" s="37" t="s">
        <v>45</v>
      </c>
      <c r="S27" s="266" t="s">
        <v>46</v>
      </c>
      <c r="T27" s="266"/>
      <c r="U27" s="38" t="s">
        <v>71</v>
      </c>
      <c r="V27" s="260" t="s">
        <v>72</v>
      </c>
      <c r="W27" s="261"/>
    </row>
    <row r="28" spans="2:27" ht="30.75" customHeight="1" thickBot="1" x14ac:dyDescent="0.25">
      <c r="B28" s="248"/>
      <c r="C28" s="249"/>
      <c r="D28" s="249"/>
      <c r="E28" s="249"/>
      <c r="F28" s="249"/>
      <c r="G28" s="249"/>
      <c r="H28" s="249"/>
      <c r="I28" s="249"/>
      <c r="J28" s="249"/>
      <c r="K28" s="249"/>
      <c r="L28" s="249"/>
      <c r="M28" s="249"/>
      <c r="N28" s="249"/>
      <c r="O28" s="249"/>
      <c r="P28" s="249"/>
      <c r="Q28" s="250"/>
      <c r="R28" s="39" t="s">
        <v>73</v>
      </c>
      <c r="S28" s="39" t="s">
        <v>73</v>
      </c>
      <c r="T28" s="39" t="s">
        <v>64</v>
      </c>
      <c r="U28" s="39" t="s">
        <v>73</v>
      </c>
      <c r="V28" s="39" t="s">
        <v>74</v>
      </c>
      <c r="W28" s="32" t="s">
        <v>75</v>
      </c>
      <c r="Y28" s="36"/>
    </row>
    <row r="29" spans="2:27" ht="23.25" customHeight="1" thickBot="1" x14ac:dyDescent="0.25">
      <c r="B29" s="262" t="s">
        <v>76</v>
      </c>
      <c r="C29" s="263"/>
      <c r="D29" s="263"/>
      <c r="E29" s="40" t="s">
        <v>96</v>
      </c>
      <c r="F29" s="40"/>
      <c r="G29" s="40"/>
      <c r="H29" s="41"/>
      <c r="I29" s="41"/>
      <c r="J29" s="41"/>
      <c r="K29" s="41"/>
      <c r="L29" s="41"/>
      <c r="M29" s="41"/>
      <c r="N29" s="41"/>
      <c r="O29" s="41"/>
      <c r="P29" s="42"/>
      <c r="Q29" s="42"/>
      <c r="R29" s="43" t="s">
        <v>97</v>
      </c>
      <c r="S29" s="44" t="s">
        <v>11</v>
      </c>
      <c r="T29" s="42"/>
      <c r="U29" s="44" t="s">
        <v>93</v>
      </c>
      <c r="V29" s="42"/>
      <c r="W29" s="45">
        <f>+IF(ISERR(U29/R29*100),"N/A",ROUND(U29/R29*100,2))</f>
        <v>68.61</v>
      </c>
    </row>
    <row r="30" spans="2:27" ht="26.25" customHeight="1" thickBot="1" x14ac:dyDescent="0.25">
      <c r="B30" s="264" t="s">
        <v>80</v>
      </c>
      <c r="C30" s="265"/>
      <c r="D30" s="265"/>
      <c r="E30" s="46" t="s">
        <v>96</v>
      </c>
      <c r="F30" s="46"/>
      <c r="G30" s="46"/>
      <c r="H30" s="47"/>
      <c r="I30" s="47"/>
      <c r="J30" s="47"/>
      <c r="K30" s="47"/>
      <c r="L30" s="47"/>
      <c r="M30" s="47"/>
      <c r="N30" s="47"/>
      <c r="O30" s="47"/>
      <c r="P30" s="48"/>
      <c r="Q30" s="48"/>
      <c r="R30" s="49" t="s">
        <v>95</v>
      </c>
      <c r="S30" s="50" t="s">
        <v>94</v>
      </c>
      <c r="T30" s="51">
        <f>+IF(ISERR(S30/R30*100),"N/A",ROUND(S30/R30*100,2))</f>
        <v>68.02</v>
      </c>
      <c r="U30" s="50" t="s">
        <v>93</v>
      </c>
      <c r="V30" s="51">
        <f>+IF(ISERR(U30/S30*100),"N/A",ROUND(U30/S30*100,2))</f>
        <v>99.95</v>
      </c>
      <c r="W30" s="52">
        <f>+IF(ISERR(U30/R30*100),"N/A",ROUND(U30/R30*100,2))</f>
        <v>67.989999999999995</v>
      </c>
    </row>
    <row r="31" spans="2:27" ht="22.5" customHeight="1" thickTop="1" thickBot="1" x14ac:dyDescent="0.25">
      <c r="B31" s="11" t="s">
        <v>86</v>
      </c>
      <c r="C31" s="12"/>
      <c r="D31" s="12"/>
      <c r="E31" s="12"/>
      <c r="F31" s="12"/>
      <c r="G31" s="12"/>
      <c r="H31" s="13"/>
      <c r="I31" s="13"/>
      <c r="J31" s="13"/>
      <c r="K31" s="13"/>
      <c r="L31" s="13"/>
      <c r="M31" s="13"/>
      <c r="N31" s="13"/>
      <c r="O31" s="13"/>
      <c r="P31" s="13"/>
      <c r="Q31" s="13"/>
      <c r="R31" s="13"/>
      <c r="S31" s="13"/>
      <c r="T31" s="13"/>
      <c r="U31" s="13"/>
      <c r="V31" s="13"/>
      <c r="W31" s="14"/>
    </row>
    <row r="32" spans="2:27" ht="37.5" customHeight="1" thickTop="1" x14ac:dyDescent="0.2">
      <c r="B32" s="251" t="s">
        <v>92</v>
      </c>
      <c r="C32" s="252"/>
      <c r="D32" s="252"/>
      <c r="E32" s="252"/>
      <c r="F32" s="252"/>
      <c r="G32" s="252"/>
      <c r="H32" s="252"/>
      <c r="I32" s="252"/>
      <c r="J32" s="252"/>
      <c r="K32" s="252"/>
      <c r="L32" s="252"/>
      <c r="M32" s="252"/>
      <c r="N32" s="252"/>
      <c r="O32" s="252"/>
      <c r="P32" s="252"/>
      <c r="Q32" s="252"/>
      <c r="R32" s="252"/>
      <c r="S32" s="252"/>
      <c r="T32" s="252"/>
      <c r="U32" s="252"/>
      <c r="V32" s="252"/>
      <c r="W32" s="253"/>
    </row>
    <row r="33" spans="2:23" ht="93"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91</v>
      </c>
      <c r="C34" s="252"/>
      <c r="D34" s="252"/>
      <c r="E34" s="252"/>
      <c r="F34" s="252"/>
      <c r="G34" s="252"/>
      <c r="H34" s="252"/>
      <c r="I34" s="252"/>
      <c r="J34" s="252"/>
      <c r="K34" s="252"/>
      <c r="L34" s="252"/>
      <c r="M34" s="252"/>
      <c r="N34" s="252"/>
      <c r="O34" s="252"/>
      <c r="P34" s="252"/>
      <c r="Q34" s="252"/>
      <c r="R34" s="252"/>
      <c r="S34" s="252"/>
      <c r="T34" s="252"/>
      <c r="U34" s="252"/>
      <c r="V34" s="252"/>
      <c r="W34" s="253"/>
    </row>
    <row r="35" spans="2:23" ht="62.25" customHeight="1" thickBot="1" x14ac:dyDescent="0.25">
      <c r="B35" s="254"/>
      <c r="C35" s="255"/>
      <c r="D35" s="255"/>
      <c r="E35" s="255"/>
      <c r="F35" s="255"/>
      <c r="G35" s="255"/>
      <c r="H35" s="255"/>
      <c r="I35" s="255"/>
      <c r="J35" s="255"/>
      <c r="K35" s="255"/>
      <c r="L35" s="255"/>
      <c r="M35" s="255"/>
      <c r="N35" s="255"/>
      <c r="O35" s="255"/>
      <c r="P35" s="255"/>
      <c r="Q35" s="255"/>
      <c r="R35" s="255"/>
      <c r="S35" s="255"/>
      <c r="T35" s="255"/>
      <c r="U35" s="255"/>
      <c r="V35" s="255"/>
      <c r="W35" s="256"/>
    </row>
    <row r="36" spans="2:23" ht="37.5" customHeight="1" thickTop="1" x14ac:dyDescent="0.2">
      <c r="B36" s="251" t="s">
        <v>90</v>
      </c>
      <c r="C36" s="252"/>
      <c r="D36" s="252"/>
      <c r="E36" s="252"/>
      <c r="F36" s="252"/>
      <c r="G36" s="252"/>
      <c r="H36" s="252"/>
      <c r="I36" s="252"/>
      <c r="J36" s="252"/>
      <c r="K36" s="252"/>
      <c r="L36" s="252"/>
      <c r="M36" s="252"/>
      <c r="N36" s="252"/>
      <c r="O36" s="252"/>
      <c r="P36" s="252"/>
      <c r="Q36" s="252"/>
      <c r="R36" s="252"/>
      <c r="S36" s="252"/>
      <c r="T36" s="252"/>
      <c r="U36" s="252"/>
      <c r="V36" s="252"/>
      <c r="W36" s="253"/>
    </row>
    <row r="37" spans="2:23" ht="13.5" thickBot="1" x14ac:dyDescent="0.25">
      <c r="B37" s="257"/>
      <c r="C37" s="258"/>
      <c r="D37" s="258"/>
      <c r="E37" s="258"/>
      <c r="F37" s="258"/>
      <c r="G37" s="258"/>
      <c r="H37" s="258"/>
      <c r="I37" s="258"/>
      <c r="J37" s="258"/>
      <c r="K37" s="258"/>
      <c r="L37" s="258"/>
      <c r="M37" s="258"/>
      <c r="N37" s="258"/>
      <c r="O37" s="258"/>
      <c r="P37" s="258"/>
      <c r="Q37" s="258"/>
      <c r="R37" s="258"/>
      <c r="S37" s="258"/>
      <c r="T37" s="258"/>
      <c r="U37" s="258"/>
      <c r="V37" s="258"/>
      <c r="W37" s="259"/>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0" min="1" max="2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897</v>
      </c>
      <c r="D4" s="298" t="s">
        <v>896</v>
      </c>
      <c r="E4" s="298"/>
      <c r="F4" s="298"/>
      <c r="G4" s="298"/>
      <c r="H4" s="299"/>
      <c r="I4" s="18"/>
      <c r="J4" s="300" t="s">
        <v>6</v>
      </c>
      <c r="K4" s="298"/>
      <c r="L4" s="17" t="s">
        <v>1200</v>
      </c>
      <c r="M4" s="301" t="s">
        <v>1199</v>
      </c>
      <c r="N4" s="301"/>
      <c r="O4" s="301"/>
      <c r="P4" s="301"/>
      <c r="Q4" s="302"/>
      <c r="R4" s="19"/>
      <c r="S4" s="303" t="s">
        <v>9</v>
      </c>
      <c r="T4" s="304"/>
      <c r="U4" s="304"/>
      <c r="V4" s="291" t="s">
        <v>1198</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1077</v>
      </c>
      <c r="D6" s="287" t="s">
        <v>1083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708</v>
      </c>
      <c r="K8" s="26" t="s">
        <v>111</v>
      </c>
      <c r="L8" s="26" t="s">
        <v>1197</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1196</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1079</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1195</v>
      </c>
      <c r="C21" s="268"/>
      <c r="D21" s="268"/>
      <c r="E21" s="268"/>
      <c r="F21" s="268"/>
      <c r="G21" s="268"/>
      <c r="H21" s="268"/>
      <c r="I21" s="268"/>
      <c r="J21" s="268"/>
      <c r="K21" s="268"/>
      <c r="L21" s="268"/>
      <c r="M21" s="269" t="s">
        <v>1077</v>
      </c>
      <c r="N21" s="269"/>
      <c r="O21" s="269" t="s">
        <v>64</v>
      </c>
      <c r="P21" s="269"/>
      <c r="Q21" s="270" t="s">
        <v>75</v>
      </c>
      <c r="R21" s="270"/>
      <c r="S21" s="34" t="s">
        <v>1194</v>
      </c>
      <c r="T21" s="34" t="s">
        <v>182</v>
      </c>
      <c r="U21" s="34" t="s">
        <v>182</v>
      </c>
      <c r="V21" s="34" t="str">
        <f>+IF(ISERR(U21/T21*100),"N/A",ROUND(U21/T21*100,2))</f>
        <v>N/A</v>
      </c>
      <c r="W21" s="35" t="str">
        <f>+IF(ISERR(U21/S21*100),"N/A",ROUND(U21/S21*100,2))</f>
        <v>N/A</v>
      </c>
    </row>
    <row r="22" spans="2:27" ht="56.25" customHeight="1" thickBot="1" x14ac:dyDescent="0.25">
      <c r="B22" s="267" t="s">
        <v>1193</v>
      </c>
      <c r="C22" s="268"/>
      <c r="D22" s="268"/>
      <c r="E22" s="268"/>
      <c r="F22" s="268"/>
      <c r="G22" s="268"/>
      <c r="H22" s="268"/>
      <c r="I22" s="268"/>
      <c r="J22" s="268"/>
      <c r="K22" s="268"/>
      <c r="L22" s="268"/>
      <c r="M22" s="269" t="s">
        <v>1077</v>
      </c>
      <c r="N22" s="269"/>
      <c r="O22" s="269" t="s">
        <v>64</v>
      </c>
      <c r="P22" s="269"/>
      <c r="Q22" s="270" t="s">
        <v>75</v>
      </c>
      <c r="R22" s="270"/>
      <c r="S22" s="34" t="s">
        <v>919</v>
      </c>
      <c r="T22" s="34" t="s">
        <v>182</v>
      </c>
      <c r="U22" s="34" t="s">
        <v>182</v>
      </c>
      <c r="V22" s="34" t="str">
        <f>+IF(ISERR(U22/T22*100),"N/A",ROUND(U22/T22*100,2))</f>
        <v>N/A</v>
      </c>
      <c r="W22" s="35" t="str">
        <f>+IF(ISERR(U22/S22*100),"N/A",ROUND(U22/S22*100,2))</f>
        <v>N/A</v>
      </c>
    </row>
    <row r="23" spans="2:27" ht="21.75" customHeight="1" thickTop="1" thickBot="1" x14ac:dyDescent="0.25">
      <c r="B23" s="11" t="s">
        <v>70</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45" t="s">
        <v>2572</v>
      </c>
      <c r="C24" s="246"/>
      <c r="D24" s="246"/>
      <c r="E24" s="246"/>
      <c r="F24" s="246"/>
      <c r="G24" s="246"/>
      <c r="H24" s="246"/>
      <c r="I24" s="246"/>
      <c r="J24" s="246"/>
      <c r="K24" s="246"/>
      <c r="L24" s="246"/>
      <c r="M24" s="246"/>
      <c r="N24" s="246"/>
      <c r="O24" s="246"/>
      <c r="P24" s="246"/>
      <c r="Q24" s="247"/>
      <c r="R24" s="37" t="s">
        <v>45</v>
      </c>
      <c r="S24" s="266" t="s">
        <v>46</v>
      </c>
      <c r="T24" s="266"/>
      <c r="U24" s="38" t="s">
        <v>71</v>
      </c>
      <c r="V24" s="260" t="s">
        <v>72</v>
      </c>
      <c r="W24" s="261"/>
    </row>
    <row r="25" spans="2:27" ht="30.75" customHeight="1" thickBot="1" x14ac:dyDescent="0.25">
      <c r="B25" s="248"/>
      <c r="C25" s="249"/>
      <c r="D25" s="249"/>
      <c r="E25" s="249"/>
      <c r="F25" s="249"/>
      <c r="G25" s="249"/>
      <c r="H25" s="249"/>
      <c r="I25" s="249"/>
      <c r="J25" s="249"/>
      <c r="K25" s="249"/>
      <c r="L25" s="249"/>
      <c r="M25" s="249"/>
      <c r="N25" s="249"/>
      <c r="O25" s="249"/>
      <c r="P25" s="249"/>
      <c r="Q25" s="250"/>
      <c r="R25" s="39" t="s">
        <v>73</v>
      </c>
      <c r="S25" s="39" t="s">
        <v>73</v>
      </c>
      <c r="T25" s="39" t="s">
        <v>64</v>
      </c>
      <c r="U25" s="39" t="s">
        <v>73</v>
      </c>
      <c r="V25" s="39" t="s">
        <v>74</v>
      </c>
      <c r="W25" s="32" t="s">
        <v>75</v>
      </c>
      <c r="Y25" s="36"/>
    </row>
    <row r="26" spans="2:27" ht="23.25" customHeight="1" thickBot="1" x14ac:dyDescent="0.25">
      <c r="B26" s="262" t="s">
        <v>76</v>
      </c>
      <c r="C26" s="263"/>
      <c r="D26" s="263"/>
      <c r="E26" s="40" t="s">
        <v>1074</v>
      </c>
      <c r="F26" s="40"/>
      <c r="G26" s="40"/>
      <c r="H26" s="41"/>
      <c r="I26" s="41"/>
      <c r="J26" s="41"/>
      <c r="K26" s="41"/>
      <c r="L26" s="41"/>
      <c r="M26" s="41"/>
      <c r="N26" s="41"/>
      <c r="O26" s="41"/>
      <c r="P26" s="42"/>
      <c r="Q26" s="42"/>
      <c r="R26" s="43" t="s">
        <v>1192</v>
      </c>
      <c r="S26" s="44" t="s">
        <v>11</v>
      </c>
      <c r="T26" s="42"/>
      <c r="U26" s="44" t="s">
        <v>55</v>
      </c>
      <c r="V26" s="42"/>
      <c r="W26" s="45">
        <f>+IF(ISERR(U26/R26*100),"N/A",ROUND(U26/R26*100,2))</f>
        <v>0</v>
      </c>
    </row>
    <row r="27" spans="2:27" ht="26.25" customHeight="1" thickBot="1" x14ac:dyDescent="0.25">
      <c r="B27" s="264" t="s">
        <v>80</v>
      </c>
      <c r="C27" s="265"/>
      <c r="D27" s="265"/>
      <c r="E27" s="46" t="s">
        <v>1074</v>
      </c>
      <c r="F27" s="46"/>
      <c r="G27" s="46"/>
      <c r="H27" s="47"/>
      <c r="I27" s="47"/>
      <c r="J27" s="47"/>
      <c r="K27" s="47"/>
      <c r="L27" s="47"/>
      <c r="M27" s="47"/>
      <c r="N27" s="47"/>
      <c r="O27" s="47"/>
      <c r="P27" s="48"/>
      <c r="Q27" s="48"/>
      <c r="R27" s="49" t="s">
        <v>1191</v>
      </c>
      <c r="S27" s="50" t="s">
        <v>55</v>
      </c>
      <c r="T27" s="51">
        <f>+IF(ISERR(S27/R27*100),"N/A",ROUND(S27/R27*100,2))</f>
        <v>0</v>
      </c>
      <c r="U27" s="50" t="s">
        <v>55</v>
      </c>
      <c r="V27" s="51" t="str">
        <f>+IF(ISERR(U27/S27*100),"N/A",ROUND(U27/S27*100,2))</f>
        <v>N/A</v>
      </c>
      <c r="W27" s="52">
        <f>+IF(ISERR(U27/R27*100),"N/A",ROUND(U27/R27*100,2))</f>
        <v>0</v>
      </c>
    </row>
    <row r="28" spans="2:27" ht="22.5" customHeight="1" thickTop="1" thickBot="1" x14ac:dyDescent="0.25">
      <c r="B28" s="11" t="s">
        <v>86</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51" t="s">
        <v>1190</v>
      </c>
      <c r="C29" s="252"/>
      <c r="D29" s="252"/>
      <c r="E29" s="252"/>
      <c r="F29" s="252"/>
      <c r="G29" s="252"/>
      <c r="H29" s="252"/>
      <c r="I29" s="252"/>
      <c r="J29" s="252"/>
      <c r="K29" s="252"/>
      <c r="L29" s="252"/>
      <c r="M29" s="252"/>
      <c r="N29" s="252"/>
      <c r="O29" s="252"/>
      <c r="P29" s="252"/>
      <c r="Q29" s="252"/>
      <c r="R29" s="252"/>
      <c r="S29" s="252"/>
      <c r="T29" s="252"/>
      <c r="U29" s="252"/>
      <c r="V29" s="252"/>
      <c r="W29" s="253"/>
    </row>
    <row r="30" spans="2:27" ht="32.25" customHeight="1" thickBot="1" x14ac:dyDescent="0.25">
      <c r="B30" s="254"/>
      <c r="C30" s="255"/>
      <c r="D30" s="255"/>
      <c r="E30" s="255"/>
      <c r="F30" s="255"/>
      <c r="G30" s="255"/>
      <c r="H30" s="255"/>
      <c r="I30" s="255"/>
      <c r="J30" s="255"/>
      <c r="K30" s="255"/>
      <c r="L30" s="255"/>
      <c r="M30" s="255"/>
      <c r="N30" s="255"/>
      <c r="O30" s="255"/>
      <c r="P30" s="255"/>
      <c r="Q30" s="255"/>
      <c r="R30" s="255"/>
      <c r="S30" s="255"/>
      <c r="T30" s="255"/>
      <c r="U30" s="255"/>
      <c r="V30" s="255"/>
      <c r="W30" s="256"/>
    </row>
    <row r="31" spans="2:27" ht="37.5" customHeight="1" thickTop="1" x14ac:dyDescent="0.2">
      <c r="B31" s="251" t="s">
        <v>1189</v>
      </c>
      <c r="C31" s="252"/>
      <c r="D31" s="252"/>
      <c r="E31" s="252"/>
      <c r="F31" s="252"/>
      <c r="G31" s="252"/>
      <c r="H31" s="252"/>
      <c r="I31" s="252"/>
      <c r="J31" s="252"/>
      <c r="K31" s="252"/>
      <c r="L31" s="252"/>
      <c r="M31" s="252"/>
      <c r="N31" s="252"/>
      <c r="O31" s="252"/>
      <c r="P31" s="252"/>
      <c r="Q31" s="252"/>
      <c r="R31" s="252"/>
      <c r="S31" s="252"/>
      <c r="T31" s="252"/>
      <c r="U31" s="252"/>
      <c r="V31" s="252"/>
      <c r="W31" s="253"/>
    </row>
    <row r="32" spans="2:27" ht="1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1188</v>
      </c>
      <c r="C33" s="252"/>
      <c r="D33" s="252"/>
      <c r="E33" s="252"/>
      <c r="F33" s="252"/>
      <c r="G33" s="252"/>
      <c r="H33" s="252"/>
      <c r="I33" s="252"/>
      <c r="J33" s="252"/>
      <c r="K33" s="252"/>
      <c r="L33" s="252"/>
      <c r="M33" s="252"/>
      <c r="N33" s="252"/>
      <c r="O33" s="252"/>
      <c r="P33" s="252"/>
      <c r="Q33" s="252"/>
      <c r="R33" s="252"/>
      <c r="S33" s="252"/>
      <c r="T33" s="252"/>
      <c r="U33" s="252"/>
      <c r="V33" s="252"/>
      <c r="W33" s="253"/>
    </row>
    <row r="34" spans="2:23" ht="13.5" thickBot="1" x14ac:dyDescent="0.25">
      <c r="B34" s="257"/>
      <c r="C34" s="258"/>
      <c r="D34" s="258"/>
      <c r="E34" s="258"/>
      <c r="F34" s="258"/>
      <c r="G34" s="258"/>
      <c r="H34" s="258"/>
      <c r="I34" s="258"/>
      <c r="J34" s="258"/>
      <c r="K34" s="258"/>
      <c r="L34" s="258"/>
      <c r="M34" s="258"/>
      <c r="N34" s="258"/>
      <c r="O34" s="258"/>
      <c r="P34" s="258"/>
      <c r="Q34" s="258"/>
      <c r="R34" s="258"/>
      <c r="S34" s="258"/>
      <c r="T34" s="258"/>
      <c r="U34" s="258"/>
      <c r="V34" s="258"/>
      <c r="W34" s="25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91"/>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897</v>
      </c>
      <c r="D4" s="298" t="s">
        <v>896</v>
      </c>
      <c r="E4" s="298"/>
      <c r="F4" s="298"/>
      <c r="G4" s="298"/>
      <c r="H4" s="299"/>
      <c r="I4" s="18"/>
      <c r="J4" s="300" t="s">
        <v>6</v>
      </c>
      <c r="K4" s="298"/>
      <c r="L4" s="17" t="s">
        <v>1351</v>
      </c>
      <c r="M4" s="301" t="s">
        <v>1350</v>
      </c>
      <c r="N4" s="301"/>
      <c r="O4" s="301"/>
      <c r="P4" s="301"/>
      <c r="Q4" s="302"/>
      <c r="R4" s="19"/>
      <c r="S4" s="303" t="s">
        <v>9</v>
      </c>
      <c r="T4" s="304"/>
      <c r="U4" s="304"/>
      <c r="V4" s="291" t="s">
        <v>1349</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1231</v>
      </c>
      <c r="D6" s="287" t="s">
        <v>1348</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873</v>
      </c>
      <c r="D7" s="289" t="s">
        <v>893</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1301</v>
      </c>
      <c r="D8" s="289" t="s">
        <v>1347</v>
      </c>
      <c r="E8" s="289"/>
      <c r="F8" s="289"/>
      <c r="G8" s="289"/>
      <c r="H8" s="289"/>
      <c r="I8" s="22"/>
      <c r="J8" s="26" t="s">
        <v>1346</v>
      </c>
      <c r="K8" s="26" t="s">
        <v>1345</v>
      </c>
      <c r="L8" s="26" t="s">
        <v>1344</v>
      </c>
      <c r="M8" s="26" t="s">
        <v>1343</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91.5" customHeight="1" thickTop="1" x14ac:dyDescent="0.2">
      <c r="B10" s="367" t="s">
        <v>25</v>
      </c>
      <c r="C10" s="369" t="s">
        <v>1342</v>
      </c>
      <c r="D10" s="369"/>
      <c r="E10" s="369"/>
      <c r="F10" s="369"/>
      <c r="G10" s="369"/>
      <c r="H10" s="369"/>
      <c r="I10" s="369"/>
      <c r="J10" s="369"/>
      <c r="K10" s="369"/>
      <c r="L10" s="369"/>
      <c r="M10" s="369"/>
      <c r="N10" s="369"/>
      <c r="O10" s="369"/>
      <c r="P10" s="369"/>
      <c r="Q10" s="369"/>
      <c r="R10" s="369"/>
      <c r="S10" s="369"/>
      <c r="T10" s="369"/>
      <c r="U10" s="369"/>
      <c r="V10" s="369"/>
      <c r="W10" s="370"/>
    </row>
    <row r="11" spans="1:29" ht="408.75" customHeight="1" thickBot="1" x14ac:dyDescent="0.25">
      <c r="B11" s="368"/>
      <c r="C11" s="371"/>
      <c r="D11" s="371"/>
      <c r="E11" s="371"/>
      <c r="F11" s="371"/>
      <c r="G11" s="371"/>
      <c r="H11" s="371"/>
      <c r="I11" s="371"/>
      <c r="J11" s="371"/>
      <c r="K11" s="371"/>
      <c r="L11" s="371"/>
      <c r="M11" s="371"/>
      <c r="N11" s="371"/>
      <c r="O11" s="371"/>
      <c r="P11" s="371"/>
      <c r="Q11" s="371"/>
      <c r="R11" s="371"/>
      <c r="S11" s="371"/>
      <c r="T11" s="371"/>
      <c r="U11" s="371"/>
      <c r="V11" s="371"/>
      <c r="W11" s="372"/>
    </row>
    <row r="12" spans="1:29" ht="9" customHeight="1" thickTop="1" thickBot="1" x14ac:dyDescent="0.25"/>
    <row r="13" spans="1:29" ht="21.75" customHeight="1" thickTop="1" thickBot="1" x14ac:dyDescent="0.25">
      <c r="B13" s="11" t="s">
        <v>27</v>
      </c>
      <c r="C13" s="12"/>
      <c r="D13" s="12"/>
      <c r="E13" s="12"/>
      <c r="F13" s="12"/>
      <c r="G13" s="12"/>
      <c r="H13" s="13"/>
      <c r="I13" s="13"/>
      <c r="J13" s="13"/>
      <c r="K13" s="13"/>
      <c r="L13" s="13"/>
      <c r="M13" s="13"/>
      <c r="N13" s="13"/>
      <c r="O13" s="13"/>
      <c r="P13" s="13"/>
      <c r="Q13" s="13"/>
      <c r="R13" s="13"/>
      <c r="S13" s="13"/>
      <c r="T13" s="13"/>
      <c r="U13" s="13"/>
      <c r="V13" s="13"/>
      <c r="W13" s="14"/>
    </row>
    <row r="14" spans="1:29" ht="19.5" customHeight="1" thickTop="1" x14ac:dyDescent="0.2">
      <c r="B14" s="293" t="s">
        <v>28</v>
      </c>
      <c r="C14" s="294"/>
      <c r="D14" s="294"/>
      <c r="E14" s="294"/>
      <c r="F14" s="294"/>
      <c r="G14" s="294"/>
      <c r="H14" s="294"/>
      <c r="I14" s="294"/>
      <c r="J14" s="28"/>
      <c r="K14" s="294" t="s">
        <v>29</v>
      </c>
      <c r="L14" s="294"/>
      <c r="M14" s="294"/>
      <c r="N14" s="294"/>
      <c r="O14" s="294"/>
      <c r="P14" s="294"/>
      <c r="Q14" s="294"/>
      <c r="R14" s="29"/>
      <c r="S14" s="294" t="s">
        <v>30</v>
      </c>
      <c r="T14" s="294"/>
      <c r="U14" s="294"/>
      <c r="V14" s="294"/>
      <c r="W14" s="295"/>
    </row>
    <row r="15" spans="1:29" ht="69" customHeight="1" x14ac:dyDescent="0.2">
      <c r="B15" s="20" t="s">
        <v>31</v>
      </c>
      <c r="C15" s="287" t="s">
        <v>11</v>
      </c>
      <c r="D15" s="287"/>
      <c r="E15" s="287"/>
      <c r="F15" s="287"/>
      <c r="G15" s="287"/>
      <c r="H15" s="287"/>
      <c r="I15" s="287"/>
      <c r="J15" s="30"/>
      <c r="K15" s="30" t="s">
        <v>32</v>
      </c>
      <c r="L15" s="287" t="s">
        <v>11</v>
      </c>
      <c r="M15" s="287"/>
      <c r="N15" s="287"/>
      <c r="O15" s="287"/>
      <c r="P15" s="287"/>
      <c r="Q15" s="287"/>
      <c r="R15" s="22"/>
      <c r="S15" s="30" t="s">
        <v>33</v>
      </c>
      <c r="T15" s="288" t="s">
        <v>1341</v>
      </c>
      <c r="U15" s="288"/>
      <c r="V15" s="288"/>
      <c r="W15" s="288"/>
    </row>
    <row r="16" spans="1:29" ht="86.25" customHeight="1" x14ac:dyDescent="0.2">
      <c r="B16" s="20" t="s">
        <v>35</v>
      </c>
      <c r="C16" s="287" t="s">
        <v>11</v>
      </c>
      <c r="D16" s="287"/>
      <c r="E16" s="287"/>
      <c r="F16" s="287"/>
      <c r="G16" s="287"/>
      <c r="H16" s="287"/>
      <c r="I16" s="287"/>
      <c r="J16" s="30"/>
      <c r="K16" s="30" t="s">
        <v>35</v>
      </c>
      <c r="L16" s="287" t="s">
        <v>11</v>
      </c>
      <c r="M16" s="287"/>
      <c r="N16" s="287"/>
      <c r="O16" s="287"/>
      <c r="P16" s="287"/>
      <c r="Q16" s="287"/>
      <c r="R16" s="22"/>
      <c r="S16" s="30" t="s">
        <v>36</v>
      </c>
      <c r="T16" s="288" t="s">
        <v>11</v>
      </c>
      <c r="U16" s="288"/>
      <c r="V16" s="288"/>
      <c r="W16" s="288"/>
    </row>
    <row r="17" spans="2:27" ht="25.5" customHeight="1" thickBot="1" x14ac:dyDescent="0.25">
      <c r="B17" s="31" t="s">
        <v>37</v>
      </c>
      <c r="C17" s="271" t="s">
        <v>11</v>
      </c>
      <c r="D17" s="271"/>
      <c r="E17" s="271"/>
      <c r="F17" s="271"/>
      <c r="G17" s="271"/>
      <c r="H17" s="271"/>
      <c r="I17" s="271"/>
      <c r="J17" s="271"/>
      <c r="K17" s="271"/>
      <c r="L17" s="271"/>
      <c r="M17" s="271"/>
      <c r="N17" s="271"/>
      <c r="O17" s="271"/>
      <c r="P17" s="271"/>
      <c r="Q17" s="271"/>
      <c r="R17" s="271"/>
      <c r="S17" s="271"/>
      <c r="T17" s="271"/>
      <c r="U17" s="271"/>
      <c r="V17" s="271"/>
      <c r="W17" s="272"/>
    </row>
    <row r="18" spans="2:27" ht="21.75" customHeight="1" thickTop="1" thickBot="1" x14ac:dyDescent="0.25">
      <c r="B18" s="11" t="s">
        <v>38</v>
      </c>
      <c r="C18" s="12"/>
      <c r="D18" s="12"/>
      <c r="E18" s="12"/>
      <c r="F18" s="12"/>
      <c r="G18" s="12"/>
      <c r="H18" s="13"/>
      <c r="I18" s="13"/>
      <c r="J18" s="13"/>
      <c r="K18" s="13"/>
      <c r="L18" s="13"/>
      <c r="M18" s="13"/>
      <c r="N18" s="13"/>
      <c r="O18" s="13"/>
      <c r="P18" s="13"/>
      <c r="Q18" s="13"/>
      <c r="R18" s="13"/>
      <c r="S18" s="13"/>
      <c r="T18" s="13"/>
      <c r="U18" s="13"/>
      <c r="V18" s="13"/>
      <c r="W18" s="14"/>
    </row>
    <row r="19" spans="2:27" ht="25.5" customHeight="1" thickTop="1" thickBot="1" x14ac:dyDescent="0.25">
      <c r="B19" s="273" t="s">
        <v>39</v>
      </c>
      <c r="C19" s="274"/>
      <c r="D19" s="274"/>
      <c r="E19" s="274"/>
      <c r="F19" s="274"/>
      <c r="G19" s="274"/>
      <c r="H19" s="274"/>
      <c r="I19" s="274"/>
      <c r="J19" s="274"/>
      <c r="K19" s="274"/>
      <c r="L19" s="274"/>
      <c r="M19" s="274"/>
      <c r="N19" s="274"/>
      <c r="O19" s="274"/>
      <c r="P19" s="274"/>
      <c r="Q19" s="274"/>
      <c r="R19" s="274"/>
      <c r="S19" s="274"/>
      <c r="T19" s="275"/>
      <c r="U19" s="260" t="s">
        <v>40</v>
      </c>
      <c r="V19" s="266"/>
      <c r="W19" s="261"/>
    </row>
    <row r="20" spans="2:27" ht="14.25" customHeight="1" x14ac:dyDescent="0.2">
      <c r="B20" s="276" t="s">
        <v>41</v>
      </c>
      <c r="C20" s="277"/>
      <c r="D20" s="277"/>
      <c r="E20" s="277"/>
      <c r="F20" s="277"/>
      <c r="G20" s="277"/>
      <c r="H20" s="277"/>
      <c r="I20" s="277"/>
      <c r="J20" s="277"/>
      <c r="K20" s="277"/>
      <c r="L20" s="277"/>
      <c r="M20" s="277" t="s">
        <v>42</v>
      </c>
      <c r="N20" s="277"/>
      <c r="O20" s="277" t="s">
        <v>43</v>
      </c>
      <c r="P20" s="277"/>
      <c r="Q20" s="277" t="s">
        <v>44</v>
      </c>
      <c r="R20" s="277"/>
      <c r="S20" s="277" t="s">
        <v>45</v>
      </c>
      <c r="T20" s="280" t="s">
        <v>46</v>
      </c>
      <c r="U20" s="282" t="s">
        <v>47</v>
      </c>
      <c r="V20" s="284" t="s">
        <v>48</v>
      </c>
      <c r="W20" s="285" t="s">
        <v>49</v>
      </c>
    </row>
    <row r="21" spans="2:27" ht="27" customHeight="1" thickBot="1" x14ac:dyDescent="0.25">
      <c r="B21" s="278"/>
      <c r="C21" s="279"/>
      <c r="D21" s="279"/>
      <c r="E21" s="279"/>
      <c r="F21" s="279"/>
      <c r="G21" s="279"/>
      <c r="H21" s="279"/>
      <c r="I21" s="279"/>
      <c r="J21" s="279"/>
      <c r="K21" s="279"/>
      <c r="L21" s="279"/>
      <c r="M21" s="279"/>
      <c r="N21" s="279"/>
      <c r="O21" s="279"/>
      <c r="P21" s="279"/>
      <c r="Q21" s="279"/>
      <c r="R21" s="279"/>
      <c r="S21" s="279"/>
      <c r="T21" s="281"/>
      <c r="U21" s="283"/>
      <c r="V21" s="279"/>
      <c r="W21" s="286"/>
      <c r="Z21" s="33" t="s">
        <v>11</v>
      </c>
      <c r="AA21" s="33" t="s">
        <v>50</v>
      </c>
    </row>
    <row r="22" spans="2:27" ht="56.25" customHeight="1" x14ac:dyDescent="0.2">
      <c r="B22" s="267" t="s">
        <v>1340</v>
      </c>
      <c r="C22" s="268"/>
      <c r="D22" s="268"/>
      <c r="E22" s="268"/>
      <c r="F22" s="268"/>
      <c r="G22" s="268"/>
      <c r="H22" s="268"/>
      <c r="I22" s="268"/>
      <c r="J22" s="268"/>
      <c r="K22" s="268"/>
      <c r="L22" s="268"/>
      <c r="M22" s="269" t="s">
        <v>1301</v>
      </c>
      <c r="N22" s="269"/>
      <c r="O22" s="269" t="s">
        <v>64</v>
      </c>
      <c r="P22" s="269"/>
      <c r="Q22" s="270" t="s">
        <v>53</v>
      </c>
      <c r="R22" s="270"/>
      <c r="S22" s="34" t="s">
        <v>54</v>
      </c>
      <c r="T22" s="34" t="s">
        <v>979</v>
      </c>
      <c r="U22" s="34" t="s">
        <v>1339</v>
      </c>
      <c r="V22" s="34">
        <f t="shared" ref="V22:V69" si="0">+IF(ISERR(U22/T22*100),"N/A",ROUND(U22/T22*100,2))</f>
        <v>109.43</v>
      </c>
      <c r="W22" s="35">
        <f t="shared" ref="W22:W69" si="1">+IF(ISERR(U22/S22*100),"N/A",ROUND(U22/S22*100,2))</f>
        <v>76.599999999999994</v>
      </c>
    </row>
    <row r="23" spans="2:27" ht="56.25" customHeight="1" x14ac:dyDescent="0.2">
      <c r="B23" s="267" t="s">
        <v>1338</v>
      </c>
      <c r="C23" s="268"/>
      <c r="D23" s="268"/>
      <c r="E23" s="268"/>
      <c r="F23" s="268"/>
      <c r="G23" s="268"/>
      <c r="H23" s="268"/>
      <c r="I23" s="268"/>
      <c r="J23" s="268"/>
      <c r="K23" s="268"/>
      <c r="L23" s="268"/>
      <c r="M23" s="269" t="s">
        <v>1301</v>
      </c>
      <c r="N23" s="269"/>
      <c r="O23" s="269" t="s">
        <v>64</v>
      </c>
      <c r="P23" s="269"/>
      <c r="Q23" s="270" t="s">
        <v>53</v>
      </c>
      <c r="R23" s="270"/>
      <c r="S23" s="34" t="s">
        <v>54</v>
      </c>
      <c r="T23" s="34" t="s">
        <v>979</v>
      </c>
      <c r="U23" s="34" t="s">
        <v>1337</v>
      </c>
      <c r="V23" s="34">
        <f t="shared" si="0"/>
        <v>116.57</v>
      </c>
      <c r="W23" s="35">
        <f t="shared" si="1"/>
        <v>81.599999999999994</v>
      </c>
    </row>
    <row r="24" spans="2:27" ht="56.25" customHeight="1" x14ac:dyDescent="0.2">
      <c r="B24" s="267" t="s">
        <v>1336</v>
      </c>
      <c r="C24" s="268"/>
      <c r="D24" s="268"/>
      <c r="E24" s="268"/>
      <c r="F24" s="268"/>
      <c r="G24" s="268"/>
      <c r="H24" s="268"/>
      <c r="I24" s="268"/>
      <c r="J24" s="268"/>
      <c r="K24" s="268"/>
      <c r="L24" s="268"/>
      <c r="M24" s="269" t="s">
        <v>1301</v>
      </c>
      <c r="N24" s="269"/>
      <c r="O24" s="269" t="s">
        <v>64</v>
      </c>
      <c r="P24" s="269"/>
      <c r="Q24" s="270" t="s">
        <v>75</v>
      </c>
      <c r="R24" s="270"/>
      <c r="S24" s="34" t="s">
        <v>54</v>
      </c>
      <c r="T24" s="34" t="s">
        <v>182</v>
      </c>
      <c r="U24" s="34" t="s">
        <v>182</v>
      </c>
      <c r="V24" s="34" t="str">
        <f t="shared" si="0"/>
        <v>N/A</v>
      </c>
      <c r="W24" s="35" t="str">
        <f t="shared" si="1"/>
        <v>N/A</v>
      </c>
    </row>
    <row r="25" spans="2:27" ht="56.25" customHeight="1" x14ac:dyDescent="0.2">
      <c r="B25" s="267" t="s">
        <v>1335</v>
      </c>
      <c r="C25" s="268"/>
      <c r="D25" s="268"/>
      <c r="E25" s="268"/>
      <c r="F25" s="268"/>
      <c r="G25" s="268"/>
      <c r="H25" s="268"/>
      <c r="I25" s="268"/>
      <c r="J25" s="268"/>
      <c r="K25" s="268"/>
      <c r="L25" s="268"/>
      <c r="M25" s="269" t="s">
        <v>1301</v>
      </c>
      <c r="N25" s="269"/>
      <c r="O25" s="269" t="s">
        <v>64</v>
      </c>
      <c r="P25" s="269"/>
      <c r="Q25" s="270" t="s">
        <v>53</v>
      </c>
      <c r="R25" s="270"/>
      <c r="S25" s="34" t="s">
        <v>54</v>
      </c>
      <c r="T25" s="34" t="s">
        <v>979</v>
      </c>
      <c r="U25" s="34" t="s">
        <v>1334</v>
      </c>
      <c r="V25" s="34">
        <f t="shared" si="0"/>
        <v>93</v>
      </c>
      <c r="W25" s="35">
        <f t="shared" si="1"/>
        <v>65.099999999999994</v>
      </c>
    </row>
    <row r="26" spans="2:27" ht="56.25" customHeight="1" x14ac:dyDescent="0.2">
      <c r="B26" s="267" t="s">
        <v>1333</v>
      </c>
      <c r="C26" s="268"/>
      <c r="D26" s="268"/>
      <c r="E26" s="268"/>
      <c r="F26" s="268"/>
      <c r="G26" s="268"/>
      <c r="H26" s="268"/>
      <c r="I26" s="268"/>
      <c r="J26" s="268"/>
      <c r="K26" s="268"/>
      <c r="L26" s="268"/>
      <c r="M26" s="269" t="s">
        <v>1301</v>
      </c>
      <c r="N26" s="269"/>
      <c r="O26" s="269" t="s">
        <v>64</v>
      </c>
      <c r="P26" s="269"/>
      <c r="Q26" s="270" t="s">
        <v>53</v>
      </c>
      <c r="R26" s="270"/>
      <c r="S26" s="34" t="s">
        <v>1332</v>
      </c>
      <c r="T26" s="34" t="s">
        <v>1331</v>
      </c>
      <c r="U26" s="34" t="s">
        <v>1330</v>
      </c>
      <c r="V26" s="34">
        <f t="shared" si="0"/>
        <v>96.28</v>
      </c>
      <c r="W26" s="35">
        <f t="shared" si="1"/>
        <v>91.11</v>
      </c>
    </row>
    <row r="27" spans="2:27" ht="56.25" customHeight="1" x14ac:dyDescent="0.2">
      <c r="B27" s="267" t="s">
        <v>1329</v>
      </c>
      <c r="C27" s="268"/>
      <c r="D27" s="268"/>
      <c r="E27" s="268"/>
      <c r="F27" s="268"/>
      <c r="G27" s="268"/>
      <c r="H27" s="268"/>
      <c r="I27" s="268"/>
      <c r="J27" s="268"/>
      <c r="K27" s="268"/>
      <c r="L27" s="268"/>
      <c r="M27" s="269" t="s">
        <v>1301</v>
      </c>
      <c r="N27" s="269"/>
      <c r="O27" s="269" t="s">
        <v>64</v>
      </c>
      <c r="P27" s="269"/>
      <c r="Q27" s="270" t="s">
        <v>53</v>
      </c>
      <c r="R27" s="270"/>
      <c r="S27" s="34" t="s">
        <v>979</v>
      </c>
      <c r="T27" s="34" t="s">
        <v>872</v>
      </c>
      <c r="U27" s="34" t="s">
        <v>1328</v>
      </c>
      <c r="V27" s="34">
        <f t="shared" si="0"/>
        <v>105.8</v>
      </c>
      <c r="W27" s="35">
        <f t="shared" si="1"/>
        <v>104.29</v>
      </c>
    </row>
    <row r="28" spans="2:27" ht="56.25" customHeight="1" x14ac:dyDescent="0.2">
      <c r="B28" s="267" t="s">
        <v>1327</v>
      </c>
      <c r="C28" s="268"/>
      <c r="D28" s="268"/>
      <c r="E28" s="268"/>
      <c r="F28" s="268"/>
      <c r="G28" s="268"/>
      <c r="H28" s="268"/>
      <c r="I28" s="268"/>
      <c r="J28" s="268"/>
      <c r="K28" s="268"/>
      <c r="L28" s="268"/>
      <c r="M28" s="269" t="s">
        <v>1301</v>
      </c>
      <c r="N28" s="269"/>
      <c r="O28" s="269" t="s">
        <v>64</v>
      </c>
      <c r="P28" s="269"/>
      <c r="Q28" s="270" t="s">
        <v>53</v>
      </c>
      <c r="R28" s="270"/>
      <c r="S28" s="34" t="s">
        <v>1326</v>
      </c>
      <c r="T28" s="34" t="s">
        <v>1325</v>
      </c>
      <c r="U28" s="34" t="s">
        <v>61</v>
      </c>
      <c r="V28" s="34">
        <f t="shared" si="0"/>
        <v>111.61</v>
      </c>
      <c r="W28" s="35">
        <f t="shared" si="1"/>
        <v>79.37</v>
      </c>
    </row>
    <row r="29" spans="2:27" ht="56.25" customHeight="1" x14ac:dyDescent="0.2">
      <c r="B29" s="267" t="s">
        <v>1324</v>
      </c>
      <c r="C29" s="268"/>
      <c r="D29" s="268"/>
      <c r="E29" s="268"/>
      <c r="F29" s="268"/>
      <c r="G29" s="268"/>
      <c r="H29" s="268"/>
      <c r="I29" s="268"/>
      <c r="J29" s="268"/>
      <c r="K29" s="268"/>
      <c r="L29" s="268"/>
      <c r="M29" s="269" t="s">
        <v>1301</v>
      </c>
      <c r="N29" s="269"/>
      <c r="O29" s="269" t="s">
        <v>64</v>
      </c>
      <c r="P29" s="269"/>
      <c r="Q29" s="270" t="s">
        <v>53</v>
      </c>
      <c r="R29" s="270"/>
      <c r="S29" s="34" t="s">
        <v>719</v>
      </c>
      <c r="T29" s="34" t="s">
        <v>1323</v>
      </c>
      <c r="U29" s="34" t="s">
        <v>928</v>
      </c>
      <c r="V29" s="34">
        <f t="shared" si="0"/>
        <v>97.89</v>
      </c>
      <c r="W29" s="35">
        <f t="shared" si="1"/>
        <v>94.72</v>
      </c>
    </row>
    <row r="30" spans="2:27" ht="56.25" customHeight="1" x14ac:dyDescent="0.2">
      <c r="B30" s="267" t="s">
        <v>1322</v>
      </c>
      <c r="C30" s="268"/>
      <c r="D30" s="268"/>
      <c r="E30" s="268"/>
      <c r="F30" s="268"/>
      <c r="G30" s="268"/>
      <c r="H30" s="268"/>
      <c r="I30" s="268"/>
      <c r="J30" s="268"/>
      <c r="K30" s="268"/>
      <c r="L30" s="268"/>
      <c r="M30" s="269" t="s">
        <v>1301</v>
      </c>
      <c r="N30" s="269"/>
      <c r="O30" s="269" t="s">
        <v>64</v>
      </c>
      <c r="P30" s="269"/>
      <c r="Q30" s="270" t="s">
        <v>53</v>
      </c>
      <c r="R30" s="270"/>
      <c r="S30" s="34" t="s">
        <v>260</v>
      </c>
      <c r="T30" s="34" t="s">
        <v>1321</v>
      </c>
      <c r="U30" s="34" t="s">
        <v>1320</v>
      </c>
      <c r="V30" s="34">
        <f t="shared" si="0"/>
        <v>100.66</v>
      </c>
      <c r="W30" s="35">
        <f t="shared" si="1"/>
        <v>94.88</v>
      </c>
    </row>
    <row r="31" spans="2:27" ht="56.25" customHeight="1" x14ac:dyDescent="0.2">
      <c r="B31" s="267" t="s">
        <v>1319</v>
      </c>
      <c r="C31" s="268"/>
      <c r="D31" s="268"/>
      <c r="E31" s="268"/>
      <c r="F31" s="268"/>
      <c r="G31" s="268"/>
      <c r="H31" s="268"/>
      <c r="I31" s="268"/>
      <c r="J31" s="268"/>
      <c r="K31" s="268"/>
      <c r="L31" s="268"/>
      <c r="M31" s="269" t="s">
        <v>1301</v>
      </c>
      <c r="N31" s="269"/>
      <c r="O31" s="269" t="s">
        <v>64</v>
      </c>
      <c r="P31" s="269"/>
      <c r="Q31" s="270" t="s">
        <v>529</v>
      </c>
      <c r="R31" s="270"/>
      <c r="S31" s="34" t="s">
        <v>54</v>
      </c>
      <c r="T31" s="34" t="s">
        <v>182</v>
      </c>
      <c r="U31" s="34" t="s">
        <v>182</v>
      </c>
      <c r="V31" s="34" t="str">
        <f t="shared" si="0"/>
        <v>N/A</v>
      </c>
      <c r="W31" s="35" t="str">
        <f t="shared" si="1"/>
        <v>N/A</v>
      </c>
    </row>
    <row r="32" spans="2:27" ht="56.25" customHeight="1" x14ac:dyDescent="0.2">
      <c r="B32" s="267" t="s">
        <v>1318</v>
      </c>
      <c r="C32" s="268"/>
      <c r="D32" s="268"/>
      <c r="E32" s="268"/>
      <c r="F32" s="268"/>
      <c r="G32" s="268"/>
      <c r="H32" s="268"/>
      <c r="I32" s="268"/>
      <c r="J32" s="268"/>
      <c r="K32" s="268"/>
      <c r="L32" s="268"/>
      <c r="M32" s="269" t="s">
        <v>1301</v>
      </c>
      <c r="N32" s="269"/>
      <c r="O32" s="269" t="s">
        <v>64</v>
      </c>
      <c r="P32" s="269"/>
      <c r="Q32" s="270" t="s">
        <v>53</v>
      </c>
      <c r="R32" s="270"/>
      <c r="S32" s="34" t="s">
        <v>335</v>
      </c>
      <c r="T32" s="34" t="s">
        <v>335</v>
      </c>
      <c r="U32" s="34" t="s">
        <v>1161</v>
      </c>
      <c r="V32" s="34">
        <f t="shared" si="0"/>
        <v>68</v>
      </c>
      <c r="W32" s="35">
        <f t="shared" si="1"/>
        <v>68</v>
      </c>
    </row>
    <row r="33" spans="2:23" ht="56.25" customHeight="1" x14ac:dyDescent="0.2">
      <c r="B33" s="267" t="s">
        <v>1317</v>
      </c>
      <c r="C33" s="268"/>
      <c r="D33" s="268"/>
      <c r="E33" s="268"/>
      <c r="F33" s="268"/>
      <c r="G33" s="268"/>
      <c r="H33" s="268"/>
      <c r="I33" s="268"/>
      <c r="J33" s="268"/>
      <c r="K33" s="268"/>
      <c r="L33" s="268"/>
      <c r="M33" s="269" t="s">
        <v>1301</v>
      </c>
      <c r="N33" s="269"/>
      <c r="O33" s="269" t="s">
        <v>64</v>
      </c>
      <c r="P33" s="269"/>
      <c r="Q33" s="270" t="s">
        <v>53</v>
      </c>
      <c r="R33" s="270"/>
      <c r="S33" s="34" t="s">
        <v>1316</v>
      </c>
      <c r="T33" s="34" t="s">
        <v>1315</v>
      </c>
      <c r="U33" s="34" t="s">
        <v>1314</v>
      </c>
      <c r="V33" s="34">
        <f t="shared" si="0"/>
        <v>97.8</v>
      </c>
      <c r="W33" s="35">
        <f t="shared" si="1"/>
        <v>68.459999999999994</v>
      </c>
    </row>
    <row r="34" spans="2:23" ht="56.25" customHeight="1" x14ac:dyDescent="0.2">
      <c r="B34" s="267" t="s">
        <v>1313</v>
      </c>
      <c r="C34" s="268"/>
      <c r="D34" s="268"/>
      <c r="E34" s="268"/>
      <c r="F34" s="268"/>
      <c r="G34" s="268"/>
      <c r="H34" s="268"/>
      <c r="I34" s="268"/>
      <c r="J34" s="268"/>
      <c r="K34" s="268"/>
      <c r="L34" s="268"/>
      <c r="M34" s="269" t="s">
        <v>1301</v>
      </c>
      <c r="N34" s="269"/>
      <c r="O34" s="269" t="s">
        <v>64</v>
      </c>
      <c r="P34" s="269"/>
      <c r="Q34" s="270" t="s">
        <v>75</v>
      </c>
      <c r="R34" s="270"/>
      <c r="S34" s="34" t="s">
        <v>1312</v>
      </c>
      <c r="T34" s="34" t="s">
        <v>182</v>
      </c>
      <c r="U34" s="34" t="s">
        <v>182</v>
      </c>
      <c r="V34" s="34" t="str">
        <f t="shared" si="0"/>
        <v>N/A</v>
      </c>
      <c r="W34" s="35" t="str">
        <f t="shared" si="1"/>
        <v>N/A</v>
      </c>
    </row>
    <row r="35" spans="2:23" ht="56.25" customHeight="1" x14ac:dyDescent="0.2">
      <c r="B35" s="267" t="s">
        <v>1311</v>
      </c>
      <c r="C35" s="268"/>
      <c r="D35" s="268"/>
      <c r="E35" s="268"/>
      <c r="F35" s="268"/>
      <c r="G35" s="268"/>
      <c r="H35" s="268"/>
      <c r="I35" s="268"/>
      <c r="J35" s="268"/>
      <c r="K35" s="268"/>
      <c r="L35" s="268"/>
      <c r="M35" s="269" t="s">
        <v>1301</v>
      </c>
      <c r="N35" s="269"/>
      <c r="O35" s="269" t="s">
        <v>64</v>
      </c>
      <c r="P35" s="269"/>
      <c r="Q35" s="270" t="s">
        <v>53</v>
      </c>
      <c r="R35" s="270"/>
      <c r="S35" s="34" t="s">
        <v>810</v>
      </c>
      <c r="T35" s="34" t="s">
        <v>1310</v>
      </c>
      <c r="U35" s="34" t="s">
        <v>773</v>
      </c>
      <c r="V35" s="34">
        <f t="shared" si="0"/>
        <v>28.82</v>
      </c>
      <c r="W35" s="35">
        <f t="shared" si="1"/>
        <v>22.27</v>
      </c>
    </row>
    <row r="36" spans="2:23" ht="56.25" customHeight="1" x14ac:dyDescent="0.2">
      <c r="B36" s="267" t="s">
        <v>1309</v>
      </c>
      <c r="C36" s="268"/>
      <c r="D36" s="268"/>
      <c r="E36" s="268"/>
      <c r="F36" s="268"/>
      <c r="G36" s="268"/>
      <c r="H36" s="268"/>
      <c r="I36" s="268"/>
      <c r="J36" s="268"/>
      <c r="K36" s="268"/>
      <c r="L36" s="268"/>
      <c r="M36" s="269" t="s">
        <v>1301</v>
      </c>
      <c r="N36" s="269"/>
      <c r="O36" s="269" t="s">
        <v>64</v>
      </c>
      <c r="P36" s="269"/>
      <c r="Q36" s="270" t="s">
        <v>53</v>
      </c>
      <c r="R36" s="270"/>
      <c r="S36" s="34" t="s">
        <v>1308</v>
      </c>
      <c r="T36" s="34" t="s">
        <v>1008</v>
      </c>
      <c r="U36" s="34" t="s">
        <v>1307</v>
      </c>
      <c r="V36" s="34">
        <f t="shared" si="0"/>
        <v>73.989999999999995</v>
      </c>
      <c r="W36" s="35">
        <f t="shared" si="1"/>
        <v>58.1</v>
      </c>
    </row>
    <row r="37" spans="2:23" ht="56.25" customHeight="1" x14ac:dyDescent="0.2">
      <c r="B37" s="267" t="s">
        <v>1306</v>
      </c>
      <c r="C37" s="268"/>
      <c r="D37" s="268"/>
      <c r="E37" s="268"/>
      <c r="F37" s="268"/>
      <c r="G37" s="268"/>
      <c r="H37" s="268"/>
      <c r="I37" s="268"/>
      <c r="J37" s="268"/>
      <c r="K37" s="268"/>
      <c r="L37" s="268"/>
      <c r="M37" s="269" t="s">
        <v>1301</v>
      </c>
      <c r="N37" s="269"/>
      <c r="O37" s="269" t="s">
        <v>64</v>
      </c>
      <c r="P37" s="269"/>
      <c r="Q37" s="270" t="s">
        <v>53</v>
      </c>
      <c r="R37" s="270"/>
      <c r="S37" s="34" t="s">
        <v>979</v>
      </c>
      <c r="T37" s="34" t="s">
        <v>1305</v>
      </c>
      <c r="U37" s="34" t="s">
        <v>1300</v>
      </c>
      <c r="V37" s="34">
        <f t="shared" si="0"/>
        <v>70.739999999999995</v>
      </c>
      <c r="W37" s="35">
        <f t="shared" si="1"/>
        <v>62.86</v>
      </c>
    </row>
    <row r="38" spans="2:23" ht="56.25" customHeight="1" x14ac:dyDescent="0.2">
      <c r="B38" s="267" t="s">
        <v>1304</v>
      </c>
      <c r="C38" s="268"/>
      <c r="D38" s="268"/>
      <c r="E38" s="268"/>
      <c r="F38" s="268"/>
      <c r="G38" s="268"/>
      <c r="H38" s="268"/>
      <c r="I38" s="268"/>
      <c r="J38" s="268"/>
      <c r="K38" s="268"/>
      <c r="L38" s="268"/>
      <c r="M38" s="269" t="s">
        <v>1301</v>
      </c>
      <c r="N38" s="269"/>
      <c r="O38" s="269" t="s">
        <v>64</v>
      </c>
      <c r="P38" s="269"/>
      <c r="Q38" s="270" t="s">
        <v>53</v>
      </c>
      <c r="R38" s="270"/>
      <c r="S38" s="34" t="s">
        <v>300</v>
      </c>
      <c r="T38" s="34" t="s">
        <v>300</v>
      </c>
      <c r="U38" s="34" t="s">
        <v>1303</v>
      </c>
      <c r="V38" s="34">
        <f t="shared" si="0"/>
        <v>111.56</v>
      </c>
      <c r="W38" s="35">
        <f t="shared" si="1"/>
        <v>111.56</v>
      </c>
    </row>
    <row r="39" spans="2:23" ht="56.25" customHeight="1" x14ac:dyDescent="0.2">
      <c r="B39" s="267" t="s">
        <v>1302</v>
      </c>
      <c r="C39" s="268"/>
      <c r="D39" s="268"/>
      <c r="E39" s="268"/>
      <c r="F39" s="268"/>
      <c r="G39" s="268"/>
      <c r="H39" s="268"/>
      <c r="I39" s="268"/>
      <c r="J39" s="268"/>
      <c r="K39" s="268"/>
      <c r="L39" s="268"/>
      <c r="M39" s="269" t="s">
        <v>1301</v>
      </c>
      <c r="N39" s="269"/>
      <c r="O39" s="269" t="s">
        <v>64</v>
      </c>
      <c r="P39" s="269"/>
      <c r="Q39" s="270" t="s">
        <v>53</v>
      </c>
      <c r="R39" s="270"/>
      <c r="S39" s="34" t="s">
        <v>999</v>
      </c>
      <c r="T39" s="34" t="s">
        <v>1300</v>
      </c>
      <c r="U39" s="34" t="s">
        <v>1299</v>
      </c>
      <c r="V39" s="34">
        <f t="shared" si="0"/>
        <v>80.23</v>
      </c>
      <c r="W39" s="35">
        <f t="shared" si="1"/>
        <v>78.44</v>
      </c>
    </row>
    <row r="40" spans="2:23" ht="56.25" customHeight="1" x14ac:dyDescent="0.2">
      <c r="B40" s="267" t="s">
        <v>1298</v>
      </c>
      <c r="C40" s="268"/>
      <c r="D40" s="268"/>
      <c r="E40" s="268"/>
      <c r="F40" s="268"/>
      <c r="G40" s="268"/>
      <c r="H40" s="268"/>
      <c r="I40" s="268"/>
      <c r="J40" s="268"/>
      <c r="K40" s="268"/>
      <c r="L40" s="268"/>
      <c r="M40" s="269" t="s">
        <v>1297</v>
      </c>
      <c r="N40" s="269"/>
      <c r="O40" s="269" t="s">
        <v>64</v>
      </c>
      <c r="P40" s="269"/>
      <c r="Q40" s="270" t="s">
        <v>53</v>
      </c>
      <c r="R40" s="270"/>
      <c r="S40" s="34" t="s">
        <v>54</v>
      </c>
      <c r="T40" s="34" t="s">
        <v>68</v>
      </c>
      <c r="U40" s="34" t="s">
        <v>68</v>
      </c>
      <c r="V40" s="34">
        <f t="shared" si="0"/>
        <v>100</v>
      </c>
      <c r="W40" s="35">
        <f t="shared" si="1"/>
        <v>75</v>
      </c>
    </row>
    <row r="41" spans="2:23" ht="56.25" customHeight="1" x14ac:dyDescent="0.2">
      <c r="B41" s="267" t="s">
        <v>1296</v>
      </c>
      <c r="C41" s="268"/>
      <c r="D41" s="268"/>
      <c r="E41" s="268"/>
      <c r="F41" s="268"/>
      <c r="G41" s="268"/>
      <c r="H41" s="268"/>
      <c r="I41" s="268"/>
      <c r="J41" s="268"/>
      <c r="K41" s="268"/>
      <c r="L41" s="268"/>
      <c r="M41" s="269" t="s">
        <v>879</v>
      </c>
      <c r="N41" s="269"/>
      <c r="O41" s="269" t="s">
        <v>64</v>
      </c>
      <c r="P41" s="269"/>
      <c r="Q41" s="270" t="s">
        <v>53</v>
      </c>
      <c r="R41" s="270"/>
      <c r="S41" s="34" t="s">
        <v>54</v>
      </c>
      <c r="T41" s="34" t="s">
        <v>1295</v>
      </c>
      <c r="U41" s="34" t="s">
        <v>1294</v>
      </c>
      <c r="V41" s="34">
        <f t="shared" si="0"/>
        <v>109.54</v>
      </c>
      <c r="W41" s="35">
        <f t="shared" si="1"/>
        <v>104.5</v>
      </c>
    </row>
    <row r="42" spans="2:23" ht="56.25" customHeight="1" x14ac:dyDescent="0.2">
      <c r="B42" s="267" t="s">
        <v>1293</v>
      </c>
      <c r="C42" s="268"/>
      <c r="D42" s="268"/>
      <c r="E42" s="268"/>
      <c r="F42" s="268"/>
      <c r="G42" s="268"/>
      <c r="H42" s="268"/>
      <c r="I42" s="268"/>
      <c r="J42" s="268"/>
      <c r="K42" s="268"/>
      <c r="L42" s="268"/>
      <c r="M42" s="269" t="s">
        <v>879</v>
      </c>
      <c r="N42" s="269"/>
      <c r="O42" s="269" t="s">
        <v>64</v>
      </c>
      <c r="P42" s="269"/>
      <c r="Q42" s="270" t="s">
        <v>53</v>
      </c>
      <c r="R42" s="270"/>
      <c r="S42" s="34" t="s">
        <v>54</v>
      </c>
      <c r="T42" s="34" t="s">
        <v>725</v>
      </c>
      <c r="U42" s="34" t="s">
        <v>1292</v>
      </c>
      <c r="V42" s="34">
        <f t="shared" si="0"/>
        <v>110.59</v>
      </c>
      <c r="W42" s="35">
        <f t="shared" si="1"/>
        <v>94</v>
      </c>
    </row>
    <row r="43" spans="2:23" ht="56.25" customHeight="1" x14ac:dyDescent="0.2">
      <c r="B43" s="267" t="s">
        <v>1291</v>
      </c>
      <c r="C43" s="268"/>
      <c r="D43" s="268"/>
      <c r="E43" s="268"/>
      <c r="F43" s="268"/>
      <c r="G43" s="268"/>
      <c r="H43" s="268"/>
      <c r="I43" s="268"/>
      <c r="J43" s="268"/>
      <c r="K43" s="268"/>
      <c r="L43" s="268"/>
      <c r="M43" s="269" t="s">
        <v>879</v>
      </c>
      <c r="N43" s="269"/>
      <c r="O43" s="269" t="s">
        <v>64</v>
      </c>
      <c r="P43" s="269"/>
      <c r="Q43" s="270" t="s">
        <v>53</v>
      </c>
      <c r="R43" s="270"/>
      <c r="S43" s="34" t="s">
        <v>54</v>
      </c>
      <c r="T43" s="34" t="s">
        <v>54</v>
      </c>
      <c r="U43" s="34" t="s">
        <v>1290</v>
      </c>
      <c r="V43" s="34">
        <f t="shared" si="0"/>
        <v>109.1</v>
      </c>
      <c r="W43" s="35">
        <f t="shared" si="1"/>
        <v>109.1</v>
      </c>
    </row>
    <row r="44" spans="2:23" ht="56.25" customHeight="1" x14ac:dyDescent="0.2">
      <c r="B44" s="267" t="s">
        <v>1289</v>
      </c>
      <c r="C44" s="268"/>
      <c r="D44" s="268"/>
      <c r="E44" s="268"/>
      <c r="F44" s="268"/>
      <c r="G44" s="268"/>
      <c r="H44" s="268"/>
      <c r="I44" s="268"/>
      <c r="J44" s="268"/>
      <c r="K44" s="268"/>
      <c r="L44" s="268"/>
      <c r="M44" s="269" t="s">
        <v>879</v>
      </c>
      <c r="N44" s="269"/>
      <c r="O44" s="269" t="s">
        <v>64</v>
      </c>
      <c r="P44" s="269"/>
      <c r="Q44" s="270" t="s">
        <v>53</v>
      </c>
      <c r="R44" s="270"/>
      <c r="S44" s="34" t="s">
        <v>54</v>
      </c>
      <c r="T44" s="34" t="s">
        <v>260</v>
      </c>
      <c r="U44" s="34" t="s">
        <v>1288</v>
      </c>
      <c r="V44" s="34">
        <f t="shared" si="0"/>
        <v>82.5</v>
      </c>
      <c r="W44" s="35">
        <f t="shared" si="1"/>
        <v>66</v>
      </c>
    </row>
    <row r="45" spans="2:23" ht="56.25" customHeight="1" x14ac:dyDescent="0.2">
      <c r="B45" s="267" t="s">
        <v>1287</v>
      </c>
      <c r="C45" s="268"/>
      <c r="D45" s="268"/>
      <c r="E45" s="268"/>
      <c r="F45" s="268"/>
      <c r="G45" s="268"/>
      <c r="H45" s="268"/>
      <c r="I45" s="268"/>
      <c r="J45" s="268"/>
      <c r="K45" s="268"/>
      <c r="L45" s="268"/>
      <c r="M45" s="269" t="s">
        <v>879</v>
      </c>
      <c r="N45" s="269"/>
      <c r="O45" s="269" t="s">
        <v>64</v>
      </c>
      <c r="P45" s="269"/>
      <c r="Q45" s="270" t="s">
        <v>53</v>
      </c>
      <c r="R45" s="270"/>
      <c r="S45" s="34" t="s">
        <v>54</v>
      </c>
      <c r="T45" s="34" t="s">
        <v>54</v>
      </c>
      <c r="U45" s="34" t="s">
        <v>1278</v>
      </c>
      <c r="V45" s="34">
        <f t="shared" si="0"/>
        <v>87.7</v>
      </c>
      <c r="W45" s="35">
        <f t="shared" si="1"/>
        <v>87.7</v>
      </c>
    </row>
    <row r="46" spans="2:23" ht="56.25" customHeight="1" x14ac:dyDescent="0.2">
      <c r="B46" s="267" t="s">
        <v>1286</v>
      </c>
      <c r="C46" s="268"/>
      <c r="D46" s="268"/>
      <c r="E46" s="268"/>
      <c r="F46" s="268"/>
      <c r="G46" s="268"/>
      <c r="H46" s="268"/>
      <c r="I46" s="268"/>
      <c r="J46" s="268"/>
      <c r="K46" s="268"/>
      <c r="L46" s="268"/>
      <c r="M46" s="269" t="s">
        <v>879</v>
      </c>
      <c r="N46" s="269"/>
      <c r="O46" s="269" t="s">
        <v>64</v>
      </c>
      <c r="P46" s="269"/>
      <c r="Q46" s="270" t="s">
        <v>53</v>
      </c>
      <c r="R46" s="270"/>
      <c r="S46" s="34" t="s">
        <v>1285</v>
      </c>
      <c r="T46" s="34" t="s">
        <v>1284</v>
      </c>
      <c r="U46" s="34" t="s">
        <v>1283</v>
      </c>
      <c r="V46" s="34">
        <f t="shared" si="0"/>
        <v>79.63</v>
      </c>
      <c r="W46" s="35">
        <f t="shared" si="1"/>
        <v>59.72</v>
      </c>
    </row>
    <row r="47" spans="2:23" ht="56.25" customHeight="1" x14ac:dyDescent="0.2">
      <c r="B47" s="267" t="s">
        <v>1282</v>
      </c>
      <c r="C47" s="268"/>
      <c r="D47" s="268"/>
      <c r="E47" s="268"/>
      <c r="F47" s="268"/>
      <c r="G47" s="268"/>
      <c r="H47" s="268"/>
      <c r="I47" s="268"/>
      <c r="J47" s="268"/>
      <c r="K47" s="268"/>
      <c r="L47" s="268"/>
      <c r="M47" s="269" t="s">
        <v>879</v>
      </c>
      <c r="N47" s="269"/>
      <c r="O47" s="269" t="s">
        <v>64</v>
      </c>
      <c r="P47" s="269"/>
      <c r="Q47" s="270" t="s">
        <v>53</v>
      </c>
      <c r="R47" s="270"/>
      <c r="S47" s="34" t="s">
        <v>1281</v>
      </c>
      <c r="T47" s="34" t="s">
        <v>1242</v>
      </c>
      <c r="U47" s="34" t="s">
        <v>1280</v>
      </c>
      <c r="V47" s="34">
        <f t="shared" si="0"/>
        <v>76</v>
      </c>
      <c r="W47" s="35">
        <f t="shared" si="1"/>
        <v>75.2</v>
      </c>
    </row>
    <row r="48" spans="2:23" ht="56.25" customHeight="1" x14ac:dyDescent="0.2">
      <c r="B48" s="267" t="s">
        <v>1279</v>
      </c>
      <c r="C48" s="268"/>
      <c r="D48" s="268"/>
      <c r="E48" s="268"/>
      <c r="F48" s="268"/>
      <c r="G48" s="268"/>
      <c r="H48" s="268"/>
      <c r="I48" s="268"/>
      <c r="J48" s="268"/>
      <c r="K48" s="268"/>
      <c r="L48" s="268"/>
      <c r="M48" s="269" t="s">
        <v>879</v>
      </c>
      <c r="N48" s="269"/>
      <c r="O48" s="269" t="s">
        <v>64</v>
      </c>
      <c r="P48" s="269"/>
      <c r="Q48" s="270" t="s">
        <v>53</v>
      </c>
      <c r="R48" s="270"/>
      <c r="S48" s="34" t="s">
        <v>260</v>
      </c>
      <c r="T48" s="34" t="s">
        <v>260</v>
      </c>
      <c r="U48" s="34" t="s">
        <v>1278</v>
      </c>
      <c r="V48" s="34">
        <f t="shared" si="0"/>
        <v>109.63</v>
      </c>
      <c r="W48" s="35">
        <f t="shared" si="1"/>
        <v>109.63</v>
      </c>
    </row>
    <row r="49" spans="2:23" ht="56.25" customHeight="1" x14ac:dyDescent="0.2">
      <c r="B49" s="267" t="s">
        <v>1277</v>
      </c>
      <c r="C49" s="268"/>
      <c r="D49" s="268"/>
      <c r="E49" s="268"/>
      <c r="F49" s="268"/>
      <c r="G49" s="268"/>
      <c r="H49" s="268"/>
      <c r="I49" s="268"/>
      <c r="J49" s="268"/>
      <c r="K49" s="268"/>
      <c r="L49" s="268"/>
      <c r="M49" s="269" t="s">
        <v>879</v>
      </c>
      <c r="N49" s="269"/>
      <c r="O49" s="269" t="s">
        <v>64</v>
      </c>
      <c r="P49" s="269"/>
      <c r="Q49" s="270" t="s">
        <v>53</v>
      </c>
      <c r="R49" s="270"/>
      <c r="S49" s="34" t="s">
        <v>54</v>
      </c>
      <c r="T49" s="34" t="s">
        <v>1276</v>
      </c>
      <c r="U49" s="34" t="s">
        <v>1275</v>
      </c>
      <c r="V49" s="34">
        <f t="shared" si="0"/>
        <v>103.88</v>
      </c>
      <c r="W49" s="35">
        <f t="shared" si="1"/>
        <v>101.7</v>
      </c>
    </row>
    <row r="50" spans="2:23" ht="56.25" customHeight="1" x14ac:dyDescent="0.2">
      <c r="B50" s="267" t="s">
        <v>1274</v>
      </c>
      <c r="C50" s="268"/>
      <c r="D50" s="268"/>
      <c r="E50" s="268"/>
      <c r="F50" s="268"/>
      <c r="G50" s="268"/>
      <c r="H50" s="268"/>
      <c r="I50" s="268"/>
      <c r="J50" s="268"/>
      <c r="K50" s="268"/>
      <c r="L50" s="268"/>
      <c r="M50" s="269" t="s">
        <v>879</v>
      </c>
      <c r="N50" s="269"/>
      <c r="O50" s="269" t="s">
        <v>64</v>
      </c>
      <c r="P50" s="269"/>
      <c r="Q50" s="270" t="s">
        <v>53</v>
      </c>
      <c r="R50" s="270"/>
      <c r="S50" s="34" t="s">
        <v>54</v>
      </c>
      <c r="T50" s="34" t="s">
        <v>1273</v>
      </c>
      <c r="U50" s="34" t="s">
        <v>1272</v>
      </c>
      <c r="V50" s="34">
        <f t="shared" si="0"/>
        <v>110.52</v>
      </c>
      <c r="W50" s="35">
        <f t="shared" si="1"/>
        <v>97.7</v>
      </c>
    </row>
    <row r="51" spans="2:23" ht="56.25" customHeight="1" x14ac:dyDescent="0.2">
      <c r="B51" s="267" t="s">
        <v>1271</v>
      </c>
      <c r="C51" s="268"/>
      <c r="D51" s="268"/>
      <c r="E51" s="268"/>
      <c r="F51" s="268"/>
      <c r="G51" s="268"/>
      <c r="H51" s="268"/>
      <c r="I51" s="268"/>
      <c r="J51" s="268"/>
      <c r="K51" s="268"/>
      <c r="L51" s="268"/>
      <c r="M51" s="269" t="s">
        <v>879</v>
      </c>
      <c r="N51" s="269"/>
      <c r="O51" s="269" t="s">
        <v>64</v>
      </c>
      <c r="P51" s="269"/>
      <c r="Q51" s="270" t="s">
        <v>53</v>
      </c>
      <c r="R51" s="270"/>
      <c r="S51" s="34" t="s">
        <v>54</v>
      </c>
      <c r="T51" s="34" t="s">
        <v>54</v>
      </c>
      <c r="U51" s="34" t="s">
        <v>1270</v>
      </c>
      <c r="V51" s="34">
        <f t="shared" si="0"/>
        <v>102.6</v>
      </c>
      <c r="W51" s="35">
        <f t="shared" si="1"/>
        <v>102.6</v>
      </c>
    </row>
    <row r="52" spans="2:23" ht="56.25" customHeight="1" x14ac:dyDescent="0.2">
      <c r="B52" s="267" t="s">
        <v>1269</v>
      </c>
      <c r="C52" s="268"/>
      <c r="D52" s="268"/>
      <c r="E52" s="268"/>
      <c r="F52" s="268"/>
      <c r="G52" s="268"/>
      <c r="H52" s="268"/>
      <c r="I52" s="268"/>
      <c r="J52" s="268"/>
      <c r="K52" s="268"/>
      <c r="L52" s="268"/>
      <c r="M52" s="269" t="s">
        <v>879</v>
      </c>
      <c r="N52" s="269"/>
      <c r="O52" s="269" t="s">
        <v>64</v>
      </c>
      <c r="P52" s="269"/>
      <c r="Q52" s="270" t="s">
        <v>53</v>
      </c>
      <c r="R52" s="270"/>
      <c r="S52" s="34" t="s">
        <v>54</v>
      </c>
      <c r="T52" s="34" t="s">
        <v>54</v>
      </c>
      <c r="U52" s="34" t="s">
        <v>1268</v>
      </c>
      <c r="V52" s="34">
        <f t="shared" si="0"/>
        <v>98.5</v>
      </c>
      <c r="W52" s="35">
        <f t="shared" si="1"/>
        <v>98.5</v>
      </c>
    </row>
    <row r="53" spans="2:23" ht="56.25" customHeight="1" x14ac:dyDescent="0.2">
      <c r="B53" s="267" t="s">
        <v>1267</v>
      </c>
      <c r="C53" s="268"/>
      <c r="D53" s="268"/>
      <c r="E53" s="268"/>
      <c r="F53" s="268"/>
      <c r="G53" s="268"/>
      <c r="H53" s="268"/>
      <c r="I53" s="268"/>
      <c r="J53" s="268"/>
      <c r="K53" s="268"/>
      <c r="L53" s="268"/>
      <c r="M53" s="269" t="s">
        <v>879</v>
      </c>
      <c r="N53" s="269"/>
      <c r="O53" s="269" t="s">
        <v>64</v>
      </c>
      <c r="P53" s="269"/>
      <c r="Q53" s="270" t="s">
        <v>53</v>
      </c>
      <c r="R53" s="270"/>
      <c r="S53" s="34" t="s">
        <v>54</v>
      </c>
      <c r="T53" s="34" t="s">
        <v>54</v>
      </c>
      <c r="U53" s="34" t="s">
        <v>1266</v>
      </c>
      <c r="V53" s="34">
        <f t="shared" si="0"/>
        <v>204</v>
      </c>
      <c r="W53" s="35">
        <f t="shared" si="1"/>
        <v>204</v>
      </c>
    </row>
    <row r="54" spans="2:23" ht="56.25" customHeight="1" x14ac:dyDescent="0.2">
      <c r="B54" s="267" t="s">
        <v>1265</v>
      </c>
      <c r="C54" s="268"/>
      <c r="D54" s="268"/>
      <c r="E54" s="268"/>
      <c r="F54" s="268"/>
      <c r="G54" s="268"/>
      <c r="H54" s="268"/>
      <c r="I54" s="268"/>
      <c r="J54" s="268"/>
      <c r="K54" s="268"/>
      <c r="L54" s="268"/>
      <c r="M54" s="269" t="s">
        <v>879</v>
      </c>
      <c r="N54" s="269"/>
      <c r="O54" s="269" t="s">
        <v>64</v>
      </c>
      <c r="P54" s="269"/>
      <c r="Q54" s="270" t="s">
        <v>53</v>
      </c>
      <c r="R54" s="270"/>
      <c r="S54" s="34" t="s">
        <v>54</v>
      </c>
      <c r="T54" s="34" t="s">
        <v>54</v>
      </c>
      <c r="U54" s="34" t="s">
        <v>1264</v>
      </c>
      <c r="V54" s="34">
        <f t="shared" si="0"/>
        <v>113.5</v>
      </c>
      <c r="W54" s="35">
        <f t="shared" si="1"/>
        <v>113.5</v>
      </c>
    </row>
    <row r="55" spans="2:23" ht="56.25" customHeight="1" x14ac:dyDescent="0.2">
      <c r="B55" s="267" t="s">
        <v>1263</v>
      </c>
      <c r="C55" s="268"/>
      <c r="D55" s="268"/>
      <c r="E55" s="268"/>
      <c r="F55" s="268"/>
      <c r="G55" s="268"/>
      <c r="H55" s="268"/>
      <c r="I55" s="268"/>
      <c r="J55" s="268"/>
      <c r="K55" s="268"/>
      <c r="L55" s="268"/>
      <c r="M55" s="269" t="s">
        <v>879</v>
      </c>
      <c r="N55" s="269"/>
      <c r="O55" s="269" t="s">
        <v>64</v>
      </c>
      <c r="P55" s="269"/>
      <c r="Q55" s="270" t="s">
        <v>53</v>
      </c>
      <c r="R55" s="270"/>
      <c r="S55" s="34" t="s">
        <v>54</v>
      </c>
      <c r="T55" s="34" t="s">
        <v>54</v>
      </c>
      <c r="U55" s="34" t="s">
        <v>54</v>
      </c>
      <c r="V55" s="34">
        <f t="shared" si="0"/>
        <v>100</v>
      </c>
      <c r="W55" s="35">
        <f t="shared" si="1"/>
        <v>100</v>
      </c>
    </row>
    <row r="56" spans="2:23" ht="56.25" customHeight="1" x14ac:dyDescent="0.2">
      <c r="B56" s="267" t="s">
        <v>1262</v>
      </c>
      <c r="C56" s="268"/>
      <c r="D56" s="268"/>
      <c r="E56" s="268"/>
      <c r="F56" s="268"/>
      <c r="G56" s="268"/>
      <c r="H56" s="268"/>
      <c r="I56" s="268"/>
      <c r="J56" s="268"/>
      <c r="K56" s="268"/>
      <c r="L56" s="268"/>
      <c r="M56" s="269" t="s">
        <v>879</v>
      </c>
      <c r="N56" s="269"/>
      <c r="O56" s="269" t="s">
        <v>64</v>
      </c>
      <c r="P56" s="269"/>
      <c r="Q56" s="270" t="s">
        <v>53</v>
      </c>
      <c r="R56" s="270"/>
      <c r="S56" s="34" t="s">
        <v>54</v>
      </c>
      <c r="T56" s="34" t="s">
        <v>54</v>
      </c>
      <c r="U56" s="34" t="s">
        <v>54</v>
      </c>
      <c r="V56" s="34">
        <f t="shared" si="0"/>
        <v>100</v>
      </c>
      <c r="W56" s="35">
        <f t="shared" si="1"/>
        <v>100</v>
      </c>
    </row>
    <row r="57" spans="2:23" ht="56.25" customHeight="1" x14ac:dyDescent="0.2">
      <c r="B57" s="267" t="s">
        <v>1261</v>
      </c>
      <c r="C57" s="268"/>
      <c r="D57" s="268"/>
      <c r="E57" s="268"/>
      <c r="F57" s="268"/>
      <c r="G57" s="268"/>
      <c r="H57" s="268"/>
      <c r="I57" s="268"/>
      <c r="J57" s="268"/>
      <c r="K57" s="268"/>
      <c r="L57" s="268"/>
      <c r="M57" s="269" t="s">
        <v>879</v>
      </c>
      <c r="N57" s="269"/>
      <c r="O57" s="269" t="s">
        <v>1024</v>
      </c>
      <c r="P57" s="269"/>
      <c r="Q57" s="270" t="s">
        <v>53</v>
      </c>
      <c r="R57" s="270"/>
      <c r="S57" s="34" t="s">
        <v>62</v>
      </c>
      <c r="T57" s="34" t="s">
        <v>62</v>
      </c>
      <c r="U57" s="34" t="s">
        <v>1260</v>
      </c>
      <c r="V57" s="34">
        <f t="shared" si="0"/>
        <v>102</v>
      </c>
      <c r="W57" s="35">
        <f t="shared" si="1"/>
        <v>102</v>
      </c>
    </row>
    <row r="58" spans="2:23" ht="56.25" customHeight="1" x14ac:dyDescent="0.2">
      <c r="B58" s="267" t="s">
        <v>1259</v>
      </c>
      <c r="C58" s="268"/>
      <c r="D58" s="268"/>
      <c r="E58" s="268"/>
      <c r="F58" s="268"/>
      <c r="G58" s="268"/>
      <c r="H58" s="268"/>
      <c r="I58" s="268"/>
      <c r="J58" s="268"/>
      <c r="K58" s="268"/>
      <c r="L58" s="268"/>
      <c r="M58" s="269" t="s">
        <v>879</v>
      </c>
      <c r="N58" s="269"/>
      <c r="O58" s="269" t="s">
        <v>64</v>
      </c>
      <c r="P58" s="269"/>
      <c r="Q58" s="270" t="s">
        <v>53</v>
      </c>
      <c r="R58" s="270"/>
      <c r="S58" s="34" t="s">
        <v>54</v>
      </c>
      <c r="T58" s="34" t="s">
        <v>1226</v>
      </c>
      <c r="U58" s="34" t="s">
        <v>1226</v>
      </c>
      <c r="V58" s="34">
        <f t="shared" si="0"/>
        <v>100</v>
      </c>
      <c r="W58" s="35">
        <f t="shared" si="1"/>
        <v>92.2</v>
      </c>
    </row>
    <row r="59" spans="2:23" ht="56.25" customHeight="1" x14ac:dyDescent="0.2">
      <c r="B59" s="267" t="s">
        <v>1258</v>
      </c>
      <c r="C59" s="268"/>
      <c r="D59" s="268"/>
      <c r="E59" s="268"/>
      <c r="F59" s="268"/>
      <c r="G59" s="268"/>
      <c r="H59" s="268"/>
      <c r="I59" s="268"/>
      <c r="J59" s="268"/>
      <c r="K59" s="268"/>
      <c r="L59" s="268"/>
      <c r="M59" s="269" t="s">
        <v>879</v>
      </c>
      <c r="N59" s="269"/>
      <c r="O59" s="269" t="s">
        <v>64</v>
      </c>
      <c r="P59" s="269"/>
      <c r="Q59" s="270" t="s">
        <v>53</v>
      </c>
      <c r="R59" s="270"/>
      <c r="S59" s="34" t="s">
        <v>54</v>
      </c>
      <c r="T59" s="34" t="s">
        <v>68</v>
      </c>
      <c r="U59" s="34" t="s">
        <v>68</v>
      </c>
      <c r="V59" s="34">
        <f t="shared" si="0"/>
        <v>100</v>
      </c>
      <c r="W59" s="35">
        <f t="shared" si="1"/>
        <v>75</v>
      </c>
    </row>
    <row r="60" spans="2:23" ht="56.25" customHeight="1" x14ac:dyDescent="0.2">
      <c r="B60" s="267" t="s">
        <v>1257</v>
      </c>
      <c r="C60" s="268"/>
      <c r="D60" s="268"/>
      <c r="E60" s="268"/>
      <c r="F60" s="268"/>
      <c r="G60" s="268"/>
      <c r="H60" s="268"/>
      <c r="I60" s="268"/>
      <c r="J60" s="268"/>
      <c r="K60" s="268"/>
      <c r="L60" s="268"/>
      <c r="M60" s="269" t="s">
        <v>879</v>
      </c>
      <c r="N60" s="269"/>
      <c r="O60" s="269" t="s">
        <v>64</v>
      </c>
      <c r="P60" s="269"/>
      <c r="Q60" s="270" t="s">
        <v>53</v>
      </c>
      <c r="R60" s="270"/>
      <c r="S60" s="34" t="s">
        <v>1256</v>
      </c>
      <c r="T60" s="34" t="s">
        <v>1255</v>
      </c>
      <c r="U60" s="34" t="s">
        <v>1255</v>
      </c>
      <c r="V60" s="34">
        <f t="shared" si="0"/>
        <v>100</v>
      </c>
      <c r="W60" s="35">
        <f t="shared" si="1"/>
        <v>92.1</v>
      </c>
    </row>
    <row r="61" spans="2:23" ht="56.25" customHeight="1" x14ac:dyDescent="0.2">
      <c r="B61" s="267" t="s">
        <v>1254</v>
      </c>
      <c r="C61" s="268"/>
      <c r="D61" s="268"/>
      <c r="E61" s="268"/>
      <c r="F61" s="268"/>
      <c r="G61" s="268"/>
      <c r="H61" s="268"/>
      <c r="I61" s="268"/>
      <c r="J61" s="268"/>
      <c r="K61" s="268"/>
      <c r="L61" s="268"/>
      <c r="M61" s="269" t="s">
        <v>879</v>
      </c>
      <c r="N61" s="269"/>
      <c r="O61" s="269" t="s">
        <v>64</v>
      </c>
      <c r="P61" s="269"/>
      <c r="Q61" s="270" t="s">
        <v>53</v>
      </c>
      <c r="R61" s="270"/>
      <c r="S61" s="34" t="s">
        <v>1253</v>
      </c>
      <c r="T61" s="34" t="s">
        <v>1252</v>
      </c>
      <c r="U61" s="34" t="s">
        <v>1252</v>
      </c>
      <c r="V61" s="34">
        <f t="shared" si="0"/>
        <v>100</v>
      </c>
      <c r="W61" s="35">
        <f t="shared" si="1"/>
        <v>91.55</v>
      </c>
    </row>
    <row r="62" spans="2:23" ht="56.25" customHeight="1" x14ac:dyDescent="0.2">
      <c r="B62" s="267" t="s">
        <v>1251</v>
      </c>
      <c r="C62" s="268"/>
      <c r="D62" s="268"/>
      <c r="E62" s="268"/>
      <c r="F62" s="268"/>
      <c r="G62" s="268"/>
      <c r="H62" s="268"/>
      <c r="I62" s="268"/>
      <c r="J62" s="268"/>
      <c r="K62" s="268"/>
      <c r="L62" s="268"/>
      <c r="M62" s="269" t="s">
        <v>1002</v>
      </c>
      <c r="N62" s="269"/>
      <c r="O62" s="269" t="s">
        <v>64</v>
      </c>
      <c r="P62" s="269"/>
      <c r="Q62" s="270" t="s">
        <v>53</v>
      </c>
      <c r="R62" s="270"/>
      <c r="S62" s="34" t="s">
        <v>54</v>
      </c>
      <c r="T62" s="34" t="s">
        <v>54</v>
      </c>
      <c r="U62" s="34" t="s">
        <v>1250</v>
      </c>
      <c r="V62" s="34">
        <f t="shared" si="0"/>
        <v>30.8</v>
      </c>
      <c r="W62" s="35">
        <f t="shared" si="1"/>
        <v>30.8</v>
      </c>
    </row>
    <row r="63" spans="2:23" ht="56.25" customHeight="1" x14ac:dyDescent="0.2">
      <c r="B63" s="267" t="s">
        <v>1249</v>
      </c>
      <c r="C63" s="268"/>
      <c r="D63" s="268"/>
      <c r="E63" s="268"/>
      <c r="F63" s="268"/>
      <c r="G63" s="268"/>
      <c r="H63" s="268"/>
      <c r="I63" s="268"/>
      <c r="J63" s="268"/>
      <c r="K63" s="268"/>
      <c r="L63" s="268"/>
      <c r="M63" s="269" t="s">
        <v>1002</v>
      </c>
      <c r="N63" s="269"/>
      <c r="O63" s="269" t="s">
        <v>64</v>
      </c>
      <c r="P63" s="269"/>
      <c r="Q63" s="270" t="s">
        <v>53</v>
      </c>
      <c r="R63" s="270"/>
      <c r="S63" s="34" t="s">
        <v>1248</v>
      </c>
      <c r="T63" s="34" t="s">
        <v>1052</v>
      </c>
      <c r="U63" s="34" t="s">
        <v>877</v>
      </c>
      <c r="V63" s="34">
        <f t="shared" si="0"/>
        <v>132.13999999999999</v>
      </c>
      <c r="W63" s="35">
        <f t="shared" si="1"/>
        <v>137.04</v>
      </c>
    </row>
    <row r="64" spans="2:23" ht="56.25" customHeight="1" x14ac:dyDescent="0.2">
      <c r="B64" s="267" t="s">
        <v>1247</v>
      </c>
      <c r="C64" s="268"/>
      <c r="D64" s="268"/>
      <c r="E64" s="268"/>
      <c r="F64" s="268"/>
      <c r="G64" s="268"/>
      <c r="H64" s="268"/>
      <c r="I64" s="268"/>
      <c r="J64" s="268"/>
      <c r="K64" s="268"/>
      <c r="L64" s="268"/>
      <c r="M64" s="269" t="s">
        <v>1002</v>
      </c>
      <c r="N64" s="269"/>
      <c r="O64" s="269" t="s">
        <v>64</v>
      </c>
      <c r="P64" s="269"/>
      <c r="Q64" s="270" t="s">
        <v>53</v>
      </c>
      <c r="R64" s="270"/>
      <c r="S64" s="34" t="s">
        <v>1246</v>
      </c>
      <c r="T64" s="34" t="s">
        <v>1245</v>
      </c>
      <c r="U64" s="34" t="s">
        <v>1244</v>
      </c>
      <c r="V64" s="34">
        <f t="shared" si="0"/>
        <v>92.41</v>
      </c>
      <c r="W64" s="35">
        <f t="shared" si="1"/>
        <v>91.23</v>
      </c>
    </row>
    <row r="65" spans="2:25" ht="56.25" customHeight="1" x14ac:dyDescent="0.2">
      <c r="B65" s="267" t="s">
        <v>1243</v>
      </c>
      <c r="C65" s="268"/>
      <c r="D65" s="268"/>
      <c r="E65" s="268"/>
      <c r="F65" s="268"/>
      <c r="G65" s="268"/>
      <c r="H65" s="268"/>
      <c r="I65" s="268"/>
      <c r="J65" s="268"/>
      <c r="K65" s="268"/>
      <c r="L65" s="268"/>
      <c r="M65" s="269" t="s">
        <v>1002</v>
      </c>
      <c r="N65" s="269"/>
      <c r="O65" s="269" t="s">
        <v>64</v>
      </c>
      <c r="P65" s="269"/>
      <c r="Q65" s="270" t="s">
        <v>53</v>
      </c>
      <c r="R65" s="270"/>
      <c r="S65" s="34" t="s">
        <v>1242</v>
      </c>
      <c r="T65" s="34" t="s">
        <v>1241</v>
      </c>
      <c r="U65" s="34" t="s">
        <v>1240</v>
      </c>
      <c r="V65" s="34">
        <f t="shared" si="0"/>
        <v>125.58</v>
      </c>
      <c r="W65" s="35">
        <f t="shared" si="1"/>
        <v>125.88</v>
      </c>
    </row>
    <row r="66" spans="2:25" ht="56.25" customHeight="1" x14ac:dyDescent="0.2">
      <c r="B66" s="267" t="s">
        <v>1239</v>
      </c>
      <c r="C66" s="268"/>
      <c r="D66" s="268"/>
      <c r="E66" s="268"/>
      <c r="F66" s="268"/>
      <c r="G66" s="268"/>
      <c r="H66" s="268"/>
      <c r="I66" s="268"/>
      <c r="J66" s="268"/>
      <c r="K66" s="268"/>
      <c r="L66" s="268"/>
      <c r="M66" s="269" t="s">
        <v>1002</v>
      </c>
      <c r="N66" s="269"/>
      <c r="O66" s="269" t="s">
        <v>64</v>
      </c>
      <c r="P66" s="269"/>
      <c r="Q66" s="270" t="s">
        <v>53</v>
      </c>
      <c r="R66" s="270"/>
      <c r="S66" s="34" t="s">
        <v>1238</v>
      </c>
      <c r="T66" s="34" t="s">
        <v>1237</v>
      </c>
      <c r="U66" s="34" t="s">
        <v>1019</v>
      </c>
      <c r="V66" s="34">
        <f t="shared" si="0"/>
        <v>120.27</v>
      </c>
      <c r="W66" s="35">
        <f t="shared" si="1"/>
        <v>116.34</v>
      </c>
    </row>
    <row r="67" spans="2:25" ht="56.25" customHeight="1" x14ac:dyDescent="0.2">
      <c r="B67" s="267" t="s">
        <v>1236</v>
      </c>
      <c r="C67" s="268"/>
      <c r="D67" s="268"/>
      <c r="E67" s="268"/>
      <c r="F67" s="268"/>
      <c r="G67" s="268"/>
      <c r="H67" s="268"/>
      <c r="I67" s="268"/>
      <c r="J67" s="268"/>
      <c r="K67" s="268"/>
      <c r="L67" s="268"/>
      <c r="M67" s="269" t="s">
        <v>1231</v>
      </c>
      <c r="N67" s="269"/>
      <c r="O67" s="269" t="s">
        <v>64</v>
      </c>
      <c r="P67" s="269"/>
      <c r="Q67" s="270" t="s">
        <v>53</v>
      </c>
      <c r="R67" s="270"/>
      <c r="S67" s="34" t="s">
        <v>1235</v>
      </c>
      <c r="T67" s="34" t="s">
        <v>1234</v>
      </c>
      <c r="U67" s="34" t="s">
        <v>1233</v>
      </c>
      <c r="V67" s="34">
        <f t="shared" si="0"/>
        <v>103.51</v>
      </c>
      <c r="W67" s="35">
        <f t="shared" si="1"/>
        <v>1.33</v>
      </c>
    </row>
    <row r="68" spans="2:25" ht="56.25" customHeight="1" x14ac:dyDescent="0.2">
      <c r="B68" s="267" t="s">
        <v>1232</v>
      </c>
      <c r="C68" s="268"/>
      <c r="D68" s="268"/>
      <c r="E68" s="268"/>
      <c r="F68" s="268"/>
      <c r="G68" s="268"/>
      <c r="H68" s="268"/>
      <c r="I68" s="268"/>
      <c r="J68" s="268"/>
      <c r="K68" s="268"/>
      <c r="L68" s="268"/>
      <c r="M68" s="269" t="s">
        <v>1231</v>
      </c>
      <c r="N68" s="269"/>
      <c r="O68" s="269" t="s">
        <v>64</v>
      </c>
      <c r="P68" s="269"/>
      <c r="Q68" s="270" t="s">
        <v>53</v>
      </c>
      <c r="R68" s="270"/>
      <c r="S68" s="34" t="s">
        <v>1230</v>
      </c>
      <c r="T68" s="34" t="s">
        <v>1229</v>
      </c>
      <c r="U68" s="34" t="s">
        <v>1228</v>
      </c>
      <c r="V68" s="34">
        <f t="shared" si="0"/>
        <v>78.11</v>
      </c>
      <c r="W68" s="35">
        <f t="shared" si="1"/>
        <v>0.96</v>
      </c>
    </row>
    <row r="69" spans="2:25" ht="56.25" customHeight="1" thickBot="1" x14ac:dyDescent="0.25">
      <c r="B69" s="267" t="s">
        <v>1227</v>
      </c>
      <c r="C69" s="268"/>
      <c r="D69" s="268"/>
      <c r="E69" s="268"/>
      <c r="F69" s="268"/>
      <c r="G69" s="268"/>
      <c r="H69" s="268"/>
      <c r="I69" s="268"/>
      <c r="J69" s="268"/>
      <c r="K69" s="268"/>
      <c r="L69" s="268"/>
      <c r="M69" s="269" t="s">
        <v>873</v>
      </c>
      <c r="N69" s="269"/>
      <c r="O69" s="269" t="s">
        <v>64</v>
      </c>
      <c r="P69" s="269"/>
      <c r="Q69" s="270" t="s">
        <v>53</v>
      </c>
      <c r="R69" s="270"/>
      <c r="S69" s="34" t="s">
        <v>1226</v>
      </c>
      <c r="T69" s="34" t="s">
        <v>1115</v>
      </c>
      <c r="U69" s="34" t="s">
        <v>1225</v>
      </c>
      <c r="V69" s="34">
        <f t="shared" si="0"/>
        <v>100.86</v>
      </c>
      <c r="W69" s="35">
        <f t="shared" si="1"/>
        <v>101.19</v>
      </c>
    </row>
    <row r="70" spans="2:25" ht="21.75" customHeight="1" thickTop="1" thickBot="1" x14ac:dyDescent="0.25">
      <c r="B70" s="11" t="s">
        <v>70</v>
      </c>
      <c r="C70" s="12"/>
      <c r="D70" s="12"/>
      <c r="E70" s="12"/>
      <c r="F70" s="12"/>
      <c r="G70" s="12"/>
      <c r="H70" s="13"/>
      <c r="I70" s="13"/>
      <c r="J70" s="13"/>
      <c r="K70" s="13"/>
      <c r="L70" s="13"/>
      <c r="M70" s="13"/>
      <c r="N70" s="13"/>
      <c r="O70" s="13"/>
      <c r="P70" s="13"/>
      <c r="Q70" s="13"/>
      <c r="R70" s="13"/>
      <c r="S70" s="13"/>
      <c r="T70" s="13"/>
      <c r="U70" s="13"/>
      <c r="V70" s="13"/>
      <c r="W70" s="14"/>
      <c r="X70" s="36"/>
    </row>
    <row r="71" spans="2:25" ht="29.25" customHeight="1" thickTop="1" thickBot="1" x14ac:dyDescent="0.25">
      <c r="B71" s="245" t="s">
        <v>2572</v>
      </c>
      <c r="C71" s="246"/>
      <c r="D71" s="246"/>
      <c r="E71" s="246"/>
      <c r="F71" s="246"/>
      <c r="G71" s="246"/>
      <c r="H71" s="246"/>
      <c r="I71" s="246"/>
      <c r="J71" s="246"/>
      <c r="K71" s="246"/>
      <c r="L71" s="246"/>
      <c r="M71" s="246"/>
      <c r="N71" s="246"/>
      <c r="O71" s="246"/>
      <c r="P71" s="246"/>
      <c r="Q71" s="247"/>
      <c r="R71" s="37" t="s">
        <v>45</v>
      </c>
      <c r="S71" s="266" t="s">
        <v>46</v>
      </c>
      <c r="T71" s="266"/>
      <c r="U71" s="38" t="s">
        <v>71</v>
      </c>
      <c r="V71" s="260" t="s">
        <v>72</v>
      </c>
      <c r="W71" s="261"/>
    </row>
    <row r="72" spans="2:25" ht="30.75" customHeight="1" thickBot="1" x14ac:dyDescent="0.25">
      <c r="B72" s="248"/>
      <c r="C72" s="249"/>
      <c r="D72" s="249"/>
      <c r="E72" s="249"/>
      <c r="F72" s="249"/>
      <c r="G72" s="249"/>
      <c r="H72" s="249"/>
      <c r="I72" s="249"/>
      <c r="J72" s="249"/>
      <c r="K72" s="249"/>
      <c r="L72" s="249"/>
      <c r="M72" s="249"/>
      <c r="N72" s="249"/>
      <c r="O72" s="249"/>
      <c r="P72" s="249"/>
      <c r="Q72" s="250"/>
      <c r="R72" s="39" t="s">
        <v>73</v>
      </c>
      <c r="S72" s="39" t="s">
        <v>73</v>
      </c>
      <c r="T72" s="39" t="s">
        <v>64</v>
      </c>
      <c r="U72" s="39" t="s">
        <v>73</v>
      </c>
      <c r="V72" s="39" t="s">
        <v>74</v>
      </c>
      <c r="W72" s="32" t="s">
        <v>75</v>
      </c>
      <c r="Y72" s="36"/>
    </row>
    <row r="73" spans="2:25" ht="23.25" customHeight="1" thickBot="1" x14ac:dyDescent="0.25">
      <c r="B73" s="262" t="s">
        <v>76</v>
      </c>
      <c r="C73" s="263"/>
      <c r="D73" s="263"/>
      <c r="E73" s="40" t="s">
        <v>1223</v>
      </c>
      <c r="F73" s="40"/>
      <c r="G73" s="40"/>
      <c r="H73" s="41"/>
      <c r="I73" s="41"/>
      <c r="J73" s="41"/>
      <c r="K73" s="41"/>
      <c r="L73" s="41"/>
      <c r="M73" s="41"/>
      <c r="N73" s="41"/>
      <c r="O73" s="41"/>
      <c r="P73" s="42"/>
      <c r="Q73" s="42"/>
      <c r="R73" s="43" t="s">
        <v>1224</v>
      </c>
      <c r="S73" s="44" t="s">
        <v>11</v>
      </c>
      <c r="T73" s="42"/>
      <c r="U73" s="44" t="s">
        <v>1220</v>
      </c>
      <c r="V73" s="42"/>
      <c r="W73" s="45">
        <f t="shared" ref="W73:W84" si="2">+IF(ISERR(U73/R73*100),"N/A",ROUND(U73/R73*100,2))</f>
        <v>57.5</v>
      </c>
    </row>
    <row r="74" spans="2:25" ht="26.25" customHeight="1" x14ac:dyDescent="0.2">
      <c r="B74" s="264" t="s">
        <v>80</v>
      </c>
      <c r="C74" s="265"/>
      <c r="D74" s="265"/>
      <c r="E74" s="46" t="s">
        <v>1223</v>
      </c>
      <c r="F74" s="46"/>
      <c r="G74" s="46"/>
      <c r="H74" s="47"/>
      <c r="I74" s="47"/>
      <c r="J74" s="47"/>
      <c r="K74" s="47"/>
      <c r="L74" s="47"/>
      <c r="M74" s="47"/>
      <c r="N74" s="47"/>
      <c r="O74" s="47"/>
      <c r="P74" s="48"/>
      <c r="Q74" s="48"/>
      <c r="R74" s="49" t="s">
        <v>1222</v>
      </c>
      <c r="S74" s="50" t="s">
        <v>1221</v>
      </c>
      <c r="T74" s="51">
        <f>+IF(ISERR(S74/R74*100),"N/A",ROUND(S74/R74*100,2))</f>
        <v>62.57</v>
      </c>
      <c r="U74" s="50" t="s">
        <v>1220</v>
      </c>
      <c r="V74" s="51">
        <f>+IF(ISERR(U74/S74*100),"N/A",ROUND(U74/S74*100,2))</f>
        <v>98.14</v>
      </c>
      <c r="W74" s="52">
        <f t="shared" si="2"/>
        <v>61.4</v>
      </c>
    </row>
    <row r="75" spans="2:25" ht="23.25" customHeight="1" thickBot="1" x14ac:dyDescent="0.25">
      <c r="B75" s="262" t="s">
        <v>76</v>
      </c>
      <c r="C75" s="263"/>
      <c r="D75" s="263"/>
      <c r="E75" s="40" t="s">
        <v>1219</v>
      </c>
      <c r="F75" s="40"/>
      <c r="G75" s="40"/>
      <c r="H75" s="41"/>
      <c r="I75" s="41"/>
      <c r="J75" s="41"/>
      <c r="K75" s="41"/>
      <c r="L75" s="41"/>
      <c r="M75" s="41"/>
      <c r="N75" s="41"/>
      <c r="O75" s="41"/>
      <c r="P75" s="42"/>
      <c r="Q75" s="42"/>
      <c r="R75" s="43" t="s">
        <v>326</v>
      </c>
      <c r="S75" s="44" t="s">
        <v>11</v>
      </c>
      <c r="T75" s="42"/>
      <c r="U75" s="44" t="s">
        <v>1218</v>
      </c>
      <c r="V75" s="42"/>
      <c r="W75" s="45">
        <f t="shared" si="2"/>
        <v>66.67</v>
      </c>
    </row>
    <row r="76" spans="2:25" ht="26.25" customHeight="1" x14ac:dyDescent="0.2">
      <c r="B76" s="264" t="s">
        <v>80</v>
      </c>
      <c r="C76" s="265"/>
      <c r="D76" s="265"/>
      <c r="E76" s="46" t="s">
        <v>1219</v>
      </c>
      <c r="F76" s="46"/>
      <c r="G76" s="46"/>
      <c r="H76" s="47"/>
      <c r="I76" s="47"/>
      <c r="J76" s="47"/>
      <c r="K76" s="47"/>
      <c r="L76" s="47"/>
      <c r="M76" s="47"/>
      <c r="N76" s="47"/>
      <c r="O76" s="47"/>
      <c r="P76" s="48"/>
      <c r="Q76" s="48"/>
      <c r="R76" s="49" t="s">
        <v>326</v>
      </c>
      <c r="S76" s="50" t="s">
        <v>1218</v>
      </c>
      <c r="T76" s="51">
        <f>+IF(ISERR(S76/R76*100),"N/A",ROUND(S76/R76*100,2))</f>
        <v>66.67</v>
      </c>
      <c r="U76" s="50" t="s">
        <v>1218</v>
      </c>
      <c r="V76" s="51">
        <f>+IF(ISERR(U76/S76*100),"N/A",ROUND(U76/S76*100,2))</f>
        <v>100</v>
      </c>
      <c r="W76" s="52">
        <f t="shared" si="2"/>
        <v>66.67</v>
      </c>
    </row>
    <row r="77" spans="2:25" ht="23.25" customHeight="1" thickBot="1" x14ac:dyDescent="0.25">
      <c r="B77" s="262" t="s">
        <v>76</v>
      </c>
      <c r="C77" s="263"/>
      <c r="D77" s="263"/>
      <c r="E77" s="40" t="s">
        <v>862</v>
      </c>
      <c r="F77" s="40"/>
      <c r="G77" s="40"/>
      <c r="H77" s="41"/>
      <c r="I77" s="41"/>
      <c r="J77" s="41"/>
      <c r="K77" s="41"/>
      <c r="L77" s="41"/>
      <c r="M77" s="41"/>
      <c r="N77" s="41"/>
      <c r="O77" s="41"/>
      <c r="P77" s="42"/>
      <c r="Q77" s="42"/>
      <c r="R77" s="43" t="s">
        <v>1217</v>
      </c>
      <c r="S77" s="44" t="s">
        <v>11</v>
      </c>
      <c r="T77" s="42"/>
      <c r="U77" s="44" t="s">
        <v>1214</v>
      </c>
      <c r="V77" s="42"/>
      <c r="W77" s="45">
        <f t="shared" si="2"/>
        <v>33.53</v>
      </c>
    </row>
    <row r="78" spans="2:25" ht="26.25" customHeight="1" x14ac:dyDescent="0.2">
      <c r="B78" s="264" t="s">
        <v>80</v>
      </c>
      <c r="C78" s="265"/>
      <c r="D78" s="265"/>
      <c r="E78" s="46" t="s">
        <v>862</v>
      </c>
      <c r="F78" s="46"/>
      <c r="G78" s="46"/>
      <c r="H78" s="47"/>
      <c r="I78" s="47"/>
      <c r="J78" s="47"/>
      <c r="K78" s="47"/>
      <c r="L78" s="47"/>
      <c r="M78" s="47"/>
      <c r="N78" s="47"/>
      <c r="O78" s="47"/>
      <c r="P78" s="48"/>
      <c r="Q78" s="48"/>
      <c r="R78" s="49" t="s">
        <v>1216</v>
      </c>
      <c r="S78" s="50" t="s">
        <v>1215</v>
      </c>
      <c r="T78" s="51">
        <f>+IF(ISERR(S78/R78*100),"N/A",ROUND(S78/R78*100,2))</f>
        <v>69.709999999999994</v>
      </c>
      <c r="U78" s="50" t="s">
        <v>1214</v>
      </c>
      <c r="V78" s="51">
        <f>+IF(ISERR(U78/S78*100),"N/A",ROUND(U78/S78*100,2))</f>
        <v>59.83</v>
      </c>
      <c r="W78" s="52">
        <f t="shared" si="2"/>
        <v>41.71</v>
      </c>
    </row>
    <row r="79" spans="2:25" ht="23.25" customHeight="1" thickBot="1" x14ac:dyDescent="0.25">
      <c r="B79" s="262" t="s">
        <v>76</v>
      </c>
      <c r="C79" s="263"/>
      <c r="D79" s="263"/>
      <c r="E79" s="40" t="s">
        <v>962</v>
      </c>
      <c r="F79" s="40"/>
      <c r="G79" s="40"/>
      <c r="H79" s="41"/>
      <c r="I79" s="41"/>
      <c r="J79" s="41"/>
      <c r="K79" s="41"/>
      <c r="L79" s="41"/>
      <c r="M79" s="41"/>
      <c r="N79" s="41"/>
      <c r="O79" s="41"/>
      <c r="P79" s="42"/>
      <c r="Q79" s="42"/>
      <c r="R79" s="43" t="s">
        <v>1213</v>
      </c>
      <c r="S79" s="44" t="s">
        <v>11</v>
      </c>
      <c r="T79" s="42"/>
      <c r="U79" s="44" t="s">
        <v>1211</v>
      </c>
      <c r="V79" s="42"/>
      <c r="W79" s="45">
        <f t="shared" si="2"/>
        <v>76.84</v>
      </c>
    </row>
    <row r="80" spans="2:25" ht="26.25" customHeight="1" x14ac:dyDescent="0.2">
      <c r="B80" s="264" t="s">
        <v>80</v>
      </c>
      <c r="C80" s="265"/>
      <c r="D80" s="265"/>
      <c r="E80" s="46" t="s">
        <v>962</v>
      </c>
      <c r="F80" s="46"/>
      <c r="G80" s="46"/>
      <c r="H80" s="47"/>
      <c r="I80" s="47"/>
      <c r="J80" s="47"/>
      <c r="K80" s="47"/>
      <c r="L80" s="47"/>
      <c r="M80" s="47"/>
      <c r="N80" s="47"/>
      <c r="O80" s="47"/>
      <c r="P80" s="48"/>
      <c r="Q80" s="48"/>
      <c r="R80" s="49" t="s">
        <v>1213</v>
      </c>
      <c r="S80" s="50" t="s">
        <v>1212</v>
      </c>
      <c r="T80" s="51">
        <f>+IF(ISERR(S80/R80*100),"N/A",ROUND(S80/R80*100,2))</f>
        <v>79.260000000000005</v>
      </c>
      <c r="U80" s="50" t="s">
        <v>1211</v>
      </c>
      <c r="V80" s="51">
        <f>+IF(ISERR(U80/S80*100),"N/A",ROUND(U80/S80*100,2))</f>
        <v>96.95</v>
      </c>
      <c r="W80" s="52">
        <f t="shared" si="2"/>
        <v>76.84</v>
      </c>
    </row>
    <row r="81" spans="2:23" ht="23.25" customHeight="1" thickBot="1" x14ac:dyDescent="0.25">
      <c r="B81" s="262" t="s">
        <v>76</v>
      </c>
      <c r="C81" s="263"/>
      <c r="D81" s="263"/>
      <c r="E81" s="40" t="s">
        <v>1209</v>
      </c>
      <c r="F81" s="40"/>
      <c r="G81" s="40"/>
      <c r="H81" s="41"/>
      <c r="I81" s="41"/>
      <c r="J81" s="41"/>
      <c r="K81" s="41"/>
      <c r="L81" s="41"/>
      <c r="M81" s="41"/>
      <c r="N81" s="41"/>
      <c r="O81" s="41"/>
      <c r="P81" s="42"/>
      <c r="Q81" s="42"/>
      <c r="R81" s="43" t="s">
        <v>1210</v>
      </c>
      <c r="S81" s="44" t="s">
        <v>11</v>
      </c>
      <c r="T81" s="42"/>
      <c r="U81" s="44" t="s">
        <v>1207</v>
      </c>
      <c r="V81" s="42"/>
      <c r="W81" s="45">
        <f t="shared" si="2"/>
        <v>81.53</v>
      </c>
    </row>
    <row r="82" spans="2:23" ht="26.25" customHeight="1" x14ac:dyDescent="0.2">
      <c r="B82" s="264" t="s">
        <v>80</v>
      </c>
      <c r="C82" s="265"/>
      <c r="D82" s="265"/>
      <c r="E82" s="46" t="s">
        <v>1209</v>
      </c>
      <c r="F82" s="46"/>
      <c r="G82" s="46"/>
      <c r="H82" s="47"/>
      <c r="I82" s="47"/>
      <c r="J82" s="47"/>
      <c r="K82" s="47"/>
      <c r="L82" s="47"/>
      <c r="M82" s="47"/>
      <c r="N82" s="47"/>
      <c r="O82" s="47"/>
      <c r="P82" s="48"/>
      <c r="Q82" s="48"/>
      <c r="R82" s="49" t="s">
        <v>1208</v>
      </c>
      <c r="S82" s="50" t="s">
        <v>1207</v>
      </c>
      <c r="T82" s="51">
        <f>+IF(ISERR(S82/R82*100),"N/A",ROUND(S82/R82*100,2))</f>
        <v>97.48</v>
      </c>
      <c r="U82" s="50" t="s">
        <v>1207</v>
      </c>
      <c r="V82" s="51">
        <f>+IF(ISERR(U82/S82*100),"N/A",ROUND(U82/S82*100,2))</f>
        <v>100</v>
      </c>
      <c r="W82" s="52">
        <f t="shared" si="2"/>
        <v>97.48</v>
      </c>
    </row>
    <row r="83" spans="2:23" ht="23.25" customHeight="1" thickBot="1" x14ac:dyDescent="0.25">
      <c r="B83" s="262" t="s">
        <v>76</v>
      </c>
      <c r="C83" s="263"/>
      <c r="D83" s="263"/>
      <c r="E83" s="40" t="s">
        <v>858</v>
      </c>
      <c r="F83" s="40"/>
      <c r="G83" s="40"/>
      <c r="H83" s="41"/>
      <c r="I83" s="41"/>
      <c r="J83" s="41"/>
      <c r="K83" s="41"/>
      <c r="L83" s="41"/>
      <c r="M83" s="41"/>
      <c r="N83" s="41"/>
      <c r="O83" s="41"/>
      <c r="P83" s="42"/>
      <c r="Q83" s="42"/>
      <c r="R83" s="43" t="s">
        <v>1206</v>
      </c>
      <c r="S83" s="44" t="s">
        <v>11</v>
      </c>
      <c r="T83" s="42"/>
      <c r="U83" s="44" t="s">
        <v>1204</v>
      </c>
      <c r="V83" s="42"/>
      <c r="W83" s="45">
        <f t="shared" si="2"/>
        <v>56.02</v>
      </c>
    </row>
    <row r="84" spans="2:23" ht="26.25" customHeight="1" thickBot="1" x14ac:dyDescent="0.25">
      <c r="B84" s="264" t="s">
        <v>80</v>
      </c>
      <c r="C84" s="265"/>
      <c r="D84" s="265"/>
      <c r="E84" s="46" t="s">
        <v>858</v>
      </c>
      <c r="F84" s="46"/>
      <c r="G84" s="46"/>
      <c r="H84" s="47"/>
      <c r="I84" s="47"/>
      <c r="J84" s="47"/>
      <c r="K84" s="47"/>
      <c r="L84" s="47"/>
      <c r="M84" s="47"/>
      <c r="N84" s="47"/>
      <c r="O84" s="47"/>
      <c r="P84" s="48"/>
      <c r="Q84" s="48"/>
      <c r="R84" s="49" t="s">
        <v>1206</v>
      </c>
      <c r="S84" s="50" t="s">
        <v>1205</v>
      </c>
      <c r="T84" s="51">
        <f>+IF(ISERR(S84/R84*100),"N/A",ROUND(S84/R84*100,2))</f>
        <v>56.63</v>
      </c>
      <c r="U84" s="50" t="s">
        <v>1204</v>
      </c>
      <c r="V84" s="51">
        <f>+IF(ISERR(U84/S84*100),"N/A",ROUND(U84/S84*100,2))</f>
        <v>98.94</v>
      </c>
      <c r="W84" s="52">
        <f t="shared" si="2"/>
        <v>56.02</v>
      </c>
    </row>
    <row r="85" spans="2:23" ht="22.5" customHeight="1" thickTop="1" thickBot="1" x14ac:dyDescent="0.25">
      <c r="B85" s="11" t="s">
        <v>86</v>
      </c>
      <c r="C85" s="12"/>
      <c r="D85" s="12"/>
      <c r="E85" s="12"/>
      <c r="F85" s="12"/>
      <c r="G85" s="12"/>
      <c r="H85" s="13"/>
      <c r="I85" s="13"/>
      <c r="J85" s="13"/>
      <c r="K85" s="13"/>
      <c r="L85" s="13"/>
      <c r="M85" s="13"/>
      <c r="N85" s="13"/>
      <c r="O85" s="13"/>
      <c r="P85" s="13"/>
      <c r="Q85" s="13"/>
      <c r="R85" s="13"/>
      <c r="S85" s="13"/>
      <c r="T85" s="13"/>
      <c r="U85" s="13"/>
      <c r="V85" s="13"/>
      <c r="W85" s="14"/>
    </row>
    <row r="86" spans="2:23" ht="37.5" customHeight="1" thickTop="1" x14ac:dyDescent="0.2">
      <c r="B86" s="251" t="s">
        <v>1203</v>
      </c>
      <c r="C86" s="252"/>
      <c r="D86" s="252"/>
      <c r="E86" s="252"/>
      <c r="F86" s="252"/>
      <c r="G86" s="252"/>
      <c r="H86" s="252"/>
      <c r="I86" s="252"/>
      <c r="J86" s="252"/>
      <c r="K86" s="252"/>
      <c r="L86" s="252"/>
      <c r="M86" s="252"/>
      <c r="N86" s="252"/>
      <c r="O86" s="252"/>
      <c r="P86" s="252"/>
      <c r="Q86" s="252"/>
      <c r="R86" s="252"/>
      <c r="S86" s="252"/>
      <c r="T86" s="252"/>
      <c r="U86" s="252"/>
      <c r="V86" s="252"/>
      <c r="W86" s="253"/>
    </row>
    <row r="87" spans="2:23" ht="258" customHeight="1" thickBot="1" x14ac:dyDescent="0.25">
      <c r="B87" s="254"/>
      <c r="C87" s="255"/>
      <c r="D87" s="255"/>
      <c r="E87" s="255"/>
      <c r="F87" s="255"/>
      <c r="G87" s="255"/>
      <c r="H87" s="255"/>
      <c r="I87" s="255"/>
      <c r="J87" s="255"/>
      <c r="K87" s="255"/>
      <c r="L87" s="255"/>
      <c r="M87" s="255"/>
      <c r="N87" s="255"/>
      <c r="O87" s="255"/>
      <c r="P87" s="255"/>
      <c r="Q87" s="255"/>
      <c r="R87" s="255"/>
      <c r="S87" s="255"/>
      <c r="T87" s="255"/>
      <c r="U87" s="255"/>
      <c r="V87" s="255"/>
      <c r="W87" s="256"/>
    </row>
    <row r="88" spans="2:23" ht="37.5" customHeight="1" thickTop="1" x14ac:dyDescent="0.2">
      <c r="B88" s="251" t="s">
        <v>1202</v>
      </c>
      <c r="C88" s="252"/>
      <c r="D88" s="252"/>
      <c r="E88" s="252"/>
      <c r="F88" s="252"/>
      <c r="G88" s="252"/>
      <c r="H88" s="252"/>
      <c r="I88" s="252"/>
      <c r="J88" s="252"/>
      <c r="K88" s="252"/>
      <c r="L88" s="252"/>
      <c r="M88" s="252"/>
      <c r="N88" s="252"/>
      <c r="O88" s="252"/>
      <c r="P88" s="252"/>
      <c r="Q88" s="252"/>
      <c r="R88" s="252"/>
      <c r="S88" s="252"/>
      <c r="T88" s="252"/>
      <c r="U88" s="252"/>
      <c r="V88" s="252"/>
      <c r="W88" s="253"/>
    </row>
    <row r="89" spans="2:23" ht="286.5" customHeight="1" thickBot="1" x14ac:dyDescent="0.25">
      <c r="B89" s="254"/>
      <c r="C89" s="255"/>
      <c r="D89" s="255"/>
      <c r="E89" s="255"/>
      <c r="F89" s="255"/>
      <c r="G89" s="255"/>
      <c r="H89" s="255"/>
      <c r="I89" s="255"/>
      <c r="J89" s="255"/>
      <c r="K89" s="255"/>
      <c r="L89" s="255"/>
      <c r="M89" s="255"/>
      <c r="N89" s="255"/>
      <c r="O89" s="255"/>
      <c r="P89" s="255"/>
      <c r="Q89" s="255"/>
      <c r="R89" s="255"/>
      <c r="S89" s="255"/>
      <c r="T89" s="255"/>
      <c r="U89" s="255"/>
      <c r="V89" s="255"/>
      <c r="W89" s="256"/>
    </row>
    <row r="90" spans="2:23" ht="37.5" customHeight="1" thickTop="1" x14ac:dyDescent="0.2">
      <c r="B90" s="251" t="s">
        <v>1201</v>
      </c>
      <c r="C90" s="252"/>
      <c r="D90" s="252"/>
      <c r="E90" s="252"/>
      <c r="F90" s="252"/>
      <c r="G90" s="252"/>
      <c r="H90" s="252"/>
      <c r="I90" s="252"/>
      <c r="J90" s="252"/>
      <c r="K90" s="252"/>
      <c r="L90" s="252"/>
      <c r="M90" s="252"/>
      <c r="N90" s="252"/>
      <c r="O90" s="252"/>
      <c r="P90" s="252"/>
      <c r="Q90" s="252"/>
      <c r="R90" s="252"/>
      <c r="S90" s="252"/>
      <c r="T90" s="252"/>
      <c r="U90" s="252"/>
      <c r="V90" s="252"/>
      <c r="W90" s="253"/>
    </row>
    <row r="91" spans="2:23" ht="303.75" customHeight="1" thickBot="1" x14ac:dyDescent="0.25">
      <c r="B91" s="257"/>
      <c r="C91" s="258"/>
      <c r="D91" s="258"/>
      <c r="E91" s="258"/>
      <c r="F91" s="258"/>
      <c r="G91" s="258"/>
      <c r="H91" s="258"/>
      <c r="I91" s="258"/>
      <c r="J91" s="258"/>
      <c r="K91" s="258"/>
      <c r="L91" s="258"/>
      <c r="M91" s="258"/>
      <c r="N91" s="258"/>
      <c r="O91" s="258"/>
      <c r="P91" s="258"/>
      <c r="Q91" s="258"/>
      <c r="R91" s="258"/>
      <c r="S91" s="258"/>
      <c r="T91" s="258"/>
      <c r="U91" s="258"/>
      <c r="V91" s="258"/>
      <c r="W91" s="259"/>
    </row>
  </sheetData>
  <mergeCells count="250">
    <mergeCell ref="B86:W87"/>
    <mergeCell ref="B88:W89"/>
    <mergeCell ref="B90:W91"/>
    <mergeCell ref="B78:D78"/>
    <mergeCell ref="B79:D79"/>
    <mergeCell ref="B80:D80"/>
    <mergeCell ref="B81:D81"/>
    <mergeCell ref="B82:D82"/>
    <mergeCell ref="B83:D83"/>
    <mergeCell ref="B71:Q72"/>
    <mergeCell ref="S71:T71"/>
    <mergeCell ref="V71:W71"/>
    <mergeCell ref="B73:D73"/>
    <mergeCell ref="B74:D74"/>
    <mergeCell ref="B75:D75"/>
    <mergeCell ref="B76:D76"/>
    <mergeCell ref="B77:D77"/>
    <mergeCell ref="B84:D84"/>
    <mergeCell ref="B67:L67"/>
    <mergeCell ref="M67:N67"/>
    <mergeCell ref="O67:P67"/>
    <mergeCell ref="Q67:R67"/>
    <mergeCell ref="B68:L68"/>
    <mergeCell ref="M68:N68"/>
    <mergeCell ref="O68:P68"/>
    <mergeCell ref="Q68:R68"/>
    <mergeCell ref="B69:L69"/>
    <mergeCell ref="M69:N69"/>
    <mergeCell ref="O69:P69"/>
    <mergeCell ref="Q69:R69"/>
    <mergeCell ref="B64:L64"/>
    <mergeCell ref="M64:N64"/>
    <mergeCell ref="O64:P64"/>
    <mergeCell ref="Q64:R64"/>
    <mergeCell ref="B65:L65"/>
    <mergeCell ref="M65:N65"/>
    <mergeCell ref="O65:P65"/>
    <mergeCell ref="Q65:R65"/>
    <mergeCell ref="B66:L66"/>
    <mergeCell ref="M66:N66"/>
    <mergeCell ref="O66:P66"/>
    <mergeCell ref="Q66:R66"/>
    <mergeCell ref="B61:L61"/>
    <mergeCell ref="M61:N61"/>
    <mergeCell ref="O61:P61"/>
    <mergeCell ref="Q61:R61"/>
    <mergeCell ref="B62:L62"/>
    <mergeCell ref="M62:N62"/>
    <mergeCell ref="O62:P62"/>
    <mergeCell ref="Q62:R62"/>
    <mergeCell ref="B63:L63"/>
    <mergeCell ref="M63:N63"/>
    <mergeCell ref="O63:P63"/>
    <mergeCell ref="Q63:R63"/>
    <mergeCell ref="B58:L58"/>
    <mergeCell ref="M58:N58"/>
    <mergeCell ref="O58:P58"/>
    <mergeCell ref="Q58:R58"/>
    <mergeCell ref="B59:L59"/>
    <mergeCell ref="M59:N59"/>
    <mergeCell ref="O59:P59"/>
    <mergeCell ref="Q59:R59"/>
    <mergeCell ref="B60:L60"/>
    <mergeCell ref="M60:N60"/>
    <mergeCell ref="O60:P60"/>
    <mergeCell ref="Q60:R60"/>
    <mergeCell ref="B55:L55"/>
    <mergeCell ref="M55:N55"/>
    <mergeCell ref="O55:P55"/>
    <mergeCell ref="Q55:R55"/>
    <mergeCell ref="B56:L56"/>
    <mergeCell ref="M56:N56"/>
    <mergeCell ref="O56:P56"/>
    <mergeCell ref="Q56:R56"/>
    <mergeCell ref="B57:L57"/>
    <mergeCell ref="M57:N57"/>
    <mergeCell ref="O57:P57"/>
    <mergeCell ref="Q57:R57"/>
    <mergeCell ref="B52:L52"/>
    <mergeCell ref="M52:N52"/>
    <mergeCell ref="O52:P52"/>
    <mergeCell ref="Q52:R52"/>
    <mergeCell ref="B53:L53"/>
    <mergeCell ref="M53:N53"/>
    <mergeCell ref="O53:P53"/>
    <mergeCell ref="Q53:R53"/>
    <mergeCell ref="B54:L54"/>
    <mergeCell ref="M54:N54"/>
    <mergeCell ref="O54:P54"/>
    <mergeCell ref="Q54:R54"/>
    <mergeCell ref="B49:L49"/>
    <mergeCell ref="M49:N49"/>
    <mergeCell ref="O49:P49"/>
    <mergeCell ref="Q49:R49"/>
    <mergeCell ref="B50:L50"/>
    <mergeCell ref="M50:N50"/>
    <mergeCell ref="O50:P50"/>
    <mergeCell ref="Q50:R50"/>
    <mergeCell ref="B51:L51"/>
    <mergeCell ref="M51:N51"/>
    <mergeCell ref="O51:P51"/>
    <mergeCell ref="Q51:R51"/>
    <mergeCell ref="B46:L46"/>
    <mergeCell ref="M46:N46"/>
    <mergeCell ref="O46:P46"/>
    <mergeCell ref="Q46:R46"/>
    <mergeCell ref="B47:L47"/>
    <mergeCell ref="M47:N47"/>
    <mergeCell ref="O47:P47"/>
    <mergeCell ref="Q47:R47"/>
    <mergeCell ref="B48:L48"/>
    <mergeCell ref="M48:N48"/>
    <mergeCell ref="O48:P48"/>
    <mergeCell ref="Q48:R48"/>
    <mergeCell ref="B43:L43"/>
    <mergeCell ref="M43:N43"/>
    <mergeCell ref="O43:P43"/>
    <mergeCell ref="Q43:R43"/>
    <mergeCell ref="B44:L44"/>
    <mergeCell ref="M44:N44"/>
    <mergeCell ref="O44:P44"/>
    <mergeCell ref="Q44:R44"/>
    <mergeCell ref="B45:L45"/>
    <mergeCell ref="M45:N45"/>
    <mergeCell ref="O45:P45"/>
    <mergeCell ref="Q45:R45"/>
    <mergeCell ref="B40:L40"/>
    <mergeCell ref="M40:N40"/>
    <mergeCell ref="O40:P40"/>
    <mergeCell ref="Q40:R40"/>
    <mergeCell ref="B41:L41"/>
    <mergeCell ref="M41:N41"/>
    <mergeCell ref="O41:P41"/>
    <mergeCell ref="Q41:R41"/>
    <mergeCell ref="B42:L42"/>
    <mergeCell ref="M42:N42"/>
    <mergeCell ref="O42:P42"/>
    <mergeCell ref="Q42:R42"/>
    <mergeCell ref="B37:L37"/>
    <mergeCell ref="M37:N37"/>
    <mergeCell ref="O37:P37"/>
    <mergeCell ref="Q37:R37"/>
    <mergeCell ref="B38:L38"/>
    <mergeCell ref="M38:N38"/>
    <mergeCell ref="O38:P38"/>
    <mergeCell ref="Q38:R38"/>
    <mergeCell ref="B39:L39"/>
    <mergeCell ref="M39:N39"/>
    <mergeCell ref="O39:P39"/>
    <mergeCell ref="Q39:R39"/>
    <mergeCell ref="B34:L34"/>
    <mergeCell ref="M34:N34"/>
    <mergeCell ref="O34:P34"/>
    <mergeCell ref="Q34:R34"/>
    <mergeCell ref="B35:L35"/>
    <mergeCell ref="M35:N35"/>
    <mergeCell ref="O35:P35"/>
    <mergeCell ref="Q35:R35"/>
    <mergeCell ref="B36:L36"/>
    <mergeCell ref="M36:N36"/>
    <mergeCell ref="O36:P36"/>
    <mergeCell ref="Q36:R36"/>
    <mergeCell ref="B31:L31"/>
    <mergeCell ref="M31:N31"/>
    <mergeCell ref="O31:P31"/>
    <mergeCell ref="Q31:R31"/>
    <mergeCell ref="B32:L32"/>
    <mergeCell ref="M32:N32"/>
    <mergeCell ref="O32:P32"/>
    <mergeCell ref="Q32:R32"/>
    <mergeCell ref="B33:L33"/>
    <mergeCell ref="M33:N33"/>
    <mergeCell ref="O33:P33"/>
    <mergeCell ref="Q33:R33"/>
    <mergeCell ref="B28:L28"/>
    <mergeCell ref="M28:N28"/>
    <mergeCell ref="O28:P28"/>
    <mergeCell ref="Q28:R28"/>
    <mergeCell ref="B29:L29"/>
    <mergeCell ref="M29:N29"/>
    <mergeCell ref="O29:P29"/>
    <mergeCell ref="Q29:R29"/>
    <mergeCell ref="B30:L30"/>
    <mergeCell ref="M30:N30"/>
    <mergeCell ref="O30:P30"/>
    <mergeCell ref="Q30:R30"/>
    <mergeCell ref="B25:L25"/>
    <mergeCell ref="M25:N25"/>
    <mergeCell ref="O25:P25"/>
    <mergeCell ref="Q25:R25"/>
    <mergeCell ref="B26:L26"/>
    <mergeCell ref="M26:N26"/>
    <mergeCell ref="O26:P26"/>
    <mergeCell ref="Q26:R26"/>
    <mergeCell ref="B27:L27"/>
    <mergeCell ref="M27:N27"/>
    <mergeCell ref="O27:P27"/>
    <mergeCell ref="Q27:R27"/>
    <mergeCell ref="B22:L22"/>
    <mergeCell ref="M22:N22"/>
    <mergeCell ref="O22:P22"/>
    <mergeCell ref="Q22:R22"/>
    <mergeCell ref="B23:L23"/>
    <mergeCell ref="M23:N23"/>
    <mergeCell ref="O23:P23"/>
    <mergeCell ref="Q23:R23"/>
    <mergeCell ref="B24:L24"/>
    <mergeCell ref="M24:N24"/>
    <mergeCell ref="O24:P24"/>
    <mergeCell ref="Q24:R24"/>
    <mergeCell ref="B20:L21"/>
    <mergeCell ref="M20:N21"/>
    <mergeCell ref="O20:P21"/>
    <mergeCell ref="Q20:R21"/>
    <mergeCell ref="S20:S21"/>
    <mergeCell ref="T20:T21"/>
    <mergeCell ref="U20:U21"/>
    <mergeCell ref="V20:V21"/>
    <mergeCell ref="W20:W21"/>
    <mergeCell ref="C15:I15"/>
    <mergeCell ref="L15:Q15"/>
    <mergeCell ref="T15:W15"/>
    <mergeCell ref="C16:I16"/>
    <mergeCell ref="L16:Q16"/>
    <mergeCell ref="T16:W16"/>
    <mergeCell ref="C17:W17"/>
    <mergeCell ref="B19:T19"/>
    <mergeCell ref="U19:W19"/>
    <mergeCell ref="D7:H7"/>
    <mergeCell ref="O7:W7"/>
    <mergeCell ref="D8:H8"/>
    <mergeCell ref="P8:W8"/>
    <mergeCell ref="C9:W9"/>
    <mergeCell ref="B14:I14"/>
    <mergeCell ref="K14:Q14"/>
    <mergeCell ref="S14:W14"/>
    <mergeCell ref="B10:B11"/>
    <mergeCell ref="C10:W11"/>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4" manualBreakCount="4">
    <brk id="12" min="1" max="22" man="1"/>
    <brk id="17" min="1" max="22" man="1"/>
    <brk id="84" min="1" max="22" man="1"/>
    <brk id="89" min="1" max="22"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897</v>
      </c>
      <c r="D4" s="298" t="s">
        <v>896</v>
      </c>
      <c r="E4" s="298"/>
      <c r="F4" s="298"/>
      <c r="G4" s="298"/>
      <c r="H4" s="299"/>
      <c r="I4" s="18"/>
      <c r="J4" s="300" t="s">
        <v>6</v>
      </c>
      <c r="K4" s="298"/>
      <c r="L4" s="17" t="s">
        <v>1371</v>
      </c>
      <c r="M4" s="301" t="s">
        <v>1370</v>
      </c>
      <c r="N4" s="301"/>
      <c r="O4" s="301"/>
      <c r="P4" s="301"/>
      <c r="Q4" s="302"/>
      <c r="R4" s="19"/>
      <c r="S4" s="303" t="s">
        <v>9</v>
      </c>
      <c r="T4" s="304"/>
      <c r="U4" s="304"/>
      <c r="V4" s="291" t="s">
        <v>1369</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1360</v>
      </c>
      <c r="D6" s="287" t="s">
        <v>1368</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1367</v>
      </c>
      <c r="K8" s="26" t="s">
        <v>1366</v>
      </c>
      <c r="L8" s="26" t="s">
        <v>1365</v>
      </c>
      <c r="M8" s="26" t="s">
        <v>1364</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25.25" customHeight="1" thickTop="1" thickBot="1" x14ac:dyDescent="0.25">
      <c r="B10" s="27" t="s">
        <v>25</v>
      </c>
      <c r="C10" s="291" t="s">
        <v>1363</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1362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1361</v>
      </c>
      <c r="C21" s="268"/>
      <c r="D21" s="268"/>
      <c r="E21" s="268"/>
      <c r="F21" s="268"/>
      <c r="G21" s="268"/>
      <c r="H21" s="268"/>
      <c r="I21" s="268"/>
      <c r="J21" s="268"/>
      <c r="K21" s="268"/>
      <c r="L21" s="268"/>
      <c r="M21" s="269" t="s">
        <v>1360</v>
      </c>
      <c r="N21" s="269"/>
      <c r="O21" s="269" t="s">
        <v>64</v>
      </c>
      <c r="P21" s="269"/>
      <c r="Q21" s="270" t="s">
        <v>529</v>
      </c>
      <c r="R21" s="270"/>
      <c r="S21" s="34" t="s">
        <v>300</v>
      </c>
      <c r="T21" s="34" t="s">
        <v>182</v>
      </c>
      <c r="U21" s="34" t="s">
        <v>182</v>
      </c>
      <c r="V21" s="34" t="str">
        <f>+IF(ISERR(U21/T21*100),"N/A",ROUND(U21/T21*100,2))</f>
        <v>N/A</v>
      </c>
      <c r="W21" s="35" t="str">
        <f>+IF(ISERR(U21/S21*100),"N/A",ROUND(U21/S21*100,2))</f>
        <v>N/A</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1358</v>
      </c>
      <c r="F25" s="40"/>
      <c r="G25" s="40"/>
      <c r="H25" s="41"/>
      <c r="I25" s="41"/>
      <c r="J25" s="41"/>
      <c r="K25" s="41"/>
      <c r="L25" s="41"/>
      <c r="M25" s="41"/>
      <c r="N25" s="41"/>
      <c r="O25" s="41"/>
      <c r="P25" s="42"/>
      <c r="Q25" s="42"/>
      <c r="R25" s="43" t="s">
        <v>1359</v>
      </c>
      <c r="S25" s="44" t="s">
        <v>11</v>
      </c>
      <c r="T25" s="42"/>
      <c r="U25" s="44" t="s">
        <v>1355</v>
      </c>
      <c r="V25" s="42"/>
      <c r="W25" s="45">
        <f>+IF(ISERR(U25/R25*100),"N/A",ROUND(U25/R25*100,2))</f>
        <v>64.88</v>
      </c>
    </row>
    <row r="26" spans="2:27" ht="26.25" customHeight="1" thickBot="1" x14ac:dyDescent="0.25">
      <c r="B26" s="264" t="s">
        <v>80</v>
      </c>
      <c r="C26" s="265"/>
      <c r="D26" s="265"/>
      <c r="E26" s="46" t="s">
        <v>1358</v>
      </c>
      <c r="F26" s="46"/>
      <c r="G26" s="46"/>
      <c r="H26" s="47"/>
      <c r="I26" s="47"/>
      <c r="J26" s="47"/>
      <c r="K26" s="47"/>
      <c r="L26" s="47"/>
      <c r="M26" s="47"/>
      <c r="N26" s="47"/>
      <c r="O26" s="47"/>
      <c r="P26" s="48"/>
      <c r="Q26" s="48"/>
      <c r="R26" s="49" t="s">
        <v>1357</v>
      </c>
      <c r="S26" s="50" t="s">
        <v>1356</v>
      </c>
      <c r="T26" s="51">
        <f>+IF(ISERR(S26/R26*100),"N/A",ROUND(S26/R26*100,2))</f>
        <v>70.349999999999994</v>
      </c>
      <c r="U26" s="50" t="s">
        <v>1355</v>
      </c>
      <c r="V26" s="51">
        <f>+IF(ISERR(U26/S26*100),"N/A",ROUND(U26/S26*100,2))</f>
        <v>93.76</v>
      </c>
      <c r="W26" s="52">
        <f>+IF(ISERR(U26/R26*100),"N/A",ROUND(U26/R26*100,2))</f>
        <v>65.959999999999994</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1354</v>
      </c>
      <c r="C28" s="252"/>
      <c r="D28" s="252"/>
      <c r="E28" s="252"/>
      <c r="F28" s="252"/>
      <c r="G28" s="252"/>
      <c r="H28" s="252"/>
      <c r="I28" s="252"/>
      <c r="J28" s="252"/>
      <c r="K28" s="252"/>
      <c r="L28" s="252"/>
      <c r="M28" s="252"/>
      <c r="N28" s="252"/>
      <c r="O28" s="252"/>
      <c r="P28" s="252"/>
      <c r="Q28" s="252"/>
      <c r="R28" s="252"/>
      <c r="S28" s="252"/>
      <c r="T28" s="252"/>
      <c r="U28" s="252"/>
      <c r="V28" s="252"/>
      <c r="W28" s="253"/>
    </row>
    <row r="29" spans="2:27" ht="1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1353</v>
      </c>
      <c r="C30" s="252"/>
      <c r="D30" s="252"/>
      <c r="E30" s="252"/>
      <c r="F30" s="252"/>
      <c r="G30" s="252"/>
      <c r="H30" s="252"/>
      <c r="I30" s="252"/>
      <c r="J30" s="252"/>
      <c r="K30" s="252"/>
      <c r="L30" s="252"/>
      <c r="M30" s="252"/>
      <c r="N30" s="252"/>
      <c r="O30" s="252"/>
      <c r="P30" s="252"/>
      <c r="Q30" s="252"/>
      <c r="R30" s="252"/>
      <c r="S30" s="252"/>
      <c r="T30" s="252"/>
      <c r="U30" s="252"/>
      <c r="V30" s="252"/>
      <c r="W30" s="253"/>
    </row>
    <row r="31" spans="2:27" ht="65.2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1352</v>
      </c>
      <c r="C32" s="252"/>
      <c r="D32" s="252"/>
      <c r="E32" s="252"/>
      <c r="F32" s="252"/>
      <c r="G32" s="252"/>
      <c r="H32" s="252"/>
      <c r="I32" s="252"/>
      <c r="J32" s="252"/>
      <c r="K32" s="252"/>
      <c r="L32" s="252"/>
      <c r="M32" s="252"/>
      <c r="N32" s="252"/>
      <c r="O32" s="252"/>
      <c r="P32" s="252"/>
      <c r="Q32" s="252"/>
      <c r="R32" s="252"/>
      <c r="S32" s="252"/>
      <c r="T32" s="252"/>
      <c r="U32" s="252"/>
      <c r="V32" s="252"/>
      <c r="W32" s="253"/>
    </row>
    <row r="33" spans="2:23" ht="27" customHeight="1"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897</v>
      </c>
      <c r="D4" s="298" t="s">
        <v>896</v>
      </c>
      <c r="E4" s="298"/>
      <c r="F4" s="298"/>
      <c r="G4" s="298"/>
      <c r="H4" s="299"/>
      <c r="I4" s="18"/>
      <c r="J4" s="300" t="s">
        <v>6</v>
      </c>
      <c r="K4" s="298"/>
      <c r="L4" s="17" t="s">
        <v>1389</v>
      </c>
      <c r="M4" s="301" t="s">
        <v>1388</v>
      </c>
      <c r="N4" s="301"/>
      <c r="O4" s="301"/>
      <c r="P4" s="301"/>
      <c r="Q4" s="302"/>
      <c r="R4" s="19"/>
      <c r="S4" s="303" t="s">
        <v>9</v>
      </c>
      <c r="T4" s="304"/>
      <c r="U4" s="304"/>
      <c r="V4" s="291" t="s">
        <v>1387</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1360</v>
      </c>
      <c r="D6" s="287" t="s">
        <v>1368</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1386</v>
      </c>
      <c r="K8" s="26" t="s">
        <v>1385</v>
      </c>
      <c r="L8" s="26" t="s">
        <v>1384</v>
      </c>
      <c r="M8" s="26" t="s">
        <v>1383</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26.75" customHeight="1" thickTop="1" thickBot="1" x14ac:dyDescent="0.25">
      <c r="B10" s="27" t="s">
        <v>25</v>
      </c>
      <c r="C10" s="291" t="s">
        <v>1382</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1362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1381</v>
      </c>
      <c r="C21" s="268"/>
      <c r="D21" s="268"/>
      <c r="E21" s="268"/>
      <c r="F21" s="268"/>
      <c r="G21" s="268"/>
      <c r="H21" s="268"/>
      <c r="I21" s="268"/>
      <c r="J21" s="268"/>
      <c r="K21" s="268"/>
      <c r="L21" s="268"/>
      <c r="M21" s="269" t="s">
        <v>1360</v>
      </c>
      <c r="N21" s="269"/>
      <c r="O21" s="269" t="s">
        <v>64</v>
      </c>
      <c r="P21" s="269"/>
      <c r="Q21" s="270" t="s">
        <v>53</v>
      </c>
      <c r="R21" s="270"/>
      <c r="S21" s="34" t="s">
        <v>989</v>
      </c>
      <c r="T21" s="34" t="s">
        <v>1380</v>
      </c>
      <c r="U21" s="34" t="s">
        <v>1379</v>
      </c>
      <c r="V21" s="34">
        <f>+IF(ISERR(U21/T21*100),"N/A",ROUND(U21/T21*100,2))</f>
        <v>114.17</v>
      </c>
      <c r="W21" s="35">
        <f>+IF(ISERR(U21/S21*100),"N/A",ROUND(U21/S21*100,2))</f>
        <v>85.78</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1358</v>
      </c>
      <c r="F25" s="40"/>
      <c r="G25" s="40"/>
      <c r="H25" s="41"/>
      <c r="I25" s="41"/>
      <c r="J25" s="41"/>
      <c r="K25" s="41"/>
      <c r="L25" s="41"/>
      <c r="M25" s="41"/>
      <c r="N25" s="41"/>
      <c r="O25" s="41"/>
      <c r="P25" s="42"/>
      <c r="Q25" s="42"/>
      <c r="R25" s="43" t="s">
        <v>1378</v>
      </c>
      <c r="S25" s="44" t="s">
        <v>11</v>
      </c>
      <c r="T25" s="42"/>
      <c r="U25" s="44" t="s">
        <v>1375</v>
      </c>
      <c r="V25" s="42"/>
      <c r="W25" s="45">
        <f>+IF(ISERR(U25/R25*100),"N/A",ROUND(U25/R25*100,2))</f>
        <v>117.41</v>
      </c>
    </row>
    <row r="26" spans="2:27" ht="26.25" customHeight="1" thickBot="1" x14ac:dyDescent="0.25">
      <c r="B26" s="264" t="s">
        <v>80</v>
      </c>
      <c r="C26" s="265"/>
      <c r="D26" s="265"/>
      <c r="E26" s="46" t="s">
        <v>1358</v>
      </c>
      <c r="F26" s="46"/>
      <c r="G26" s="46"/>
      <c r="H26" s="47"/>
      <c r="I26" s="47"/>
      <c r="J26" s="47"/>
      <c r="K26" s="47"/>
      <c r="L26" s="47"/>
      <c r="M26" s="47"/>
      <c r="N26" s="47"/>
      <c r="O26" s="47"/>
      <c r="P26" s="48"/>
      <c r="Q26" s="48"/>
      <c r="R26" s="49" t="s">
        <v>1377</v>
      </c>
      <c r="S26" s="50" t="s">
        <v>1376</v>
      </c>
      <c r="T26" s="51">
        <f>+IF(ISERR(S26/R26*100),"N/A",ROUND(S26/R26*100,2))</f>
        <v>99.43</v>
      </c>
      <c r="U26" s="50" t="s">
        <v>1375</v>
      </c>
      <c r="V26" s="51">
        <f>+IF(ISERR(U26/S26*100),"N/A",ROUND(U26/S26*100,2))</f>
        <v>99.59</v>
      </c>
      <c r="W26" s="52">
        <f>+IF(ISERR(U26/R26*100),"N/A",ROUND(U26/R26*100,2))</f>
        <v>99.03</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1374</v>
      </c>
      <c r="C28" s="252"/>
      <c r="D28" s="252"/>
      <c r="E28" s="252"/>
      <c r="F28" s="252"/>
      <c r="G28" s="252"/>
      <c r="H28" s="252"/>
      <c r="I28" s="252"/>
      <c r="J28" s="252"/>
      <c r="K28" s="252"/>
      <c r="L28" s="252"/>
      <c r="M28" s="252"/>
      <c r="N28" s="252"/>
      <c r="O28" s="252"/>
      <c r="P28" s="252"/>
      <c r="Q28" s="252"/>
      <c r="R28" s="252"/>
      <c r="S28" s="252"/>
      <c r="T28" s="252"/>
      <c r="U28" s="252"/>
      <c r="V28" s="252"/>
      <c r="W28" s="253"/>
    </row>
    <row r="29" spans="2:27" ht="46.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1373</v>
      </c>
      <c r="C30" s="252"/>
      <c r="D30" s="252"/>
      <c r="E30" s="252"/>
      <c r="F30" s="252"/>
      <c r="G30" s="252"/>
      <c r="H30" s="252"/>
      <c r="I30" s="252"/>
      <c r="J30" s="252"/>
      <c r="K30" s="252"/>
      <c r="L30" s="252"/>
      <c r="M30" s="252"/>
      <c r="N30" s="252"/>
      <c r="O30" s="252"/>
      <c r="P30" s="252"/>
      <c r="Q30" s="252"/>
      <c r="R30" s="252"/>
      <c r="S30" s="252"/>
      <c r="T30" s="252"/>
      <c r="U30" s="252"/>
      <c r="V30" s="252"/>
      <c r="W30" s="253"/>
    </row>
    <row r="31" spans="2:27" ht="41.2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1372</v>
      </c>
      <c r="C32" s="252"/>
      <c r="D32" s="252"/>
      <c r="E32" s="252"/>
      <c r="F32" s="252"/>
      <c r="G32" s="252"/>
      <c r="H32" s="252"/>
      <c r="I32" s="252"/>
      <c r="J32" s="252"/>
      <c r="K32" s="252"/>
      <c r="L32" s="252"/>
      <c r="M32" s="252"/>
      <c r="N32" s="252"/>
      <c r="O32" s="252"/>
      <c r="P32" s="252"/>
      <c r="Q32" s="252"/>
      <c r="R32" s="252"/>
      <c r="S32" s="252"/>
      <c r="T32" s="252"/>
      <c r="U32" s="252"/>
      <c r="V32" s="252"/>
      <c r="W32" s="253"/>
    </row>
    <row r="33" spans="2:23" ht="44.25" customHeight="1"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9"/>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897</v>
      </c>
      <c r="D4" s="298" t="s">
        <v>896</v>
      </c>
      <c r="E4" s="298"/>
      <c r="F4" s="298"/>
      <c r="G4" s="298"/>
      <c r="H4" s="299"/>
      <c r="I4" s="18"/>
      <c r="J4" s="300" t="s">
        <v>6</v>
      </c>
      <c r="K4" s="298"/>
      <c r="L4" s="17" t="s">
        <v>1420</v>
      </c>
      <c r="M4" s="301" t="s">
        <v>1419</v>
      </c>
      <c r="N4" s="301"/>
      <c r="O4" s="301"/>
      <c r="P4" s="301"/>
      <c r="Q4" s="302"/>
      <c r="R4" s="19"/>
      <c r="S4" s="303" t="s">
        <v>9</v>
      </c>
      <c r="T4" s="304"/>
      <c r="U4" s="304"/>
      <c r="V4" s="291" t="s">
        <v>1418</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1408</v>
      </c>
      <c r="D6" s="287" t="s">
        <v>1417</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465</v>
      </c>
      <c r="D7" s="289" t="s">
        <v>1416</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1415</v>
      </c>
      <c r="K8" s="26" t="s">
        <v>1414</v>
      </c>
      <c r="L8" s="26" t="s">
        <v>1413</v>
      </c>
      <c r="M8" s="26" t="s">
        <v>1412</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59" customHeight="1" thickTop="1" thickBot="1" x14ac:dyDescent="0.25">
      <c r="B10" s="27" t="s">
        <v>25</v>
      </c>
      <c r="C10" s="291" t="s">
        <v>1411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1410</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1409</v>
      </c>
      <c r="C21" s="268"/>
      <c r="D21" s="268"/>
      <c r="E21" s="268"/>
      <c r="F21" s="268"/>
      <c r="G21" s="268"/>
      <c r="H21" s="268"/>
      <c r="I21" s="268"/>
      <c r="J21" s="268"/>
      <c r="K21" s="268"/>
      <c r="L21" s="268"/>
      <c r="M21" s="269" t="s">
        <v>1408</v>
      </c>
      <c r="N21" s="269"/>
      <c r="O21" s="269" t="s">
        <v>64</v>
      </c>
      <c r="P21" s="269"/>
      <c r="Q21" s="270" t="s">
        <v>53</v>
      </c>
      <c r="R21" s="270"/>
      <c r="S21" s="34" t="s">
        <v>1407</v>
      </c>
      <c r="T21" s="34" t="s">
        <v>68</v>
      </c>
      <c r="U21" s="34" t="s">
        <v>872</v>
      </c>
      <c r="V21" s="34">
        <f>+IF(ISERR(U21/T21*100),"N/A",ROUND(U21/T21*100,2))</f>
        <v>92</v>
      </c>
      <c r="W21" s="35">
        <f>+IF(ISERR(U21/S21*100),"N/A",ROUND(U21/S21*100,2))</f>
        <v>0</v>
      </c>
    </row>
    <row r="22" spans="2:27" ht="56.25" customHeight="1" x14ac:dyDescent="0.2">
      <c r="B22" s="267" t="s">
        <v>1406</v>
      </c>
      <c r="C22" s="268"/>
      <c r="D22" s="268"/>
      <c r="E22" s="268"/>
      <c r="F22" s="268"/>
      <c r="G22" s="268"/>
      <c r="H22" s="268"/>
      <c r="I22" s="268"/>
      <c r="J22" s="268"/>
      <c r="K22" s="268"/>
      <c r="L22" s="268"/>
      <c r="M22" s="269" t="s">
        <v>465</v>
      </c>
      <c r="N22" s="269"/>
      <c r="O22" s="269" t="s">
        <v>64</v>
      </c>
      <c r="P22" s="269"/>
      <c r="Q22" s="270" t="s">
        <v>53</v>
      </c>
      <c r="R22" s="270"/>
      <c r="S22" s="34" t="s">
        <v>300</v>
      </c>
      <c r="T22" s="34" t="s">
        <v>1403</v>
      </c>
      <c r="U22" s="34" t="s">
        <v>1405</v>
      </c>
      <c r="V22" s="34">
        <f>+IF(ISERR(U22/T22*100),"N/A",ROUND(U22/T22*100,2))</f>
        <v>140.28</v>
      </c>
      <c r="W22" s="35">
        <f>+IF(ISERR(U22/S22*100),"N/A",ROUND(U22/S22*100,2))</f>
        <v>112.22</v>
      </c>
    </row>
    <row r="23" spans="2:27" ht="56.25" customHeight="1" x14ac:dyDescent="0.2">
      <c r="B23" s="267" t="s">
        <v>1404</v>
      </c>
      <c r="C23" s="268"/>
      <c r="D23" s="268"/>
      <c r="E23" s="268"/>
      <c r="F23" s="268"/>
      <c r="G23" s="268"/>
      <c r="H23" s="268"/>
      <c r="I23" s="268"/>
      <c r="J23" s="268"/>
      <c r="K23" s="268"/>
      <c r="L23" s="268"/>
      <c r="M23" s="269" t="s">
        <v>465</v>
      </c>
      <c r="N23" s="269"/>
      <c r="O23" s="269" t="s">
        <v>64</v>
      </c>
      <c r="P23" s="269"/>
      <c r="Q23" s="270" t="s">
        <v>53</v>
      </c>
      <c r="R23" s="270"/>
      <c r="S23" s="34" t="s">
        <v>300</v>
      </c>
      <c r="T23" s="34" t="s">
        <v>1403</v>
      </c>
      <c r="U23" s="34" t="s">
        <v>1402</v>
      </c>
      <c r="V23" s="34">
        <f>+IF(ISERR(U23/T23*100),"N/A",ROUND(U23/T23*100,2))</f>
        <v>133.33000000000001</v>
      </c>
      <c r="W23" s="35">
        <f>+IF(ISERR(U23/S23*100),"N/A",ROUND(U23/S23*100,2))</f>
        <v>106.67</v>
      </c>
    </row>
    <row r="24" spans="2:27" ht="56.25" customHeight="1" x14ac:dyDescent="0.2">
      <c r="B24" s="267" t="s">
        <v>1401</v>
      </c>
      <c r="C24" s="268"/>
      <c r="D24" s="268"/>
      <c r="E24" s="268"/>
      <c r="F24" s="268"/>
      <c r="G24" s="268"/>
      <c r="H24" s="268"/>
      <c r="I24" s="268"/>
      <c r="J24" s="268"/>
      <c r="K24" s="268"/>
      <c r="L24" s="268"/>
      <c r="M24" s="269" t="s">
        <v>465</v>
      </c>
      <c r="N24" s="269"/>
      <c r="O24" s="269" t="s">
        <v>64</v>
      </c>
      <c r="P24" s="269"/>
      <c r="Q24" s="270" t="s">
        <v>53</v>
      </c>
      <c r="R24" s="270"/>
      <c r="S24" s="34" t="s">
        <v>260</v>
      </c>
      <c r="T24" s="34" t="s">
        <v>930</v>
      </c>
      <c r="U24" s="34" t="s">
        <v>1399</v>
      </c>
      <c r="V24" s="34">
        <f>+IF(ISERR(U24/T24*100),"N/A",ROUND(U24/T24*100,2))</f>
        <v>141.79</v>
      </c>
      <c r="W24" s="35">
        <f>+IF(ISERR(U24/S24*100),"N/A",ROUND(U24/S24*100,2))</f>
        <v>118.75</v>
      </c>
    </row>
    <row r="25" spans="2:27" ht="56.25" customHeight="1" thickBot="1" x14ac:dyDescent="0.25">
      <c r="B25" s="267" t="s">
        <v>1400</v>
      </c>
      <c r="C25" s="268"/>
      <c r="D25" s="268"/>
      <c r="E25" s="268"/>
      <c r="F25" s="268"/>
      <c r="G25" s="268"/>
      <c r="H25" s="268"/>
      <c r="I25" s="268"/>
      <c r="J25" s="268"/>
      <c r="K25" s="268"/>
      <c r="L25" s="268"/>
      <c r="M25" s="269" t="s">
        <v>465</v>
      </c>
      <c r="N25" s="269"/>
      <c r="O25" s="269" t="s">
        <v>64</v>
      </c>
      <c r="P25" s="269"/>
      <c r="Q25" s="270" t="s">
        <v>53</v>
      </c>
      <c r="R25" s="270"/>
      <c r="S25" s="34" t="s">
        <v>260</v>
      </c>
      <c r="T25" s="34" t="s">
        <v>930</v>
      </c>
      <c r="U25" s="34" t="s">
        <v>1399</v>
      </c>
      <c r="V25" s="34">
        <f>+IF(ISERR(U25/T25*100),"N/A",ROUND(U25/T25*100,2))</f>
        <v>141.79</v>
      </c>
      <c r="W25" s="35">
        <f>+IF(ISERR(U25/S25*100),"N/A",ROUND(U25/S25*100,2))</f>
        <v>118.75</v>
      </c>
    </row>
    <row r="26" spans="2:27" ht="21.75" customHeight="1" thickTop="1" thickBot="1" x14ac:dyDescent="0.25">
      <c r="B26" s="11" t="s">
        <v>70</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x14ac:dyDescent="0.25">
      <c r="B27" s="245" t="s">
        <v>2572</v>
      </c>
      <c r="C27" s="246"/>
      <c r="D27" s="246"/>
      <c r="E27" s="246"/>
      <c r="F27" s="246"/>
      <c r="G27" s="246"/>
      <c r="H27" s="246"/>
      <c r="I27" s="246"/>
      <c r="J27" s="246"/>
      <c r="K27" s="246"/>
      <c r="L27" s="246"/>
      <c r="M27" s="246"/>
      <c r="N27" s="246"/>
      <c r="O27" s="246"/>
      <c r="P27" s="246"/>
      <c r="Q27" s="247"/>
      <c r="R27" s="37" t="s">
        <v>45</v>
      </c>
      <c r="S27" s="266" t="s">
        <v>46</v>
      </c>
      <c r="T27" s="266"/>
      <c r="U27" s="38" t="s">
        <v>71</v>
      </c>
      <c r="V27" s="260" t="s">
        <v>72</v>
      </c>
      <c r="W27" s="261"/>
    </row>
    <row r="28" spans="2:27" ht="30.75" customHeight="1" thickBot="1" x14ac:dyDescent="0.25">
      <c r="B28" s="248"/>
      <c r="C28" s="249"/>
      <c r="D28" s="249"/>
      <c r="E28" s="249"/>
      <c r="F28" s="249"/>
      <c r="G28" s="249"/>
      <c r="H28" s="249"/>
      <c r="I28" s="249"/>
      <c r="J28" s="249"/>
      <c r="K28" s="249"/>
      <c r="L28" s="249"/>
      <c r="M28" s="249"/>
      <c r="N28" s="249"/>
      <c r="O28" s="249"/>
      <c r="P28" s="249"/>
      <c r="Q28" s="250"/>
      <c r="R28" s="39" t="s">
        <v>73</v>
      </c>
      <c r="S28" s="39" t="s">
        <v>73</v>
      </c>
      <c r="T28" s="39" t="s">
        <v>64</v>
      </c>
      <c r="U28" s="39" t="s">
        <v>73</v>
      </c>
      <c r="V28" s="39" t="s">
        <v>74</v>
      </c>
      <c r="W28" s="32" t="s">
        <v>75</v>
      </c>
      <c r="Y28" s="36"/>
    </row>
    <row r="29" spans="2:27" ht="23.25" customHeight="1" thickBot="1" x14ac:dyDescent="0.25">
      <c r="B29" s="262" t="s">
        <v>76</v>
      </c>
      <c r="C29" s="263"/>
      <c r="D29" s="263"/>
      <c r="E29" s="40" t="s">
        <v>1397</v>
      </c>
      <c r="F29" s="40"/>
      <c r="G29" s="40"/>
      <c r="H29" s="41"/>
      <c r="I29" s="41"/>
      <c r="J29" s="41"/>
      <c r="K29" s="41"/>
      <c r="L29" s="41"/>
      <c r="M29" s="41"/>
      <c r="N29" s="41"/>
      <c r="O29" s="41"/>
      <c r="P29" s="42"/>
      <c r="Q29" s="42"/>
      <c r="R29" s="43" t="s">
        <v>1398</v>
      </c>
      <c r="S29" s="44" t="s">
        <v>11</v>
      </c>
      <c r="T29" s="42"/>
      <c r="U29" s="44" t="s">
        <v>1395</v>
      </c>
      <c r="V29" s="42"/>
      <c r="W29" s="45">
        <f>+IF(ISERR(U29/R29*100),"N/A",ROUND(U29/R29*100,2))</f>
        <v>99.14</v>
      </c>
    </row>
    <row r="30" spans="2:27" ht="26.25" customHeight="1" x14ac:dyDescent="0.2">
      <c r="B30" s="264" t="s">
        <v>80</v>
      </c>
      <c r="C30" s="265"/>
      <c r="D30" s="265"/>
      <c r="E30" s="46" t="s">
        <v>1397</v>
      </c>
      <c r="F30" s="46"/>
      <c r="G30" s="46"/>
      <c r="H30" s="47"/>
      <c r="I30" s="47"/>
      <c r="J30" s="47"/>
      <c r="K30" s="47"/>
      <c r="L30" s="47"/>
      <c r="M30" s="47"/>
      <c r="N30" s="47"/>
      <c r="O30" s="47"/>
      <c r="P30" s="48"/>
      <c r="Q30" s="48"/>
      <c r="R30" s="49" t="s">
        <v>1396</v>
      </c>
      <c r="S30" s="50" t="s">
        <v>1395</v>
      </c>
      <c r="T30" s="51">
        <f>+IF(ISERR(S30/R30*100),"N/A",ROUND(S30/R30*100,2))</f>
        <v>98.88</v>
      </c>
      <c r="U30" s="50" t="s">
        <v>1395</v>
      </c>
      <c r="V30" s="51">
        <f>+IF(ISERR(U30/S30*100),"N/A",ROUND(U30/S30*100,2))</f>
        <v>100</v>
      </c>
      <c r="W30" s="52">
        <f>+IF(ISERR(U30/R30*100),"N/A",ROUND(U30/R30*100,2))</f>
        <v>98.88</v>
      </c>
    </row>
    <row r="31" spans="2:27" ht="23.25" customHeight="1" thickBot="1" x14ac:dyDescent="0.25">
      <c r="B31" s="262" t="s">
        <v>76</v>
      </c>
      <c r="C31" s="263"/>
      <c r="D31" s="263"/>
      <c r="E31" s="40" t="s">
        <v>449</v>
      </c>
      <c r="F31" s="40"/>
      <c r="G31" s="40"/>
      <c r="H31" s="41"/>
      <c r="I31" s="41"/>
      <c r="J31" s="41"/>
      <c r="K31" s="41"/>
      <c r="L31" s="41"/>
      <c r="M31" s="41"/>
      <c r="N31" s="41"/>
      <c r="O31" s="41"/>
      <c r="P31" s="42"/>
      <c r="Q31" s="42"/>
      <c r="R31" s="43" t="s">
        <v>1394</v>
      </c>
      <c r="S31" s="44" t="s">
        <v>11</v>
      </c>
      <c r="T31" s="42"/>
      <c r="U31" s="44" t="s">
        <v>1393</v>
      </c>
      <c r="V31" s="42"/>
      <c r="W31" s="45">
        <f>+IF(ISERR(U31/R31*100),"N/A",ROUND(U31/R31*100,2))</f>
        <v>109.57</v>
      </c>
    </row>
    <row r="32" spans="2:27" ht="26.25" customHeight="1" thickBot="1" x14ac:dyDescent="0.25">
      <c r="B32" s="264" t="s">
        <v>80</v>
      </c>
      <c r="C32" s="265"/>
      <c r="D32" s="265"/>
      <c r="E32" s="46" t="s">
        <v>449</v>
      </c>
      <c r="F32" s="46"/>
      <c r="G32" s="46"/>
      <c r="H32" s="47"/>
      <c r="I32" s="47"/>
      <c r="J32" s="47"/>
      <c r="K32" s="47"/>
      <c r="L32" s="47"/>
      <c r="M32" s="47"/>
      <c r="N32" s="47"/>
      <c r="O32" s="47"/>
      <c r="P32" s="48"/>
      <c r="Q32" s="48"/>
      <c r="R32" s="49" t="s">
        <v>1393</v>
      </c>
      <c r="S32" s="50" t="s">
        <v>1393</v>
      </c>
      <c r="T32" s="51">
        <f>+IF(ISERR(S32/R32*100),"N/A",ROUND(S32/R32*100,2))</f>
        <v>100</v>
      </c>
      <c r="U32" s="50" t="s">
        <v>1393</v>
      </c>
      <c r="V32" s="51">
        <f>+IF(ISERR(U32/S32*100),"N/A",ROUND(U32/S32*100,2))</f>
        <v>100</v>
      </c>
      <c r="W32" s="52">
        <f>+IF(ISERR(U32/R32*100),"N/A",ROUND(U32/R32*100,2))</f>
        <v>100</v>
      </c>
    </row>
    <row r="33" spans="2:23" ht="22.5" customHeight="1" thickTop="1" thickBot="1" x14ac:dyDescent="0.25">
      <c r="B33" s="11" t="s">
        <v>86</v>
      </c>
      <c r="C33" s="12"/>
      <c r="D33" s="12"/>
      <c r="E33" s="12"/>
      <c r="F33" s="12"/>
      <c r="G33" s="12"/>
      <c r="H33" s="13"/>
      <c r="I33" s="13"/>
      <c r="J33" s="13"/>
      <c r="K33" s="13"/>
      <c r="L33" s="13"/>
      <c r="M33" s="13"/>
      <c r="N33" s="13"/>
      <c r="O33" s="13"/>
      <c r="P33" s="13"/>
      <c r="Q33" s="13"/>
      <c r="R33" s="13"/>
      <c r="S33" s="13"/>
      <c r="T33" s="13"/>
      <c r="U33" s="13"/>
      <c r="V33" s="13"/>
      <c r="W33" s="14"/>
    </row>
    <row r="34" spans="2:23" ht="37.5" customHeight="1" thickTop="1" x14ac:dyDescent="0.2">
      <c r="B34" s="251" t="s">
        <v>1392</v>
      </c>
      <c r="C34" s="252"/>
      <c r="D34" s="252"/>
      <c r="E34" s="252"/>
      <c r="F34" s="252"/>
      <c r="G34" s="252"/>
      <c r="H34" s="252"/>
      <c r="I34" s="252"/>
      <c r="J34" s="252"/>
      <c r="K34" s="252"/>
      <c r="L34" s="252"/>
      <c r="M34" s="252"/>
      <c r="N34" s="252"/>
      <c r="O34" s="252"/>
      <c r="P34" s="252"/>
      <c r="Q34" s="252"/>
      <c r="R34" s="252"/>
      <c r="S34" s="252"/>
      <c r="T34" s="252"/>
      <c r="U34" s="252"/>
      <c r="V34" s="252"/>
      <c r="W34" s="253"/>
    </row>
    <row r="35" spans="2:23" ht="77.25" customHeight="1" thickBot="1" x14ac:dyDescent="0.25">
      <c r="B35" s="254"/>
      <c r="C35" s="255"/>
      <c r="D35" s="255"/>
      <c r="E35" s="255"/>
      <c r="F35" s="255"/>
      <c r="G35" s="255"/>
      <c r="H35" s="255"/>
      <c r="I35" s="255"/>
      <c r="J35" s="255"/>
      <c r="K35" s="255"/>
      <c r="L35" s="255"/>
      <c r="M35" s="255"/>
      <c r="N35" s="255"/>
      <c r="O35" s="255"/>
      <c r="P35" s="255"/>
      <c r="Q35" s="255"/>
      <c r="R35" s="255"/>
      <c r="S35" s="255"/>
      <c r="T35" s="255"/>
      <c r="U35" s="255"/>
      <c r="V35" s="255"/>
      <c r="W35" s="256"/>
    </row>
    <row r="36" spans="2:23" ht="37.5" customHeight="1" thickTop="1" x14ac:dyDescent="0.2">
      <c r="B36" s="251" t="s">
        <v>1391</v>
      </c>
      <c r="C36" s="252"/>
      <c r="D36" s="252"/>
      <c r="E36" s="252"/>
      <c r="F36" s="252"/>
      <c r="G36" s="252"/>
      <c r="H36" s="252"/>
      <c r="I36" s="252"/>
      <c r="J36" s="252"/>
      <c r="K36" s="252"/>
      <c r="L36" s="252"/>
      <c r="M36" s="252"/>
      <c r="N36" s="252"/>
      <c r="O36" s="252"/>
      <c r="P36" s="252"/>
      <c r="Q36" s="252"/>
      <c r="R36" s="252"/>
      <c r="S36" s="252"/>
      <c r="T36" s="252"/>
      <c r="U36" s="252"/>
      <c r="V36" s="252"/>
      <c r="W36" s="253"/>
    </row>
    <row r="37" spans="2:23" ht="78.75" customHeight="1" thickBot="1" x14ac:dyDescent="0.25">
      <c r="B37" s="254"/>
      <c r="C37" s="255"/>
      <c r="D37" s="255"/>
      <c r="E37" s="255"/>
      <c r="F37" s="255"/>
      <c r="G37" s="255"/>
      <c r="H37" s="255"/>
      <c r="I37" s="255"/>
      <c r="J37" s="255"/>
      <c r="K37" s="255"/>
      <c r="L37" s="255"/>
      <c r="M37" s="255"/>
      <c r="N37" s="255"/>
      <c r="O37" s="255"/>
      <c r="P37" s="255"/>
      <c r="Q37" s="255"/>
      <c r="R37" s="255"/>
      <c r="S37" s="255"/>
      <c r="T37" s="255"/>
      <c r="U37" s="255"/>
      <c r="V37" s="255"/>
      <c r="W37" s="256"/>
    </row>
    <row r="38" spans="2:23" ht="37.5" customHeight="1" thickTop="1" x14ac:dyDescent="0.2">
      <c r="B38" s="251" t="s">
        <v>1390</v>
      </c>
      <c r="C38" s="252"/>
      <c r="D38" s="252"/>
      <c r="E38" s="252"/>
      <c r="F38" s="252"/>
      <c r="G38" s="252"/>
      <c r="H38" s="252"/>
      <c r="I38" s="252"/>
      <c r="J38" s="252"/>
      <c r="K38" s="252"/>
      <c r="L38" s="252"/>
      <c r="M38" s="252"/>
      <c r="N38" s="252"/>
      <c r="O38" s="252"/>
      <c r="P38" s="252"/>
      <c r="Q38" s="252"/>
      <c r="R38" s="252"/>
      <c r="S38" s="252"/>
      <c r="T38" s="252"/>
      <c r="U38" s="252"/>
      <c r="V38" s="252"/>
      <c r="W38" s="253"/>
    </row>
    <row r="39" spans="2:23" ht="63.75" customHeight="1" thickBot="1" x14ac:dyDescent="0.25">
      <c r="B39" s="257"/>
      <c r="C39" s="258"/>
      <c r="D39" s="258"/>
      <c r="E39" s="258"/>
      <c r="F39" s="258"/>
      <c r="G39" s="258"/>
      <c r="H39" s="258"/>
      <c r="I39" s="258"/>
      <c r="J39" s="258"/>
      <c r="K39" s="258"/>
      <c r="L39" s="258"/>
      <c r="M39" s="258"/>
      <c r="N39" s="258"/>
      <c r="O39" s="258"/>
      <c r="P39" s="258"/>
      <c r="Q39" s="258"/>
      <c r="R39" s="258"/>
      <c r="S39" s="258"/>
      <c r="T39" s="258"/>
      <c r="U39" s="258"/>
      <c r="V39" s="258"/>
      <c r="W39" s="259"/>
    </row>
  </sheetData>
  <mergeCells count="69">
    <mergeCell ref="B32:D32"/>
    <mergeCell ref="B34:W35"/>
    <mergeCell ref="B36:W37"/>
    <mergeCell ref="B38:W39"/>
    <mergeCell ref="B27:Q28"/>
    <mergeCell ref="S27:T27"/>
    <mergeCell ref="V27:W27"/>
    <mergeCell ref="B29:D29"/>
    <mergeCell ref="B30:D30"/>
    <mergeCell ref="B31:D31"/>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1442</v>
      </c>
      <c r="D4" s="298" t="s">
        <v>1441</v>
      </c>
      <c r="E4" s="298"/>
      <c r="F4" s="298"/>
      <c r="G4" s="298"/>
      <c r="H4" s="299"/>
      <c r="I4" s="18"/>
      <c r="J4" s="300" t="s">
        <v>6</v>
      </c>
      <c r="K4" s="298"/>
      <c r="L4" s="17" t="s">
        <v>1440</v>
      </c>
      <c r="M4" s="301" t="s">
        <v>1439</v>
      </c>
      <c r="N4" s="301"/>
      <c r="O4" s="301"/>
      <c r="P4" s="301"/>
      <c r="Q4" s="302"/>
      <c r="R4" s="19"/>
      <c r="S4" s="303" t="s">
        <v>9</v>
      </c>
      <c r="T4" s="304"/>
      <c r="U4" s="304"/>
      <c r="V4" s="291" t="s">
        <v>1427</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1428</v>
      </c>
      <c r="D6" s="287" t="s">
        <v>1438</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1437</v>
      </c>
      <c r="K8" s="26" t="s">
        <v>1436</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1435</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1434</v>
      </c>
      <c r="C21" s="268"/>
      <c r="D21" s="268"/>
      <c r="E21" s="268"/>
      <c r="F21" s="268"/>
      <c r="G21" s="268"/>
      <c r="H21" s="268"/>
      <c r="I21" s="268"/>
      <c r="J21" s="268"/>
      <c r="K21" s="268"/>
      <c r="L21" s="268"/>
      <c r="M21" s="269" t="s">
        <v>1428</v>
      </c>
      <c r="N21" s="269"/>
      <c r="O21" s="269" t="s">
        <v>550</v>
      </c>
      <c r="P21" s="269"/>
      <c r="Q21" s="270" t="s">
        <v>53</v>
      </c>
      <c r="R21" s="270"/>
      <c r="S21" s="34" t="s">
        <v>54</v>
      </c>
      <c r="T21" s="34" t="s">
        <v>54</v>
      </c>
      <c r="U21" s="34" t="s">
        <v>1433</v>
      </c>
      <c r="V21" s="34">
        <f>+IF(ISERR(U21/T21*100),"N/A",ROUND(U21/T21*100,2))</f>
        <v>138.69999999999999</v>
      </c>
      <c r="W21" s="35">
        <f>+IF(ISERR(U21/S21*100),"N/A",ROUND(U21/S21*100,2))</f>
        <v>138.69999999999999</v>
      </c>
    </row>
    <row r="22" spans="2:27" ht="56.25" customHeight="1" x14ac:dyDescent="0.2">
      <c r="B22" s="267" t="s">
        <v>1432</v>
      </c>
      <c r="C22" s="268"/>
      <c r="D22" s="268"/>
      <c r="E22" s="268"/>
      <c r="F22" s="268"/>
      <c r="G22" s="268"/>
      <c r="H22" s="268"/>
      <c r="I22" s="268"/>
      <c r="J22" s="268"/>
      <c r="K22" s="268"/>
      <c r="L22" s="268"/>
      <c r="M22" s="269" t="s">
        <v>1428</v>
      </c>
      <c r="N22" s="269"/>
      <c r="O22" s="269" t="s">
        <v>1431</v>
      </c>
      <c r="P22" s="269"/>
      <c r="Q22" s="270" t="s">
        <v>53</v>
      </c>
      <c r="R22" s="270"/>
      <c r="S22" s="34" t="s">
        <v>54</v>
      </c>
      <c r="T22" s="34" t="s">
        <v>54</v>
      </c>
      <c r="U22" s="34" t="s">
        <v>1430</v>
      </c>
      <c r="V22" s="34">
        <f>+IF(ISERR(U22/T22*100),"N/A",ROUND(U22/T22*100,2))</f>
        <v>106.3</v>
      </c>
      <c r="W22" s="35">
        <f>+IF(ISERR(U22/S22*100),"N/A",ROUND(U22/S22*100,2))</f>
        <v>106.3</v>
      </c>
    </row>
    <row r="23" spans="2:27" ht="56.25" customHeight="1" thickBot="1" x14ac:dyDescent="0.25">
      <c r="B23" s="267" t="s">
        <v>1429</v>
      </c>
      <c r="C23" s="268"/>
      <c r="D23" s="268"/>
      <c r="E23" s="268"/>
      <c r="F23" s="268"/>
      <c r="G23" s="268"/>
      <c r="H23" s="268"/>
      <c r="I23" s="268"/>
      <c r="J23" s="268"/>
      <c r="K23" s="268"/>
      <c r="L23" s="268"/>
      <c r="M23" s="269" t="s">
        <v>1428</v>
      </c>
      <c r="N23" s="269"/>
      <c r="O23" s="269" t="s">
        <v>550</v>
      </c>
      <c r="P23" s="269"/>
      <c r="Q23" s="270" t="s">
        <v>53</v>
      </c>
      <c r="R23" s="270"/>
      <c r="S23" s="34" t="s">
        <v>54</v>
      </c>
      <c r="T23" s="34" t="s">
        <v>55</v>
      </c>
      <c r="U23" s="34" t="s">
        <v>55</v>
      </c>
      <c r="V23" s="34" t="str">
        <f>+IF(ISERR(U23/T23*100),"N/A",ROUND(U23/T23*100,2))</f>
        <v>N/A</v>
      </c>
      <c r="W23" s="35">
        <f>+IF(ISERR(U23/S23*100),"N/A",ROUND(U23/S23*100,2))</f>
        <v>0</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1426</v>
      </c>
      <c r="F27" s="40"/>
      <c r="G27" s="40"/>
      <c r="H27" s="41"/>
      <c r="I27" s="41"/>
      <c r="J27" s="41"/>
      <c r="K27" s="41"/>
      <c r="L27" s="41"/>
      <c r="M27" s="41"/>
      <c r="N27" s="41"/>
      <c r="O27" s="41"/>
      <c r="P27" s="42"/>
      <c r="Q27" s="42"/>
      <c r="R27" s="43" t="s">
        <v>1427</v>
      </c>
      <c r="S27" s="44" t="s">
        <v>11</v>
      </c>
      <c r="T27" s="42"/>
      <c r="U27" s="44" t="s">
        <v>1424</v>
      </c>
      <c r="V27" s="42"/>
      <c r="W27" s="45">
        <f>+IF(ISERR(U27/R27*100),"N/A",ROUND(U27/R27*100,2))</f>
        <v>100</v>
      </c>
    </row>
    <row r="28" spans="2:27" ht="26.25" customHeight="1" thickBot="1" x14ac:dyDescent="0.25">
      <c r="B28" s="264" t="s">
        <v>80</v>
      </c>
      <c r="C28" s="265"/>
      <c r="D28" s="265"/>
      <c r="E28" s="46" t="s">
        <v>1426</v>
      </c>
      <c r="F28" s="46"/>
      <c r="G28" s="46"/>
      <c r="H28" s="47"/>
      <c r="I28" s="47"/>
      <c r="J28" s="47"/>
      <c r="K28" s="47"/>
      <c r="L28" s="47"/>
      <c r="M28" s="47"/>
      <c r="N28" s="47"/>
      <c r="O28" s="47"/>
      <c r="P28" s="48"/>
      <c r="Q28" s="48"/>
      <c r="R28" s="49" t="s">
        <v>1425</v>
      </c>
      <c r="S28" s="50" t="s">
        <v>1424</v>
      </c>
      <c r="T28" s="51">
        <f>+IF(ISERR(S28/R28*100),"N/A",ROUND(S28/R28*100,2))</f>
        <v>99.72</v>
      </c>
      <c r="U28" s="50" t="s">
        <v>1424</v>
      </c>
      <c r="V28" s="51">
        <f>+IF(ISERR(U28/S28*100),"N/A",ROUND(U28/S28*100,2))</f>
        <v>100</v>
      </c>
      <c r="W28" s="52">
        <f>+IF(ISERR(U28/R28*100),"N/A",ROUND(U28/R28*100,2))</f>
        <v>99.72</v>
      </c>
    </row>
    <row r="29" spans="2:27" ht="22.5" customHeight="1" thickTop="1" thickBot="1" x14ac:dyDescent="0.25">
      <c r="B29" s="11" t="s">
        <v>86</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51" t="s">
        <v>1423</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04.2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1422</v>
      </c>
      <c r="C32" s="252"/>
      <c r="D32" s="252"/>
      <c r="E32" s="252"/>
      <c r="F32" s="252"/>
      <c r="G32" s="252"/>
      <c r="H32" s="252"/>
      <c r="I32" s="252"/>
      <c r="J32" s="252"/>
      <c r="K32" s="252"/>
      <c r="L32" s="252"/>
      <c r="M32" s="252"/>
      <c r="N32" s="252"/>
      <c r="O32" s="252"/>
      <c r="P32" s="252"/>
      <c r="Q32" s="252"/>
      <c r="R32" s="252"/>
      <c r="S32" s="252"/>
      <c r="T32" s="252"/>
      <c r="U32" s="252"/>
      <c r="V32" s="252"/>
      <c r="W32" s="253"/>
    </row>
    <row r="33" spans="2:23" ht="75.7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1421</v>
      </c>
      <c r="C34" s="252"/>
      <c r="D34" s="252"/>
      <c r="E34" s="252"/>
      <c r="F34" s="252"/>
      <c r="G34" s="252"/>
      <c r="H34" s="252"/>
      <c r="I34" s="252"/>
      <c r="J34" s="252"/>
      <c r="K34" s="252"/>
      <c r="L34" s="252"/>
      <c r="M34" s="252"/>
      <c r="N34" s="252"/>
      <c r="O34" s="252"/>
      <c r="P34" s="252"/>
      <c r="Q34" s="252"/>
      <c r="R34" s="252"/>
      <c r="S34" s="252"/>
      <c r="T34" s="252"/>
      <c r="U34" s="252"/>
      <c r="V34" s="252"/>
      <c r="W34" s="253"/>
    </row>
    <row r="35" spans="2:23" ht="100.5" customHeight="1" thickBot="1" x14ac:dyDescent="0.25">
      <c r="B35" s="257"/>
      <c r="C35" s="258"/>
      <c r="D35" s="258"/>
      <c r="E35" s="258"/>
      <c r="F35" s="258"/>
      <c r="G35" s="258"/>
      <c r="H35" s="258"/>
      <c r="I35" s="258"/>
      <c r="J35" s="258"/>
      <c r="K35" s="258"/>
      <c r="L35" s="258"/>
      <c r="M35" s="258"/>
      <c r="N35" s="258"/>
      <c r="O35" s="258"/>
      <c r="P35" s="258"/>
      <c r="Q35" s="258"/>
      <c r="R35" s="258"/>
      <c r="S35" s="258"/>
      <c r="T35" s="258"/>
      <c r="U35" s="258"/>
      <c r="V35" s="258"/>
      <c r="W35" s="25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1458</v>
      </c>
      <c r="D4" s="298" t="s">
        <v>1457</v>
      </c>
      <c r="E4" s="298"/>
      <c r="F4" s="298"/>
      <c r="G4" s="298"/>
      <c r="H4" s="299"/>
      <c r="I4" s="18"/>
      <c r="J4" s="300" t="s">
        <v>6</v>
      </c>
      <c r="K4" s="298"/>
      <c r="L4" s="17" t="s">
        <v>245</v>
      </c>
      <c r="M4" s="301" t="s">
        <v>1456</v>
      </c>
      <c r="N4" s="301"/>
      <c r="O4" s="301"/>
      <c r="P4" s="301"/>
      <c r="Q4" s="302"/>
      <c r="R4" s="19"/>
      <c r="S4" s="303" t="s">
        <v>9</v>
      </c>
      <c r="T4" s="304"/>
      <c r="U4" s="304"/>
      <c r="V4" s="291" t="s">
        <v>1449</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728</v>
      </c>
      <c r="D6" s="287" t="s">
        <v>1455</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1454</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1453</v>
      </c>
      <c r="C21" s="268"/>
      <c r="D21" s="268"/>
      <c r="E21" s="268"/>
      <c r="F21" s="268"/>
      <c r="G21" s="268"/>
      <c r="H21" s="268"/>
      <c r="I21" s="268"/>
      <c r="J21" s="268"/>
      <c r="K21" s="268"/>
      <c r="L21" s="268"/>
      <c r="M21" s="269" t="s">
        <v>728</v>
      </c>
      <c r="N21" s="269"/>
      <c r="O21" s="269" t="s">
        <v>64</v>
      </c>
      <c r="P21" s="269"/>
      <c r="Q21" s="270" t="s">
        <v>53</v>
      </c>
      <c r="R21" s="270"/>
      <c r="S21" s="34" t="s">
        <v>1452</v>
      </c>
      <c r="T21" s="34" t="s">
        <v>1451</v>
      </c>
      <c r="U21" s="34" t="s">
        <v>1450</v>
      </c>
      <c r="V21" s="34">
        <f>+IF(ISERR(U21/T21*100),"N/A",ROUND(U21/T21*100,2))</f>
        <v>129.37</v>
      </c>
      <c r="W21" s="35">
        <f>+IF(ISERR(U21/S21*100),"N/A",ROUND(U21/S21*100,2))</f>
        <v>0.13</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697</v>
      </c>
      <c r="F25" s="40"/>
      <c r="G25" s="40"/>
      <c r="H25" s="41"/>
      <c r="I25" s="41"/>
      <c r="J25" s="41"/>
      <c r="K25" s="41"/>
      <c r="L25" s="41"/>
      <c r="M25" s="41"/>
      <c r="N25" s="41"/>
      <c r="O25" s="41"/>
      <c r="P25" s="42"/>
      <c r="Q25" s="42"/>
      <c r="R25" s="43" t="s">
        <v>1449</v>
      </c>
      <c r="S25" s="44" t="s">
        <v>11</v>
      </c>
      <c r="T25" s="42"/>
      <c r="U25" s="44" t="s">
        <v>1446</v>
      </c>
      <c r="V25" s="42"/>
      <c r="W25" s="45">
        <f>+IF(ISERR(U25/R25*100),"N/A",ROUND(U25/R25*100,2))</f>
        <v>68.45</v>
      </c>
    </row>
    <row r="26" spans="2:27" ht="26.25" customHeight="1" thickBot="1" x14ac:dyDescent="0.25">
      <c r="B26" s="264" t="s">
        <v>80</v>
      </c>
      <c r="C26" s="265"/>
      <c r="D26" s="265"/>
      <c r="E26" s="46" t="s">
        <v>697</v>
      </c>
      <c r="F26" s="46"/>
      <c r="G26" s="46"/>
      <c r="H26" s="47"/>
      <c r="I26" s="47"/>
      <c r="J26" s="47"/>
      <c r="K26" s="47"/>
      <c r="L26" s="47"/>
      <c r="M26" s="47"/>
      <c r="N26" s="47"/>
      <c r="O26" s="47"/>
      <c r="P26" s="48"/>
      <c r="Q26" s="48"/>
      <c r="R26" s="49" t="s">
        <v>1448</v>
      </c>
      <c r="S26" s="50" t="s">
        <v>1447</v>
      </c>
      <c r="T26" s="51">
        <f>+IF(ISERR(S26/R26*100),"N/A",ROUND(S26/R26*100,2))</f>
        <v>70.959999999999994</v>
      </c>
      <c r="U26" s="50" t="s">
        <v>1446</v>
      </c>
      <c r="V26" s="51">
        <f>+IF(ISERR(U26/S26*100),"N/A",ROUND(U26/S26*100,2))</f>
        <v>93.6</v>
      </c>
      <c r="W26" s="52">
        <f>+IF(ISERR(U26/R26*100),"N/A",ROUND(U26/R26*100,2))</f>
        <v>66.42</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1445</v>
      </c>
      <c r="C28" s="252"/>
      <c r="D28" s="252"/>
      <c r="E28" s="252"/>
      <c r="F28" s="252"/>
      <c r="G28" s="252"/>
      <c r="H28" s="252"/>
      <c r="I28" s="252"/>
      <c r="J28" s="252"/>
      <c r="K28" s="252"/>
      <c r="L28" s="252"/>
      <c r="M28" s="252"/>
      <c r="N28" s="252"/>
      <c r="O28" s="252"/>
      <c r="P28" s="252"/>
      <c r="Q28" s="252"/>
      <c r="R28" s="252"/>
      <c r="S28" s="252"/>
      <c r="T28" s="252"/>
      <c r="U28" s="252"/>
      <c r="V28" s="252"/>
      <c r="W28" s="253"/>
    </row>
    <row r="29" spans="2:27" ht="78.7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1444</v>
      </c>
      <c r="C30" s="252"/>
      <c r="D30" s="252"/>
      <c r="E30" s="252"/>
      <c r="F30" s="252"/>
      <c r="G30" s="252"/>
      <c r="H30" s="252"/>
      <c r="I30" s="252"/>
      <c r="J30" s="252"/>
      <c r="K30" s="252"/>
      <c r="L30" s="252"/>
      <c r="M30" s="252"/>
      <c r="N30" s="252"/>
      <c r="O30" s="252"/>
      <c r="P30" s="252"/>
      <c r="Q30" s="252"/>
      <c r="R30" s="252"/>
      <c r="S30" s="252"/>
      <c r="T30" s="252"/>
      <c r="U30" s="252"/>
      <c r="V30" s="252"/>
      <c r="W30" s="253"/>
    </row>
    <row r="31" spans="2:27" ht="30.7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1443</v>
      </c>
      <c r="C32" s="252"/>
      <c r="D32" s="252"/>
      <c r="E32" s="252"/>
      <c r="F32" s="252"/>
      <c r="G32" s="252"/>
      <c r="H32" s="252"/>
      <c r="I32" s="252"/>
      <c r="J32" s="252"/>
      <c r="K32" s="252"/>
      <c r="L32" s="252"/>
      <c r="M32" s="252"/>
      <c r="N32" s="252"/>
      <c r="O32" s="252"/>
      <c r="P32" s="252"/>
      <c r="Q32" s="252"/>
      <c r="R32" s="252"/>
      <c r="S32" s="252"/>
      <c r="T32" s="252"/>
      <c r="U32" s="252"/>
      <c r="V32" s="252"/>
      <c r="W32" s="253"/>
    </row>
    <row r="33" spans="2:23" ht="36.75" customHeight="1"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1458</v>
      </c>
      <c r="D4" s="298" t="s">
        <v>1457</v>
      </c>
      <c r="E4" s="298"/>
      <c r="F4" s="298"/>
      <c r="G4" s="298"/>
      <c r="H4" s="299"/>
      <c r="I4" s="18"/>
      <c r="J4" s="300" t="s">
        <v>6</v>
      </c>
      <c r="K4" s="298"/>
      <c r="L4" s="17" t="s">
        <v>1482</v>
      </c>
      <c r="M4" s="301" t="s">
        <v>1481</v>
      </c>
      <c r="N4" s="301"/>
      <c r="O4" s="301"/>
      <c r="P4" s="301"/>
      <c r="Q4" s="302"/>
      <c r="R4" s="19"/>
      <c r="S4" s="303" t="s">
        <v>9</v>
      </c>
      <c r="T4" s="304"/>
      <c r="U4" s="304"/>
      <c r="V4" s="291" t="s">
        <v>1480</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1467</v>
      </c>
      <c r="D6" s="287" t="s">
        <v>1479</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1478</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1477</v>
      </c>
      <c r="C21" s="268"/>
      <c r="D21" s="268"/>
      <c r="E21" s="268"/>
      <c r="F21" s="268"/>
      <c r="G21" s="268"/>
      <c r="H21" s="268"/>
      <c r="I21" s="268"/>
      <c r="J21" s="268"/>
      <c r="K21" s="268"/>
      <c r="L21" s="268"/>
      <c r="M21" s="269" t="s">
        <v>1467</v>
      </c>
      <c r="N21" s="269"/>
      <c r="O21" s="269" t="s">
        <v>64</v>
      </c>
      <c r="P21" s="269"/>
      <c r="Q21" s="270" t="s">
        <v>75</v>
      </c>
      <c r="R21" s="270"/>
      <c r="S21" s="34" t="s">
        <v>54</v>
      </c>
      <c r="T21" s="34" t="s">
        <v>182</v>
      </c>
      <c r="U21" s="34" t="s">
        <v>182</v>
      </c>
      <c r="V21" s="34" t="str">
        <f>+IF(ISERR(U21/T21*100),"N/A",ROUND(U21/T21*100,2))</f>
        <v>N/A</v>
      </c>
      <c r="W21" s="35" t="str">
        <f>+IF(ISERR(U21/S21*100),"N/A",ROUND(U21/S21*100,2))</f>
        <v>N/A</v>
      </c>
    </row>
    <row r="22" spans="2:27" ht="56.25" customHeight="1" x14ac:dyDescent="0.2">
      <c r="B22" s="267" t="s">
        <v>1476</v>
      </c>
      <c r="C22" s="268"/>
      <c r="D22" s="268"/>
      <c r="E22" s="268"/>
      <c r="F22" s="268"/>
      <c r="G22" s="268"/>
      <c r="H22" s="268"/>
      <c r="I22" s="268"/>
      <c r="J22" s="268"/>
      <c r="K22" s="268"/>
      <c r="L22" s="268"/>
      <c r="M22" s="269" t="s">
        <v>1467</v>
      </c>
      <c r="N22" s="269"/>
      <c r="O22" s="269" t="s">
        <v>550</v>
      </c>
      <c r="P22" s="269"/>
      <c r="Q22" s="270" t="s">
        <v>53</v>
      </c>
      <c r="R22" s="270"/>
      <c r="S22" s="34" t="s">
        <v>1475</v>
      </c>
      <c r="T22" s="34" t="s">
        <v>1474</v>
      </c>
      <c r="U22" s="34" t="s">
        <v>1473</v>
      </c>
      <c r="V22" s="34">
        <f>+IF(ISERR(U22/T22*100),"N/A",ROUND(U22/T22*100,2))</f>
        <v>188.72</v>
      </c>
      <c r="W22" s="35">
        <f>+IF(ISERR(U22/S22*100),"N/A",ROUND(U22/S22*100,2))</f>
        <v>126.71</v>
      </c>
    </row>
    <row r="23" spans="2:27" ht="56.25" customHeight="1" x14ac:dyDescent="0.2">
      <c r="B23" s="267" t="s">
        <v>1472</v>
      </c>
      <c r="C23" s="268"/>
      <c r="D23" s="268"/>
      <c r="E23" s="268"/>
      <c r="F23" s="268"/>
      <c r="G23" s="268"/>
      <c r="H23" s="268"/>
      <c r="I23" s="268"/>
      <c r="J23" s="268"/>
      <c r="K23" s="268"/>
      <c r="L23" s="268"/>
      <c r="M23" s="269" t="s">
        <v>1467</v>
      </c>
      <c r="N23" s="269"/>
      <c r="O23" s="269" t="s">
        <v>550</v>
      </c>
      <c r="P23" s="269"/>
      <c r="Q23" s="270" t="s">
        <v>53</v>
      </c>
      <c r="R23" s="270"/>
      <c r="S23" s="34" t="s">
        <v>1471</v>
      </c>
      <c r="T23" s="34" t="s">
        <v>1470</v>
      </c>
      <c r="U23" s="34" t="s">
        <v>182</v>
      </c>
      <c r="V23" s="34" t="str">
        <f>+IF(ISERR(U23/T23*100),"N/A",ROUND(U23/T23*100,2))</f>
        <v>N/A</v>
      </c>
      <c r="W23" s="35" t="str">
        <f>+IF(ISERR(U23/S23*100),"N/A",ROUND(U23/S23*100,2))</f>
        <v>N/A</v>
      </c>
    </row>
    <row r="24" spans="2:27" ht="56.25" customHeight="1" x14ac:dyDescent="0.2">
      <c r="B24" s="267" t="s">
        <v>1469</v>
      </c>
      <c r="C24" s="268"/>
      <c r="D24" s="268"/>
      <c r="E24" s="268"/>
      <c r="F24" s="268"/>
      <c r="G24" s="268"/>
      <c r="H24" s="268"/>
      <c r="I24" s="268"/>
      <c r="J24" s="268"/>
      <c r="K24" s="268"/>
      <c r="L24" s="268"/>
      <c r="M24" s="269" t="s">
        <v>1467</v>
      </c>
      <c r="N24" s="269"/>
      <c r="O24" s="269" t="s">
        <v>64</v>
      </c>
      <c r="P24" s="269"/>
      <c r="Q24" s="270" t="s">
        <v>529</v>
      </c>
      <c r="R24" s="270"/>
      <c r="S24" s="34" t="s">
        <v>54</v>
      </c>
      <c r="T24" s="34" t="s">
        <v>182</v>
      </c>
      <c r="U24" s="34" t="s">
        <v>182</v>
      </c>
      <c r="V24" s="34" t="str">
        <f>+IF(ISERR(U24/T24*100),"N/A",ROUND(U24/T24*100,2))</f>
        <v>N/A</v>
      </c>
      <c r="W24" s="35" t="str">
        <f>+IF(ISERR(U24/S24*100),"N/A",ROUND(U24/S24*100,2))</f>
        <v>N/A</v>
      </c>
    </row>
    <row r="25" spans="2:27" ht="56.25" customHeight="1" thickBot="1" x14ac:dyDescent="0.25">
      <c r="B25" s="267" t="s">
        <v>1468</v>
      </c>
      <c r="C25" s="268"/>
      <c r="D25" s="268"/>
      <c r="E25" s="268"/>
      <c r="F25" s="268"/>
      <c r="G25" s="268"/>
      <c r="H25" s="268"/>
      <c r="I25" s="268"/>
      <c r="J25" s="268"/>
      <c r="K25" s="268"/>
      <c r="L25" s="268"/>
      <c r="M25" s="269" t="s">
        <v>1467</v>
      </c>
      <c r="N25" s="269"/>
      <c r="O25" s="269" t="s">
        <v>64</v>
      </c>
      <c r="P25" s="269"/>
      <c r="Q25" s="270" t="s">
        <v>53</v>
      </c>
      <c r="R25" s="270"/>
      <c r="S25" s="34" t="s">
        <v>54</v>
      </c>
      <c r="T25" s="34" t="s">
        <v>68</v>
      </c>
      <c r="U25" s="34" t="s">
        <v>68</v>
      </c>
      <c r="V25" s="34">
        <f>+IF(ISERR(U25/T25*100),"N/A",ROUND(U25/T25*100,2))</f>
        <v>100</v>
      </c>
      <c r="W25" s="35">
        <f>+IF(ISERR(U25/S25*100),"N/A",ROUND(U25/S25*100,2))</f>
        <v>75</v>
      </c>
    </row>
    <row r="26" spans="2:27" ht="21.75" customHeight="1" thickTop="1" thickBot="1" x14ac:dyDescent="0.25">
      <c r="B26" s="11" t="s">
        <v>70</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x14ac:dyDescent="0.25">
      <c r="B27" s="245" t="s">
        <v>2572</v>
      </c>
      <c r="C27" s="246"/>
      <c r="D27" s="246"/>
      <c r="E27" s="246"/>
      <c r="F27" s="246"/>
      <c r="G27" s="246"/>
      <c r="H27" s="246"/>
      <c r="I27" s="246"/>
      <c r="J27" s="246"/>
      <c r="K27" s="246"/>
      <c r="L27" s="246"/>
      <c r="M27" s="246"/>
      <c r="N27" s="246"/>
      <c r="O27" s="246"/>
      <c r="P27" s="246"/>
      <c r="Q27" s="247"/>
      <c r="R27" s="37" t="s">
        <v>45</v>
      </c>
      <c r="S27" s="266" t="s">
        <v>46</v>
      </c>
      <c r="T27" s="266"/>
      <c r="U27" s="38" t="s">
        <v>71</v>
      </c>
      <c r="V27" s="260" t="s">
        <v>72</v>
      </c>
      <c r="W27" s="261"/>
    </row>
    <row r="28" spans="2:27" ht="30.75" customHeight="1" thickBot="1" x14ac:dyDescent="0.25">
      <c r="B28" s="248"/>
      <c r="C28" s="249"/>
      <c r="D28" s="249"/>
      <c r="E28" s="249"/>
      <c r="F28" s="249"/>
      <c r="G28" s="249"/>
      <c r="H28" s="249"/>
      <c r="I28" s="249"/>
      <c r="J28" s="249"/>
      <c r="K28" s="249"/>
      <c r="L28" s="249"/>
      <c r="M28" s="249"/>
      <c r="N28" s="249"/>
      <c r="O28" s="249"/>
      <c r="P28" s="249"/>
      <c r="Q28" s="250"/>
      <c r="R28" s="39" t="s">
        <v>73</v>
      </c>
      <c r="S28" s="39" t="s">
        <v>73</v>
      </c>
      <c r="T28" s="39" t="s">
        <v>64</v>
      </c>
      <c r="U28" s="39" t="s">
        <v>73</v>
      </c>
      <c r="V28" s="39" t="s">
        <v>74</v>
      </c>
      <c r="W28" s="32" t="s">
        <v>75</v>
      </c>
      <c r="Y28" s="36"/>
    </row>
    <row r="29" spans="2:27" ht="23.25" customHeight="1" thickBot="1" x14ac:dyDescent="0.25">
      <c r="B29" s="262" t="s">
        <v>76</v>
      </c>
      <c r="C29" s="263"/>
      <c r="D29" s="263"/>
      <c r="E29" s="40" t="s">
        <v>1465</v>
      </c>
      <c r="F29" s="40"/>
      <c r="G29" s="40"/>
      <c r="H29" s="41"/>
      <c r="I29" s="41"/>
      <c r="J29" s="41"/>
      <c r="K29" s="41"/>
      <c r="L29" s="41"/>
      <c r="M29" s="41"/>
      <c r="N29" s="41"/>
      <c r="O29" s="41"/>
      <c r="P29" s="42"/>
      <c r="Q29" s="42"/>
      <c r="R29" s="43" t="s">
        <v>1466</v>
      </c>
      <c r="S29" s="44" t="s">
        <v>11</v>
      </c>
      <c r="T29" s="42"/>
      <c r="U29" s="44" t="s">
        <v>1462</v>
      </c>
      <c r="V29" s="42"/>
      <c r="W29" s="45">
        <f>+IF(ISERR(U29/R29*100),"N/A",ROUND(U29/R29*100,2))</f>
        <v>85.8</v>
      </c>
    </row>
    <row r="30" spans="2:27" ht="26.25" customHeight="1" thickBot="1" x14ac:dyDescent="0.25">
      <c r="B30" s="264" t="s">
        <v>80</v>
      </c>
      <c r="C30" s="265"/>
      <c r="D30" s="265"/>
      <c r="E30" s="46" t="s">
        <v>1465</v>
      </c>
      <c r="F30" s="46"/>
      <c r="G30" s="46"/>
      <c r="H30" s="47"/>
      <c r="I30" s="47"/>
      <c r="J30" s="47"/>
      <c r="K30" s="47"/>
      <c r="L30" s="47"/>
      <c r="M30" s="47"/>
      <c r="N30" s="47"/>
      <c r="O30" s="47"/>
      <c r="P30" s="48"/>
      <c r="Q30" s="48"/>
      <c r="R30" s="49" t="s">
        <v>1464</v>
      </c>
      <c r="S30" s="50" t="s">
        <v>1463</v>
      </c>
      <c r="T30" s="51">
        <f>+IF(ISERR(S30/R30*100),"N/A",ROUND(S30/R30*100,2))</f>
        <v>78.52</v>
      </c>
      <c r="U30" s="50" t="s">
        <v>1462</v>
      </c>
      <c r="V30" s="51">
        <f>+IF(ISERR(U30/S30*100),"N/A",ROUND(U30/S30*100,2))</f>
        <v>70.959999999999994</v>
      </c>
      <c r="W30" s="52">
        <f>+IF(ISERR(U30/R30*100),"N/A",ROUND(U30/R30*100,2))</f>
        <v>55.71</v>
      </c>
    </row>
    <row r="31" spans="2:27" ht="22.5" customHeight="1" thickTop="1" thickBot="1" x14ac:dyDescent="0.25">
      <c r="B31" s="11" t="s">
        <v>86</v>
      </c>
      <c r="C31" s="12"/>
      <c r="D31" s="12"/>
      <c r="E31" s="12"/>
      <c r="F31" s="12"/>
      <c r="G31" s="12"/>
      <c r="H31" s="13"/>
      <c r="I31" s="13"/>
      <c r="J31" s="13"/>
      <c r="K31" s="13"/>
      <c r="L31" s="13"/>
      <c r="M31" s="13"/>
      <c r="N31" s="13"/>
      <c r="O31" s="13"/>
      <c r="P31" s="13"/>
      <c r="Q31" s="13"/>
      <c r="R31" s="13"/>
      <c r="S31" s="13"/>
      <c r="T31" s="13"/>
      <c r="U31" s="13"/>
      <c r="V31" s="13"/>
      <c r="W31" s="14"/>
    </row>
    <row r="32" spans="2:27" ht="37.5" customHeight="1" thickTop="1" x14ac:dyDescent="0.2">
      <c r="B32" s="251" t="s">
        <v>1461</v>
      </c>
      <c r="C32" s="252"/>
      <c r="D32" s="252"/>
      <c r="E32" s="252"/>
      <c r="F32" s="252"/>
      <c r="G32" s="252"/>
      <c r="H32" s="252"/>
      <c r="I32" s="252"/>
      <c r="J32" s="252"/>
      <c r="K32" s="252"/>
      <c r="L32" s="252"/>
      <c r="M32" s="252"/>
      <c r="N32" s="252"/>
      <c r="O32" s="252"/>
      <c r="P32" s="252"/>
      <c r="Q32" s="252"/>
      <c r="R32" s="252"/>
      <c r="S32" s="252"/>
      <c r="T32" s="252"/>
      <c r="U32" s="252"/>
      <c r="V32" s="252"/>
      <c r="W32" s="253"/>
    </row>
    <row r="33" spans="2:23" ht="92.2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1460</v>
      </c>
      <c r="C34" s="252"/>
      <c r="D34" s="252"/>
      <c r="E34" s="252"/>
      <c r="F34" s="252"/>
      <c r="G34" s="252"/>
      <c r="H34" s="252"/>
      <c r="I34" s="252"/>
      <c r="J34" s="252"/>
      <c r="K34" s="252"/>
      <c r="L34" s="252"/>
      <c r="M34" s="252"/>
      <c r="N34" s="252"/>
      <c r="O34" s="252"/>
      <c r="P34" s="252"/>
      <c r="Q34" s="252"/>
      <c r="R34" s="252"/>
      <c r="S34" s="252"/>
      <c r="T34" s="252"/>
      <c r="U34" s="252"/>
      <c r="V34" s="252"/>
      <c r="W34" s="253"/>
    </row>
    <row r="35" spans="2:23" ht="15" customHeight="1" thickBot="1" x14ac:dyDescent="0.25">
      <c r="B35" s="254"/>
      <c r="C35" s="255"/>
      <c r="D35" s="255"/>
      <c r="E35" s="255"/>
      <c r="F35" s="255"/>
      <c r="G35" s="255"/>
      <c r="H35" s="255"/>
      <c r="I35" s="255"/>
      <c r="J35" s="255"/>
      <c r="K35" s="255"/>
      <c r="L35" s="255"/>
      <c r="M35" s="255"/>
      <c r="N35" s="255"/>
      <c r="O35" s="255"/>
      <c r="P35" s="255"/>
      <c r="Q35" s="255"/>
      <c r="R35" s="255"/>
      <c r="S35" s="255"/>
      <c r="T35" s="255"/>
      <c r="U35" s="255"/>
      <c r="V35" s="255"/>
      <c r="W35" s="256"/>
    </row>
    <row r="36" spans="2:23" ht="37.5" customHeight="1" thickTop="1" x14ac:dyDescent="0.2">
      <c r="B36" s="251" t="s">
        <v>1459</v>
      </c>
      <c r="C36" s="252"/>
      <c r="D36" s="252"/>
      <c r="E36" s="252"/>
      <c r="F36" s="252"/>
      <c r="G36" s="252"/>
      <c r="H36" s="252"/>
      <c r="I36" s="252"/>
      <c r="J36" s="252"/>
      <c r="K36" s="252"/>
      <c r="L36" s="252"/>
      <c r="M36" s="252"/>
      <c r="N36" s="252"/>
      <c r="O36" s="252"/>
      <c r="P36" s="252"/>
      <c r="Q36" s="252"/>
      <c r="R36" s="252"/>
      <c r="S36" s="252"/>
      <c r="T36" s="252"/>
      <c r="U36" s="252"/>
      <c r="V36" s="252"/>
      <c r="W36" s="253"/>
    </row>
    <row r="37" spans="2:23" ht="72.75" customHeight="1" thickBot="1" x14ac:dyDescent="0.25">
      <c r="B37" s="257"/>
      <c r="C37" s="258"/>
      <c r="D37" s="258"/>
      <c r="E37" s="258"/>
      <c r="F37" s="258"/>
      <c r="G37" s="258"/>
      <c r="H37" s="258"/>
      <c r="I37" s="258"/>
      <c r="J37" s="258"/>
      <c r="K37" s="258"/>
      <c r="L37" s="258"/>
      <c r="M37" s="258"/>
      <c r="N37" s="258"/>
      <c r="O37" s="258"/>
      <c r="P37" s="258"/>
      <c r="Q37" s="258"/>
      <c r="R37" s="258"/>
      <c r="S37" s="258"/>
      <c r="T37" s="258"/>
      <c r="U37" s="258"/>
      <c r="V37" s="258"/>
      <c r="W37" s="259"/>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1458</v>
      </c>
      <c r="D4" s="298" t="s">
        <v>1457</v>
      </c>
      <c r="E4" s="298"/>
      <c r="F4" s="298"/>
      <c r="G4" s="298"/>
      <c r="H4" s="299"/>
      <c r="I4" s="18"/>
      <c r="J4" s="300" t="s">
        <v>6</v>
      </c>
      <c r="K4" s="298"/>
      <c r="L4" s="17" t="s">
        <v>1496</v>
      </c>
      <c r="M4" s="301" t="s">
        <v>1495</v>
      </c>
      <c r="N4" s="301"/>
      <c r="O4" s="301"/>
      <c r="P4" s="301"/>
      <c r="Q4" s="302"/>
      <c r="R4" s="19"/>
      <c r="S4" s="303" t="s">
        <v>9</v>
      </c>
      <c r="T4" s="304"/>
      <c r="U4" s="304"/>
      <c r="V4" s="291" t="s">
        <v>1489</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465</v>
      </c>
      <c r="D6" s="287" t="s">
        <v>1494</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1493</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1478</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1492</v>
      </c>
      <c r="C21" s="268"/>
      <c r="D21" s="268"/>
      <c r="E21" s="268"/>
      <c r="F21" s="268"/>
      <c r="G21" s="268"/>
      <c r="H21" s="268"/>
      <c r="I21" s="268"/>
      <c r="J21" s="268"/>
      <c r="K21" s="268"/>
      <c r="L21" s="268"/>
      <c r="M21" s="269" t="s">
        <v>465</v>
      </c>
      <c r="N21" s="269"/>
      <c r="O21" s="269" t="s">
        <v>550</v>
      </c>
      <c r="P21" s="269"/>
      <c r="Q21" s="270" t="s">
        <v>53</v>
      </c>
      <c r="R21" s="270"/>
      <c r="S21" s="34" t="s">
        <v>1491</v>
      </c>
      <c r="T21" s="34" t="s">
        <v>1022</v>
      </c>
      <c r="U21" s="34" t="s">
        <v>1490</v>
      </c>
      <c r="V21" s="34">
        <f>+IF(ISERR(U21/T21*100),"N/A",ROUND(U21/T21*100,2))</f>
        <v>156.34</v>
      </c>
      <c r="W21" s="35">
        <f>+IF(ISERR(U21/S21*100),"N/A",ROUND(U21/S21*100,2))</f>
        <v>0.11</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449</v>
      </c>
      <c r="F25" s="40"/>
      <c r="G25" s="40"/>
      <c r="H25" s="41"/>
      <c r="I25" s="41"/>
      <c r="J25" s="41"/>
      <c r="K25" s="41"/>
      <c r="L25" s="41"/>
      <c r="M25" s="41"/>
      <c r="N25" s="41"/>
      <c r="O25" s="41"/>
      <c r="P25" s="42"/>
      <c r="Q25" s="42"/>
      <c r="R25" s="43" t="s">
        <v>1489</v>
      </c>
      <c r="S25" s="44" t="s">
        <v>11</v>
      </c>
      <c r="T25" s="42"/>
      <c r="U25" s="44" t="s">
        <v>1486</v>
      </c>
      <c r="V25" s="42"/>
      <c r="W25" s="45">
        <f>+IF(ISERR(U25/R25*100),"N/A",ROUND(U25/R25*100,2))</f>
        <v>120.08</v>
      </c>
    </row>
    <row r="26" spans="2:27" ht="26.25" customHeight="1" thickBot="1" x14ac:dyDescent="0.25">
      <c r="B26" s="264" t="s">
        <v>80</v>
      </c>
      <c r="C26" s="265"/>
      <c r="D26" s="265"/>
      <c r="E26" s="46" t="s">
        <v>449</v>
      </c>
      <c r="F26" s="46"/>
      <c r="G26" s="46"/>
      <c r="H26" s="47"/>
      <c r="I26" s="47"/>
      <c r="J26" s="47"/>
      <c r="K26" s="47"/>
      <c r="L26" s="47"/>
      <c r="M26" s="47"/>
      <c r="N26" s="47"/>
      <c r="O26" s="47"/>
      <c r="P26" s="48"/>
      <c r="Q26" s="48"/>
      <c r="R26" s="49" t="s">
        <v>1488</v>
      </c>
      <c r="S26" s="50" t="s">
        <v>1487</v>
      </c>
      <c r="T26" s="51">
        <f>+IF(ISERR(S26/R26*100),"N/A",ROUND(S26/R26*100,2))</f>
        <v>97.21</v>
      </c>
      <c r="U26" s="50" t="s">
        <v>1486</v>
      </c>
      <c r="V26" s="51">
        <f>+IF(ISERR(U26/S26*100),"N/A",ROUND(U26/S26*100,2))</f>
        <v>98.35</v>
      </c>
      <c r="W26" s="52">
        <f>+IF(ISERR(U26/R26*100),"N/A",ROUND(U26/R26*100,2))</f>
        <v>95.61</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1485</v>
      </c>
      <c r="C28" s="252"/>
      <c r="D28" s="252"/>
      <c r="E28" s="252"/>
      <c r="F28" s="252"/>
      <c r="G28" s="252"/>
      <c r="H28" s="252"/>
      <c r="I28" s="252"/>
      <c r="J28" s="252"/>
      <c r="K28" s="252"/>
      <c r="L28" s="252"/>
      <c r="M28" s="252"/>
      <c r="N28" s="252"/>
      <c r="O28" s="252"/>
      <c r="P28" s="252"/>
      <c r="Q28" s="252"/>
      <c r="R28" s="252"/>
      <c r="S28" s="252"/>
      <c r="T28" s="252"/>
      <c r="U28" s="252"/>
      <c r="V28" s="252"/>
      <c r="W28" s="253"/>
    </row>
    <row r="29" spans="2:27" ht="40.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1484</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1483</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3.5"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1508</v>
      </c>
      <c r="D4" s="298" t="s">
        <v>1507</v>
      </c>
      <c r="E4" s="298"/>
      <c r="F4" s="298"/>
      <c r="G4" s="298"/>
      <c r="H4" s="299"/>
      <c r="I4" s="18"/>
      <c r="J4" s="300" t="s">
        <v>6</v>
      </c>
      <c r="K4" s="298"/>
      <c r="L4" s="17" t="s">
        <v>268</v>
      </c>
      <c r="M4" s="301" t="s">
        <v>267</v>
      </c>
      <c r="N4" s="301"/>
      <c r="O4" s="301"/>
      <c r="P4" s="301"/>
      <c r="Q4" s="302"/>
      <c r="R4" s="19"/>
      <c r="S4" s="303" t="s">
        <v>9</v>
      </c>
      <c r="T4" s="304"/>
      <c r="U4" s="304"/>
      <c r="V4" s="291" t="s">
        <v>318</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1467</v>
      </c>
      <c r="D6" s="287" t="s">
        <v>1506</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36.5" customHeight="1" thickTop="1" thickBot="1" x14ac:dyDescent="0.25">
      <c r="B10" s="27" t="s">
        <v>25</v>
      </c>
      <c r="C10" s="291" t="s">
        <v>1505</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1504</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1503</v>
      </c>
      <c r="C21" s="268"/>
      <c r="D21" s="268"/>
      <c r="E21" s="268"/>
      <c r="F21" s="268"/>
      <c r="G21" s="268"/>
      <c r="H21" s="268"/>
      <c r="I21" s="268"/>
      <c r="J21" s="268"/>
      <c r="K21" s="268"/>
      <c r="L21" s="268"/>
      <c r="M21" s="269" t="s">
        <v>1467</v>
      </c>
      <c r="N21" s="269"/>
      <c r="O21" s="269" t="s">
        <v>64</v>
      </c>
      <c r="P21" s="269"/>
      <c r="Q21" s="270" t="s">
        <v>529</v>
      </c>
      <c r="R21" s="270"/>
      <c r="S21" s="34" t="s">
        <v>61</v>
      </c>
      <c r="T21" s="34" t="s">
        <v>182</v>
      </c>
      <c r="U21" s="34" t="s">
        <v>182</v>
      </c>
      <c r="V21" s="34" t="str">
        <f>+IF(ISERR(U21/T21*100),"N/A",ROUND(U21/T21*100,2))</f>
        <v>N/A</v>
      </c>
      <c r="W21" s="35" t="str">
        <f>+IF(ISERR(U21/S21*100),"N/A",ROUND(U21/S21*100,2))</f>
        <v>N/A</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1465</v>
      </c>
      <c r="F25" s="40"/>
      <c r="G25" s="40"/>
      <c r="H25" s="41"/>
      <c r="I25" s="41"/>
      <c r="J25" s="41"/>
      <c r="K25" s="41"/>
      <c r="L25" s="41"/>
      <c r="M25" s="41"/>
      <c r="N25" s="41"/>
      <c r="O25" s="41"/>
      <c r="P25" s="42"/>
      <c r="Q25" s="42"/>
      <c r="R25" s="43" t="s">
        <v>1502</v>
      </c>
      <c r="S25" s="44" t="s">
        <v>11</v>
      </c>
      <c r="T25" s="42"/>
      <c r="U25" s="44" t="s">
        <v>1500</v>
      </c>
      <c r="V25" s="42"/>
      <c r="W25" s="45">
        <f>+IF(ISERR(U25/R25*100),"N/A",ROUND(U25/R25*100,2))</f>
        <v>88.29</v>
      </c>
    </row>
    <row r="26" spans="2:27" ht="26.25" customHeight="1" thickBot="1" x14ac:dyDescent="0.25">
      <c r="B26" s="264" t="s">
        <v>80</v>
      </c>
      <c r="C26" s="265"/>
      <c r="D26" s="265"/>
      <c r="E26" s="46" t="s">
        <v>1465</v>
      </c>
      <c r="F26" s="46"/>
      <c r="G26" s="46"/>
      <c r="H26" s="47"/>
      <c r="I26" s="47"/>
      <c r="J26" s="47"/>
      <c r="K26" s="47"/>
      <c r="L26" s="47"/>
      <c r="M26" s="47"/>
      <c r="N26" s="47"/>
      <c r="O26" s="47"/>
      <c r="P26" s="48"/>
      <c r="Q26" s="48"/>
      <c r="R26" s="49" t="s">
        <v>1502</v>
      </c>
      <c r="S26" s="50" t="s">
        <v>1501</v>
      </c>
      <c r="T26" s="51">
        <f>+IF(ISERR(S26/R26*100),"N/A",ROUND(S26/R26*100,2))</f>
        <v>94.31</v>
      </c>
      <c r="U26" s="50" t="s">
        <v>1500</v>
      </c>
      <c r="V26" s="51">
        <f>+IF(ISERR(U26/S26*100),"N/A",ROUND(U26/S26*100,2))</f>
        <v>93.62</v>
      </c>
      <c r="W26" s="52">
        <f>+IF(ISERR(U26/R26*100),"N/A",ROUND(U26/R26*100,2))</f>
        <v>88.29</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1499</v>
      </c>
      <c r="C28" s="252"/>
      <c r="D28" s="252"/>
      <c r="E28" s="252"/>
      <c r="F28" s="252"/>
      <c r="G28" s="252"/>
      <c r="H28" s="252"/>
      <c r="I28" s="252"/>
      <c r="J28" s="252"/>
      <c r="K28" s="252"/>
      <c r="L28" s="252"/>
      <c r="M28" s="252"/>
      <c r="N28" s="252"/>
      <c r="O28" s="252"/>
      <c r="P28" s="252"/>
      <c r="Q28" s="252"/>
      <c r="R28" s="252"/>
      <c r="S28" s="252"/>
      <c r="T28" s="252"/>
      <c r="U28" s="252"/>
      <c r="V28" s="252"/>
      <c r="W28" s="253"/>
    </row>
    <row r="29" spans="2:27" ht="44.2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1498</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1497</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3.5"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119</v>
      </c>
      <c r="D4" s="298" t="s">
        <v>118</v>
      </c>
      <c r="E4" s="298"/>
      <c r="F4" s="298"/>
      <c r="G4" s="298"/>
      <c r="H4" s="299"/>
      <c r="I4" s="18"/>
      <c r="J4" s="300" t="s">
        <v>6</v>
      </c>
      <c r="K4" s="298"/>
      <c r="L4" s="17" t="s">
        <v>137</v>
      </c>
      <c r="M4" s="301" t="s">
        <v>136</v>
      </c>
      <c r="N4" s="301"/>
      <c r="O4" s="301"/>
      <c r="P4" s="301"/>
      <c r="Q4" s="302"/>
      <c r="R4" s="19"/>
      <c r="S4" s="303" t="s">
        <v>9</v>
      </c>
      <c r="T4" s="304"/>
      <c r="U4" s="304"/>
      <c r="V4" s="291" t="s">
        <v>135</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128</v>
      </c>
      <c r="D6" s="287" t="s">
        <v>134</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133</v>
      </c>
      <c r="K8" s="26" t="s">
        <v>132</v>
      </c>
      <c r="L8" s="26" t="s">
        <v>133</v>
      </c>
      <c r="M8" s="26" t="s">
        <v>132</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86.75" customHeight="1" thickTop="1" thickBot="1" x14ac:dyDescent="0.25">
      <c r="B10" s="27" t="s">
        <v>25</v>
      </c>
      <c r="C10" s="291" t="s">
        <v>131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130</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129</v>
      </c>
      <c r="C21" s="268"/>
      <c r="D21" s="268"/>
      <c r="E21" s="268"/>
      <c r="F21" s="268"/>
      <c r="G21" s="268"/>
      <c r="H21" s="268"/>
      <c r="I21" s="268"/>
      <c r="J21" s="268"/>
      <c r="K21" s="268"/>
      <c r="L21" s="268"/>
      <c r="M21" s="269" t="s">
        <v>128</v>
      </c>
      <c r="N21" s="269"/>
      <c r="O21" s="269" t="s">
        <v>64</v>
      </c>
      <c r="P21" s="269"/>
      <c r="Q21" s="270" t="s">
        <v>53</v>
      </c>
      <c r="R21" s="270"/>
      <c r="S21" s="34" t="s">
        <v>54</v>
      </c>
      <c r="T21" s="34" t="s">
        <v>127</v>
      </c>
      <c r="U21" s="34" t="s">
        <v>54</v>
      </c>
      <c r="V21" s="34">
        <f>+IF(ISERR(U21/T21*100),"N/A",ROUND(U21/T21*100,2))</f>
        <v>150.02000000000001</v>
      </c>
      <c r="W21" s="35">
        <f>+IF(ISERR(U21/S21*100),"N/A",ROUND(U21/S21*100,2))</f>
        <v>100</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125</v>
      </c>
      <c r="F25" s="40"/>
      <c r="G25" s="40"/>
      <c r="H25" s="41"/>
      <c r="I25" s="41"/>
      <c r="J25" s="41"/>
      <c r="K25" s="41"/>
      <c r="L25" s="41"/>
      <c r="M25" s="41"/>
      <c r="N25" s="41"/>
      <c r="O25" s="41"/>
      <c r="P25" s="42"/>
      <c r="Q25" s="42"/>
      <c r="R25" s="43" t="s">
        <v>126</v>
      </c>
      <c r="S25" s="44" t="s">
        <v>11</v>
      </c>
      <c r="T25" s="42"/>
      <c r="U25" s="44" t="s">
        <v>123</v>
      </c>
      <c r="V25" s="42"/>
      <c r="W25" s="45">
        <f>+IF(ISERR(U25/R25*100),"N/A",ROUND(U25/R25*100,2))</f>
        <v>94.9</v>
      </c>
    </row>
    <row r="26" spans="2:27" ht="26.25" customHeight="1" thickBot="1" x14ac:dyDescent="0.25">
      <c r="B26" s="264" t="s">
        <v>80</v>
      </c>
      <c r="C26" s="265"/>
      <c r="D26" s="265"/>
      <c r="E26" s="46" t="s">
        <v>125</v>
      </c>
      <c r="F26" s="46"/>
      <c r="G26" s="46"/>
      <c r="H26" s="47"/>
      <c r="I26" s="47"/>
      <c r="J26" s="47"/>
      <c r="K26" s="47"/>
      <c r="L26" s="47"/>
      <c r="M26" s="47"/>
      <c r="N26" s="47"/>
      <c r="O26" s="47"/>
      <c r="P26" s="48"/>
      <c r="Q26" s="48"/>
      <c r="R26" s="49" t="s">
        <v>124</v>
      </c>
      <c r="S26" s="50" t="s">
        <v>123</v>
      </c>
      <c r="T26" s="51">
        <f>+IF(ISERR(S26/R26*100),"N/A",ROUND(S26/R26*100,2))</f>
        <v>3.41</v>
      </c>
      <c r="U26" s="50" t="s">
        <v>123</v>
      </c>
      <c r="V26" s="51">
        <f>+IF(ISERR(U26/S26*100),"N/A",ROUND(U26/S26*100,2))</f>
        <v>100</v>
      </c>
      <c r="W26" s="52">
        <f>+IF(ISERR(U26/R26*100),"N/A",ROUND(U26/R26*100,2))</f>
        <v>3.41</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122</v>
      </c>
      <c r="C28" s="252"/>
      <c r="D28" s="252"/>
      <c r="E28" s="252"/>
      <c r="F28" s="252"/>
      <c r="G28" s="252"/>
      <c r="H28" s="252"/>
      <c r="I28" s="252"/>
      <c r="J28" s="252"/>
      <c r="K28" s="252"/>
      <c r="L28" s="252"/>
      <c r="M28" s="252"/>
      <c r="N28" s="252"/>
      <c r="O28" s="252"/>
      <c r="P28" s="252"/>
      <c r="Q28" s="252"/>
      <c r="R28" s="252"/>
      <c r="S28" s="252"/>
      <c r="T28" s="252"/>
      <c r="U28" s="252"/>
      <c r="V28" s="252"/>
      <c r="W28" s="253"/>
    </row>
    <row r="29" spans="2:27" ht="25.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121</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120</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3.5"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1508</v>
      </c>
      <c r="D4" s="298" t="s">
        <v>1507</v>
      </c>
      <c r="E4" s="298"/>
      <c r="F4" s="298"/>
      <c r="G4" s="298"/>
      <c r="H4" s="299"/>
      <c r="I4" s="18"/>
      <c r="J4" s="300" t="s">
        <v>6</v>
      </c>
      <c r="K4" s="298"/>
      <c r="L4" s="17" t="s">
        <v>1534</v>
      </c>
      <c r="M4" s="301" t="s">
        <v>1533</v>
      </c>
      <c r="N4" s="301"/>
      <c r="O4" s="301"/>
      <c r="P4" s="301"/>
      <c r="Q4" s="302"/>
      <c r="R4" s="19"/>
      <c r="S4" s="303" t="s">
        <v>9</v>
      </c>
      <c r="T4" s="304"/>
      <c r="U4" s="304"/>
      <c r="V4" s="291" t="s">
        <v>1532</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1520</v>
      </c>
      <c r="D6" s="287" t="s">
        <v>1531</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1530</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1529</v>
      </c>
      <c r="C21" s="268"/>
      <c r="D21" s="268"/>
      <c r="E21" s="268"/>
      <c r="F21" s="268"/>
      <c r="G21" s="268"/>
      <c r="H21" s="268"/>
      <c r="I21" s="268"/>
      <c r="J21" s="268"/>
      <c r="K21" s="268"/>
      <c r="L21" s="268"/>
      <c r="M21" s="269" t="s">
        <v>1520</v>
      </c>
      <c r="N21" s="269"/>
      <c r="O21" s="269" t="s">
        <v>64</v>
      </c>
      <c r="P21" s="269"/>
      <c r="Q21" s="270" t="s">
        <v>53</v>
      </c>
      <c r="R21" s="270"/>
      <c r="S21" s="34" t="s">
        <v>55</v>
      </c>
      <c r="T21" s="34" t="s">
        <v>1218</v>
      </c>
      <c r="U21" s="34" t="s">
        <v>55</v>
      </c>
      <c r="V21" s="34">
        <f>+IF(ISERR(U21/T21*100),"N/A",ROUND(U21/T21*100,2))</f>
        <v>0</v>
      </c>
      <c r="W21" s="35" t="str">
        <f>+IF(ISERR(U21/S21*100),"N/A",ROUND(U21/S21*100,2))</f>
        <v>N/A</v>
      </c>
    </row>
    <row r="22" spans="2:27" ht="56.25" customHeight="1" x14ac:dyDescent="0.2">
      <c r="B22" s="267" t="s">
        <v>1528</v>
      </c>
      <c r="C22" s="268"/>
      <c r="D22" s="268"/>
      <c r="E22" s="268"/>
      <c r="F22" s="268"/>
      <c r="G22" s="268"/>
      <c r="H22" s="268"/>
      <c r="I22" s="268"/>
      <c r="J22" s="268"/>
      <c r="K22" s="268"/>
      <c r="L22" s="268"/>
      <c r="M22" s="269" t="s">
        <v>1520</v>
      </c>
      <c r="N22" s="269"/>
      <c r="O22" s="269" t="s">
        <v>64</v>
      </c>
      <c r="P22" s="269"/>
      <c r="Q22" s="270" t="s">
        <v>53</v>
      </c>
      <c r="R22" s="270"/>
      <c r="S22" s="34" t="s">
        <v>1527</v>
      </c>
      <c r="T22" s="34" t="s">
        <v>1325</v>
      </c>
      <c r="U22" s="34" t="s">
        <v>1526</v>
      </c>
      <c r="V22" s="34">
        <f>+IF(ISERR(U22/T22*100),"N/A",ROUND(U22/T22*100,2))</f>
        <v>142.41</v>
      </c>
      <c r="W22" s="35">
        <f>+IF(ISERR(U22/S22*100),"N/A",ROUND(U22/S22*100,2))</f>
        <v>131.55000000000001</v>
      </c>
    </row>
    <row r="23" spans="2:27" ht="56.25" customHeight="1" x14ac:dyDescent="0.2">
      <c r="B23" s="267" t="s">
        <v>1525</v>
      </c>
      <c r="C23" s="268"/>
      <c r="D23" s="268"/>
      <c r="E23" s="268"/>
      <c r="F23" s="268"/>
      <c r="G23" s="268"/>
      <c r="H23" s="268"/>
      <c r="I23" s="268"/>
      <c r="J23" s="268"/>
      <c r="K23" s="268"/>
      <c r="L23" s="268"/>
      <c r="M23" s="269" t="s">
        <v>1520</v>
      </c>
      <c r="N23" s="269"/>
      <c r="O23" s="269" t="s">
        <v>64</v>
      </c>
      <c r="P23" s="269"/>
      <c r="Q23" s="270" t="s">
        <v>53</v>
      </c>
      <c r="R23" s="270"/>
      <c r="S23" s="34" t="s">
        <v>1524</v>
      </c>
      <c r="T23" s="34" t="s">
        <v>1523</v>
      </c>
      <c r="U23" s="34" t="s">
        <v>1522</v>
      </c>
      <c r="V23" s="34">
        <f>+IF(ISERR(U23/T23*100),"N/A",ROUND(U23/T23*100,2))</f>
        <v>63.98</v>
      </c>
      <c r="W23" s="35">
        <f>+IF(ISERR(U23/S23*100),"N/A",ROUND(U23/S23*100,2))</f>
        <v>59.05</v>
      </c>
    </row>
    <row r="24" spans="2:27" ht="56.25" customHeight="1" thickBot="1" x14ac:dyDescent="0.25">
      <c r="B24" s="267" t="s">
        <v>1521</v>
      </c>
      <c r="C24" s="268"/>
      <c r="D24" s="268"/>
      <c r="E24" s="268"/>
      <c r="F24" s="268"/>
      <c r="G24" s="268"/>
      <c r="H24" s="268"/>
      <c r="I24" s="268"/>
      <c r="J24" s="268"/>
      <c r="K24" s="268"/>
      <c r="L24" s="268"/>
      <c r="M24" s="269" t="s">
        <v>1520</v>
      </c>
      <c r="N24" s="269"/>
      <c r="O24" s="269" t="s">
        <v>64</v>
      </c>
      <c r="P24" s="269"/>
      <c r="Q24" s="270" t="s">
        <v>53</v>
      </c>
      <c r="R24" s="270"/>
      <c r="S24" s="34" t="s">
        <v>1519</v>
      </c>
      <c r="T24" s="34" t="s">
        <v>1518</v>
      </c>
      <c r="U24" s="34" t="s">
        <v>1517</v>
      </c>
      <c r="V24" s="34">
        <f>+IF(ISERR(U24/T24*100),"N/A",ROUND(U24/T24*100,2))</f>
        <v>59.82</v>
      </c>
      <c r="W24" s="35">
        <f>+IF(ISERR(U24/S24*100),"N/A",ROUND(U24/S24*100,2))</f>
        <v>55.04</v>
      </c>
    </row>
    <row r="25" spans="2:27" ht="21.75" customHeight="1" thickTop="1" thickBot="1" x14ac:dyDescent="0.25">
      <c r="B25" s="11" t="s">
        <v>70</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245" t="s">
        <v>2572</v>
      </c>
      <c r="C26" s="246"/>
      <c r="D26" s="246"/>
      <c r="E26" s="246"/>
      <c r="F26" s="246"/>
      <c r="G26" s="246"/>
      <c r="H26" s="246"/>
      <c r="I26" s="246"/>
      <c r="J26" s="246"/>
      <c r="K26" s="246"/>
      <c r="L26" s="246"/>
      <c r="M26" s="246"/>
      <c r="N26" s="246"/>
      <c r="O26" s="246"/>
      <c r="P26" s="246"/>
      <c r="Q26" s="247"/>
      <c r="R26" s="37" t="s">
        <v>45</v>
      </c>
      <c r="S26" s="266" t="s">
        <v>46</v>
      </c>
      <c r="T26" s="266"/>
      <c r="U26" s="38" t="s">
        <v>71</v>
      </c>
      <c r="V26" s="260" t="s">
        <v>72</v>
      </c>
      <c r="W26" s="261"/>
    </row>
    <row r="27" spans="2:27" ht="30.75" customHeight="1" thickBot="1" x14ac:dyDescent="0.25">
      <c r="B27" s="248"/>
      <c r="C27" s="249"/>
      <c r="D27" s="249"/>
      <c r="E27" s="249"/>
      <c r="F27" s="249"/>
      <c r="G27" s="249"/>
      <c r="H27" s="249"/>
      <c r="I27" s="249"/>
      <c r="J27" s="249"/>
      <c r="K27" s="249"/>
      <c r="L27" s="249"/>
      <c r="M27" s="249"/>
      <c r="N27" s="249"/>
      <c r="O27" s="249"/>
      <c r="P27" s="249"/>
      <c r="Q27" s="250"/>
      <c r="R27" s="39" t="s">
        <v>73</v>
      </c>
      <c r="S27" s="39" t="s">
        <v>73</v>
      </c>
      <c r="T27" s="39" t="s">
        <v>64</v>
      </c>
      <c r="U27" s="39" t="s">
        <v>73</v>
      </c>
      <c r="V27" s="39" t="s">
        <v>74</v>
      </c>
      <c r="W27" s="32" t="s">
        <v>75</v>
      </c>
      <c r="Y27" s="36"/>
    </row>
    <row r="28" spans="2:27" ht="23.25" customHeight="1" thickBot="1" x14ac:dyDescent="0.25">
      <c r="B28" s="262" t="s">
        <v>76</v>
      </c>
      <c r="C28" s="263"/>
      <c r="D28" s="263"/>
      <c r="E28" s="40" t="s">
        <v>1515</v>
      </c>
      <c r="F28" s="40"/>
      <c r="G28" s="40"/>
      <c r="H28" s="41"/>
      <c r="I28" s="41"/>
      <c r="J28" s="41"/>
      <c r="K28" s="41"/>
      <c r="L28" s="41"/>
      <c r="M28" s="41"/>
      <c r="N28" s="41"/>
      <c r="O28" s="41"/>
      <c r="P28" s="42"/>
      <c r="Q28" s="42"/>
      <c r="R28" s="43" t="s">
        <v>1516</v>
      </c>
      <c r="S28" s="44" t="s">
        <v>11</v>
      </c>
      <c r="T28" s="42"/>
      <c r="U28" s="44" t="s">
        <v>1512</v>
      </c>
      <c r="V28" s="42"/>
      <c r="W28" s="45">
        <f>+IF(ISERR(U28/R28*100),"N/A",ROUND(U28/R28*100,2))</f>
        <v>74.05</v>
      </c>
    </row>
    <row r="29" spans="2:27" ht="26.25" customHeight="1" thickBot="1" x14ac:dyDescent="0.25">
      <c r="B29" s="264" t="s">
        <v>80</v>
      </c>
      <c r="C29" s="265"/>
      <c r="D29" s="265"/>
      <c r="E29" s="46" t="s">
        <v>1515</v>
      </c>
      <c r="F29" s="46"/>
      <c r="G29" s="46"/>
      <c r="H29" s="47"/>
      <c r="I29" s="47"/>
      <c r="J29" s="47"/>
      <c r="K29" s="47"/>
      <c r="L29" s="47"/>
      <c r="M29" s="47"/>
      <c r="N29" s="47"/>
      <c r="O29" s="47"/>
      <c r="P29" s="48"/>
      <c r="Q29" s="48"/>
      <c r="R29" s="49" t="s">
        <v>1514</v>
      </c>
      <c r="S29" s="50" t="s">
        <v>1513</v>
      </c>
      <c r="T29" s="51">
        <f>+IF(ISERR(S29/R29*100),"N/A",ROUND(S29/R29*100,2))</f>
        <v>99.73</v>
      </c>
      <c r="U29" s="50" t="s">
        <v>1512</v>
      </c>
      <c r="V29" s="51">
        <f>+IF(ISERR(U29/S29*100),"N/A",ROUND(U29/S29*100,2))</f>
        <v>98.92</v>
      </c>
      <c r="W29" s="52">
        <f>+IF(ISERR(U29/R29*100),"N/A",ROUND(U29/R29*100,2))</f>
        <v>98.65</v>
      </c>
    </row>
    <row r="30" spans="2:27" ht="22.5" customHeight="1" thickTop="1" thickBot="1" x14ac:dyDescent="0.25">
      <c r="B30" s="11" t="s">
        <v>86</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x14ac:dyDescent="0.2">
      <c r="B31" s="251" t="s">
        <v>1511</v>
      </c>
      <c r="C31" s="252"/>
      <c r="D31" s="252"/>
      <c r="E31" s="252"/>
      <c r="F31" s="252"/>
      <c r="G31" s="252"/>
      <c r="H31" s="252"/>
      <c r="I31" s="252"/>
      <c r="J31" s="252"/>
      <c r="K31" s="252"/>
      <c r="L31" s="252"/>
      <c r="M31" s="252"/>
      <c r="N31" s="252"/>
      <c r="O31" s="252"/>
      <c r="P31" s="252"/>
      <c r="Q31" s="252"/>
      <c r="R31" s="252"/>
      <c r="S31" s="252"/>
      <c r="T31" s="252"/>
      <c r="U31" s="252"/>
      <c r="V31" s="252"/>
      <c r="W31" s="253"/>
    </row>
    <row r="32" spans="2:27" ht="99.7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1510</v>
      </c>
      <c r="C33" s="252"/>
      <c r="D33" s="252"/>
      <c r="E33" s="252"/>
      <c r="F33" s="252"/>
      <c r="G33" s="252"/>
      <c r="H33" s="252"/>
      <c r="I33" s="252"/>
      <c r="J33" s="252"/>
      <c r="K33" s="252"/>
      <c r="L33" s="252"/>
      <c r="M33" s="252"/>
      <c r="N33" s="252"/>
      <c r="O33" s="252"/>
      <c r="P33" s="252"/>
      <c r="Q33" s="252"/>
      <c r="R33" s="252"/>
      <c r="S33" s="252"/>
      <c r="T33" s="252"/>
      <c r="U33" s="252"/>
      <c r="V33" s="252"/>
      <c r="W33" s="253"/>
    </row>
    <row r="34" spans="2:23" ht="93.75" customHeight="1" thickBot="1" x14ac:dyDescent="0.25">
      <c r="B34" s="254"/>
      <c r="C34" s="255"/>
      <c r="D34" s="255"/>
      <c r="E34" s="255"/>
      <c r="F34" s="255"/>
      <c r="G34" s="255"/>
      <c r="H34" s="255"/>
      <c r="I34" s="255"/>
      <c r="J34" s="255"/>
      <c r="K34" s="255"/>
      <c r="L34" s="255"/>
      <c r="M34" s="255"/>
      <c r="N34" s="255"/>
      <c r="O34" s="255"/>
      <c r="P34" s="255"/>
      <c r="Q34" s="255"/>
      <c r="R34" s="255"/>
      <c r="S34" s="255"/>
      <c r="T34" s="255"/>
      <c r="U34" s="255"/>
      <c r="V34" s="255"/>
      <c r="W34" s="256"/>
    </row>
    <row r="35" spans="2:23" ht="37.5" customHeight="1" thickTop="1" x14ac:dyDescent="0.2">
      <c r="B35" s="251" t="s">
        <v>1509</v>
      </c>
      <c r="C35" s="252"/>
      <c r="D35" s="252"/>
      <c r="E35" s="252"/>
      <c r="F35" s="252"/>
      <c r="G35" s="252"/>
      <c r="H35" s="252"/>
      <c r="I35" s="252"/>
      <c r="J35" s="252"/>
      <c r="K35" s="252"/>
      <c r="L35" s="252"/>
      <c r="M35" s="252"/>
      <c r="N35" s="252"/>
      <c r="O35" s="252"/>
      <c r="P35" s="252"/>
      <c r="Q35" s="252"/>
      <c r="R35" s="252"/>
      <c r="S35" s="252"/>
      <c r="T35" s="252"/>
      <c r="U35" s="252"/>
      <c r="V35" s="252"/>
      <c r="W35" s="253"/>
    </row>
    <row r="36" spans="2:23" ht="76.5" customHeight="1" thickBot="1" x14ac:dyDescent="0.25">
      <c r="B36" s="257"/>
      <c r="C36" s="258"/>
      <c r="D36" s="258"/>
      <c r="E36" s="258"/>
      <c r="F36" s="258"/>
      <c r="G36" s="258"/>
      <c r="H36" s="258"/>
      <c r="I36" s="258"/>
      <c r="J36" s="258"/>
      <c r="K36" s="258"/>
      <c r="L36" s="258"/>
      <c r="M36" s="258"/>
      <c r="N36" s="258"/>
      <c r="O36" s="258"/>
      <c r="P36" s="258"/>
      <c r="Q36" s="258"/>
      <c r="R36" s="258"/>
      <c r="S36" s="258"/>
      <c r="T36" s="258"/>
      <c r="U36" s="258"/>
      <c r="V36" s="258"/>
      <c r="W36" s="259"/>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1508</v>
      </c>
      <c r="D4" s="298" t="s">
        <v>1507</v>
      </c>
      <c r="E4" s="298"/>
      <c r="F4" s="298"/>
      <c r="G4" s="298"/>
      <c r="H4" s="299"/>
      <c r="I4" s="18"/>
      <c r="J4" s="300" t="s">
        <v>6</v>
      </c>
      <c r="K4" s="298"/>
      <c r="L4" s="17" t="s">
        <v>1562</v>
      </c>
      <c r="M4" s="301" t="s">
        <v>1561</v>
      </c>
      <c r="N4" s="301"/>
      <c r="O4" s="301"/>
      <c r="P4" s="301"/>
      <c r="Q4" s="302"/>
      <c r="R4" s="19"/>
      <c r="S4" s="303" t="s">
        <v>9</v>
      </c>
      <c r="T4" s="304"/>
      <c r="U4" s="304"/>
      <c r="V4" s="291" t="s">
        <v>1560</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1552</v>
      </c>
      <c r="D6" s="287" t="s">
        <v>1559</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1548</v>
      </c>
      <c r="D7" s="289" t="s">
        <v>1558</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1504</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1557</v>
      </c>
      <c r="C21" s="268"/>
      <c r="D21" s="268"/>
      <c r="E21" s="268"/>
      <c r="F21" s="268"/>
      <c r="G21" s="268"/>
      <c r="H21" s="268"/>
      <c r="I21" s="268"/>
      <c r="J21" s="268"/>
      <c r="K21" s="268"/>
      <c r="L21" s="268"/>
      <c r="M21" s="269" t="s">
        <v>1552</v>
      </c>
      <c r="N21" s="269"/>
      <c r="O21" s="269" t="s">
        <v>64</v>
      </c>
      <c r="P21" s="269"/>
      <c r="Q21" s="270" t="s">
        <v>53</v>
      </c>
      <c r="R21" s="270"/>
      <c r="S21" s="34" t="s">
        <v>1556</v>
      </c>
      <c r="T21" s="34" t="s">
        <v>1555</v>
      </c>
      <c r="U21" s="34" t="s">
        <v>1554</v>
      </c>
      <c r="V21" s="34">
        <f>+IF(ISERR(U21/T21*100),"N/A",ROUND(U21/T21*100,2))</f>
        <v>119.5</v>
      </c>
      <c r="W21" s="35">
        <f>+IF(ISERR(U21/S21*100),"N/A",ROUND(U21/S21*100,2))</f>
        <v>10.34</v>
      </c>
    </row>
    <row r="22" spans="2:27" ht="56.25" customHeight="1" x14ac:dyDescent="0.2">
      <c r="B22" s="267" t="s">
        <v>1553</v>
      </c>
      <c r="C22" s="268"/>
      <c r="D22" s="268"/>
      <c r="E22" s="268"/>
      <c r="F22" s="268"/>
      <c r="G22" s="268"/>
      <c r="H22" s="268"/>
      <c r="I22" s="268"/>
      <c r="J22" s="268"/>
      <c r="K22" s="268"/>
      <c r="L22" s="268"/>
      <c r="M22" s="269" t="s">
        <v>1552</v>
      </c>
      <c r="N22" s="269"/>
      <c r="O22" s="269" t="s">
        <v>64</v>
      </c>
      <c r="P22" s="269"/>
      <c r="Q22" s="270" t="s">
        <v>53</v>
      </c>
      <c r="R22" s="270"/>
      <c r="S22" s="34" t="s">
        <v>54</v>
      </c>
      <c r="T22" s="34" t="s">
        <v>1551</v>
      </c>
      <c r="U22" s="34" t="s">
        <v>1550</v>
      </c>
      <c r="V22" s="34">
        <f>+IF(ISERR(U22/T22*100),"N/A",ROUND(U22/T22*100,2))</f>
        <v>71.87</v>
      </c>
      <c r="W22" s="35">
        <f>+IF(ISERR(U22/S22*100),"N/A",ROUND(U22/S22*100,2))</f>
        <v>31.65</v>
      </c>
    </row>
    <row r="23" spans="2:27" ht="56.25" customHeight="1" thickBot="1" x14ac:dyDescent="0.25">
      <c r="B23" s="267" t="s">
        <v>1549</v>
      </c>
      <c r="C23" s="268"/>
      <c r="D23" s="268"/>
      <c r="E23" s="268"/>
      <c r="F23" s="268"/>
      <c r="G23" s="268"/>
      <c r="H23" s="268"/>
      <c r="I23" s="268"/>
      <c r="J23" s="268"/>
      <c r="K23" s="268"/>
      <c r="L23" s="268"/>
      <c r="M23" s="269" t="s">
        <v>1548</v>
      </c>
      <c r="N23" s="269"/>
      <c r="O23" s="269" t="s">
        <v>64</v>
      </c>
      <c r="P23" s="269"/>
      <c r="Q23" s="270" t="s">
        <v>75</v>
      </c>
      <c r="R23" s="270"/>
      <c r="S23" s="34" t="s">
        <v>528</v>
      </c>
      <c r="T23" s="34" t="s">
        <v>182</v>
      </c>
      <c r="U23" s="34" t="s">
        <v>182</v>
      </c>
      <c r="V23" s="34" t="str">
        <f>+IF(ISERR(U23/T23*100),"N/A",ROUND(U23/T23*100,2))</f>
        <v>N/A</v>
      </c>
      <c r="W23" s="35" t="str">
        <f>+IF(ISERR(U23/S23*100),"N/A",ROUND(U23/S23*100,2))</f>
        <v>N/A</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1546</v>
      </c>
      <c r="F27" s="40"/>
      <c r="G27" s="40"/>
      <c r="H27" s="41"/>
      <c r="I27" s="41"/>
      <c r="J27" s="41"/>
      <c r="K27" s="41"/>
      <c r="L27" s="41"/>
      <c r="M27" s="41"/>
      <c r="N27" s="41"/>
      <c r="O27" s="41"/>
      <c r="P27" s="42"/>
      <c r="Q27" s="42"/>
      <c r="R27" s="43" t="s">
        <v>1547</v>
      </c>
      <c r="S27" s="44" t="s">
        <v>11</v>
      </c>
      <c r="T27" s="42"/>
      <c r="U27" s="44" t="s">
        <v>1543</v>
      </c>
      <c r="V27" s="42"/>
      <c r="W27" s="45">
        <f>+IF(ISERR(U27/R27*100),"N/A",ROUND(U27/R27*100,2))</f>
        <v>66.67</v>
      </c>
    </row>
    <row r="28" spans="2:27" ht="26.25" customHeight="1" x14ac:dyDescent="0.2">
      <c r="B28" s="264" t="s">
        <v>80</v>
      </c>
      <c r="C28" s="265"/>
      <c r="D28" s="265"/>
      <c r="E28" s="46" t="s">
        <v>1546</v>
      </c>
      <c r="F28" s="46"/>
      <c r="G28" s="46"/>
      <c r="H28" s="47"/>
      <c r="I28" s="47"/>
      <c r="J28" s="47"/>
      <c r="K28" s="47"/>
      <c r="L28" s="47"/>
      <c r="M28" s="47"/>
      <c r="N28" s="47"/>
      <c r="O28" s="47"/>
      <c r="P28" s="48"/>
      <c r="Q28" s="48"/>
      <c r="R28" s="49" t="s">
        <v>1545</v>
      </c>
      <c r="S28" s="50" t="s">
        <v>1544</v>
      </c>
      <c r="T28" s="51">
        <f>+IF(ISERR(S28/R28*100),"N/A",ROUND(S28/R28*100,2))</f>
        <v>99.06</v>
      </c>
      <c r="U28" s="50" t="s">
        <v>1543</v>
      </c>
      <c r="V28" s="51">
        <f>+IF(ISERR(U28/S28*100),"N/A",ROUND(U28/S28*100,2))</f>
        <v>99.94</v>
      </c>
      <c r="W28" s="52">
        <f>+IF(ISERR(U28/R28*100),"N/A",ROUND(U28/R28*100,2))</f>
        <v>99.01</v>
      </c>
    </row>
    <row r="29" spans="2:27" ht="23.25" customHeight="1" thickBot="1" x14ac:dyDescent="0.25">
      <c r="B29" s="262" t="s">
        <v>76</v>
      </c>
      <c r="C29" s="263"/>
      <c r="D29" s="263"/>
      <c r="E29" s="40" t="s">
        <v>1541</v>
      </c>
      <c r="F29" s="40"/>
      <c r="G29" s="40"/>
      <c r="H29" s="41"/>
      <c r="I29" s="41"/>
      <c r="J29" s="41"/>
      <c r="K29" s="41"/>
      <c r="L29" s="41"/>
      <c r="M29" s="41"/>
      <c r="N29" s="41"/>
      <c r="O29" s="41"/>
      <c r="P29" s="42"/>
      <c r="Q29" s="42"/>
      <c r="R29" s="43" t="s">
        <v>1542</v>
      </c>
      <c r="S29" s="44" t="s">
        <v>11</v>
      </c>
      <c r="T29" s="42"/>
      <c r="U29" s="44" t="s">
        <v>1538</v>
      </c>
      <c r="V29" s="42"/>
      <c r="W29" s="45">
        <f>+IF(ISERR(U29/R29*100),"N/A",ROUND(U29/R29*100,2))</f>
        <v>122.18</v>
      </c>
    </row>
    <row r="30" spans="2:27" ht="26.25" customHeight="1" thickBot="1" x14ac:dyDescent="0.25">
      <c r="B30" s="264" t="s">
        <v>80</v>
      </c>
      <c r="C30" s="265"/>
      <c r="D30" s="265"/>
      <c r="E30" s="46" t="s">
        <v>1541</v>
      </c>
      <c r="F30" s="46"/>
      <c r="G30" s="46"/>
      <c r="H30" s="47"/>
      <c r="I30" s="47"/>
      <c r="J30" s="47"/>
      <c r="K30" s="47"/>
      <c r="L30" s="47"/>
      <c r="M30" s="47"/>
      <c r="N30" s="47"/>
      <c r="O30" s="47"/>
      <c r="P30" s="48"/>
      <c r="Q30" s="48"/>
      <c r="R30" s="49" t="s">
        <v>1540</v>
      </c>
      <c r="S30" s="50" t="s">
        <v>1539</v>
      </c>
      <c r="T30" s="51">
        <f>+IF(ISERR(S30/R30*100),"N/A",ROUND(S30/R30*100,2))</f>
        <v>98.87</v>
      </c>
      <c r="U30" s="50" t="s">
        <v>1538</v>
      </c>
      <c r="V30" s="51">
        <f>+IF(ISERR(U30/S30*100),"N/A",ROUND(U30/S30*100,2))</f>
        <v>92.42</v>
      </c>
      <c r="W30" s="52">
        <f>+IF(ISERR(U30/R30*100),"N/A",ROUND(U30/R30*100,2))</f>
        <v>91.38</v>
      </c>
    </row>
    <row r="31" spans="2:27" ht="22.5" customHeight="1" thickTop="1" thickBot="1" x14ac:dyDescent="0.25">
      <c r="B31" s="11" t="s">
        <v>86</v>
      </c>
      <c r="C31" s="12"/>
      <c r="D31" s="12"/>
      <c r="E31" s="12"/>
      <c r="F31" s="12"/>
      <c r="G31" s="12"/>
      <c r="H31" s="13"/>
      <c r="I31" s="13"/>
      <c r="J31" s="13"/>
      <c r="K31" s="13"/>
      <c r="L31" s="13"/>
      <c r="M31" s="13"/>
      <c r="N31" s="13"/>
      <c r="O31" s="13"/>
      <c r="P31" s="13"/>
      <c r="Q31" s="13"/>
      <c r="R31" s="13"/>
      <c r="S31" s="13"/>
      <c r="T31" s="13"/>
      <c r="U31" s="13"/>
      <c r="V31" s="13"/>
      <c r="W31" s="14"/>
    </row>
    <row r="32" spans="2:27" ht="37.5" customHeight="1" thickTop="1" x14ac:dyDescent="0.2">
      <c r="B32" s="251" t="s">
        <v>1537</v>
      </c>
      <c r="C32" s="252"/>
      <c r="D32" s="252"/>
      <c r="E32" s="252"/>
      <c r="F32" s="252"/>
      <c r="G32" s="252"/>
      <c r="H32" s="252"/>
      <c r="I32" s="252"/>
      <c r="J32" s="252"/>
      <c r="K32" s="252"/>
      <c r="L32" s="252"/>
      <c r="M32" s="252"/>
      <c r="N32" s="252"/>
      <c r="O32" s="252"/>
      <c r="P32" s="252"/>
      <c r="Q32" s="252"/>
      <c r="R32" s="252"/>
      <c r="S32" s="252"/>
      <c r="T32" s="252"/>
      <c r="U32" s="252"/>
      <c r="V32" s="252"/>
      <c r="W32" s="253"/>
    </row>
    <row r="33" spans="2:23" ht="64.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1536</v>
      </c>
      <c r="C34" s="252"/>
      <c r="D34" s="252"/>
      <c r="E34" s="252"/>
      <c r="F34" s="252"/>
      <c r="G34" s="252"/>
      <c r="H34" s="252"/>
      <c r="I34" s="252"/>
      <c r="J34" s="252"/>
      <c r="K34" s="252"/>
      <c r="L34" s="252"/>
      <c r="M34" s="252"/>
      <c r="N34" s="252"/>
      <c r="O34" s="252"/>
      <c r="P34" s="252"/>
      <c r="Q34" s="252"/>
      <c r="R34" s="252"/>
      <c r="S34" s="252"/>
      <c r="T34" s="252"/>
      <c r="U34" s="252"/>
      <c r="V34" s="252"/>
      <c r="W34" s="253"/>
    </row>
    <row r="35" spans="2:23" ht="55.5" customHeight="1" thickBot="1" x14ac:dyDescent="0.25">
      <c r="B35" s="254"/>
      <c r="C35" s="255"/>
      <c r="D35" s="255"/>
      <c r="E35" s="255"/>
      <c r="F35" s="255"/>
      <c r="G35" s="255"/>
      <c r="H35" s="255"/>
      <c r="I35" s="255"/>
      <c r="J35" s="255"/>
      <c r="K35" s="255"/>
      <c r="L35" s="255"/>
      <c r="M35" s="255"/>
      <c r="N35" s="255"/>
      <c r="O35" s="255"/>
      <c r="P35" s="255"/>
      <c r="Q35" s="255"/>
      <c r="R35" s="255"/>
      <c r="S35" s="255"/>
      <c r="T35" s="255"/>
      <c r="U35" s="255"/>
      <c r="V35" s="255"/>
      <c r="W35" s="256"/>
    </row>
    <row r="36" spans="2:23" ht="37.5" customHeight="1" thickTop="1" x14ac:dyDescent="0.2">
      <c r="B36" s="251" t="s">
        <v>1535</v>
      </c>
      <c r="C36" s="252"/>
      <c r="D36" s="252"/>
      <c r="E36" s="252"/>
      <c r="F36" s="252"/>
      <c r="G36" s="252"/>
      <c r="H36" s="252"/>
      <c r="I36" s="252"/>
      <c r="J36" s="252"/>
      <c r="K36" s="252"/>
      <c r="L36" s="252"/>
      <c r="M36" s="252"/>
      <c r="N36" s="252"/>
      <c r="O36" s="252"/>
      <c r="P36" s="252"/>
      <c r="Q36" s="252"/>
      <c r="R36" s="252"/>
      <c r="S36" s="252"/>
      <c r="T36" s="252"/>
      <c r="U36" s="252"/>
      <c r="V36" s="252"/>
      <c r="W36" s="253"/>
    </row>
    <row r="37" spans="2:23" ht="42" customHeight="1" thickBot="1" x14ac:dyDescent="0.25">
      <c r="B37" s="257"/>
      <c r="C37" s="258"/>
      <c r="D37" s="258"/>
      <c r="E37" s="258"/>
      <c r="F37" s="258"/>
      <c r="G37" s="258"/>
      <c r="H37" s="258"/>
      <c r="I37" s="258"/>
      <c r="J37" s="258"/>
      <c r="K37" s="258"/>
      <c r="L37" s="258"/>
      <c r="M37" s="258"/>
      <c r="N37" s="258"/>
      <c r="O37" s="258"/>
      <c r="P37" s="258"/>
      <c r="Q37" s="258"/>
      <c r="R37" s="258"/>
      <c r="S37" s="258"/>
      <c r="T37" s="258"/>
      <c r="U37" s="258"/>
      <c r="V37" s="258"/>
      <c r="W37" s="259"/>
    </row>
  </sheetData>
  <mergeCells count="61">
    <mergeCell ref="B30:D30"/>
    <mergeCell ref="B32:W33"/>
    <mergeCell ref="B34:W35"/>
    <mergeCell ref="B36:W37"/>
    <mergeCell ref="B25:Q26"/>
    <mergeCell ref="S25:T25"/>
    <mergeCell ref="V25:W25"/>
    <mergeCell ref="B27:D27"/>
    <mergeCell ref="B28:D28"/>
    <mergeCell ref="B29:D29"/>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1508</v>
      </c>
      <c r="D4" s="298" t="s">
        <v>1507</v>
      </c>
      <c r="E4" s="298"/>
      <c r="F4" s="298"/>
      <c r="G4" s="298"/>
      <c r="H4" s="299"/>
      <c r="I4" s="18"/>
      <c r="J4" s="300" t="s">
        <v>6</v>
      </c>
      <c r="K4" s="298"/>
      <c r="L4" s="17" t="s">
        <v>1584</v>
      </c>
      <c r="M4" s="301" t="s">
        <v>1583</v>
      </c>
      <c r="N4" s="301"/>
      <c r="O4" s="301"/>
      <c r="P4" s="301"/>
      <c r="Q4" s="302"/>
      <c r="R4" s="19"/>
      <c r="S4" s="303" t="s">
        <v>9</v>
      </c>
      <c r="T4" s="304"/>
      <c r="U4" s="304"/>
      <c r="V4" s="291" t="s">
        <v>1582</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1572</v>
      </c>
      <c r="D6" s="287" t="s">
        <v>1581</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1580</v>
      </c>
      <c r="K8" s="26" t="s">
        <v>1579</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1578</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1577</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1576</v>
      </c>
      <c r="C21" s="268"/>
      <c r="D21" s="268"/>
      <c r="E21" s="268"/>
      <c r="F21" s="268"/>
      <c r="G21" s="268"/>
      <c r="H21" s="268"/>
      <c r="I21" s="268"/>
      <c r="J21" s="268"/>
      <c r="K21" s="268"/>
      <c r="L21" s="268"/>
      <c r="M21" s="269" t="s">
        <v>1572</v>
      </c>
      <c r="N21" s="269"/>
      <c r="O21" s="269" t="s">
        <v>64</v>
      </c>
      <c r="P21" s="269"/>
      <c r="Q21" s="270" t="s">
        <v>53</v>
      </c>
      <c r="R21" s="270"/>
      <c r="S21" s="34" t="s">
        <v>1575</v>
      </c>
      <c r="T21" s="34" t="s">
        <v>528</v>
      </c>
      <c r="U21" s="34" t="s">
        <v>1574</v>
      </c>
      <c r="V21" s="34">
        <f>+IF(ISERR(U21/T21*100),"N/A",ROUND(U21/T21*100,2))</f>
        <v>112.69</v>
      </c>
      <c r="W21" s="35">
        <f>+IF(ISERR(U21/S21*100),"N/A",ROUND(U21/S21*100,2))</f>
        <v>4.9000000000000004</v>
      </c>
    </row>
    <row r="22" spans="2:27" ht="56.25" customHeight="1" thickBot="1" x14ac:dyDescent="0.25">
      <c r="B22" s="267" t="s">
        <v>1573</v>
      </c>
      <c r="C22" s="268"/>
      <c r="D22" s="268"/>
      <c r="E22" s="268"/>
      <c r="F22" s="268"/>
      <c r="G22" s="268"/>
      <c r="H22" s="268"/>
      <c r="I22" s="268"/>
      <c r="J22" s="268"/>
      <c r="K22" s="268"/>
      <c r="L22" s="268"/>
      <c r="M22" s="269" t="s">
        <v>1572</v>
      </c>
      <c r="N22" s="269"/>
      <c r="O22" s="269" t="s">
        <v>64</v>
      </c>
      <c r="P22" s="269"/>
      <c r="Q22" s="270" t="s">
        <v>53</v>
      </c>
      <c r="R22" s="270"/>
      <c r="S22" s="34" t="s">
        <v>1571</v>
      </c>
      <c r="T22" s="34" t="s">
        <v>528</v>
      </c>
      <c r="U22" s="34" t="s">
        <v>1570</v>
      </c>
      <c r="V22" s="34">
        <f>+IF(ISERR(U22/T22*100),"N/A",ROUND(U22/T22*100,2))</f>
        <v>119.16</v>
      </c>
      <c r="W22" s="35">
        <f>+IF(ISERR(U22/S22*100),"N/A",ROUND(U22/S22*100,2))</f>
        <v>0.12</v>
      </c>
    </row>
    <row r="23" spans="2:27" ht="21.75" customHeight="1" thickTop="1" thickBot="1" x14ac:dyDescent="0.25">
      <c r="B23" s="11" t="s">
        <v>70</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45" t="s">
        <v>2572</v>
      </c>
      <c r="C24" s="246"/>
      <c r="D24" s="246"/>
      <c r="E24" s="246"/>
      <c r="F24" s="246"/>
      <c r="G24" s="246"/>
      <c r="H24" s="246"/>
      <c r="I24" s="246"/>
      <c r="J24" s="246"/>
      <c r="K24" s="246"/>
      <c r="L24" s="246"/>
      <c r="M24" s="246"/>
      <c r="N24" s="246"/>
      <c r="O24" s="246"/>
      <c r="P24" s="246"/>
      <c r="Q24" s="247"/>
      <c r="R24" s="37" t="s">
        <v>45</v>
      </c>
      <c r="S24" s="266" t="s">
        <v>46</v>
      </c>
      <c r="T24" s="266"/>
      <c r="U24" s="38" t="s">
        <v>71</v>
      </c>
      <c r="V24" s="260" t="s">
        <v>72</v>
      </c>
      <c r="W24" s="261"/>
    </row>
    <row r="25" spans="2:27" ht="30.75" customHeight="1" thickBot="1" x14ac:dyDescent="0.25">
      <c r="B25" s="248"/>
      <c r="C25" s="249"/>
      <c r="D25" s="249"/>
      <c r="E25" s="249"/>
      <c r="F25" s="249"/>
      <c r="G25" s="249"/>
      <c r="H25" s="249"/>
      <c r="I25" s="249"/>
      <c r="J25" s="249"/>
      <c r="K25" s="249"/>
      <c r="L25" s="249"/>
      <c r="M25" s="249"/>
      <c r="N25" s="249"/>
      <c r="O25" s="249"/>
      <c r="P25" s="249"/>
      <c r="Q25" s="250"/>
      <c r="R25" s="39" t="s">
        <v>73</v>
      </c>
      <c r="S25" s="39" t="s">
        <v>73</v>
      </c>
      <c r="T25" s="39" t="s">
        <v>64</v>
      </c>
      <c r="U25" s="39" t="s">
        <v>73</v>
      </c>
      <c r="V25" s="39" t="s">
        <v>74</v>
      </c>
      <c r="W25" s="32" t="s">
        <v>75</v>
      </c>
      <c r="Y25" s="36"/>
    </row>
    <row r="26" spans="2:27" ht="23.25" customHeight="1" thickBot="1" x14ac:dyDescent="0.25">
      <c r="B26" s="262" t="s">
        <v>76</v>
      </c>
      <c r="C26" s="263"/>
      <c r="D26" s="263"/>
      <c r="E26" s="40" t="s">
        <v>1568</v>
      </c>
      <c r="F26" s="40"/>
      <c r="G26" s="40"/>
      <c r="H26" s="41"/>
      <c r="I26" s="41"/>
      <c r="J26" s="41"/>
      <c r="K26" s="41"/>
      <c r="L26" s="41"/>
      <c r="M26" s="41"/>
      <c r="N26" s="41"/>
      <c r="O26" s="41"/>
      <c r="P26" s="42"/>
      <c r="Q26" s="42"/>
      <c r="R26" s="43" t="s">
        <v>1569</v>
      </c>
      <c r="S26" s="44" t="s">
        <v>11</v>
      </c>
      <c r="T26" s="42"/>
      <c r="U26" s="44" t="s">
        <v>1566</v>
      </c>
      <c r="V26" s="42"/>
      <c r="W26" s="45">
        <f>+IF(ISERR(U26/R26*100),"N/A",ROUND(U26/R26*100,2))</f>
        <v>137.05000000000001</v>
      </c>
    </row>
    <row r="27" spans="2:27" ht="26.25" customHeight="1" thickBot="1" x14ac:dyDescent="0.25">
      <c r="B27" s="264" t="s">
        <v>80</v>
      </c>
      <c r="C27" s="265"/>
      <c r="D27" s="265"/>
      <c r="E27" s="46" t="s">
        <v>1568</v>
      </c>
      <c r="F27" s="46"/>
      <c r="G27" s="46"/>
      <c r="H27" s="47"/>
      <c r="I27" s="47"/>
      <c r="J27" s="47"/>
      <c r="K27" s="47"/>
      <c r="L27" s="47"/>
      <c r="M27" s="47"/>
      <c r="N27" s="47"/>
      <c r="O27" s="47"/>
      <c r="P27" s="48"/>
      <c r="Q27" s="48"/>
      <c r="R27" s="49" t="s">
        <v>1567</v>
      </c>
      <c r="S27" s="50" t="s">
        <v>1566</v>
      </c>
      <c r="T27" s="51">
        <f>+IF(ISERR(S27/R27*100),"N/A",ROUND(S27/R27*100,2))</f>
        <v>99.9</v>
      </c>
      <c r="U27" s="50" t="s">
        <v>1566</v>
      </c>
      <c r="V27" s="51">
        <f>+IF(ISERR(U27/S27*100),"N/A",ROUND(U27/S27*100,2))</f>
        <v>100</v>
      </c>
      <c r="W27" s="52">
        <f>+IF(ISERR(U27/R27*100),"N/A",ROUND(U27/R27*100,2))</f>
        <v>99.9</v>
      </c>
    </row>
    <row r="28" spans="2:27" ht="22.5" customHeight="1" thickTop="1" thickBot="1" x14ac:dyDescent="0.25">
      <c r="B28" s="11" t="s">
        <v>86</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51" t="s">
        <v>1565</v>
      </c>
      <c r="C29" s="252"/>
      <c r="D29" s="252"/>
      <c r="E29" s="252"/>
      <c r="F29" s="252"/>
      <c r="G29" s="252"/>
      <c r="H29" s="252"/>
      <c r="I29" s="252"/>
      <c r="J29" s="252"/>
      <c r="K29" s="252"/>
      <c r="L29" s="252"/>
      <c r="M29" s="252"/>
      <c r="N29" s="252"/>
      <c r="O29" s="252"/>
      <c r="P29" s="252"/>
      <c r="Q29" s="252"/>
      <c r="R29" s="252"/>
      <c r="S29" s="252"/>
      <c r="T29" s="252"/>
      <c r="U29" s="252"/>
      <c r="V29" s="252"/>
      <c r="W29" s="253"/>
    </row>
    <row r="30" spans="2:27" ht="93.75" customHeight="1" thickBot="1" x14ac:dyDescent="0.25">
      <c r="B30" s="254"/>
      <c r="C30" s="255"/>
      <c r="D30" s="255"/>
      <c r="E30" s="255"/>
      <c r="F30" s="255"/>
      <c r="G30" s="255"/>
      <c r="H30" s="255"/>
      <c r="I30" s="255"/>
      <c r="J30" s="255"/>
      <c r="K30" s="255"/>
      <c r="L30" s="255"/>
      <c r="M30" s="255"/>
      <c r="N30" s="255"/>
      <c r="O30" s="255"/>
      <c r="P30" s="255"/>
      <c r="Q30" s="255"/>
      <c r="R30" s="255"/>
      <c r="S30" s="255"/>
      <c r="T30" s="255"/>
      <c r="U30" s="255"/>
      <c r="V30" s="255"/>
      <c r="W30" s="256"/>
    </row>
    <row r="31" spans="2:27" ht="37.5" customHeight="1" thickTop="1" x14ac:dyDescent="0.2">
      <c r="B31" s="251" t="s">
        <v>1564</v>
      </c>
      <c r="C31" s="252"/>
      <c r="D31" s="252"/>
      <c r="E31" s="252"/>
      <c r="F31" s="252"/>
      <c r="G31" s="252"/>
      <c r="H31" s="252"/>
      <c r="I31" s="252"/>
      <c r="J31" s="252"/>
      <c r="K31" s="252"/>
      <c r="L31" s="252"/>
      <c r="M31" s="252"/>
      <c r="N31" s="252"/>
      <c r="O31" s="252"/>
      <c r="P31" s="252"/>
      <c r="Q31" s="252"/>
      <c r="R31" s="252"/>
      <c r="S31" s="252"/>
      <c r="T31" s="252"/>
      <c r="U31" s="252"/>
      <c r="V31" s="252"/>
      <c r="W31" s="253"/>
    </row>
    <row r="32" spans="2:27" ht="1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1563</v>
      </c>
      <c r="C33" s="252"/>
      <c r="D33" s="252"/>
      <c r="E33" s="252"/>
      <c r="F33" s="252"/>
      <c r="G33" s="252"/>
      <c r="H33" s="252"/>
      <c r="I33" s="252"/>
      <c r="J33" s="252"/>
      <c r="K33" s="252"/>
      <c r="L33" s="252"/>
      <c r="M33" s="252"/>
      <c r="N33" s="252"/>
      <c r="O33" s="252"/>
      <c r="P33" s="252"/>
      <c r="Q33" s="252"/>
      <c r="R33" s="252"/>
      <c r="S33" s="252"/>
      <c r="T33" s="252"/>
      <c r="U33" s="252"/>
      <c r="V33" s="252"/>
      <c r="W33" s="253"/>
    </row>
    <row r="34" spans="2:23" ht="13.5" thickBot="1" x14ac:dyDescent="0.25">
      <c r="B34" s="257"/>
      <c r="C34" s="258"/>
      <c r="D34" s="258"/>
      <c r="E34" s="258"/>
      <c r="F34" s="258"/>
      <c r="G34" s="258"/>
      <c r="H34" s="258"/>
      <c r="I34" s="258"/>
      <c r="J34" s="258"/>
      <c r="K34" s="258"/>
      <c r="L34" s="258"/>
      <c r="M34" s="258"/>
      <c r="N34" s="258"/>
      <c r="O34" s="258"/>
      <c r="P34" s="258"/>
      <c r="Q34" s="258"/>
      <c r="R34" s="258"/>
      <c r="S34" s="258"/>
      <c r="T34" s="258"/>
      <c r="U34" s="258"/>
      <c r="V34" s="258"/>
      <c r="W34" s="25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1597</v>
      </c>
      <c r="D4" s="298" t="s">
        <v>1596</v>
      </c>
      <c r="E4" s="298"/>
      <c r="F4" s="298"/>
      <c r="G4" s="298"/>
      <c r="H4" s="299"/>
      <c r="I4" s="18"/>
      <c r="J4" s="300" t="s">
        <v>6</v>
      </c>
      <c r="K4" s="298"/>
      <c r="L4" s="17" t="s">
        <v>1595</v>
      </c>
      <c r="M4" s="301" t="s">
        <v>1594</v>
      </c>
      <c r="N4" s="301"/>
      <c r="O4" s="301"/>
      <c r="P4" s="301"/>
      <c r="Q4" s="302"/>
      <c r="R4" s="19"/>
      <c r="S4" s="303" t="s">
        <v>9</v>
      </c>
      <c r="T4" s="304"/>
      <c r="U4" s="304"/>
      <c r="V4" s="291" t="s">
        <v>1593</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341</v>
      </c>
      <c r="D6" s="287" t="s">
        <v>1592</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551</v>
      </c>
      <c r="K8" s="26" t="s">
        <v>13</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1591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1590</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1589</v>
      </c>
      <c r="C21" s="268"/>
      <c r="D21" s="268"/>
      <c r="E21" s="268"/>
      <c r="F21" s="268"/>
      <c r="G21" s="268"/>
      <c r="H21" s="268"/>
      <c r="I21" s="268"/>
      <c r="J21" s="268"/>
      <c r="K21" s="268"/>
      <c r="L21" s="268"/>
      <c r="M21" s="269" t="s">
        <v>341</v>
      </c>
      <c r="N21" s="269"/>
      <c r="O21" s="269" t="s">
        <v>64</v>
      </c>
      <c r="P21" s="269"/>
      <c r="Q21" s="270" t="s">
        <v>529</v>
      </c>
      <c r="R21" s="270"/>
      <c r="S21" s="34" t="s">
        <v>54</v>
      </c>
      <c r="T21" s="34" t="s">
        <v>182</v>
      </c>
      <c r="U21" s="34" t="s">
        <v>182</v>
      </c>
      <c r="V21" s="34" t="str">
        <f>+IF(ISERR(U21/T21*100),"N/A",ROUND(U21/T21*100,2))</f>
        <v>N/A</v>
      </c>
      <c r="W21" s="35" t="str">
        <f>+IF(ISERR(U21/S21*100),"N/A",ROUND(U21/S21*100,2))</f>
        <v>N/A</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325</v>
      </c>
      <c r="F25" s="40"/>
      <c r="G25" s="40"/>
      <c r="H25" s="41"/>
      <c r="I25" s="41"/>
      <c r="J25" s="41"/>
      <c r="K25" s="41"/>
      <c r="L25" s="41"/>
      <c r="M25" s="41"/>
      <c r="N25" s="41"/>
      <c r="O25" s="41"/>
      <c r="P25" s="42"/>
      <c r="Q25" s="42"/>
      <c r="R25" s="43" t="s">
        <v>548</v>
      </c>
      <c r="S25" s="44" t="s">
        <v>11</v>
      </c>
      <c r="T25" s="42"/>
      <c r="U25" s="44" t="s">
        <v>553</v>
      </c>
      <c r="V25" s="42"/>
      <c r="W25" s="45">
        <f>+IF(ISERR(U25/R25*100),"N/A",ROUND(U25/R25*100,2))</f>
        <v>142.86000000000001</v>
      </c>
    </row>
    <row r="26" spans="2:27" ht="26.25" customHeight="1" thickBot="1" x14ac:dyDescent="0.25">
      <c r="B26" s="264" t="s">
        <v>80</v>
      </c>
      <c r="C26" s="265"/>
      <c r="D26" s="265"/>
      <c r="E26" s="46" t="s">
        <v>325</v>
      </c>
      <c r="F26" s="46"/>
      <c r="G26" s="46"/>
      <c r="H26" s="47"/>
      <c r="I26" s="47"/>
      <c r="J26" s="47"/>
      <c r="K26" s="47"/>
      <c r="L26" s="47"/>
      <c r="M26" s="47"/>
      <c r="N26" s="47"/>
      <c r="O26" s="47"/>
      <c r="P26" s="48"/>
      <c r="Q26" s="48"/>
      <c r="R26" s="49" t="s">
        <v>1588</v>
      </c>
      <c r="S26" s="50" t="s">
        <v>1587</v>
      </c>
      <c r="T26" s="51">
        <f>+IF(ISERR(S26/R26*100),"N/A",ROUND(S26/R26*100,2))</f>
        <v>100</v>
      </c>
      <c r="U26" s="50" t="s">
        <v>553</v>
      </c>
      <c r="V26" s="51">
        <f>+IF(ISERR(U26/S26*100),"N/A",ROUND(U26/S26*100,2))</f>
        <v>75</v>
      </c>
      <c r="W26" s="52">
        <f>+IF(ISERR(U26/R26*100),"N/A",ROUND(U26/R26*100,2))</f>
        <v>75</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1586</v>
      </c>
      <c r="C28" s="252"/>
      <c r="D28" s="252"/>
      <c r="E28" s="252"/>
      <c r="F28" s="252"/>
      <c r="G28" s="252"/>
      <c r="H28" s="252"/>
      <c r="I28" s="252"/>
      <c r="J28" s="252"/>
      <c r="K28" s="252"/>
      <c r="L28" s="252"/>
      <c r="M28" s="252"/>
      <c r="N28" s="252"/>
      <c r="O28" s="252"/>
      <c r="P28" s="252"/>
      <c r="Q28" s="252"/>
      <c r="R28" s="252"/>
      <c r="S28" s="252"/>
      <c r="T28" s="252"/>
      <c r="U28" s="252"/>
      <c r="V28" s="252"/>
      <c r="W28" s="253"/>
    </row>
    <row r="29" spans="2:27" ht="90.7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478</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1585</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3.5"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1597</v>
      </c>
      <c r="D4" s="298" t="s">
        <v>1596</v>
      </c>
      <c r="E4" s="298"/>
      <c r="F4" s="298"/>
      <c r="G4" s="298"/>
      <c r="H4" s="299"/>
      <c r="I4" s="18"/>
      <c r="J4" s="300" t="s">
        <v>6</v>
      </c>
      <c r="K4" s="298"/>
      <c r="L4" s="17" t="s">
        <v>1625</v>
      </c>
      <c r="M4" s="301" t="s">
        <v>1624</v>
      </c>
      <c r="N4" s="301"/>
      <c r="O4" s="301"/>
      <c r="P4" s="301"/>
      <c r="Q4" s="302"/>
      <c r="R4" s="19"/>
      <c r="S4" s="303" t="s">
        <v>9</v>
      </c>
      <c r="T4" s="304"/>
      <c r="U4" s="304"/>
      <c r="V4" s="291" t="s">
        <v>1623</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1607</v>
      </c>
      <c r="D6" s="287" t="s">
        <v>1622</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1621</v>
      </c>
      <c r="K8" s="26" t="s">
        <v>1620</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47" customHeight="1" thickTop="1" thickBot="1" x14ac:dyDescent="0.25">
      <c r="B10" s="27" t="s">
        <v>25</v>
      </c>
      <c r="C10" s="291" t="s">
        <v>1619</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1618</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1617</v>
      </c>
      <c r="C21" s="268"/>
      <c r="D21" s="268"/>
      <c r="E21" s="268"/>
      <c r="F21" s="268"/>
      <c r="G21" s="268"/>
      <c r="H21" s="268"/>
      <c r="I21" s="268"/>
      <c r="J21" s="268"/>
      <c r="K21" s="268"/>
      <c r="L21" s="268"/>
      <c r="M21" s="269" t="s">
        <v>1607</v>
      </c>
      <c r="N21" s="269"/>
      <c r="O21" s="269" t="s">
        <v>64</v>
      </c>
      <c r="P21" s="269"/>
      <c r="Q21" s="270" t="s">
        <v>53</v>
      </c>
      <c r="R21" s="270"/>
      <c r="S21" s="34" t="s">
        <v>704</v>
      </c>
      <c r="T21" s="34" t="s">
        <v>1616</v>
      </c>
      <c r="U21" s="34" t="s">
        <v>1615</v>
      </c>
      <c r="V21" s="34">
        <f>+IF(ISERR(U21/T21*100),"N/A",ROUND(U21/T21*100,2))</f>
        <v>120.8</v>
      </c>
      <c r="W21" s="35">
        <f>+IF(ISERR(U21/S21*100),"N/A",ROUND(U21/S21*100,2))</f>
        <v>77.02</v>
      </c>
    </row>
    <row r="22" spans="2:27" ht="56.25" customHeight="1" x14ac:dyDescent="0.2">
      <c r="B22" s="267" t="s">
        <v>1614</v>
      </c>
      <c r="C22" s="268"/>
      <c r="D22" s="268"/>
      <c r="E22" s="268"/>
      <c r="F22" s="268"/>
      <c r="G22" s="268"/>
      <c r="H22" s="268"/>
      <c r="I22" s="268"/>
      <c r="J22" s="268"/>
      <c r="K22" s="268"/>
      <c r="L22" s="268"/>
      <c r="M22" s="269" t="s">
        <v>1607</v>
      </c>
      <c r="N22" s="269"/>
      <c r="O22" s="269" t="s">
        <v>64</v>
      </c>
      <c r="P22" s="269"/>
      <c r="Q22" s="270" t="s">
        <v>53</v>
      </c>
      <c r="R22" s="270"/>
      <c r="S22" s="34" t="s">
        <v>704</v>
      </c>
      <c r="T22" s="34" t="s">
        <v>1613</v>
      </c>
      <c r="U22" s="34" t="s">
        <v>1612</v>
      </c>
      <c r="V22" s="34">
        <f>+IF(ISERR(U22/T22*100),"N/A",ROUND(U22/T22*100,2))</f>
        <v>135.31</v>
      </c>
      <c r="W22" s="35">
        <f>+IF(ISERR(U22/S22*100),"N/A",ROUND(U22/S22*100,2))</f>
        <v>104.42</v>
      </c>
    </row>
    <row r="23" spans="2:27" ht="56.25" customHeight="1" x14ac:dyDescent="0.2">
      <c r="B23" s="267" t="s">
        <v>1611</v>
      </c>
      <c r="C23" s="268"/>
      <c r="D23" s="268"/>
      <c r="E23" s="268"/>
      <c r="F23" s="268"/>
      <c r="G23" s="268"/>
      <c r="H23" s="268"/>
      <c r="I23" s="268"/>
      <c r="J23" s="268"/>
      <c r="K23" s="268"/>
      <c r="L23" s="268"/>
      <c r="M23" s="269" t="s">
        <v>1607</v>
      </c>
      <c r="N23" s="269"/>
      <c r="O23" s="269" t="s">
        <v>64</v>
      </c>
      <c r="P23" s="269"/>
      <c r="Q23" s="270" t="s">
        <v>53</v>
      </c>
      <c r="R23" s="270"/>
      <c r="S23" s="34" t="s">
        <v>815</v>
      </c>
      <c r="T23" s="34" t="s">
        <v>1610</v>
      </c>
      <c r="U23" s="34" t="s">
        <v>1609</v>
      </c>
      <c r="V23" s="34">
        <f>+IF(ISERR(U23/T23*100),"N/A",ROUND(U23/T23*100,2))</f>
        <v>156.63999999999999</v>
      </c>
      <c r="W23" s="35">
        <f>+IF(ISERR(U23/S23*100),"N/A",ROUND(U23/S23*100,2))</f>
        <v>87.41</v>
      </c>
    </row>
    <row r="24" spans="2:27" ht="56.25" customHeight="1" thickBot="1" x14ac:dyDescent="0.25">
      <c r="B24" s="267" t="s">
        <v>1608</v>
      </c>
      <c r="C24" s="268"/>
      <c r="D24" s="268"/>
      <c r="E24" s="268"/>
      <c r="F24" s="268"/>
      <c r="G24" s="268"/>
      <c r="H24" s="268"/>
      <c r="I24" s="268"/>
      <c r="J24" s="268"/>
      <c r="K24" s="268"/>
      <c r="L24" s="268"/>
      <c r="M24" s="269" t="s">
        <v>1607</v>
      </c>
      <c r="N24" s="269"/>
      <c r="O24" s="269" t="s">
        <v>64</v>
      </c>
      <c r="P24" s="269"/>
      <c r="Q24" s="270" t="s">
        <v>53</v>
      </c>
      <c r="R24" s="270"/>
      <c r="S24" s="34" t="s">
        <v>1606</v>
      </c>
      <c r="T24" s="34" t="s">
        <v>1605</v>
      </c>
      <c r="U24" s="34" t="s">
        <v>1604</v>
      </c>
      <c r="V24" s="34">
        <f>+IF(ISERR(U24/T24*100),"N/A",ROUND(U24/T24*100,2))</f>
        <v>204.27</v>
      </c>
      <c r="W24" s="35">
        <f>+IF(ISERR(U24/S24*100),"N/A",ROUND(U24/S24*100,2))</f>
        <v>113.59</v>
      </c>
    </row>
    <row r="25" spans="2:27" ht="21.75" customHeight="1" thickTop="1" thickBot="1" x14ac:dyDescent="0.25">
      <c r="B25" s="11" t="s">
        <v>70</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245" t="s">
        <v>2572</v>
      </c>
      <c r="C26" s="246"/>
      <c r="D26" s="246"/>
      <c r="E26" s="246"/>
      <c r="F26" s="246"/>
      <c r="G26" s="246"/>
      <c r="H26" s="246"/>
      <c r="I26" s="246"/>
      <c r="J26" s="246"/>
      <c r="K26" s="246"/>
      <c r="L26" s="246"/>
      <c r="M26" s="246"/>
      <c r="N26" s="246"/>
      <c r="O26" s="246"/>
      <c r="P26" s="246"/>
      <c r="Q26" s="247"/>
      <c r="R26" s="37" t="s">
        <v>45</v>
      </c>
      <c r="S26" s="266" t="s">
        <v>46</v>
      </c>
      <c r="T26" s="266"/>
      <c r="U26" s="38" t="s">
        <v>71</v>
      </c>
      <c r="V26" s="260" t="s">
        <v>72</v>
      </c>
      <c r="W26" s="261"/>
    </row>
    <row r="27" spans="2:27" ht="30.75" customHeight="1" thickBot="1" x14ac:dyDescent="0.25">
      <c r="B27" s="248"/>
      <c r="C27" s="249"/>
      <c r="D27" s="249"/>
      <c r="E27" s="249"/>
      <c r="F27" s="249"/>
      <c r="G27" s="249"/>
      <c r="H27" s="249"/>
      <c r="I27" s="249"/>
      <c r="J27" s="249"/>
      <c r="K27" s="249"/>
      <c r="L27" s="249"/>
      <c r="M27" s="249"/>
      <c r="N27" s="249"/>
      <c r="O27" s="249"/>
      <c r="P27" s="249"/>
      <c r="Q27" s="250"/>
      <c r="R27" s="39" t="s">
        <v>73</v>
      </c>
      <c r="S27" s="39" t="s">
        <v>73</v>
      </c>
      <c r="T27" s="39" t="s">
        <v>64</v>
      </c>
      <c r="U27" s="39" t="s">
        <v>73</v>
      </c>
      <c r="V27" s="39" t="s">
        <v>74</v>
      </c>
      <c r="W27" s="32" t="s">
        <v>75</v>
      </c>
      <c r="Y27" s="36"/>
    </row>
    <row r="28" spans="2:27" ht="23.25" customHeight="1" thickBot="1" x14ac:dyDescent="0.25">
      <c r="B28" s="262" t="s">
        <v>76</v>
      </c>
      <c r="C28" s="263"/>
      <c r="D28" s="263"/>
      <c r="E28" s="40" t="s">
        <v>1603</v>
      </c>
      <c r="F28" s="40"/>
      <c r="G28" s="40"/>
      <c r="H28" s="41"/>
      <c r="I28" s="41"/>
      <c r="J28" s="41"/>
      <c r="K28" s="41"/>
      <c r="L28" s="41"/>
      <c r="M28" s="41"/>
      <c r="N28" s="41"/>
      <c r="O28" s="41"/>
      <c r="P28" s="42"/>
      <c r="Q28" s="42"/>
      <c r="R28" s="43" t="s">
        <v>1602</v>
      </c>
      <c r="S28" s="44" t="s">
        <v>11</v>
      </c>
      <c r="T28" s="42"/>
      <c r="U28" s="44" t="s">
        <v>1601</v>
      </c>
      <c r="V28" s="42"/>
      <c r="W28" s="45">
        <f>+IF(ISERR(U28/R28*100),"N/A",ROUND(U28/R28*100,2))</f>
        <v>86.39</v>
      </c>
    </row>
    <row r="29" spans="2:27" ht="26.25" customHeight="1" thickBot="1" x14ac:dyDescent="0.25">
      <c r="B29" s="264" t="s">
        <v>80</v>
      </c>
      <c r="C29" s="265"/>
      <c r="D29" s="265"/>
      <c r="E29" s="46" t="s">
        <v>1603</v>
      </c>
      <c r="F29" s="46"/>
      <c r="G29" s="46"/>
      <c r="H29" s="47"/>
      <c r="I29" s="47"/>
      <c r="J29" s="47"/>
      <c r="K29" s="47"/>
      <c r="L29" s="47"/>
      <c r="M29" s="47"/>
      <c r="N29" s="47"/>
      <c r="O29" s="47"/>
      <c r="P29" s="48"/>
      <c r="Q29" s="48"/>
      <c r="R29" s="49" t="s">
        <v>1602</v>
      </c>
      <c r="S29" s="50" t="s">
        <v>1601</v>
      </c>
      <c r="T29" s="51">
        <f>+IF(ISERR(S29/R29*100),"N/A",ROUND(S29/R29*100,2))</f>
        <v>86.39</v>
      </c>
      <c r="U29" s="50" t="s">
        <v>1601</v>
      </c>
      <c r="V29" s="51">
        <f>+IF(ISERR(U29/S29*100),"N/A",ROUND(U29/S29*100,2))</f>
        <v>100</v>
      </c>
      <c r="W29" s="52">
        <f>+IF(ISERR(U29/R29*100),"N/A",ROUND(U29/R29*100,2))</f>
        <v>86.39</v>
      </c>
    </row>
    <row r="30" spans="2:27" ht="22.5" customHeight="1" thickTop="1" thickBot="1" x14ac:dyDescent="0.25">
      <c r="B30" s="11" t="s">
        <v>86</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x14ac:dyDescent="0.2">
      <c r="B31" s="251" t="s">
        <v>1600</v>
      </c>
      <c r="C31" s="252"/>
      <c r="D31" s="252"/>
      <c r="E31" s="252"/>
      <c r="F31" s="252"/>
      <c r="G31" s="252"/>
      <c r="H31" s="252"/>
      <c r="I31" s="252"/>
      <c r="J31" s="252"/>
      <c r="K31" s="252"/>
      <c r="L31" s="252"/>
      <c r="M31" s="252"/>
      <c r="N31" s="252"/>
      <c r="O31" s="252"/>
      <c r="P31" s="252"/>
      <c r="Q31" s="252"/>
      <c r="R31" s="252"/>
      <c r="S31" s="252"/>
      <c r="T31" s="252"/>
      <c r="U31" s="252"/>
      <c r="V31" s="252"/>
      <c r="W31" s="253"/>
    </row>
    <row r="32" spans="2:27" ht="39"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1599</v>
      </c>
      <c r="C33" s="252"/>
      <c r="D33" s="252"/>
      <c r="E33" s="252"/>
      <c r="F33" s="252"/>
      <c r="G33" s="252"/>
      <c r="H33" s="252"/>
      <c r="I33" s="252"/>
      <c r="J33" s="252"/>
      <c r="K33" s="252"/>
      <c r="L33" s="252"/>
      <c r="M33" s="252"/>
      <c r="N33" s="252"/>
      <c r="O33" s="252"/>
      <c r="P33" s="252"/>
      <c r="Q33" s="252"/>
      <c r="R33" s="252"/>
      <c r="S33" s="252"/>
      <c r="T33" s="252"/>
      <c r="U33" s="252"/>
      <c r="V33" s="252"/>
      <c r="W33" s="253"/>
    </row>
    <row r="34" spans="2:23" ht="36" customHeight="1" thickBot="1" x14ac:dyDescent="0.25">
      <c r="B34" s="254"/>
      <c r="C34" s="255"/>
      <c r="D34" s="255"/>
      <c r="E34" s="255"/>
      <c r="F34" s="255"/>
      <c r="G34" s="255"/>
      <c r="H34" s="255"/>
      <c r="I34" s="255"/>
      <c r="J34" s="255"/>
      <c r="K34" s="255"/>
      <c r="L34" s="255"/>
      <c r="M34" s="255"/>
      <c r="N34" s="255"/>
      <c r="O34" s="255"/>
      <c r="P34" s="255"/>
      <c r="Q34" s="255"/>
      <c r="R34" s="255"/>
      <c r="S34" s="255"/>
      <c r="T34" s="255"/>
      <c r="U34" s="255"/>
      <c r="V34" s="255"/>
      <c r="W34" s="256"/>
    </row>
    <row r="35" spans="2:23" ht="37.5" customHeight="1" thickTop="1" x14ac:dyDescent="0.2">
      <c r="B35" s="251" t="s">
        <v>1598</v>
      </c>
      <c r="C35" s="252"/>
      <c r="D35" s="252"/>
      <c r="E35" s="252"/>
      <c r="F35" s="252"/>
      <c r="G35" s="252"/>
      <c r="H35" s="252"/>
      <c r="I35" s="252"/>
      <c r="J35" s="252"/>
      <c r="K35" s="252"/>
      <c r="L35" s="252"/>
      <c r="M35" s="252"/>
      <c r="N35" s="252"/>
      <c r="O35" s="252"/>
      <c r="P35" s="252"/>
      <c r="Q35" s="252"/>
      <c r="R35" s="252"/>
      <c r="S35" s="252"/>
      <c r="T35" s="252"/>
      <c r="U35" s="252"/>
      <c r="V35" s="252"/>
      <c r="W35" s="253"/>
    </row>
    <row r="36" spans="2:23" ht="13.5" thickBot="1" x14ac:dyDescent="0.25">
      <c r="B36" s="257"/>
      <c r="C36" s="258"/>
      <c r="D36" s="258"/>
      <c r="E36" s="258"/>
      <c r="F36" s="258"/>
      <c r="G36" s="258"/>
      <c r="H36" s="258"/>
      <c r="I36" s="258"/>
      <c r="J36" s="258"/>
      <c r="K36" s="258"/>
      <c r="L36" s="258"/>
      <c r="M36" s="258"/>
      <c r="N36" s="258"/>
      <c r="O36" s="258"/>
      <c r="P36" s="258"/>
      <c r="Q36" s="258"/>
      <c r="R36" s="258"/>
      <c r="S36" s="258"/>
      <c r="T36" s="258"/>
      <c r="U36" s="258"/>
      <c r="V36" s="258"/>
      <c r="W36" s="259"/>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D100"/>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1597</v>
      </c>
      <c r="D4" s="298" t="s">
        <v>1596</v>
      </c>
      <c r="E4" s="298"/>
      <c r="F4" s="298"/>
      <c r="G4" s="298"/>
      <c r="H4" s="299"/>
      <c r="I4" s="18"/>
      <c r="J4" s="300" t="s">
        <v>6</v>
      </c>
      <c r="K4" s="298"/>
      <c r="L4" s="17" t="s">
        <v>1641</v>
      </c>
      <c r="M4" s="301" t="s">
        <v>1640</v>
      </c>
      <c r="N4" s="301"/>
      <c r="O4" s="301"/>
      <c r="P4" s="301"/>
      <c r="Q4" s="302"/>
      <c r="R4" s="19"/>
      <c r="S4" s="303" t="s">
        <v>9</v>
      </c>
      <c r="T4" s="304"/>
      <c r="U4" s="304"/>
      <c r="V4" s="291" t="s">
        <v>1629</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516</v>
      </c>
      <c r="D6" s="287" t="s">
        <v>1639</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1638</v>
      </c>
      <c r="K8" s="26" t="s">
        <v>1637</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1636</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1590</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30"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30"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30"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30"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c r="AA20" s="33"/>
    </row>
    <row r="21" spans="2:30" ht="56.25" customHeight="1" x14ac:dyDescent="0.2">
      <c r="B21" s="267" t="s">
        <v>1635</v>
      </c>
      <c r="C21" s="268"/>
      <c r="D21" s="268"/>
      <c r="E21" s="268"/>
      <c r="F21" s="268"/>
      <c r="G21" s="268"/>
      <c r="H21" s="268"/>
      <c r="I21" s="268"/>
      <c r="J21" s="268"/>
      <c r="K21" s="268"/>
      <c r="L21" s="268"/>
      <c r="M21" s="269" t="s">
        <v>516</v>
      </c>
      <c r="N21" s="269"/>
      <c r="O21" s="269" t="s">
        <v>64</v>
      </c>
      <c r="P21" s="269"/>
      <c r="Q21" s="270" t="s">
        <v>53</v>
      </c>
      <c r="R21" s="270"/>
      <c r="S21" s="34" t="s">
        <v>1632</v>
      </c>
      <c r="T21" s="34" t="s">
        <v>1634</v>
      </c>
      <c r="U21" s="34" t="s">
        <v>1630</v>
      </c>
      <c r="V21" s="34">
        <f>+IF(ISERR(U21/T21*100),"N/A",ROUND(U21/T21*100,2))</f>
        <v>142.15</v>
      </c>
      <c r="W21" s="35">
        <f>+IF(ISERR(U21/S21*100),"N/A",ROUND(U21/S21*100,2))</f>
        <v>129.38999999999999</v>
      </c>
    </row>
    <row r="22" spans="2:30" ht="56.25" customHeight="1" thickBot="1" x14ac:dyDescent="0.25">
      <c r="B22" s="267" t="s">
        <v>1633</v>
      </c>
      <c r="C22" s="268"/>
      <c r="D22" s="268"/>
      <c r="E22" s="268"/>
      <c r="F22" s="268"/>
      <c r="G22" s="268"/>
      <c r="H22" s="268"/>
      <c r="I22" s="268"/>
      <c r="J22" s="268"/>
      <c r="K22" s="268"/>
      <c r="L22" s="268"/>
      <c r="M22" s="269" t="s">
        <v>516</v>
      </c>
      <c r="N22" s="269"/>
      <c r="O22" s="269" t="s">
        <v>64</v>
      </c>
      <c r="P22" s="269"/>
      <c r="Q22" s="270" t="s">
        <v>53</v>
      </c>
      <c r="R22" s="270"/>
      <c r="S22" s="34" t="s">
        <v>1632</v>
      </c>
      <c r="T22" s="34" t="s">
        <v>1631</v>
      </c>
      <c r="U22" s="34" t="s">
        <v>1630</v>
      </c>
      <c r="V22" s="34">
        <f>+IF(ISERR(U22/T22*100),"N/A",ROUND(U22/T22*100,2))</f>
        <v>141.83000000000001</v>
      </c>
      <c r="W22" s="35">
        <f>+IF(ISERR(U22/S22*100),"N/A",ROUND(U22/S22*100,2))</f>
        <v>129.38999999999999</v>
      </c>
    </row>
    <row r="23" spans="2:30" ht="21.75" customHeight="1" thickTop="1" thickBot="1" x14ac:dyDescent="0.25">
      <c r="B23" s="11" t="s">
        <v>70</v>
      </c>
      <c r="C23" s="12"/>
      <c r="D23" s="12"/>
      <c r="E23" s="12"/>
      <c r="F23" s="12"/>
      <c r="G23" s="12"/>
      <c r="H23" s="13"/>
      <c r="I23" s="13"/>
      <c r="J23" s="13"/>
      <c r="K23" s="13"/>
      <c r="L23" s="13"/>
      <c r="M23" s="13"/>
      <c r="N23" s="13"/>
      <c r="O23" s="13"/>
      <c r="P23" s="13"/>
      <c r="Q23" s="13"/>
      <c r="R23" s="13"/>
      <c r="S23" s="13"/>
      <c r="T23" s="13"/>
      <c r="U23" s="13"/>
      <c r="V23" s="13"/>
      <c r="W23" s="14"/>
      <c r="X23" s="36"/>
    </row>
    <row r="24" spans="2:30" ht="29.25" customHeight="1" thickTop="1" thickBot="1" x14ac:dyDescent="0.25">
      <c r="B24" s="245" t="s">
        <v>2572</v>
      </c>
      <c r="C24" s="246"/>
      <c r="D24" s="246"/>
      <c r="E24" s="246"/>
      <c r="F24" s="246"/>
      <c r="G24" s="246"/>
      <c r="H24" s="246"/>
      <c r="I24" s="246"/>
      <c r="J24" s="246"/>
      <c r="K24" s="246"/>
      <c r="L24" s="246"/>
      <c r="M24" s="246"/>
      <c r="N24" s="246"/>
      <c r="O24" s="246"/>
      <c r="P24" s="246"/>
      <c r="Q24" s="247"/>
      <c r="R24" s="37" t="s">
        <v>45</v>
      </c>
      <c r="S24" s="266" t="s">
        <v>46</v>
      </c>
      <c r="T24" s="266"/>
      <c r="U24" s="38" t="s">
        <v>71</v>
      </c>
      <c r="V24" s="260" t="s">
        <v>72</v>
      </c>
      <c r="W24" s="261"/>
    </row>
    <row r="25" spans="2:30" ht="30.75" customHeight="1" thickBot="1" x14ac:dyDescent="0.25">
      <c r="B25" s="248"/>
      <c r="C25" s="249"/>
      <c r="D25" s="249"/>
      <c r="E25" s="249"/>
      <c r="F25" s="249"/>
      <c r="G25" s="249"/>
      <c r="H25" s="249"/>
      <c r="I25" s="249"/>
      <c r="J25" s="249"/>
      <c r="K25" s="249"/>
      <c r="L25" s="249"/>
      <c r="M25" s="249"/>
      <c r="N25" s="249"/>
      <c r="O25" s="249"/>
      <c r="P25" s="249"/>
      <c r="Q25" s="250"/>
      <c r="R25" s="39" t="s">
        <v>73</v>
      </c>
      <c r="S25" s="39" t="s">
        <v>73</v>
      </c>
      <c r="T25" s="39" t="s">
        <v>64</v>
      </c>
      <c r="U25" s="39" t="s">
        <v>73</v>
      </c>
      <c r="V25" s="39" t="s">
        <v>74</v>
      </c>
      <c r="W25" s="32" t="s">
        <v>75</v>
      </c>
      <c r="Y25" s="36"/>
    </row>
    <row r="26" spans="2:30" ht="23.25" customHeight="1" thickBot="1" x14ac:dyDescent="0.25">
      <c r="B26" s="262" t="s">
        <v>76</v>
      </c>
      <c r="C26" s="263"/>
      <c r="D26" s="263"/>
      <c r="E26" s="186" t="s">
        <v>2625</v>
      </c>
      <c r="F26" s="186"/>
      <c r="G26" s="186"/>
      <c r="H26" s="41"/>
      <c r="I26" s="41"/>
      <c r="J26" s="41"/>
      <c r="K26" s="41"/>
      <c r="L26" s="41"/>
      <c r="M26" s="41"/>
      <c r="N26" s="41"/>
      <c r="O26" s="41"/>
      <c r="P26" s="42"/>
      <c r="Q26" s="42"/>
      <c r="R26" s="43">
        <v>0</v>
      </c>
      <c r="S26" s="44"/>
      <c r="T26" s="42"/>
      <c r="U26" s="43">
        <v>3.3983575624426892</v>
      </c>
      <c r="V26" s="42"/>
      <c r="W26" s="45" t="str">
        <f>+IF(ISERR(U26/R26*100),"N/A",ROUND(U26/R26*100,2))</f>
        <v>N/A</v>
      </c>
      <c r="Y26"/>
      <c r="Z26"/>
      <c r="AA26" s="220"/>
      <c r="AB26" s="220"/>
      <c r="AC26" s="220"/>
      <c r="AD26" s="220"/>
    </row>
    <row r="27" spans="2:30" ht="26.25" customHeight="1" x14ac:dyDescent="0.2">
      <c r="B27" s="264" t="s">
        <v>80</v>
      </c>
      <c r="C27" s="265"/>
      <c r="D27" s="265"/>
      <c r="E27" s="187" t="s">
        <v>2625</v>
      </c>
      <c r="F27" s="187"/>
      <c r="G27" s="187"/>
      <c r="H27" s="47"/>
      <c r="I27" s="47"/>
      <c r="J27" s="47"/>
      <c r="K27" s="47"/>
      <c r="L27" s="47"/>
      <c r="M27" s="47"/>
      <c r="N27" s="47"/>
      <c r="O27" s="47"/>
      <c r="P27" s="48"/>
      <c r="Q27" s="48"/>
      <c r="R27" s="51">
        <v>3.4024429892202752</v>
      </c>
      <c r="S27" s="51">
        <v>3.4024429892202752</v>
      </c>
      <c r="T27" s="51">
        <f>+IF(ISERR(S27/R27*100),"N/A",ROUND(S27/R27*100,2))</f>
        <v>100</v>
      </c>
      <c r="U27" s="51">
        <v>3.3983575624426892</v>
      </c>
      <c r="V27" s="51">
        <f>+IF(ISERR(U27/S27*100),"N/A",ROUND(U27/S27*100,2))</f>
        <v>99.88</v>
      </c>
      <c r="W27" s="52">
        <f>+IF(ISERR(U27/R27*100),"N/A",ROUND(U27/R27*100,2))</f>
        <v>99.88</v>
      </c>
      <c r="Y27"/>
      <c r="Z27"/>
      <c r="AA27" s="220"/>
      <c r="AB27" s="220"/>
      <c r="AC27" s="220"/>
      <c r="AD27" s="220"/>
    </row>
    <row r="28" spans="2:30" ht="23.25" customHeight="1" thickBot="1" x14ac:dyDescent="0.25">
      <c r="B28" s="262" t="s">
        <v>76</v>
      </c>
      <c r="C28" s="263"/>
      <c r="D28" s="263"/>
      <c r="E28" s="186" t="s">
        <v>2097</v>
      </c>
      <c r="F28" s="186"/>
      <c r="G28" s="186"/>
      <c r="H28" s="41"/>
      <c r="I28" s="41"/>
      <c r="J28" s="41"/>
      <c r="K28" s="41"/>
      <c r="L28" s="41"/>
      <c r="M28" s="41"/>
      <c r="N28" s="41"/>
      <c r="O28" s="41"/>
      <c r="P28" s="42"/>
      <c r="Q28" s="42"/>
      <c r="R28" s="43">
        <v>0</v>
      </c>
      <c r="S28" s="44"/>
      <c r="T28" s="42"/>
      <c r="U28" s="43">
        <v>2.9886471991930708</v>
      </c>
      <c r="V28" s="42"/>
      <c r="W28" s="45" t="str">
        <f t="shared" ref="W28:W91" si="0">+IF(ISERR(U28/R28*100),"N/A",ROUND(U28/R28*100,2))</f>
        <v>N/A</v>
      </c>
      <c r="Y28"/>
      <c r="Z28"/>
      <c r="AA28" s="220"/>
      <c r="AB28" s="220"/>
      <c r="AC28" s="220"/>
      <c r="AD28" s="220"/>
    </row>
    <row r="29" spans="2:30" ht="26.25" customHeight="1" x14ac:dyDescent="0.2">
      <c r="B29" s="264" t="s">
        <v>80</v>
      </c>
      <c r="C29" s="265"/>
      <c r="D29" s="265"/>
      <c r="E29" s="187" t="s">
        <v>2097</v>
      </c>
      <c r="F29" s="187"/>
      <c r="G29" s="187"/>
      <c r="H29" s="47"/>
      <c r="I29" s="47"/>
      <c r="J29" s="47"/>
      <c r="K29" s="47"/>
      <c r="L29" s="47"/>
      <c r="M29" s="47"/>
      <c r="N29" s="47"/>
      <c r="O29" s="47"/>
      <c r="P29" s="48"/>
      <c r="Q29" s="48"/>
      <c r="R29" s="51">
        <v>2.9886471991930708</v>
      </c>
      <c r="S29" s="51">
        <v>2.9886471991930708</v>
      </c>
      <c r="T29" s="51">
        <f t="shared" ref="T29" si="1">+IF(ISERR(S29/R29*100),"N/A",ROUND(S29/R29*100,2))</f>
        <v>100</v>
      </c>
      <c r="U29" s="51">
        <v>2.9886471991930708</v>
      </c>
      <c r="V29" s="51">
        <f t="shared" ref="V29" si="2">+IF(ISERR(U29/S29*100),"N/A",ROUND(U29/S29*100,2))</f>
        <v>100</v>
      </c>
      <c r="W29" s="52">
        <f t="shared" si="0"/>
        <v>100</v>
      </c>
      <c r="Y29"/>
      <c r="Z29"/>
      <c r="AA29" s="220"/>
      <c r="AB29" s="220"/>
      <c r="AC29" s="220"/>
      <c r="AD29" s="220"/>
    </row>
    <row r="30" spans="2:30" ht="23.25" customHeight="1" thickBot="1" x14ac:dyDescent="0.25">
      <c r="B30" s="262" t="s">
        <v>76</v>
      </c>
      <c r="C30" s="263"/>
      <c r="D30" s="263"/>
      <c r="E30" s="186" t="s">
        <v>2626</v>
      </c>
      <c r="F30" s="186"/>
      <c r="G30" s="186"/>
      <c r="H30" s="41"/>
      <c r="I30" s="41"/>
      <c r="J30" s="41"/>
      <c r="K30" s="41"/>
      <c r="L30" s="41"/>
      <c r="M30" s="41"/>
      <c r="N30" s="41"/>
      <c r="O30" s="41"/>
      <c r="P30" s="42"/>
      <c r="Q30" s="42"/>
      <c r="R30" s="43">
        <v>0</v>
      </c>
      <c r="S30" s="44"/>
      <c r="T30" s="42"/>
      <c r="U30" s="43">
        <v>7.2214442309042983</v>
      </c>
      <c r="V30" s="42"/>
      <c r="W30" s="45" t="str">
        <f t="shared" si="0"/>
        <v>N/A</v>
      </c>
      <c r="Y30"/>
      <c r="Z30"/>
      <c r="AA30" s="220"/>
      <c r="AB30" s="220"/>
      <c r="AC30" s="220"/>
      <c r="AD30" s="220"/>
    </row>
    <row r="31" spans="2:30" ht="26.25" customHeight="1" x14ac:dyDescent="0.2">
      <c r="B31" s="264" t="s">
        <v>80</v>
      </c>
      <c r="C31" s="265"/>
      <c r="D31" s="265"/>
      <c r="E31" s="187" t="s">
        <v>2626</v>
      </c>
      <c r="F31" s="187"/>
      <c r="G31" s="187"/>
      <c r="H31" s="47"/>
      <c r="I31" s="47"/>
      <c r="J31" s="47"/>
      <c r="K31" s="47"/>
      <c r="L31" s="47"/>
      <c r="M31" s="47"/>
      <c r="N31" s="47"/>
      <c r="O31" s="47"/>
      <c r="P31" s="48"/>
      <c r="Q31" s="48"/>
      <c r="R31" s="51">
        <v>7.2307246642458525</v>
      </c>
      <c r="S31" s="51">
        <v>7.2214442309042983</v>
      </c>
      <c r="T31" s="51">
        <f t="shared" ref="T31" si="3">+IF(ISERR(S31/R31*100),"N/A",ROUND(S31/R31*100,2))</f>
        <v>99.87</v>
      </c>
      <c r="U31" s="51">
        <v>7.2214442309042983</v>
      </c>
      <c r="V31" s="51">
        <f t="shared" ref="V31" si="4">+IF(ISERR(U31/S31*100),"N/A",ROUND(U31/S31*100,2))</f>
        <v>100</v>
      </c>
      <c r="W31" s="52">
        <f t="shared" si="0"/>
        <v>99.87</v>
      </c>
      <c r="Y31"/>
      <c r="Z31"/>
      <c r="AA31" s="220"/>
      <c r="AB31" s="220"/>
      <c r="AC31" s="220"/>
      <c r="AD31" s="220"/>
    </row>
    <row r="32" spans="2:30" ht="23.25" customHeight="1" thickBot="1" x14ac:dyDescent="0.25">
      <c r="B32" s="262" t="s">
        <v>76</v>
      </c>
      <c r="C32" s="263"/>
      <c r="D32" s="263"/>
      <c r="E32" s="186" t="s">
        <v>2627</v>
      </c>
      <c r="F32" s="186"/>
      <c r="G32" s="186"/>
      <c r="H32" s="41"/>
      <c r="I32" s="41"/>
      <c r="J32" s="41"/>
      <c r="K32" s="41"/>
      <c r="L32" s="41"/>
      <c r="M32" s="41"/>
      <c r="N32" s="41"/>
      <c r="O32" s="41"/>
      <c r="P32" s="42"/>
      <c r="Q32" s="42"/>
      <c r="R32" s="43">
        <v>0</v>
      </c>
      <c r="S32" s="44"/>
      <c r="T32" s="42"/>
      <c r="U32" s="43">
        <v>1.77411229746905</v>
      </c>
      <c r="V32" s="42"/>
      <c r="W32" s="45" t="str">
        <f t="shared" si="0"/>
        <v>N/A</v>
      </c>
      <c r="Y32"/>
      <c r="Z32"/>
      <c r="AA32" s="220"/>
      <c r="AB32" s="220"/>
      <c r="AC32" s="220"/>
      <c r="AD32" s="220"/>
    </row>
    <row r="33" spans="2:30" ht="26.25" customHeight="1" x14ac:dyDescent="0.2">
      <c r="B33" s="264" t="s">
        <v>80</v>
      </c>
      <c r="C33" s="265"/>
      <c r="D33" s="265"/>
      <c r="E33" s="187" t="s">
        <v>2627</v>
      </c>
      <c r="F33" s="187"/>
      <c r="G33" s="187"/>
      <c r="H33" s="47"/>
      <c r="I33" s="47"/>
      <c r="J33" s="47"/>
      <c r="K33" s="47"/>
      <c r="L33" s="47"/>
      <c r="M33" s="47"/>
      <c r="N33" s="47"/>
      <c r="O33" s="47"/>
      <c r="P33" s="48"/>
      <c r="Q33" s="48"/>
      <c r="R33" s="51">
        <v>1.77411229746905</v>
      </c>
      <c r="S33" s="51">
        <v>1.77411229746905</v>
      </c>
      <c r="T33" s="51">
        <f t="shared" ref="T33" si="5">+IF(ISERR(S33/R33*100),"N/A",ROUND(S33/R33*100,2))</f>
        <v>100</v>
      </c>
      <c r="U33" s="51">
        <v>1.77411229746905</v>
      </c>
      <c r="V33" s="51">
        <f t="shared" ref="V33" si="6">+IF(ISERR(U33/S33*100),"N/A",ROUND(U33/S33*100,2))</f>
        <v>100</v>
      </c>
      <c r="W33" s="52">
        <f t="shared" si="0"/>
        <v>100</v>
      </c>
      <c r="Y33"/>
      <c r="Z33"/>
      <c r="AA33" s="220"/>
      <c r="AB33" s="220"/>
      <c r="AC33" s="220"/>
      <c r="AD33" s="220"/>
    </row>
    <row r="34" spans="2:30" ht="23.25" customHeight="1" thickBot="1" x14ac:dyDescent="0.25">
      <c r="B34" s="262" t="s">
        <v>76</v>
      </c>
      <c r="C34" s="263"/>
      <c r="D34" s="263"/>
      <c r="E34" s="186" t="s">
        <v>2628</v>
      </c>
      <c r="F34" s="186"/>
      <c r="G34" s="186"/>
      <c r="H34" s="41"/>
      <c r="I34" s="41"/>
      <c r="J34" s="41"/>
      <c r="K34" s="41"/>
      <c r="L34" s="41"/>
      <c r="M34" s="41"/>
      <c r="N34" s="41"/>
      <c r="O34" s="41"/>
      <c r="P34" s="42"/>
      <c r="Q34" s="42"/>
      <c r="R34" s="43">
        <v>0</v>
      </c>
      <c r="S34" s="44"/>
      <c r="T34" s="42"/>
      <c r="U34" s="43">
        <v>3.7751993818654501</v>
      </c>
      <c r="V34" s="42"/>
      <c r="W34" s="45" t="str">
        <f t="shared" si="0"/>
        <v>N/A</v>
      </c>
      <c r="Y34"/>
      <c r="Z34"/>
      <c r="AA34" s="220"/>
      <c r="AB34" s="220"/>
      <c r="AC34" s="220"/>
      <c r="AD34" s="220"/>
    </row>
    <row r="35" spans="2:30" ht="26.25" customHeight="1" x14ac:dyDescent="0.2">
      <c r="B35" s="264" t="s">
        <v>80</v>
      </c>
      <c r="C35" s="265"/>
      <c r="D35" s="265"/>
      <c r="E35" s="187" t="s">
        <v>2628</v>
      </c>
      <c r="F35" s="187"/>
      <c r="G35" s="187"/>
      <c r="H35" s="47"/>
      <c r="I35" s="47"/>
      <c r="J35" s="47"/>
      <c r="K35" s="47"/>
      <c r="L35" s="47"/>
      <c r="M35" s="47"/>
      <c r="N35" s="47"/>
      <c r="O35" s="47"/>
      <c r="P35" s="48"/>
      <c r="Q35" s="48"/>
      <c r="R35" s="51">
        <v>3.7751993818654501</v>
      </c>
      <c r="S35" s="51">
        <v>3.7751993818654501</v>
      </c>
      <c r="T35" s="51">
        <f t="shared" ref="T35" si="7">+IF(ISERR(S35/R35*100),"N/A",ROUND(S35/R35*100,2))</f>
        <v>100</v>
      </c>
      <c r="U35" s="51">
        <v>3.7751993818654501</v>
      </c>
      <c r="V35" s="51">
        <f t="shared" ref="V35" si="8">+IF(ISERR(U35/S35*100),"N/A",ROUND(U35/S35*100,2))</f>
        <v>100</v>
      </c>
      <c r="W35" s="52">
        <f t="shared" si="0"/>
        <v>100</v>
      </c>
      <c r="Y35"/>
      <c r="Z35"/>
      <c r="AA35" s="220"/>
      <c r="AB35" s="220"/>
      <c r="AC35" s="220"/>
      <c r="AD35" s="220"/>
    </row>
    <row r="36" spans="2:30" ht="23.25" customHeight="1" thickBot="1" x14ac:dyDescent="0.25">
      <c r="B36" s="262" t="s">
        <v>76</v>
      </c>
      <c r="C36" s="263"/>
      <c r="D36" s="263"/>
      <c r="E36" s="186" t="s">
        <v>2629</v>
      </c>
      <c r="F36" s="186"/>
      <c r="G36" s="186"/>
      <c r="H36" s="41"/>
      <c r="I36" s="41"/>
      <c r="J36" s="41"/>
      <c r="K36" s="41"/>
      <c r="L36" s="41"/>
      <c r="M36" s="41"/>
      <c r="N36" s="41"/>
      <c r="O36" s="41"/>
      <c r="P36" s="42"/>
      <c r="Q36" s="42"/>
      <c r="R36" s="43">
        <v>0</v>
      </c>
      <c r="S36" s="44"/>
      <c r="T36" s="42"/>
      <c r="U36" s="43">
        <v>0.76125994461132007</v>
      </c>
      <c r="V36" s="42"/>
      <c r="W36" s="45" t="str">
        <f t="shared" si="0"/>
        <v>N/A</v>
      </c>
      <c r="Y36"/>
      <c r="Z36"/>
      <c r="AA36" s="220"/>
      <c r="AB36" s="220"/>
      <c r="AC36" s="220"/>
      <c r="AD36" s="220"/>
    </row>
    <row r="37" spans="2:30" ht="26.25" customHeight="1" x14ac:dyDescent="0.2">
      <c r="B37" s="264" t="s">
        <v>80</v>
      </c>
      <c r="C37" s="265"/>
      <c r="D37" s="265"/>
      <c r="E37" s="187" t="s">
        <v>2629</v>
      </c>
      <c r="F37" s="187"/>
      <c r="G37" s="187"/>
      <c r="H37" s="47"/>
      <c r="I37" s="47"/>
      <c r="J37" s="47"/>
      <c r="K37" s="47"/>
      <c r="L37" s="47"/>
      <c r="M37" s="47"/>
      <c r="N37" s="47"/>
      <c r="O37" s="47"/>
      <c r="P37" s="48"/>
      <c r="Q37" s="48"/>
      <c r="R37" s="51">
        <v>0.76125994461132007</v>
      </c>
      <c r="S37" s="51">
        <v>0.76125994461132007</v>
      </c>
      <c r="T37" s="51">
        <f t="shared" ref="T37" si="9">+IF(ISERR(S37/R37*100),"N/A",ROUND(S37/R37*100,2))</f>
        <v>100</v>
      </c>
      <c r="U37" s="51">
        <v>0.76125994461132007</v>
      </c>
      <c r="V37" s="51">
        <f t="shared" ref="V37" si="10">+IF(ISERR(U37/S37*100),"N/A",ROUND(U37/S37*100,2))</f>
        <v>100</v>
      </c>
      <c r="W37" s="52">
        <f t="shared" si="0"/>
        <v>100</v>
      </c>
      <c r="Y37"/>
      <c r="Z37"/>
      <c r="AA37" s="220"/>
      <c r="AB37" s="220"/>
      <c r="AC37" s="220"/>
      <c r="AD37" s="220"/>
    </row>
    <row r="38" spans="2:30" ht="23.25" customHeight="1" thickBot="1" x14ac:dyDescent="0.25">
      <c r="B38" s="262" t="s">
        <v>76</v>
      </c>
      <c r="C38" s="263"/>
      <c r="D38" s="263"/>
      <c r="E38" s="186" t="s">
        <v>2630</v>
      </c>
      <c r="F38" s="186"/>
      <c r="G38" s="186"/>
      <c r="H38" s="41"/>
      <c r="I38" s="41"/>
      <c r="J38" s="41"/>
      <c r="K38" s="41"/>
      <c r="L38" s="41"/>
      <c r="M38" s="41"/>
      <c r="N38" s="41"/>
      <c r="O38" s="41"/>
      <c r="P38" s="42"/>
      <c r="Q38" s="42"/>
      <c r="R38" s="43">
        <v>0</v>
      </c>
      <c r="S38" s="44"/>
      <c r="T38" s="42"/>
      <c r="U38" s="43">
        <v>8.2153643316482121</v>
      </c>
      <c r="V38" s="42"/>
      <c r="W38" s="45" t="str">
        <f t="shared" si="0"/>
        <v>N/A</v>
      </c>
      <c r="Y38"/>
      <c r="Z38"/>
      <c r="AA38" s="220"/>
      <c r="AB38" s="220"/>
      <c r="AC38" s="220"/>
      <c r="AD38" s="220"/>
    </row>
    <row r="39" spans="2:30" ht="26.25" customHeight="1" x14ac:dyDescent="0.2">
      <c r="B39" s="264" t="s">
        <v>80</v>
      </c>
      <c r="C39" s="265"/>
      <c r="D39" s="265"/>
      <c r="E39" s="187" t="s">
        <v>2630</v>
      </c>
      <c r="F39" s="187"/>
      <c r="G39" s="187"/>
      <c r="H39" s="47"/>
      <c r="I39" s="47"/>
      <c r="J39" s="47"/>
      <c r="K39" s="47"/>
      <c r="L39" s="47"/>
      <c r="M39" s="47"/>
      <c r="N39" s="47"/>
      <c r="O39" s="47"/>
      <c r="P39" s="48"/>
      <c r="Q39" s="48"/>
      <c r="R39" s="51">
        <v>8.2153643316482121</v>
      </c>
      <c r="S39" s="51">
        <v>8.2153643316482121</v>
      </c>
      <c r="T39" s="51">
        <f t="shared" ref="T39" si="11">+IF(ISERR(S39/R39*100),"N/A",ROUND(S39/R39*100,2))</f>
        <v>100</v>
      </c>
      <c r="U39" s="51">
        <v>8.2153643316482121</v>
      </c>
      <c r="V39" s="51">
        <f t="shared" ref="V39" si="12">+IF(ISERR(U39/S39*100),"N/A",ROUND(U39/S39*100,2))</f>
        <v>100</v>
      </c>
      <c r="W39" s="52">
        <f t="shared" si="0"/>
        <v>100</v>
      </c>
      <c r="Y39"/>
      <c r="Z39"/>
      <c r="AA39" s="220"/>
      <c r="AB39" s="220"/>
      <c r="AC39" s="220"/>
      <c r="AD39" s="220"/>
    </row>
    <row r="40" spans="2:30" ht="23.25" customHeight="1" thickBot="1" x14ac:dyDescent="0.25">
      <c r="B40" s="262" t="s">
        <v>76</v>
      </c>
      <c r="C40" s="263"/>
      <c r="D40" s="263"/>
      <c r="E40" s="186" t="s">
        <v>2631</v>
      </c>
      <c r="F40" s="186"/>
      <c r="G40" s="186"/>
      <c r="H40" s="41"/>
      <c r="I40" s="41"/>
      <c r="J40" s="41"/>
      <c r="K40" s="41"/>
      <c r="L40" s="41"/>
      <c r="M40" s="41"/>
      <c r="N40" s="41"/>
      <c r="O40" s="41"/>
      <c r="P40" s="42"/>
      <c r="Q40" s="42"/>
      <c r="R40" s="43">
        <v>0</v>
      </c>
      <c r="S40" s="44"/>
      <c r="T40" s="42"/>
      <c r="U40" s="43">
        <v>4.9147290156908792</v>
      </c>
      <c r="V40" s="42"/>
      <c r="W40" s="45" t="str">
        <f t="shared" si="0"/>
        <v>N/A</v>
      </c>
      <c r="Y40"/>
      <c r="Z40"/>
      <c r="AA40" s="220"/>
      <c r="AB40" s="220"/>
      <c r="AC40" s="220"/>
      <c r="AD40" s="220"/>
    </row>
    <row r="41" spans="2:30" ht="26.25" customHeight="1" x14ac:dyDescent="0.2">
      <c r="B41" s="264" t="s">
        <v>80</v>
      </c>
      <c r="C41" s="265"/>
      <c r="D41" s="265"/>
      <c r="E41" s="187" t="s">
        <v>2631</v>
      </c>
      <c r="F41" s="187"/>
      <c r="G41" s="187"/>
      <c r="H41" s="47"/>
      <c r="I41" s="47"/>
      <c r="J41" s="47"/>
      <c r="K41" s="47"/>
      <c r="L41" s="47"/>
      <c r="M41" s="47"/>
      <c r="N41" s="47"/>
      <c r="O41" s="47"/>
      <c r="P41" s="48"/>
      <c r="Q41" s="48"/>
      <c r="R41" s="51">
        <v>4.9147290156908792</v>
      </c>
      <c r="S41" s="51">
        <v>4.9147290156908792</v>
      </c>
      <c r="T41" s="51">
        <f t="shared" ref="T41" si="13">+IF(ISERR(S41/R41*100),"N/A",ROUND(S41/R41*100,2))</f>
        <v>100</v>
      </c>
      <c r="U41" s="51">
        <v>4.9147290156908792</v>
      </c>
      <c r="V41" s="51">
        <f t="shared" ref="V41" si="14">+IF(ISERR(U41/S41*100),"N/A",ROUND(U41/S41*100,2))</f>
        <v>100</v>
      </c>
      <c r="W41" s="52">
        <f t="shared" si="0"/>
        <v>100</v>
      </c>
      <c r="Y41"/>
      <c r="Z41"/>
      <c r="AA41" s="220"/>
      <c r="AB41" s="220"/>
      <c r="AC41" s="220"/>
      <c r="AD41" s="220"/>
    </row>
    <row r="42" spans="2:30" ht="23.25" customHeight="1" thickBot="1" x14ac:dyDescent="0.25">
      <c r="B42" s="262" t="s">
        <v>76</v>
      </c>
      <c r="C42" s="263"/>
      <c r="D42" s="263"/>
      <c r="E42" s="186" t="s">
        <v>2632</v>
      </c>
      <c r="F42" s="186"/>
      <c r="G42" s="186"/>
      <c r="H42" s="41"/>
      <c r="I42" s="41"/>
      <c r="J42" s="41"/>
      <c r="K42" s="41"/>
      <c r="L42" s="41"/>
      <c r="M42" s="41"/>
      <c r="N42" s="41"/>
      <c r="O42" s="41"/>
      <c r="P42" s="42"/>
      <c r="Q42" s="42"/>
      <c r="R42" s="43">
        <v>0</v>
      </c>
      <c r="S42" s="44"/>
      <c r="T42" s="42"/>
      <c r="U42" s="43">
        <v>4.8496833385654501</v>
      </c>
      <c r="V42" s="42"/>
      <c r="W42" s="45" t="str">
        <f t="shared" si="0"/>
        <v>N/A</v>
      </c>
      <c r="Y42"/>
      <c r="Z42"/>
      <c r="AA42" s="220"/>
      <c r="AB42" s="220"/>
      <c r="AC42" s="220"/>
      <c r="AD42" s="220"/>
    </row>
    <row r="43" spans="2:30" ht="26.25" customHeight="1" x14ac:dyDescent="0.2">
      <c r="B43" s="264" t="s">
        <v>80</v>
      </c>
      <c r="C43" s="265"/>
      <c r="D43" s="265"/>
      <c r="E43" s="187" t="s">
        <v>2632</v>
      </c>
      <c r="F43" s="187"/>
      <c r="G43" s="187"/>
      <c r="H43" s="47"/>
      <c r="I43" s="47"/>
      <c r="J43" s="47"/>
      <c r="K43" s="47"/>
      <c r="L43" s="47"/>
      <c r="M43" s="47"/>
      <c r="N43" s="47"/>
      <c r="O43" s="47"/>
      <c r="P43" s="48"/>
      <c r="Q43" s="48"/>
      <c r="R43" s="51">
        <v>4.8496833385654501</v>
      </c>
      <c r="S43" s="51">
        <v>4.8496833385654501</v>
      </c>
      <c r="T43" s="51">
        <f t="shared" ref="T43" si="15">+IF(ISERR(S43/R43*100),"N/A",ROUND(S43/R43*100,2))</f>
        <v>100</v>
      </c>
      <c r="U43" s="51">
        <v>4.8496833385654501</v>
      </c>
      <c r="V43" s="51">
        <f t="shared" ref="V43" si="16">+IF(ISERR(U43/S43*100),"N/A",ROUND(U43/S43*100,2))</f>
        <v>100</v>
      </c>
      <c r="W43" s="52">
        <f t="shared" si="0"/>
        <v>100</v>
      </c>
      <c r="Y43"/>
      <c r="Z43"/>
      <c r="AA43" s="220"/>
      <c r="AB43" s="220"/>
      <c r="AC43" s="220"/>
      <c r="AD43" s="220"/>
    </row>
    <row r="44" spans="2:30" ht="23.25" customHeight="1" thickBot="1" x14ac:dyDescent="0.25">
      <c r="B44" s="262" t="s">
        <v>76</v>
      </c>
      <c r="C44" s="263"/>
      <c r="D44" s="263"/>
      <c r="E44" s="186" t="s">
        <v>2633</v>
      </c>
      <c r="F44" s="186"/>
      <c r="G44" s="186"/>
      <c r="H44" s="41"/>
      <c r="I44" s="41"/>
      <c r="J44" s="41"/>
      <c r="K44" s="41"/>
      <c r="L44" s="41"/>
      <c r="M44" s="41"/>
      <c r="N44" s="41"/>
      <c r="O44" s="41"/>
      <c r="P44" s="42"/>
      <c r="Q44" s="42"/>
      <c r="R44" s="43">
        <v>0</v>
      </c>
      <c r="S44" s="44"/>
      <c r="T44" s="42"/>
      <c r="U44" s="43">
        <v>3.999715590317062</v>
      </c>
      <c r="V44" s="42"/>
      <c r="W44" s="45" t="str">
        <f t="shared" si="0"/>
        <v>N/A</v>
      </c>
      <c r="Y44"/>
      <c r="Z44"/>
      <c r="AA44" s="220"/>
      <c r="AB44" s="220"/>
      <c r="AC44" s="220"/>
      <c r="AD44" s="220"/>
    </row>
    <row r="45" spans="2:30" ht="26.25" customHeight="1" x14ac:dyDescent="0.2">
      <c r="B45" s="264" t="s">
        <v>80</v>
      </c>
      <c r="C45" s="265"/>
      <c r="D45" s="265"/>
      <c r="E45" s="187" t="s">
        <v>2633</v>
      </c>
      <c r="F45" s="187"/>
      <c r="G45" s="187"/>
      <c r="H45" s="47"/>
      <c r="I45" s="47"/>
      <c r="J45" s="47"/>
      <c r="K45" s="47"/>
      <c r="L45" s="47"/>
      <c r="M45" s="47"/>
      <c r="N45" s="47"/>
      <c r="O45" s="47"/>
      <c r="P45" s="48"/>
      <c r="Q45" s="48"/>
      <c r="R45" s="51">
        <v>3.999715590317062</v>
      </c>
      <c r="S45" s="51">
        <v>3.999715590317062</v>
      </c>
      <c r="T45" s="51">
        <f t="shared" ref="T45" si="17">+IF(ISERR(S45/R45*100),"N/A",ROUND(S45/R45*100,2))</f>
        <v>100</v>
      </c>
      <c r="U45" s="51">
        <v>3.999715590317062</v>
      </c>
      <c r="V45" s="51">
        <f t="shared" ref="V45" si="18">+IF(ISERR(U45/S45*100),"N/A",ROUND(U45/S45*100,2))</f>
        <v>100</v>
      </c>
      <c r="W45" s="52">
        <f t="shared" si="0"/>
        <v>100</v>
      </c>
      <c r="Y45"/>
      <c r="Z45"/>
      <c r="AA45" s="220"/>
      <c r="AB45" s="220"/>
      <c r="AC45" s="220"/>
      <c r="AD45" s="220"/>
    </row>
    <row r="46" spans="2:30" ht="23.25" customHeight="1" thickBot="1" x14ac:dyDescent="0.25">
      <c r="B46" s="262" t="s">
        <v>76</v>
      </c>
      <c r="C46" s="263"/>
      <c r="D46" s="263"/>
      <c r="E46" s="186" t="s">
        <v>2634</v>
      </c>
      <c r="F46" s="186"/>
      <c r="G46" s="186"/>
      <c r="H46" s="41"/>
      <c r="I46" s="41"/>
      <c r="J46" s="41"/>
      <c r="K46" s="41"/>
      <c r="L46" s="41"/>
      <c r="M46" s="41"/>
      <c r="N46" s="41"/>
      <c r="O46" s="41"/>
      <c r="P46" s="42"/>
      <c r="Q46" s="42"/>
      <c r="R46" s="43">
        <v>0</v>
      </c>
      <c r="S46" s="44"/>
      <c r="T46" s="42"/>
      <c r="U46" s="43">
        <v>4.1219273955521203</v>
      </c>
      <c r="V46" s="42"/>
      <c r="W46" s="45" t="str">
        <f t="shared" si="0"/>
        <v>N/A</v>
      </c>
      <c r="Y46"/>
      <c r="Z46"/>
      <c r="AA46" s="220"/>
      <c r="AB46" s="220"/>
      <c r="AC46" s="220"/>
      <c r="AD46" s="220"/>
    </row>
    <row r="47" spans="2:30" ht="26.25" customHeight="1" x14ac:dyDescent="0.2">
      <c r="B47" s="264" t="s">
        <v>80</v>
      </c>
      <c r="C47" s="265"/>
      <c r="D47" s="265"/>
      <c r="E47" s="187" t="s">
        <v>2634</v>
      </c>
      <c r="F47" s="187"/>
      <c r="G47" s="187"/>
      <c r="H47" s="47"/>
      <c r="I47" s="47"/>
      <c r="J47" s="47"/>
      <c r="K47" s="47"/>
      <c r="L47" s="47"/>
      <c r="M47" s="47"/>
      <c r="N47" s="47"/>
      <c r="O47" s="47"/>
      <c r="P47" s="48"/>
      <c r="Q47" s="48"/>
      <c r="R47" s="51">
        <v>4.1219273955521203</v>
      </c>
      <c r="S47" s="51">
        <v>4.1219273955521203</v>
      </c>
      <c r="T47" s="51">
        <f t="shared" ref="T47" si="19">+IF(ISERR(S47/R47*100),"N/A",ROUND(S47/R47*100,2))</f>
        <v>100</v>
      </c>
      <c r="U47" s="51">
        <v>4.1219273955521203</v>
      </c>
      <c r="V47" s="51">
        <f t="shared" ref="V47" si="20">+IF(ISERR(U47/S47*100),"N/A",ROUND(U47/S47*100,2))</f>
        <v>100</v>
      </c>
      <c r="W47" s="52">
        <f t="shared" si="0"/>
        <v>100</v>
      </c>
      <c r="Y47"/>
      <c r="Z47"/>
      <c r="AA47" s="220"/>
      <c r="AB47" s="220"/>
      <c r="AC47" s="220"/>
      <c r="AD47" s="220"/>
    </row>
    <row r="48" spans="2:30" ht="23.25" customHeight="1" thickBot="1" x14ac:dyDescent="0.25">
      <c r="B48" s="262" t="s">
        <v>76</v>
      </c>
      <c r="C48" s="263"/>
      <c r="D48" s="263"/>
      <c r="E48" s="186" t="s">
        <v>1813</v>
      </c>
      <c r="F48" s="186"/>
      <c r="G48" s="186"/>
      <c r="H48" s="41"/>
      <c r="I48" s="41"/>
      <c r="J48" s="41"/>
      <c r="K48" s="41"/>
      <c r="L48" s="41"/>
      <c r="M48" s="41"/>
      <c r="N48" s="41"/>
      <c r="O48" s="41"/>
      <c r="P48" s="42"/>
      <c r="Q48" s="42"/>
      <c r="R48" s="43">
        <v>0</v>
      </c>
      <c r="S48" s="44"/>
      <c r="T48" s="42"/>
      <c r="U48" s="43">
        <v>6.1597973449522136</v>
      </c>
      <c r="V48" s="42"/>
      <c r="W48" s="45" t="str">
        <f t="shared" si="0"/>
        <v>N/A</v>
      </c>
      <c r="Y48"/>
      <c r="Z48"/>
      <c r="AA48" s="220"/>
      <c r="AB48" s="220"/>
      <c r="AC48" s="220"/>
      <c r="AD48" s="220"/>
    </row>
    <row r="49" spans="2:30" ht="26.25" customHeight="1" x14ac:dyDescent="0.2">
      <c r="B49" s="264" t="s">
        <v>80</v>
      </c>
      <c r="C49" s="265"/>
      <c r="D49" s="265"/>
      <c r="E49" s="187" t="s">
        <v>1813</v>
      </c>
      <c r="F49" s="187"/>
      <c r="G49" s="187"/>
      <c r="H49" s="47"/>
      <c r="I49" s="47"/>
      <c r="J49" s="47"/>
      <c r="K49" s="47"/>
      <c r="L49" s="47"/>
      <c r="M49" s="47"/>
      <c r="N49" s="47"/>
      <c r="O49" s="47"/>
      <c r="P49" s="48"/>
      <c r="Q49" s="48"/>
      <c r="R49" s="51">
        <v>6.1597973449522136</v>
      </c>
      <c r="S49" s="51">
        <v>6.1597973449522136</v>
      </c>
      <c r="T49" s="51">
        <f t="shared" ref="T49" si="21">+IF(ISERR(S49/R49*100),"N/A",ROUND(S49/R49*100,2))</f>
        <v>100</v>
      </c>
      <c r="U49" s="51">
        <v>6.1597973449522136</v>
      </c>
      <c r="V49" s="51">
        <f t="shared" ref="V49" si="22">+IF(ISERR(U49/S49*100),"N/A",ROUND(U49/S49*100,2))</f>
        <v>100</v>
      </c>
      <c r="W49" s="52">
        <f t="shared" si="0"/>
        <v>100</v>
      </c>
      <c r="Y49"/>
      <c r="Z49"/>
      <c r="AA49" s="220"/>
      <c r="AB49" s="220"/>
      <c r="AC49" s="220"/>
      <c r="AD49" s="220"/>
    </row>
    <row r="50" spans="2:30" ht="23.25" customHeight="1" thickBot="1" x14ac:dyDescent="0.25">
      <c r="B50" s="262" t="s">
        <v>76</v>
      </c>
      <c r="C50" s="263"/>
      <c r="D50" s="263"/>
      <c r="E50" s="186" t="s">
        <v>2635</v>
      </c>
      <c r="F50" s="186"/>
      <c r="G50" s="186"/>
      <c r="H50" s="41"/>
      <c r="I50" s="41"/>
      <c r="J50" s="41"/>
      <c r="K50" s="41"/>
      <c r="L50" s="41"/>
      <c r="M50" s="41"/>
      <c r="N50" s="41"/>
      <c r="O50" s="41"/>
      <c r="P50" s="42"/>
      <c r="Q50" s="42"/>
      <c r="R50" s="43">
        <v>0</v>
      </c>
      <c r="S50" s="44"/>
      <c r="T50" s="42"/>
      <c r="U50" s="43">
        <v>5.8326825475358444</v>
      </c>
      <c r="V50" s="42"/>
      <c r="W50" s="45" t="str">
        <f t="shared" si="0"/>
        <v>N/A</v>
      </c>
      <c r="Y50"/>
      <c r="Z50"/>
      <c r="AA50" s="220"/>
      <c r="AB50" s="220"/>
      <c r="AC50" s="220"/>
      <c r="AD50" s="220"/>
    </row>
    <row r="51" spans="2:30" ht="26.25" customHeight="1" x14ac:dyDescent="0.2">
      <c r="B51" s="264" t="s">
        <v>80</v>
      </c>
      <c r="C51" s="265"/>
      <c r="D51" s="265"/>
      <c r="E51" s="187" t="s">
        <v>2635</v>
      </c>
      <c r="F51" s="187"/>
      <c r="G51" s="187"/>
      <c r="H51" s="47"/>
      <c r="I51" s="47"/>
      <c r="J51" s="47"/>
      <c r="K51" s="47"/>
      <c r="L51" s="47"/>
      <c r="M51" s="47"/>
      <c r="N51" s="47"/>
      <c r="O51" s="47"/>
      <c r="P51" s="48"/>
      <c r="Q51" s="48"/>
      <c r="R51" s="51">
        <v>5.8326825475358444</v>
      </c>
      <c r="S51" s="51">
        <v>5.8326825475358444</v>
      </c>
      <c r="T51" s="51">
        <f t="shared" ref="T51" si="23">+IF(ISERR(S51/R51*100),"N/A",ROUND(S51/R51*100,2))</f>
        <v>100</v>
      </c>
      <c r="U51" s="51">
        <v>5.8326825475358444</v>
      </c>
      <c r="V51" s="51">
        <f t="shared" ref="V51" si="24">+IF(ISERR(U51/S51*100),"N/A",ROUND(U51/S51*100,2))</f>
        <v>100</v>
      </c>
      <c r="W51" s="52">
        <f t="shared" si="0"/>
        <v>100</v>
      </c>
      <c r="Y51"/>
      <c r="Z51"/>
      <c r="AA51" s="220"/>
      <c r="AB51" s="220"/>
      <c r="AC51" s="220"/>
      <c r="AD51" s="220"/>
    </row>
    <row r="52" spans="2:30" ht="23.25" customHeight="1" thickBot="1" x14ac:dyDescent="0.25">
      <c r="B52" s="262" t="s">
        <v>76</v>
      </c>
      <c r="C52" s="263"/>
      <c r="D52" s="263"/>
      <c r="E52" s="186" t="s">
        <v>2636</v>
      </c>
      <c r="F52" s="186"/>
      <c r="G52" s="186"/>
      <c r="H52" s="41"/>
      <c r="I52" s="41"/>
      <c r="J52" s="41"/>
      <c r="K52" s="41"/>
      <c r="L52" s="41"/>
      <c r="M52" s="41"/>
      <c r="N52" s="41"/>
      <c r="O52" s="41"/>
      <c r="P52" s="42"/>
      <c r="Q52" s="42"/>
      <c r="R52" s="43">
        <v>0</v>
      </c>
      <c r="S52" s="44"/>
      <c r="T52" s="42"/>
      <c r="U52" s="43">
        <v>11.34180693506168</v>
      </c>
      <c r="V52" s="42"/>
      <c r="W52" s="45" t="str">
        <f t="shared" si="0"/>
        <v>N/A</v>
      </c>
      <c r="Y52"/>
      <c r="Z52"/>
      <c r="AA52" s="220"/>
      <c r="AB52" s="220"/>
      <c r="AC52" s="220"/>
      <c r="AD52" s="220"/>
    </row>
    <row r="53" spans="2:30" ht="26.25" customHeight="1" x14ac:dyDescent="0.2">
      <c r="B53" s="264" t="s">
        <v>80</v>
      </c>
      <c r="C53" s="265"/>
      <c r="D53" s="265"/>
      <c r="E53" s="187" t="s">
        <v>2636</v>
      </c>
      <c r="F53" s="187"/>
      <c r="G53" s="187"/>
      <c r="H53" s="47"/>
      <c r="I53" s="47"/>
      <c r="J53" s="47"/>
      <c r="K53" s="47"/>
      <c r="L53" s="47"/>
      <c r="M53" s="47"/>
      <c r="N53" s="47"/>
      <c r="O53" s="47"/>
      <c r="P53" s="48"/>
      <c r="Q53" s="48"/>
      <c r="R53" s="51">
        <v>11.34180693506168</v>
      </c>
      <c r="S53" s="51">
        <v>11.34180693506168</v>
      </c>
      <c r="T53" s="51">
        <f t="shared" ref="T53" si="25">+IF(ISERR(S53/R53*100),"N/A",ROUND(S53/R53*100,2))</f>
        <v>100</v>
      </c>
      <c r="U53" s="51">
        <v>11.34180693506168</v>
      </c>
      <c r="V53" s="51">
        <f t="shared" ref="V53" si="26">+IF(ISERR(U53/S53*100),"N/A",ROUND(U53/S53*100,2))</f>
        <v>100</v>
      </c>
      <c r="W53" s="52">
        <f t="shared" si="0"/>
        <v>100</v>
      </c>
      <c r="Y53"/>
      <c r="Z53"/>
      <c r="AA53" s="220"/>
      <c r="AB53" s="220"/>
      <c r="AC53" s="220"/>
      <c r="AD53" s="220"/>
    </row>
    <row r="54" spans="2:30" ht="23.25" customHeight="1" thickBot="1" x14ac:dyDescent="0.25">
      <c r="B54" s="262" t="s">
        <v>76</v>
      </c>
      <c r="C54" s="263"/>
      <c r="D54" s="263"/>
      <c r="E54" s="186" t="s">
        <v>2637</v>
      </c>
      <c r="F54" s="186"/>
      <c r="G54" s="186"/>
      <c r="H54" s="41"/>
      <c r="I54" s="41"/>
      <c r="J54" s="41"/>
      <c r="K54" s="41"/>
      <c r="L54" s="41"/>
      <c r="M54" s="41"/>
      <c r="N54" s="41"/>
      <c r="O54" s="41"/>
      <c r="P54" s="42"/>
      <c r="Q54" s="42"/>
      <c r="R54" s="43">
        <v>0</v>
      </c>
      <c r="S54" s="44"/>
      <c r="T54" s="42"/>
      <c r="U54" s="43">
        <v>1.511336501018498</v>
      </c>
      <c r="V54" s="42"/>
      <c r="W54" s="45" t="str">
        <f t="shared" si="0"/>
        <v>N/A</v>
      </c>
      <c r="Y54"/>
      <c r="Z54"/>
      <c r="AA54" s="220"/>
      <c r="AB54" s="220"/>
      <c r="AC54" s="220"/>
      <c r="AD54" s="220"/>
    </row>
    <row r="55" spans="2:30" ht="26.25" customHeight="1" x14ac:dyDescent="0.2">
      <c r="B55" s="264" t="s">
        <v>80</v>
      </c>
      <c r="C55" s="265"/>
      <c r="D55" s="265"/>
      <c r="E55" s="187" t="s">
        <v>2637</v>
      </c>
      <c r="F55" s="187"/>
      <c r="G55" s="187"/>
      <c r="H55" s="47"/>
      <c r="I55" s="47"/>
      <c r="J55" s="47"/>
      <c r="K55" s="47"/>
      <c r="L55" s="47"/>
      <c r="M55" s="47"/>
      <c r="N55" s="47"/>
      <c r="O55" s="47"/>
      <c r="P55" s="48"/>
      <c r="Q55" s="48"/>
      <c r="R55" s="51">
        <v>1.511336501018498</v>
      </c>
      <c r="S55" s="51">
        <v>1.511336501018498</v>
      </c>
      <c r="T55" s="51">
        <f t="shared" ref="T55" si="27">+IF(ISERR(S55/R55*100),"N/A",ROUND(S55/R55*100,2))</f>
        <v>100</v>
      </c>
      <c r="U55" s="51">
        <v>1.511336501018498</v>
      </c>
      <c r="V55" s="51">
        <f t="shared" ref="V55" si="28">+IF(ISERR(U55/S55*100),"N/A",ROUND(U55/S55*100,2))</f>
        <v>100</v>
      </c>
      <c r="W55" s="52">
        <f t="shared" si="0"/>
        <v>100</v>
      </c>
      <c r="Y55"/>
      <c r="Z55"/>
      <c r="AA55" s="220"/>
      <c r="AB55" s="220"/>
      <c r="AC55" s="220"/>
      <c r="AD55" s="220"/>
    </row>
    <row r="56" spans="2:30" ht="23.25" customHeight="1" thickBot="1" x14ac:dyDescent="0.25">
      <c r="B56" s="262" t="s">
        <v>76</v>
      </c>
      <c r="C56" s="263"/>
      <c r="D56" s="263"/>
      <c r="E56" s="186" t="s">
        <v>2638</v>
      </c>
      <c r="F56" s="186"/>
      <c r="G56" s="186"/>
      <c r="H56" s="41"/>
      <c r="I56" s="41"/>
      <c r="J56" s="41"/>
      <c r="K56" s="41"/>
      <c r="L56" s="41"/>
      <c r="M56" s="41"/>
      <c r="N56" s="41"/>
      <c r="O56" s="41"/>
      <c r="P56" s="42"/>
      <c r="Q56" s="42"/>
      <c r="R56" s="43">
        <v>0</v>
      </c>
      <c r="S56" s="44"/>
      <c r="T56" s="42"/>
      <c r="U56" s="43">
        <v>1.9010876482454782</v>
      </c>
      <c r="V56" s="42"/>
      <c r="W56" s="45" t="str">
        <f t="shared" si="0"/>
        <v>N/A</v>
      </c>
      <c r="Y56"/>
      <c r="Z56"/>
      <c r="AA56" s="220"/>
      <c r="AB56" s="220"/>
      <c r="AC56" s="220"/>
      <c r="AD56" s="220"/>
    </row>
    <row r="57" spans="2:30" ht="26.25" customHeight="1" x14ac:dyDescent="0.2">
      <c r="B57" s="264" t="s">
        <v>80</v>
      </c>
      <c r="C57" s="265"/>
      <c r="D57" s="265"/>
      <c r="E57" s="187" t="s">
        <v>2638</v>
      </c>
      <c r="F57" s="187"/>
      <c r="G57" s="187"/>
      <c r="H57" s="47"/>
      <c r="I57" s="47"/>
      <c r="J57" s="47"/>
      <c r="K57" s="47"/>
      <c r="L57" s="47"/>
      <c r="M57" s="47"/>
      <c r="N57" s="47"/>
      <c r="O57" s="47"/>
      <c r="P57" s="48"/>
      <c r="Q57" s="48"/>
      <c r="R57" s="51">
        <v>1.9010876482454782</v>
      </c>
      <c r="S57" s="51">
        <v>1.9010876482454782</v>
      </c>
      <c r="T57" s="51">
        <f t="shared" ref="T57" si="29">+IF(ISERR(S57/R57*100),"N/A",ROUND(S57/R57*100,2))</f>
        <v>100</v>
      </c>
      <c r="U57" s="51">
        <v>1.9010876482454782</v>
      </c>
      <c r="V57" s="51">
        <f t="shared" ref="V57" si="30">+IF(ISERR(U57/S57*100),"N/A",ROUND(U57/S57*100,2))</f>
        <v>100</v>
      </c>
      <c r="W57" s="52">
        <f t="shared" si="0"/>
        <v>100</v>
      </c>
      <c r="Y57"/>
      <c r="Z57"/>
      <c r="AA57" s="220"/>
      <c r="AB57" s="220"/>
      <c r="AC57" s="220"/>
      <c r="AD57" s="220"/>
    </row>
    <row r="58" spans="2:30" ht="23.25" customHeight="1" thickBot="1" x14ac:dyDescent="0.25">
      <c r="B58" s="262" t="s">
        <v>76</v>
      </c>
      <c r="C58" s="263"/>
      <c r="D58" s="263"/>
      <c r="E58" s="186" t="s">
        <v>323</v>
      </c>
      <c r="F58" s="186"/>
      <c r="G58" s="186"/>
      <c r="H58" s="41"/>
      <c r="I58" s="41"/>
      <c r="J58" s="41"/>
      <c r="K58" s="41"/>
      <c r="L58" s="41"/>
      <c r="M58" s="41"/>
      <c r="N58" s="41"/>
      <c r="O58" s="41"/>
      <c r="P58" s="42"/>
      <c r="Q58" s="42"/>
      <c r="R58" s="43">
        <v>0</v>
      </c>
      <c r="S58" s="44"/>
      <c r="T58" s="42"/>
      <c r="U58" s="43">
        <v>5.0891589504149621</v>
      </c>
      <c r="V58" s="42"/>
      <c r="W58" s="45" t="str">
        <f t="shared" si="0"/>
        <v>N/A</v>
      </c>
      <c r="Y58"/>
      <c r="Z58"/>
      <c r="AA58" s="220"/>
      <c r="AB58" s="220"/>
      <c r="AC58" s="220"/>
      <c r="AD58" s="220"/>
    </row>
    <row r="59" spans="2:30" ht="26.25" customHeight="1" x14ac:dyDescent="0.2">
      <c r="B59" s="264" t="s">
        <v>80</v>
      </c>
      <c r="C59" s="265"/>
      <c r="D59" s="265"/>
      <c r="E59" s="187" t="s">
        <v>323</v>
      </c>
      <c r="F59" s="187"/>
      <c r="G59" s="187"/>
      <c r="H59" s="47"/>
      <c r="I59" s="47"/>
      <c r="J59" s="47"/>
      <c r="K59" s="47"/>
      <c r="L59" s="47"/>
      <c r="M59" s="47"/>
      <c r="N59" s="47"/>
      <c r="O59" s="47"/>
      <c r="P59" s="48"/>
      <c r="Q59" s="48"/>
      <c r="R59" s="51">
        <v>5.0891589504149621</v>
      </c>
      <c r="S59" s="51">
        <v>5.0891589504149621</v>
      </c>
      <c r="T59" s="51">
        <f t="shared" ref="T59" si="31">+IF(ISERR(S59/R59*100),"N/A",ROUND(S59/R59*100,2))</f>
        <v>100</v>
      </c>
      <c r="U59" s="51">
        <v>5.0891589504149621</v>
      </c>
      <c r="V59" s="51">
        <f t="shared" ref="V59" si="32">+IF(ISERR(U59/S59*100),"N/A",ROUND(U59/S59*100,2))</f>
        <v>100</v>
      </c>
      <c r="W59" s="52">
        <f t="shared" si="0"/>
        <v>100</v>
      </c>
      <c r="Y59"/>
      <c r="Z59"/>
      <c r="AA59" s="220"/>
      <c r="AB59" s="220"/>
      <c r="AC59" s="220"/>
      <c r="AD59" s="220"/>
    </row>
    <row r="60" spans="2:30" ht="23.25" customHeight="1" thickBot="1" x14ac:dyDescent="0.25">
      <c r="B60" s="262" t="s">
        <v>76</v>
      </c>
      <c r="C60" s="263"/>
      <c r="D60" s="263"/>
      <c r="E60" s="186" t="s">
        <v>319</v>
      </c>
      <c r="F60" s="186"/>
      <c r="G60" s="186"/>
      <c r="H60" s="41"/>
      <c r="I60" s="41"/>
      <c r="J60" s="41"/>
      <c r="K60" s="41"/>
      <c r="L60" s="41"/>
      <c r="M60" s="41"/>
      <c r="N60" s="41"/>
      <c r="O60" s="41"/>
      <c r="P60" s="42"/>
      <c r="Q60" s="42"/>
      <c r="R60" s="43">
        <v>0</v>
      </c>
      <c r="S60" s="44"/>
      <c r="T60" s="42"/>
      <c r="U60" s="43">
        <v>4.9006715898402158</v>
      </c>
      <c r="V60" s="42"/>
      <c r="W60" s="45" t="str">
        <f t="shared" si="0"/>
        <v>N/A</v>
      </c>
      <c r="Y60"/>
      <c r="Z60"/>
      <c r="AA60" s="220"/>
      <c r="AB60" s="220"/>
      <c r="AC60" s="220"/>
      <c r="AD60" s="220"/>
    </row>
    <row r="61" spans="2:30" ht="26.25" customHeight="1" x14ac:dyDescent="0.2">
      <c r="B61" s="264" t="s">
        <v>80</v>
      </c>
      <c r="C61" s="265"/>
      <c r="D61" s="265"/>
      <c r="E61" s="187" t="s">
        <v>319</v>
      </c>
      <c r="F61" s="187"/>
      <c r="G61" s="187"/>
      <c r="H61" s="47"/>
      <c r="I61" s="47"/>
      <c r="J61" s="47"/>
      <c r="K61" s="47"/>
      <c r="L61" s="47"/>
      <c r="M61" s="47"/>
      <c r="N61" s="47"/>
      <c r="O61" s="47"/>
      <c r="P61" s="48"/>
      <c r="Q61" s="48"/>
      <c r="R61" s="51">
        <v>4.9006715898402158</v>
      </c>
      <c r="S61" s="51">
        <v>4.9006715898402158</v>
      </c>
      <c r="T61" s="51">
        <f t="shared" ref="T61" si="33">+IF(ISERR(S61/R61*100),"N/A",ROUND(S61/R61*100,2))</f>
        <v>100</v>
      </c>
      <c r="U61" s="51">
        <v>4.9006715898402158</v>
      </c>
      <c r="V61" s="51">
        <f t="shared" ref="V61" si="34">+IF(ISERR(U61/S61*100),"N/A",ROUND(U61/S61*100,2))</f>
        <v>100</v>
      </c>
      <c r="W61" s="52">
        <f t="shared" si="0"/>
        <v>100</v>
      </c>
      <c r="Y61"/>
      <c r="Z61"/>
      <c r="AA61" s="220"/>
      <c r="AB61" s="220"/>
      <c r="AC61" s="220"/>
      <c r="AD61" s="220"/>
    </row>
    <row r="62" spans="2:30" ht="23.25" customHeight="1" thickBot="1" x14ac:dyDescent="0.25">
      <c r="B62" s="262" t="s">
        <v>76</v>
      </c>
      <c r="C62" s="263"/>
      <c r="D62" s="263"/>
      <c r="E62" s="186" t="s">
        <v>2639</v>
      </c>
      <c r="F62" s="186"/>
      <c r="G62" s="186"/>
      <c r="H62" s="41"/>
      <c r="I62" s="41"/>
      <c r="J62" s="41"/>
      <c r="K62" s="41"/>
      <c r="L62" s="41"/>
      <c r="M62" s="41"/>
      <c r="N62" s="41"/>
      <c r="O62" s="41"/>
      <c r="P62" s="42"/>
      <c r="Q62" s="42"/>
      <c r="R62" s="43">
        <v>0</v>
      </c>
      <c r="S62" s="44"/>
      <c r="T62" s="42"/>
      <c r="U62" s="43">
        <v>12.795076333275006</v>
      </c>
      <c r="V62" s="42"/>
      <c r="W62" s="45" t="str">
        <f t="shared" si="0"/>
        <v>N/A</v>
      </c>
      <c r="Y62"/>
      <c r="Z62"/>
      <c r="AA62" s="220"/>
      <c r="AB62" s="220"/>
      <c r="AC62" s="220"/>
      <c r="AD62" s="220"/>
    </row>
    <row r="63" spans="2:30" ht="26.25" customHeight="1" x14ac:dyDescent="0.2">
      <c r="B63" s="264" t="s">
        <v>80</v>
      </c>
      <c r="C63" s="265"/>
      <c r="D63" s="265"/>
      <c r="E63" s="187" t="s">
        <v>2639</v>
      </c>
      <c r="F63" s="187"/>
      <c r="G63" s="187"/>
      <c r="H63" s="47"/>
      <c r="I63" s="47"/>
      <c r="J63" s="47"/>
      <c r="K63" s="47"/>
      <c r="L63" s="47"/>
      <c r="M63" s="47"/>
      <c r="N63" s="47"/>
      <c r="O63" s="47"/>
      <c r="P63" s="48"/>
      <c r="Q63" s="48"/>
      <c r="R63" s="51">
        <v>12.795076333275006</v>
      </c>
      <c r="S63" s="51">
        <v>12.795076333275006</v>
      </c>
      <c r="T63" s="51">
        <f t="shared" ref="T63" si="35">+IF(ISERR(S63/R63*100),"N/A",ROUND(S63/R63*100,2))</f>
        <v>100</v>
      </c>
      <c r="U63" s="51">
        <v>12.795076333275006</v>
      </c>
      <c r="V63" s="51">
        <f t="shared" ref="V63" si="36">+IF(ISERR(U63/S63*100),"N/A",ROUND(U63/S63*100,2))</f>
        <v>100</v>
      </c>
      <c r="W63" s="52">
        <f t="shared" si="0"/>
        <v>100</v>
      </c>
      <c r="Y63"/>
      <c r="Z63"/>
      <c r="AA63" s="220"/>
      <c r="AB63" s="220"/>
      <c r="AC63" s="220"/>
      <c r="AD63" s="220"/>
    </row>
    <row r="64" spans="2:30" ht="23.25" customHeight="1" thickBot="1" x14ac:dyDescent="0.25">
      <c r="B64" s="262" t="s">
        <v>76</v>
      </c>
      <c r="C64" s="263"/>
      <c r="D64" s="263"/>
      <c r="E64" s="186" t="s">
        <v>2640</v>
      </c>
      <c r="F64" s="186"/>
      <c r="G64" s="186"/>
      <c r="H64" s="41"/>
      <c r="I64" s="41"/>
      <c r="J64" s="41"/>
      <c r="K64" s="41"/>
      <c r="L64" s="41"/>
      <c r="M64" s="41"/>
      <c r="N64" s="41"/>
      <c r="O64" s="41"/>
      <c r="P64" s="42"/>
      <c r="Q64" s="42"/>
      <c r="R64" s="43">
        <v>0</v>
      </c>
      <c r="S64" s="44"/>
      <c r="T64" s="42"/>
      <c r="U64" s="43">
        <v>3.3422388572123323</v>
      </c>
      <c r="V64" s="42"/>
      <c r="W64" s="45" t="str">
        <f t="shared" si="0"/>
        <v>N/A</v>
      </c>
      <c r="Y64"/>
      <c r="Z64"/>
      <c r="AA64" s="220"/>
      <c r="AB64" s="220"/>
      <c r="AC64" s="220"/>
      <c r="AD64" s="220"/>
    </row>
    <row r="65" spans="2:30" ht="26.25" customHeight="1" x14ac:dyDescent="0.2">
      <c r="B65" s="264" t="s">
        <v>80</v>
      </c>
      <c r="C65" s="265"/>
      <c r="D65" s="265"/>
      <c r="E65" s="187" t="s">
        <v>2640</v>
      </c>
      <c r="F65" s="187"/>
      <c r="G65" s="187"/>
      <c r="H65" s="47"/>
      <c r="I65" s="47"/>
      <c r="J65" s="47"/>
      <c r="K65" s="47"/>
      <c r="L65" s="47"/>
      <c r="M65" s="47"/>
      <c r="N65" s="47"/>
      <c r="O65" s="47"/>
      <c r="P65" s="48"/>
      <c r="Q65" s="48"/>
      <c r="R65" s="51">
        <v>3.3422388572123323</v>
      </c>
      <c r="S65" s="51">
        <v>3.3422388572123323</v>
      </c>
      <c r="T65" s="51">
        <f t="shared" ref="T65" si="37">+IF(ISERR(S65/R65*100),"N/A",ROUND(S65/R65*100,2))</f>
        <v>100</v>
      </c>
      <c r="U65" s="51">
        <v>3.3422388572123323</v>
      </c>
      <c r="V65" s="51">
        <f t="shared" ref="V65" si="38">+IF(ISERR(U65/S65*100),"N/A",ROUND(U65/S65*100,2))</f>
        <v>100</v>
      </c>
      <c r="W65" s="52">
        <f t="shared" si="0"/>
        <v>100</v>
      </c>
      <c r="Y65"/>
      <c r="Z65"/>
      <c r="AA65" s="220"/>
      <c r="AB65" s="220"/>
      <c r="AC65" s="220"/>
      <c r="AD65" s="220"/>
    </row>
    <row r="66" spans="2:30" ht="23.25" customHeight="1" thickBot="1" x14ac:dyDescent="0.25">
      <c r="B66" s="262" t="s">
        <v>76</v>
      </c>
      <c r="C66" s="263"/>
      <c r="D66" s="263"/>
      <c r="E66" s="186" t="s">
        <v>2641</v>
      </c>
      <c r="F66" s="186"/>
      <c r="G66" s="186"/>
      <c r="H66" s="41"/>
      <c r="I66" s="41"/>
      <c r="J66" s="41"/>
      <c r="K66" s="41"/>
      <c r="L66" s="41"/>
      <c r="M66" s="41"/>
      <c r="N66" s="41"/>
      <c r="O66" s="41"/>
      <c r="P66" s="42"/>
      <c r="Q66" s="42"/>
      <c r="R66" s="43">
        <v>0</v>
      </c>
      <c r="S66" s="44"/>
      <c r="T66" s="42"/>
      <c r="U66" s="43">
        <v>2.6440956920456542</v>
      </c>
      <c r="V66" s="42"/>
      <c r="W66" s="45" t="str">
        <f t="shared" si="0"/>
        <v>N/A</v>
      </c>
      <c r="Y66"/>
      <c r="Z66"/>
      <c r="AA66" s="220"/>
      <c r="AB66" s="220"/>
      <c r="AC66" s="220"/>
      <c r="AD66" s="220"/>
    </row>
    <row r="67" spans="2:30" ht="26.25" customHeight="1" x14ac:dyDescent="0.2">
      <c r="B67" s="264" t="s">
        <v>80</v>
      </c>
      <c r="C67" s="265"/>
      <c r="D67" s="265"/>
      <c r="E67" s="187" t="s">
        <v>2641</v>
      </c>
      <c r="F67" s="187"/>
      <c r="G67" s="187"/>
      <c r="H67" s="47"/>
      <c r="I67" s="47"/>
      <c r="J67" s="47"/>
      <c r="K67" s="47"/>
      <c r="L67" s="47"/>
      <c r="M67" s="47"/>
      <c r="N67" s="47"/>
      <c r="O67" s="47"/>
      <c r="P67" s="48"/>
      <c r="Q67" s="48"/>
      <c r="R67" s="51">
        <v>2.6440956920456542</v>
      </c>
      <c r="S67" s="51">
        <v>2.6440956920456542</v>
      </c>
      <c r="T67" s="51">
        <f t="shared" ref="T67" si="39">+IF(ISERR(S67/R67*100),"N/A",ROUND(S67/R67*100,2))</f>
        <v>100</v>
      </c>
      <c r="U67" s="51">
        <v>2.6440956920456542</v>
      </c>
      <c r="V67" s="51">
        <f t="shared" ref="V67" si="40">+IF(ISERR(U67/S67*100),"N/A",ROUND(U67/S67*100,2))</f>
        <v>100</v>
      </c>
      <c r="W67" s="52">
        <f t="shared" si="0"/>
        <v>100</v>
      </c>
      <c r="Y67"/>
      <c r="Z67"/>
      <c r="AA67" s="220"/>
      <c r="AB67" s="220"/>
      <c r="AC67" s="220"/>
      <c r="AD67" s="220"/>
    </row>
    <row r="68" spans="2:30" ht="23.25" customHeight="1" thickBot="1" x14ac:dyDescent="0.25">
      <c r="B68" s="262" t="s">
        <v>76</v>
      </c>
      <c r="C68" s="263"/>
      <c r="D68" s="263"/>
      <c r="E68" s="186" t="s">
        <v>2642</v>
      </c>
      <c r="F68" s="186"/>
      <c r="G68" s="186"/>
      <c r="H68" s="41"/>
      <c r="I68" s="41"/>
      <c r="J68" s="41"/>
      <c r="K68" s="41"/>
      <c r="L68" s="41"/>
      <c r="M68" s="41"/>
      <c r="N68" s="41"/>
      <c r="O68" s="41"/>
      <c r="P68" s="42"/>
      <c r="Q68" s="42"/>
      <c r="R68" s="43">
        <v>0</v>
      </c>
      <c r="S68" s="44"/>
      <c r="T68" s="42"/>
      <c r="U68" s="43">
        <v>1.8906679395646351</v>
      </c>
      <c r="V68" s="42"/>
      <c r="W68" s="45" t="str">
        <f t="shared" si="0"/>
        <v>N/A</v>
      </c>
      <c r="Y68"/>
      <c r="Z68"/>
      <c r="AA68" s="220"/>
      <c r="AB68" s="220"/>
      <c r="AC68" s="220"/>
      <c r="AD68" s="220"/>
    </row>
    <row r="69" spans="2:30" ht="26.25" customHeight="1" x14ac:dyDescent="0.2">
      <c r="B69" s="264" t="s">
        <v>80</v>
      </c>
      <c r="C69" s="265"/>
      <c r="D69" s="265"/>
      <c r="E69" s="187" t="s">
        <v>2642</v>
      </c>
      <c r="F69" s="187"/>
      <c r="G69" s="187"/>
      <c r="H69" s="47"/>
      <c r="I69" s="47"/>
      <c r="J69" s="47"/>
      <c r="K69" s="47"/>
      <c r="L69" s="47"/>
      <c r="M69" s="47"/>
      <c r="N69" s="47"/>
      <c r="O69" s="47"/>
      <c r="P69" s="48"/>
      <c r="Q69" s="48"/>
      <c r="R69" s="51">
        <v>2.0302792216718553</v>
      </c>
      <c r="S69" s="51">
        <v>1.8906679395646351</v>
      </c>
      <c r="T69" s="51">
        <f t="shared" ref="T69" si="41">+IF(ISERR(S69/R69*100),"N/A",ROUND(S69/R69*100,2))</f>
        <v>93.12</v>
      </c>
      <c r="U69" s="51">
        <v>1.8906679395646351</v>
      </c>
      <c r="V69" s="51">
        <f t="shared" ref="V69" si="42">+IF(ISERR(U69/S69*100),"N/A",ROUND(U69/S69*100,2))</f>
        <v>100</v>
      </c>
      <c r="W69" s="52">
        <f t="shared" si="0"/>
        <v>93.12</v>
      </c>
      <c r="Y69"/>
      <c r="Z69"/>
      <c r="AA69" s="220"/>
      <c r="AB69" s="220"/>
      <c r="AC69" s="220"/>
      <c r="AD69" s="220"/>
    </row>
    <row r="70" spans="2:30" ht="23.25" customHeight="1" thickBot="1" x14ac:dyDescent="0.25">
      <c r="B70" s="262" t="s">
        <v>76</v>
      </c>
      <c r="C70" s="263"/>
      <c r="D70" s="263"/>
      <c r="E70" s="186" t="s">
        <v>2643</v>
      </c>
      <c r="F70" s="186"/>
      <c r="G70" s="186"/>
      <c r="H70" s="41"/>
      <c r="I70" s="41"/>
      <c r="J70" s="41"/>
      <c r="K70" s="41"/>
      <c r="L70" s="41"/>
      <c r="M70" s="41"/>
      <c r="N70" s="41"/>
      <c r="O70" s="41"/>
      <c r="P70" s="42"/>
      <c r="Q70" s="42"/>
      <c r="R70" s="43">
        <v>0</v>
      </c>
      <c r="S70" s="44"/>
      <c r="T70" s="42"/>
      <c r="U70" s="43">
        <v>5.4810466214392957</v>
      </c>
      <c r="V70" s="42"/>
      <c r="W70" s="45" t="str">
        <f t="shared" si="0"/>
        <v>N/A</v>
      </c>
      <c r="Y70"/>
      <c r="Z70"/>
      <c r="AA70" s="220"/>
      <c r="AB70" s="220"/>
      <c r="AC70" s="220"/>
      <c r="AD70" s="220"/>
    </row>
    <row r="71" spans="2:30" ht="26.25" customHeight="1" x14ac:dyDescent="0.2">
      <c r="B71" s="264" t="s">
        <v>80</v>
      </c>
      <c r="C71" s="265"/>
      <c r="D71" s="265"/>
      <c r="E71" s="187" t="s">
        <v>2643</v>
      </c>
      <c r="F71" s="187"/>
      <c r="G71" s="187"/>
      <c r="H71" s="47"/>
      <c r="I71" s="47"/>
      <c r="J71" s="47"/>
      <c r="K71" s="47"/>
      <c r="L71" s="47"/>
      <c r="M71" s="47"/>
      <c r="N71" s="47"/>
      <c r="O71" s="47"/>
      <c r="P71" s="48"/>
      <c r="Q71" s="48"/>
      <c r="R71" s="51">
        <v>5.4810466214392957</v>
      </c>
      <c r="S71" s="51">
        <v>5.4810466214392957</v>
      </c>
      <c r="T71" s="51">
        <f t="shared" ref="T71" si="43">+IF(ISERR(S71/R71*100),"N/A",ROUND(S71/R71*100,2))</f>
        <v>100</v>
      </c>
      <c r="U71" s="51">
        <v>5.4810466214392957</v>
      </c>
      <c r="V71" s="51">
        <f t="shared" ref="V71" si="44">+IF(ISERR(U71/S71*100),"N/A",ROUND(U71/S71*100,2))</f>
        <v>100</v>
      </c>
      <c r="W71" s="52">
        <f t="shared" si="0"/>
        <v>100</v>
      </c>
      <c r="Y71"/>
      <c r="Z71"/>
      <c r="AA71" s="220"/>
      <c r="AB71" s="220"/>
      <c r="AC71" s="220"/>
      <c r="AD71" s="220"/>
    </row>
    <row r="72" spans="2:30" ht="23.25" customHeight="1" thickBot="1" x14ac:dyDescent="0.25">
      <c r="B72" s="262" t="s">
        <v>76</v>
      </c>
      <c r="C72" s="263"/>
      <c r="D72" s="263"/>
      <c r="E72" s="186" t="s">
        <v>2644</v>
      </c>
      <c r="F72" s="186"/>
      <c r="G72" s="186"/>
      <c r="H72" s="41"/>
      <c r="I72" s="41"/>
      <c r="J72" s="41"/>
      <c r="K72" s="41"/>
      <c r="L72" s="41"/>
      <c r="M72" s="41"/>
      <c r="N72" s="41"/>
      <c r="O72" s="41"/>
      <c r="P72" s="42"/>
      <c r="Q72" s="42"/>
      <c r="R72" s="43">
        <v>0</v>
      </c>
      <c r="S72" s="44"/>
      <c r="T72" s="42"/>
      <c r="U72" s="43">
        <v>5.1500811958673003</v>
      </c>
      <c r="V72" s="42"/>
      <c r="W72" s="45" t="str">
        <f t="shared" si="0"/>
        <v>N/A</v>
      </c>
      <c r="Y72"/>
      <c r="Z72"/>
      <c r="AA72" s="220"/>
      <c r="AB72" s="220"/>
      <c r="AC72" s="220"/>
      <c r="AD72" s="220"/>
    </row>
    <row r="73" spans="2:30" ht="26.25" customHeight="1" x14ac:dyDescent="0.2">
      <c r="B73" s="264" t="s">
        <v>80</v>
      </c>
      <c r="C73" s="265"/>
      <c r="D73" s="265"/>
      <c r="E73" s="187" t="s">
        <v>2644</v>
      </c>
      <c r="F73" s="187"/>
      <c r="G73" s="187"/>
      <c r="H73" s="47"/>
      <c r="I73" s="47"/>
      <c r="J73" s="47"/>
      <c r="K73" s="47"/>
      <c r="L73" s="47"/>
      <c r="M73" s="47"/>
      <c r="N73" s="47"/>
      <c r="O73" s="47"/>
      <c r="P73" s="48"/>
      <c r="Q73" s="48"/>
      <c r="R73" s="51">
        <v>5.1500811958673003</v>
      </c>
      <c r="S73" s="51">
        <v>5.1500811958673003</v>
      </c>
      <c r="T73" s="51">
        <f t="shared" ref="T73" si="45">+IF(ISERR(S73/R73*100),"N/A",ROUND(S73/R73*100,2))</f>
        <v>100</v>
      </c>
      <c r="U73" s="51">
        <v>5.1500811958673003</v>
      </c>
      <c r="V73" s="51">
        <f t="shared" ref="V73" si="46">+IF(ISERR(U73/S73*100),"N/A",ROUND(U73/S73*100,2))</f>
        <v>100</v>
      </c>
      <c r="W73" s="52">
        <f t="shared" si="0"/>
        <v>100</v>
      </c>
      <c r="Y73"/>
      <c r="Z73"/>
      <c r="AA73" s="220"/>
      <c r="AB73" s="220"/>
      <c r="AC73" s="220"/>
      <c r="AD73" s="220"/>
    </row>
    <row r="74" spans="2:30" ht="23.25" customHeight="1" thickBot="1" x14ac:dyDescent="0.25">
      <c r="B74" s="262" t="s">
        <v>76</v>
      </c>
      <c r="C74" s="263"/>
      <c r="D74" s="263"/>
      <c r="E74" s="186" t="s">
        <v>2645</v>
      </c>
      <c r="F74" s="186"/>
      <c r="G74" s="186"/>
      <c r="H74" s="41"/>
      <c r="I74" s="41"/>
      <c r="J74" s="41"/>
      <c r="K74" s="41"/>
      <c r="L74" s="41"/>
      <c r="M74" s="41"/>
      <c r="N74" s="41"/>
      <c r="O74" s="41"/>
      <c r="P74" s="42"/>
      <c r="Q74" s="42"/>
      <c r="R74" s="43">
        <v>0</v>
      </c>
      <c r="S74" s="44"/>
      <c r="T74" s="42"/>
      <c r="U74" s="43">
        <v>3.7872773774528001</v>
      </c>
      <c r="V74" s="42"/>
      <c r="W74" s="45" t="str">
        <f t="shared" si="0"/>
        <v>N/A</v>
      </c>
      <c r="Y74"/>
      <c r="Z74"/>
      <c r="AA74" s="220"/>
      <c r="AB74" s="220"/>
      <c r="AC74" s="220"/>
      <c r="AD74" s="220"/>
    </row>
    <row r="75" spans="2:30" ht="26.25" customHeight="1" x14ac:dyDescent="0.2">
      <c r="B75" s="264" t="s">
        <v>80</v>
      </c>
      <c r="C75" s="265"/>
      <c r="D75" s="265"/>
      <c r="E75" s="187" t="s">
        <v>2645</v>
      </c>
      <c r="F75" s="187"/>
      <c r="G75" s="187"/>
      <c r="H75" s="47"/>
      <c r="I75" s="47"/>
      <c r="J75" s="47"/>
      <c r="K75" s="47"/>
      <c r="L75" s="47"/>
      <c r="M75" s="47"/>
      <c r="N75" s="47"/>
      <c r="O75" s="47"/>
      <c r="P75" s="48"/>
      <c r="Q75" s="48"/>
      <c r="R75" s="51">
        <v>4.5447328529433602</v>
      </c>
      <c r="S75" s="51">
        <v>3.7872773774528001</v>
      </c>
      <c r="T75" s="51">
        <f t="shared" ref="T75" si="47">+IF(ISERR(S75/R75*100),"N/A",ROUND(S75/R75*100,2))</f>
        <v>83.33</v>
      </c>
      <c r="U75" s="51">
        <v>3.7872773774528001</v>
      </c>
      <c r="V75" s="51">
        <f t="shared" ref="V75" si="48">+IF(ISERR(U75/S75*100),"N/A",ROUND(U75/S75*100,2))</f>
        <v>100</v>
      </c>
      <c r="W75" s="52">
        <f t="shared" si="0"/>
        <v>83.33</v>
      </c>
      <c r="Y75"/>
      <c r="Z75"/>
      <c r="AA75" s="220"/>
      <c r="AB75" s="220"/>
      <c r="AC75" s="220"/>
      <c r="AD75" s="220"/>
    </row>
    <row r="76" spans="2:30" ht="23.25" customHeight="1" thickBot="1" x14ac:dyDescent="0.25">
      <c r="B76" s="262" t="s">
        <v>76</v>
      </c>
      <c r="C76" s="263"/>
      <c r="D76" s="263"/>
      <c r="E76" s="186" t="s">
        <v>2646</v>
      </c>
      <c r="F76" s="186"/>
      <c r="G76" s="186"/>
      <c r="H76" s="41"/>
      <c r="I76" s="41"/>
      <c r="J76" s="41"/>
      <c r="K76" s="41"/>
      <c r="L76" s="41"/>
      <c r="M76" s="41"/>
      <c r="N76" s="41"/>
      <c r="O76" s="41"/>
      <c r="P76" s="42"/>
      <c r="Q76" s="42"/>
      <c r="R76" s="43">
        <v>0</v>
      </c>
      <c r="S76" s="44"/>
      <c r="T76" s="42"/>
      <c r="U76" s="43">
        <v>4.0589427378384499</v>
      </c>
      <c r="V76" s="42"/>
      <c r="W76" s="45" t="str">
        <f t="shared" si="0"/>
        <v>N/A</v>
      </c>
      <c r="Y76"/>
      <c r="Z76"/>
      <c r="AA76" s="220"/>
      <c r="AB76" s="220"/>
      <c r="AC76" s="220"/>
      <c r="AD76" s="220"/>
    </row>
    <row r="77" spans="2:30" ht="26.25" customHeight="1" x14ac:dyDescent="0.2">
      <c r="B77" s="264" t="s">
        <v>80</v>
      </c>
      <c r="C77" s="265"/>
      <c r="D77" s="265"/>
      <c r="E77" s="187" t="s">
        <v>2646</v>
      </c>
      <c r="F77" s="187"/>
      <c r="G77" s="187"/>
      <c r="H77" s="47"/>
      <c r="I77" s="47"/>
      <c r="J77" s="47"/>
      <c r="K77" s="47"/>
      <c r="L77" s="47"/>
      <c r="M77" s="47"/>
      <c r="N77" s="47"/>
      <c r="O77" s="47"/>
      <c r="P77" s="48"/>
      <c r="Q77" s="48"/>
      <c r="R77" s="51">
        <v>4.0589427378384499</v>
      </c>
      <c r="S77" s="51">
        <v>4.0589427378384499</v>
      </c>
      <c r="T77" s="51">
        <f t="shared" ref="T77" si="49">+IF(ISERR(S77/R77*100),"N/A",ROUND(S77/R77*100,2))</f>
        <v>100</v>
      </c>
      <c r="U77" s="51">
        <v>4.0589427378384499</v>
      </c>
      <c r="V77" s="51">
        <f t="shared" ref="V77" si="50">+IF(ISERR(U77/S77*100),"N/A",ROUND(U77/S77*100,2))</f>
        <v>100</v>
      </c>
      <c r="W77" s="52">
        <f t="shared" si="0"/>
        <v>100</v>
      </c>
      <c r="Y77"/>
      <c r="Z77"/>
      <c r="AA77" s="220"/>
      <c r="AB77" s="220"/>
      <c r="AC77" s="220"/>
      <c r="AD77" s="220"/>
    </row>
    <row r="78" spans="2:30" ht="23.25" customHeight="1" thickBot="1" x14ac:dyDescent="0.25">
      <c r="B78" s="262" t="s">
        <v>76</v>
      </c>
      <c r="C78" s="263"/>
      <c r="D78" s="263"/>
      <c r="E78" s="186" t="s">
        <v>2647</v>
      </c>
      <c r="F78" s="186"/>
      <c r="G78" s="186"/>
      <c r="H78" s="41"/>
      <c r="I78" s="41"/>
      <c r="J78" s="41"/>
      <c r="K78" s="41"/>
      <c r="L78" s="41"/>
      <c r="M78" s="41"/>
      <c r="N78" s="41"/>
      <c r="O78" s="41"/>
      <c r="P78" s="42"/>
      <c r="Q78" s="42"/>
      <c r="R78" s="43">
        <v>0</v>
      </c>
      <c r="S78" s="44"/>
      <c r="T78" s="42"/>
      <c r="U78" s="43">
        <v>3.8640655723968758</v>
      </c>
      <c r="V78" s="42"/>
      <c r="W78" s="45" t="str">
        <f t="shared" si="0"/>
        <v>N/A</v>
      </c>
      <c r="Y78"/>
      <c r="Z78"/>
      <c r="AA78" s="220"/>
      <c r="AB78" s="220"/>
      <c r="AC78" s="220"/>
      <c r="AD78" s="220"/>
    </row>
    <row r="79" spans="2:30" ht="26.25" customHeight="1" x14ac:dyDescent="0.2">
      <c r="B79" s="264" t="s">
        <v>80</v>
      </c>
      <c r="C79" s="265"/>
      <c r="D79" s="265"/>
      <c r="E79" s="187" t="s">
        <v>2647</v>
      </c>
      <c r="F79" s="187"/>
      <c r="G79" s="187"/>
      <c r="H79" s="47"/>
      <c r="I79" s="47"/>
      <c r="J79" s="47"/>
      <c r="K79" s="47"/>
      <c r="L79" s="47"/>
      <c r="M79" s="47"/>
      <c r="N79" s="47"/>
      <c r="O79" s="47"/>
      <c r="P79" s="48"/>
      <c r="Q79" s="48"/>
      <c r="R79" s="51">
        <v>3.8640655723968758</v>
      </c>
      <c r="S79" s="51">
        <v>3.8640655723968758</v>
      </c>
      <c r="T79" s="51">
        <f t="shared" ref="T79" si="51">+IF(ISERR(S79/R79*100),"N/A",ROUND(S79/R79*100,2))</f>
        <v>100</v>
      </c>
      <c r="U79" s="51">
        <v>3.8640655723968758</v>
      </c>
      <c r="V79" s="51">
        <f t="shared" ref="V79" si="52">+IF(ISERR(U79/S79*100),"N/A",ROUND(U79/S79*100,2))</f>
        <v>100</v>
      </c>
      <c r="W79" s="52">
        <f t="shared" si="0"/>
        <v>100</v>
      </c>
      <c r="Y79"/>
      <c r="Z79"/>
      <c r="AA79" s="220"/>
      <c r="AB79" s="220"/>
      <c r="AC79" s="220"/>
      <c r="AD79" s="220"/>
    </row>
    <row r="80" spans="2:30" ht="23.25" customHeight="1" thickBot="1" x14ac:dyDescent="0.25">
      <c r="B80" s="262" t="s">
        <v>76</v>
      </c>
      <c r="C80" s="263"/>
      <c r="D80" s="263"/>
      <c r="E80" s="186" t="s">
        <v>2648</v>
      </c>
      <c r="F80" s="186"/>
      <c r="G80" s="186"/>
      <c r="H80" s="41"/>
      <c r="I80" s="41"/>
      <c r="J80" s="41"/>
      <c r="K80" s="41"/>
      <c r="L80" s="41"/>
      <c r="M80" s="41"/>
      <c r="N80" s="41"/>
      <c r="O80" s="41"/>
      <c r="P80" s="42"/>
      <c r="Q80" s="42"/>
      <c r="R80" s="43">
        <v>0</v>
      </c>
      <c r="S80" s="44"/>
      <c r="T80" s="42"/>
      <c r="U80" s="43">
        <v>1.013315176873153</v>
      </c>
      <c r="V80" s="42"/>
      <c r="W80" s="45" t="str">
        <f t="shared" si="0"/>
        <v>N/A</v>
      </c>
      <c r="Y80"/>
      <c r="Z80"/>
      <c r="AA80" s="220"/>
      <c r="AB80" s="220"/>
      <c r="AC80" s="220"/>
      <c r="AD80" s="220"/>
    </row>
    <row r="81" spans="2:30" ht="26.25" customHeight="1" x14ac:dyDescent="0.2">
      <c r="B81" s="264" t="s">
        <v>80</v>
      </c>
      <c r="C81" s="265"/>
      <c r="D81" s="265"/>
      <c r="E81" s="187" t="s">
        <v>2648</v>
      </c>
      <c r="F81" s="187"/>
      <c r="G81" s="187"/>
      <c r="H81" s="47"/>
      <c r="I81" s="47"/>
      <c r="J81" s="47"/>
      <c r="K81" s="47"/>
      <c r="L81" s="47"/>
      <c r="M81" s="47"/>
      <c r="N81" s="47"/>
      <c r="O81" s="47"/>
      <c r="P81" s="48"/>
      <c r="Q81" s="48"/>
      <c r="R81" s="51">
        <v>1.013315176873153</v>
      </c>
      <c r="S81" s="51">
        <v>1.013315176873153</v>
      </c>
      <c r="T81" s="51">
        <f t="shared" ref="T81" si="53">+IF(ISERR(S81/R81*100),"N/A",ROUND(S81/R81*100,2))</f>
        <v>100</v>
      </c>
      <c r="U81" s="51">
        <v>1.013315176873153</v>
      </c>
      <c r="V81" s="51">
        <f t="shared" ref="V81" si="54">+IF(ISERR(U81/S81*100),"N/A",ROUND(U81/S81*100,2))</f>
        <v>100</v>
      </c>
      <c r="W81" s="52">
        <f t="shared" si="0"/>
        <v>100</v>
      </c>
      <c r="Y81"/>
      <c r="Z81"/>
      <c r="AA81" s="220"/>
      <c r="AB81" s="220"/>
      <c r="AC81" s="220"/>
      <c r="AD81" s="220"/>
    </row>
    <row r="82" spans="2:30" ht="23.25" customHeight="1" thickBot="1" x14ac:dyDescent="0.25">
      <c r="B82" s="262" t="s">
        <v>76</v>
      </c>
      <c r="C82" s="263"/>
      <c r="D82" s="263"/>
      <c r="E82" s="186" t="s">
        <v>2649</v>
      </c>
      <c r="F82" s="186"/>
      <c r="G82" s="186"/>
      <c r="H82" s="41"/>
      <c r="I82" s="41"/>
      <c r="J82" s="41"/>
      <c r="K82" s="41"/>
      <c r="L82" s="41"/>
      <c r="M82" s="41"/>
      <c r="N82" s="41"/>
      <c r="O82" s="41"/>
      <c r="P82" s="42"/>
      <c r="Q82" s="42"/>
      <c r="R82" s="43">
        <v>0</v>
      </c>
      <c r="S82" s="44"/>
      <c r="T82" s="42"/>
      <c r="U82" s="43">
        <v>3.4292477823267511</v>
      </c>
      <c r="V82" s="42"/>
      <c r="W82" s="45" t="str">
        <f t="shared" si="0"/>
        <v>N/A</v>
      </c>
      <c r="Y82"/>
      <c r="Z82"/>
      <c r="AA82" s="220"/>
      <c r="AB82" s="220"/>
      <c r="AC82" s="220"/>
      <c r="AD82" s="220"/>
    </row>
    <row r="83" spans="2:30" ht="26.25" customHeight="1" x14ac:dyDescent="0.2">
      <c r="B83" s="264" t="s">
        <v>80</v>
      </c>
      <c r="C83" s="265"/>
      <c r="D83" s="265"/>
      <c r="E83" s="187" t="s">
        <v>2649</v>
      </c>
      <c r="F83" s="187"/>
      <c r="G83" s="187"/>
      <c r="H83" s="47"/>
      <c r="I83" s="47"/>
      <c r="J83" s="47"/>
      <c r="K83" s="47"/>
      <c r="L83" s="47"/>
      <c r="M83" s="47"/>
      <c r="N83" s="47"/>
      <c r="O83" s="47"/>
      <c r="P83" s="48"/>
      <c r="Q83" s="48"/>
      <c r="R83" s="51">
        <v>3.4292477823267511</v>
      </c>
      <c r="S83" s="51">
        <v>3.4292477823267511</v>
      </c>
      <c r="T83" s="51">
        <f t="shared" ref="T83" si="55">+IF(ISERR(S83/R83*100),"N/A",ROUND(S83/R83*100,2))</f>
        <v>100</v>
      </c>
      <c r="U83" s="51">
        <v>3.4292477823267511</v>
      </c>
      <c r="V83" s="51">
        <f t="shared" ref="V83" si="56">+IF(ISERR(U83/S83*100),"N/A",ROUND(U83/S83*100,2))</f>
        <v>100</v>
      </c>
      <c r="W83" s="52">
        <f t="shared" si="0"/>
        <v>100</v>
      </c>
      <c r="Y83"/>
      <c r="Z83"/>
      <c r="AA83" s="220"/>
      <c r="AB83" s="220"/>
      <c r="AC83" s="220"/>
      <c r="AD83" s="220"/>
    </row>
    <row r="84" spans="2:30" ht="23.25" customHeight="1" thickBot="1" x14ac:dyDescent="0.25">
      <c r="B84" s="262" t="s">
        <v>76</v>
      </c>
      <c r="C84" s="263"/>
      <c r="D84" s="263"/>
      <c r="E84" s="186" t="s">
        <v>2650</v>
      </c>
      <c r="F84" s="186"/>
      <c r="G84" s="186"/>
      <c r="H84" s="41"/>
      <c r="I84" s="41"/>
      <c r="J84" s="41"/>
      <c r="K84" s="41"/>
      <c r="L84" s="41"/>
      <c r="M84" s="41"/>
      <c r="N84" s="41"/>
      <c r="O84" s="41"/>
      <c r="P84" s="42"/>
      <c r="Q84" s="42"/>
      <c r="R84" s="43">
        <v>0</v>
      </c>
      <c r="S84" s="44"/>
      <c r="T84" s="42"/>
      <c r="U84" s="43">
        <v>2.8792289958605251</v>
      </c>
      <c r="V84" s="42"/>
      <c r="W84" s="45" t="str">
        <f t="shared" si="0"/>
        <v>N/A</v>
      </c>
      <c r="Y84"/>
      <c r="Z84"/>
      <c r="AA84" s="220"/>
      <c r="AB84" s="220"/>
      <c r="AC84" s="220"/>
      <c r="AD84" s="220"/>
    </row>
    <row r="85" spans="2:30" ht="26.25" customHeight="1" x14ac:dyDescent="0.2">
      <c r="B85" s="264" t="s">
        <v>80</v>
      </c>
      <c r="C85" s="265"/>
      <c r="D85" s="265"/>
      <c r="E85" s="187" t="s">
        <v>2650</v>
      </c>
      <c r="F85" s="187"/>
      <c r="G85" s="187"/>
      <c r="H85" s="47"/>
      <c r="I85" s="47"/>
      <c r="J85" s="47"/>
      <c r="K85" s="47"/>
      <c r="L85" s="47"/>
      <c r="M85" s="47"/>
      <c r="N85" s="47"/>
      <c r="O85" s="47"/>
      <c r="P85" s="48"/>
      <c r="Q85" s="48"/>
      <c r="R85" s="51">
        <v>2.8792289958605251</v>
      </c>
      <c r="S85" s="51">
        <v>2.8792289958605251</v>
      </c>
      <c r="T85" s="51">
        <f t="shared" ref="T85" si="57">+IF(ISERR(S85/R85*100),"N/A",ROUND(S85/R85*100,2))</f>
        <v>100</v>
      </c>
      <c r="U85" s="51">
        <v>2.8792289958605251</v>
      </c>
      <c r="V85" s="51">
        <f t="shared" ref="V85" si="58">+IF(ISERR(U85/S85*100),"N/A",ROUND(U85/S85*100,2))</f>
        <v>100</v>
      </c>
      <c r="W85" s="52">
        <f t="shared" si="0"/>
        <v>100</v>
      </c>
      <c r="Y85"/>
      <c r="Z85"/>
      <c r="AA85" s="220"/>
      <c r="AB85" s="220"/>
      <c r="AC85" s="220"/>
      <c r="AD85" s="220"/>
    </row>
    <row r="86" spans="2:30" ht="23.25" customHeight="1" thickBot="1" x14ac:dyDescent="0.25">
      <c r="B86" s="262" t="s">
        <v>76</v>
      </c>
      <c r="C86" s="263"/>
      <c r="D86" s="263"/>
      <c r="E86" s="186" t="s">
        <v>2651</v>
      </c>
      <c r="F86" s="186"/>
      <c r="G86" s="186"/>
      <c r="H86" s="41"/>
      <c r="I86" s="41"/>
      <c r="J86" s="41"/>
      <c r="K86" s="41"/>
      <c r="L86" s="41"/>
      <c r="M86" s="41"/>
      <c r="N86" s="41"/>
      <c r="O86" s="41"/>
      <c r="P86" s="42"/>
      <c r="Q86" s="42"/>
      <c r="R86" s="43">
        <v>0</v>
      </c>
      <c r="S86" s="44"/>
      <c r="T86" s="42"/>
      <c r="U86" s="43">
        <v>3.97625522801507</v>
      </c>
      <c r="V86" s="42"/>
      <c r="W86" s="45" t="str">
        <f t="shared" si="0"/>
        <v>N/A</v>
      </c>
      <c r="Y86"/>
      <c r="Z86"/>
      <c r="AA86" s="220"/>
      <c r="AB86" s="220"/>
      <c r="AC86" s="220"/>
      <c r="AD86" s="220"/>
    </row>
    <row r="87" spans="2:30" ht="26.25" customHeight="1" x14ac:dyDescent="0.2">
      <c r="B87" s="264" t="s">
        <v>80</v>
      </c>
      <c r="C87" s="265"/>
      <c r="D87" s="265"/>
      <c r="E87" s="187" t="s">
        <v>2651</v>
      </c>
      <c r="F87" s="187"/>
      <c r="G87" s="187"/>
      <c r="H87" s="47"/>
      <c r="I87" s="47"/>
      <c r="J87" s="47"/>
      <c r="K87" s="47"/>
      <c r="L87" s="47"/>
      <c r="M87" s="47"/>
      <c r="N87" s="47"/>
      <c r="O87" s="47"/>
      <c r="P87" s="48"/>
      <c r="Q87" s="48"/>
      <c r="R87" s="51">
        <v>3.97625522801507</v>
      </c>
      <c r="S87" s="51">
        <v>3.97625522801507</v>
      </c>
      <c r="T87" s="51">
        <f t="shared" ref="T87" si="59">+IF(ISERR(S87/R87*100),"N/A",ROUND(S87/R87*100,2))</f>
        <v>100</v>
      </c>
      <c r="U87" s="51">
        <v>3.97625522801507</v>
      </c>
      <c r="V87" s="51">
        <f t="shared" ref="V87" si="60">+IF(ISERR(U87/S87*100),"N/A",ROUND(U87/S87*100,2))</f>
        <v>100</v>
      </c>
      <c r="W87" s="52">
        <f t="shared" si="0"/>
        <v>100</v>
      </c>
      <c r="Y87"/>
      <c r="Z87"/>
      <c r="AA87" s="220"/>
      <c r="AB87" s="220"/>
      <c r="AC87" s="220"/>
      <c r="AD87" s="220"/>
    </row>
    <row r="88" spans="2:30" ht="23.25" customHeight="1" thickBot="1" x14ac:dyDescent="0.25">
      <c r="B88" s="262" t="s">
        <v>76</v>
      </c>
      <c r="C88" s="263"/>
      <c r="D88" s="263"/>
      <c r="E88" s="186" t="s">
        <v>499</v>
      </c>
      <c r="F88" s="186"/>
      <c r="G88" s="186"/>
      <c r="H88" s="41"/>
      <c r="I88" s="41"/>
      <c r="J88" s="41"/>
      <c r="K88" s="41"/>
      <c r="L88" s="41"/>
      <c r="M88" s="41"/>
      <c r="N88" s="41"/>
      <c r="O88" s="41"/>
      <c r="P88" s="42"/>
      <c r="Q88" s="42"/>
      <c r="R88" s="43">
        <v>138.99999982715593</v>
      </c>
      <c r="S88" s="44"/>
      <c r="T88" s="42"/>
      <c r="U88" s="43">
        <v>0</v>
      </c>
      <c r="V88" s="42"/>
      <c r="W88" s="45">
        <f t="shared" si="0"/>
        <v>0</v>
      </c>
      <c r="Y88"/>
      <c r="Z88"/>
      <c r="AA88" s="220"/>
      <c r="AB88" s="220"/>
      <c r="AC88" s="220"/>
      <c r="AD88" s="220"/>
    </row>
    <row r="89" spans="2:30" ht="26.25" customHeight="1" x14ac:dyDescent="0.2">
      <c r="B89" s="264" t="s">
        <v>80</v>
      </c>
      <c r="C89" s="265"/>
      <c r="D89" s="265"/>
      <c r="E89" s="187" t="s">
        <v>499</v>
      </c>
      <c r="F89" s="187"/>
      <c r="G89" s="187"/>
      <c r="H89" s="47"/>
      <c r="I89" s="47"/>
      <c r="J89" s="47"/>
      <c r="K89" s="47"/>
      <c r="L89" s="47"/>
      <c r="M89" s="47"/>
      <c r="N89" s="47"/>
      <c r="O89" s="47"/>
      <c r="P89" s="48"/>
      <c r="Q89" s="48"/>
      <c r="R89" s="51">
        <v>0</v>
      </c>
      <c r="S89" s="51">
        <v>0</v>
      </c>
      <c r="T89" s="51" t="str">
        <f t="shared" ref="T89" si="61">+IF(ISERR(S89/R89*100),"N/A",ROUND(S89/R89*100,2))</f>
        <v>N/A</v>
      </c>
      <c r="U89" s="51">
        <v>0</v>
      </c>
      <c r="V89" s="51" t="str">
        <f t="shared" ref="V89" si="62">+IF(ISERR(U89/S89*100),"N/A",ROUND(U89/S89*100,2))</f>
        <v>N/A</v>
      </c>
      <c r="W89" s="52" t="str">
        <f t="shared" si="0"/>
        <v>N/A</v>
      </c>
      <c r="Y89"/>
      <c r="Z89"/>
      <c r="AA89" s="220"/>
      <c r="AB89" s="220"/>
      <c r="AC89" s="220"/>
      <c r="AD89" s="220"/>
    </row>
    <row r="90" spans="2:30" ht="23.25" customHeight="1" thickBot="1" x14ac:dyDescent="0.25">
      <c r="B90" s="262" t="s">
        <v>76</v>
      </c>
      <c r="C90" s="263"/>
      <c r="D90" s="263"/>
      <c r="E90" s="186" t="s">
        <v>606</v>
      </c>
      <c r="F90" s="186"/>
      <c r="G90" s="186"/>
      <c r="H90" s="41"/>
      <c r="I90" s="41"/>
      <c r="J90" s="41"/>
      <c r="K90" s="41"/>
      <c r="L90" s="41"/>
      <c r="M90" s="41"/>
      <c r="N90" s="41"/>
      <c r="O90" s="41"/>
      <c r="P90" s="42"/>
      <c r="Q90" s="42"/>
      <c r="R90" s="43">
        <v>0</v>
      </c>
      <c r="S90" s="44"/>
      <c r="T90" s="42"/>
      <c r="U90" s="43">
        <v>0.34689356380740599</v>
      </c>
      <c r="V90" s="42"/>
      <c r="W90" s="45" t="str">
        <f t="shared" si="0"/>
        <v>N/A</v>
      </c>
      <c r="Y90"/>
      <c r="Z90"/>
      <c r="AA90" s="220"/>
      <c r="AB90" s="220"/>
      <c r="AC90" s="220"/>
      <c r="AD90" s="220"/>
    </row>
    <row r="91" spans="2:30" ht="26.25" customHeight="1" x14ac:dyDescent="0.2">
      <c r="B91" s="264" t="s">
        <v>80</v>
      </c>
      <c r="C91" s="265"/>
      <c r="D91" s="265"/>
      <c r="E91" s="187" t="s">
        <v>606</v>
      </c>
      <c r="F91" s="187"/>
      <c r="G91" s="187"/>
      <c r="H91" s="47"/>
      <c r="I91" s="47"/>
      <c r="J91" s="47"/>
      <c r="K91" s="47"/>
      <c r="L91" s="47"/>
      <c r="M91" s="47"/>
      <c r="N91" s="47"/>
      <c r="O91" s="47"/>
      <c r="P91" s="48"/>
      <c r="Q91" s="48"/>
      <c r="R91" s="51">
        <v>2.1887636155000001</v>
      </c>
      <c r="S91" s="51">
        <v>0.50702152013228097</v>
      </c>
      <c r="T91" s="51">
        <f t="shared" ref="T91" si="63">+IF(ISERR(S91/R91*100),"N/A",ROUND(S91/R91*100,2))</f>
        <v>23.16</v>
      </c>
      <c r="U91" s="51">
        <v>0.34689356380740599</v>
      </c>
      <c r="V91" s="51">
        <f t="shared" ref="V91" si="64">+IF(ISERR(U91/S91*100),"N/A",ROUND(U91/S91*100,2))</f>
        <v>68.42</v>
      </c>
      <c r="W91" s="52">
        <f t="shared" si="0"/>
        <v>15.85</v>
      </c>
      <c r="Y91"/>
      <c r="Z91"/>
      <c r="AA91" s="220"/>
      <c r="AB91" s="220"/>
      <c r="AC91" s="220"/>
      <c r="AD91" s="220"/>
    </row>
    <row r="92" spans="2:30" ht="23.25" customHeight="1" thickBot="1" x14ac:dyDescent="0.25">
      <c r="B92" s="262" t="s">
        <v>76</v>
      </c>
      <c r="C92" s="263"/>
      <c r="D92" s="263"/>
      <c r="E92" s="186" t="s">
        <v>1603</v>
      </c>
      <c r="F92" s="186"/>
      <c r="G92" s="186"/>
      <c r="H92" s="41"/>
      <c r="I92" s="41"/>
      <c r="J92" s="41"/>
      <c r="K92" s="41"/>
      <c r="L92" s="41"/>
      <c r="M92" s="41"/>
      <c r="N92" s="41"/>
      <c r="O92" s="41"/>
      <c r="P92" s="42"/>
      <c r="Q92" s="42"/>
      <c r="R92" s="43">
        <v>0</v>
      </c>
      <c r="S92" s="44"/>
      <c r="T92" s="42"/>
      <c r="U92" s="43">
        <v>0.3219074342869</v>
      </c>
      <c r="V92" s="42"/>
      <c r="W92" s="45" t="str">
        <f t="shared" ref="W92:W93" si="65">+IF(ISERR(U92/R92*100),"N/A",ROUND(U92/R92*100,2))</f>
        <v>N/A</v>
      </c>
      <c r="Y92"/>
      <c r="Z92"/>
      <c r="AA92" s="220"/>
      <c r="AB92" s="220"/>
      <c r="AC92" s="220"/>
      <c r="AD92" s="220"/>
    </row>
    <row r="93" spans="2:30" ht="26.25" customHeight="1" thickBot="1" x14ac:dyDescent="0.25">
      <c r="B93" s="264" t="s">
        <v>80</v>
      </c>
      <c r="C93" s="265"/>
      <c r="D93" s="265"/>
      <c r="E93" s="187" t="s">
        <v>1603</v>
      </c>
      <c r="F93" s="187"/>
      <c r="G93" s="187"/>
      <c r="H93" s="47"/>
      <c r="I93" s="47"/>
      <c r="J93" s="47"/>
      <c r="K93" s="47"/>
      <c r="L93" s="47"/>
      <c r="M93" s="47"/>
      <c r="N93" s="47"/>
      <c r="O93" s="47"/>
      <c r="P93" s="48"/>
      <c r="Q93" s="48"/>
      <c r="R93" s="51">
        <v>0.3219074342869</v>
      </c>
      <c r="S93" s="51">
        <v>0.3219074342869</v>
      </c>
      <c r="T93" s="51">
        <f t="shared" ref="T93" si="66">+IF(ISERR(S93/R93*100),"N/A",ROUND(S93/R93*100,2))</f>
        <v>100</v>
      </c>
      <c r="U93" s="51">
        <v>0.3219074342869</v>
      </c>
      <c r="V93" s="51">
        <f t="shared" ref="V93" si="67">+IF(ISERR(U93/S93*100),"N/A",ROUND(U93/S93*100,2))</f>
        <v>100</v>
      </c>
      <c r="W93" s="52">
        <f t="shared" si="65"/>
        <v>100</v>
      </c>
      <c r="Y93"/>
      <c r="Z93"/>
      <c r="AA93" s="220"/>
      <c r="AB93" s="220"/>
      <c r="AC93" s="220"/>
      <c r="AD93" s="220"/>
    </row>
    <row r="94" spans="2:30" ht="22.5" customHeight="1" thickTop="1" thickBot="1" x14ac:dyDescent="0.25">
      <c r="B94" s="11" t="s">
        <v>86</v>
      </c>
      <c r="C94" s="12"/>
      <c r="D94" s="12"/>
      <c r="E94" s="12"/>
      <c r="F94" s="12"/>
      <c r="G94" s="12"/>
      <c r="H94" s="13"/>
      <c r="I94" s="13"/>
      <c r="J94" s="13"/>
      <c r="K94" s="13"/>
      <c r="L94" s="13"/>
      <c r="M94" s="13"/>
      <c r="N94" s="13"/>
      <c r="O94" s="13"/>
      <c r="P94" s="13"/>
      <c r="Q94" s="13"/>
      <c r="R94" s="13"/>
      <c r="S94" s="13"/>
      <c r="T94" s="13"/>
      <c r="U94" s="13"/>
      <c r="V94" s="13"/>
      <c r="W94" s="14"/>
    </row>
    <row r="95" spans="2:30" ht="37.5" customHeight="1" thickTop="1" x14ac:dyDescent="0.2">
      <c r="B95" s="251" t="s">
        <v>1628</v>
      </c>
      <c r="C95" s="252"/>
      <c r="D95" s="252"/>
      <c r="E95" s="252"/>
      <c r="F95" s="252"/>
      <c r="G95" s="252"/>
      <c r="H95" s="252"/>
      <c r="I95" s="252"/>
      <c r="J95" s="252"/>
      <c r="K95" s="252"/>
      <c r="L95" s="252"/>
      <c r="M95" s="252"/>
      <c r="N95" s="252"/>
      <c r="O95" s="252"/>
      <c r="P95" s="252"/>
      <c r="Q95" s="252"/>
      <c r="R95" s="252"/>
      <c r="S95" s="252"/>
      <c r="T95" s="252"/>
      <c r="U95" s="252"/>
      <c r="V95" s="252"/>
      <c r="W95" s="253"/>
    </row>
    <row r="96" spans="2:30" ht="15" customHeight="1" thickBot="1" x14ac:dyDescent="0.25">
      <c r="B96" s="254"/>
      <c r="C96" s="255"/>
      <c r="D96" s="255"/>
      <c r="E96" s="255"/>
      <c r="F96" s="255"/>
      <c r="G96" s="255"/>
      <c r="H96" s="255"/>
      <c r="I96" s="255"/>
      <c r="J96" s="255"/>
      <c r="K96" s="255"/>
      <c r="L96" s="255"/>
      <c r="M96" s="255"/>
      <c r="N96" s="255"/>
      <c r="O96" s="255"/>
      <c r="P96" s="255"/>
      <c r="Q96" s="255"/>
      <c r="R96" s="255"/>
      <c r="S96" s="255"/>
      <c r="T96" s="255"/>
      <c r="U96" s="255"/>
      <c r="V96" s="255"/>
      <c r="W96" s="256"/>
    </row>
    <row r="97" spans="2:23" ht="37.5" customHeight="1" thickTop="1" x14ac:dyDescent="0.2">
      <c r="B97" s="251" t="s">
        <v>1627</v>
      </c>
      <c r="C97" s="252"/>
      <c r="D97" s="252"/>
      <c r="E97" s="252"/>
      <c r="F97" s="252"/>
      <c r="G97" s="252"/>
      <c r="H97" s="252"/>
      <c r="I97" s="252"/>
      <c r="J97" s="252"/>
      <c r="K97" s="252"/>
      <c r="L97" s="252"/>
      <c r="M97" s="252"/>
      <c r="N97" s="252"/>
      <c r="O97" s="252"/>
      <c r="P97" s="252"/>
      <c r="Q97" s="252"/>
      <c r="R97" s="252"/>
      <c r="S97" s="252"/>
      <c r="T97" s="252"/>
      <c r="U97" s="252"/>
      <c r="V97" s="252"/>
      <c r="W97" s="253"/>
    </row>
    <row r="98" spans="2:23" ht="15" customHeight="1" thickBot="1" x14ac:dyDescent="0.25">
      <c r="B98" s="254"/>
      <c r="C98" s="255"/>
      <c r="D98" s="255"/>
      <c r="E98" s="255"/>
      <c r="F98" s="255"/>
      <c r="G98" s="255"/>
      <c r="H98" s="255"/>
      <c r="I98" s="255"/>
      <c r="J98" s="255"/>
      <c r="K98" s="255"/>
      <c r="L98" s="255"/>
      <c r="M98" s="255"/>
      <c r="N98" s="255"/>
      <c r="O98" s="255"/>
      <c r="P98" s="255"/>
      <c r="Q98" s="255"/>
      <c r="R98" s="255"/>
      <c r="S98" s="255"/>
      <c r="T98" s="255"/>
      <c r="U98" s="255"/>
      <c r="V98" s="255"/>
      <c r="W98" s="256"/>
    </row>
    <row r="99" spans="2:23" ht="37.5" customHeight="1" thickTop="1" x14ac:dyDescent="0.2">
      <c r="B99" s="251" t="s">
        <v>1626</v>
      </c>
      <c r="C99" s="252"/>
      <c r="D99" s="252"/>
      <c r="E99" s="252"/>
      <c r="F99" s="252"/>
      <c r="G99" s="252"/>
      <c r="H99" s="252"/>
      <c r="I99" s="252"/>
      <c r="J99" s="252"/>
      <c r="K99" s="252"/>
      <c r="L99" s="252"/>
      <c r="M99" s="252"/>
      <c r="N99" s="252"/>
      <c r="O99" s="252"/>
      <c r="P99" s="252"/>
      <c r="Q99" s="252"/>
      <c r="R99" s="252"/>
      <c r="S99" s="252"/>
      <c r="T99" s="252"/>
      <c r="U99" s="252"/>
      <c r="V99" s="252"/>
      <c r="W99" s="253"/>
    </row>
    <row r="100" spans="2:23" ht="13.5" thickBot="1" x14ac:dyDescent="0.25">
      <c r="B100" s="257"/>
      <c r="C100" s="258"/>
      <c r="D100" s="258"/>
      <c r="E100" s="258"/>
      <c r="F100" s="258"/>
      <c r="G100" s="258"/>
      <c r="H100" s="258"/>
      <c r="I100" s="258"/>
      <c r="J100" s="258"/>
      <c r="K100" s="258"/>
      <c r="L100" s="258"/>
      <c r="M100" s="258"/>
      <c r="N100" s="258"/>
      <c r="O100" s="258"/>
      <c r="P100" s="258"/>
      <c r="Q100" s="258"/>
      <c r="R100" s="258"/>
      <c r="S100" s="258"/>
      <c r="T100" s="258"/>
      <c r="U100" s="258"/>
      <c r="V100" s="258"/>
      <c r="W100" s="259"/>
    </row>
  </sheetData>
  <mergeCells count="121">
    <mergeCell ref="B22:L22"/>
    <mergeCell ref="M22:N22"/>
    <mergeCell ref="O22:P22"/>
    <mergeCell ref="Q22:R22"/>
    <mergeCell ref="B24:Q25"/>
    <mergeCell ref="B97:W98"/>
    <mergeCell ref="B99:W100"/>
    <mergeCell ref="S24:T24"/>
    <mergeCell ref="V24:W24"/>
    <mergeCell ref="B95:W96"/>
    <mergeCell ref="B93:D93"/>
    <mergeCell ref="B67:D67"/>
    <mergeCell ref="B68:D68"/>
    <mergeCell ref="B69:D69"/>
    <mergeCell ref="B70:D70"/>
    <mergeCell ref="B71:D71"/>
    <mergeCell ref="B72:D72"/>
    <mergeCell ref="B90:D90"/>
    <mergeCell ref="B91:D91"/>
    <mergeCell ref="B92:D92"/>
    <mergeCell ref="B58:D58"/>
    <mergeCell ref="B59:D59"/>
    <mergeCell ref="B60:D60"/>
    <mergeCell ref="B61:D61"/>
    <mergeCell ref="B21:L21"/>
    <mergeCell ref="M21:N21"/>
    <mergeCell ref="O21:P21"/>
    <mergeCell ref="Q21:R21"/>
    <mergeCell ref="B19:L20"/>
    <mergeCell ref="M19:N20"/>
    <mergeCell ref="O19:P20"/>
    <mergeCell ref="Q19:R20"/>
    <mergeCell ref="S19:S20"/>
    <mergeCell ref="T14:W14"/>
    <mergeCell ref="C15:I15"/>
    <mergeCell ref="L15:Q15"/>
    <mergeCell ref="T15:W15"/>
    <mergeCell ref="C16:W16"/>
    <mergeCell ref="B18:T18"/>
    <mergeCell ref="U18:W18"/>
    <mergeCell ref="T19:T20"/>
    <mergeCell ref="U19:U20"/>
    <mergeCell ref="V19:V20"/>
    <mergeCell ref="W19:W20"/>
    <mergeCell ref="C14:I14"/>
    <mergeCell ref="L14:Q14"/>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B62:D62"/>
    <mergeCell ref="B63:D63"/>
    <mergeCell ref="B64:D64"/>
    <mergeCell ref="B65:D65"/>
    <mergeCell ref="B66:D66"/>
    <mergeCell ref="B86:D86"/>
    <mergeCell ref="B87:D87"/>
    <mergeCell ref="B78:D78"/>
    <mergeCell ref="B79:D79"/>
    <mergeCell ref="B80:D80"/>
    <mergeCell ref="B81:D81"/>
    <mergeCell ref="B82:D82"/>
    <mergeCell ref="B73:D73"/>
    <mergeCell ref="B74:D74"/>
    <mergeCell ref="B75:D75"/>
    <mergeCell ref="B76:D76"/>
    <mergeCell ref="B77:D77"/>
    <mergeCell ref="B40:D40"/>
    <mergeCell ref="B41:D41"/>
    <mergeCell ref="B42:D42"/>
    <mergeCell ref="B43:D43"/>
    <mergeCell ref="B44:D44"/>
    <mergeCell ref="B88:D88"/>
    <mergeCell ref="B89:D89"/>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83:D83"/>
    <mergeCell ref="B84:D84"/>
    <mergeCell ref="B85:D85"/>
    <mergeCell ref="B55:D55"/>
    <mergeCell ref="B56:D56"/>
    <mergeCell ref="B57:D57"/>
    <mergeCell ref="B50:D50"/>
    <mergeCell ref="B51:D51"/>
    <mergeCell ref="B52:D52"/>
    <mergeCell ref="B53:D53"/>
    <mergeCell ref="B54:D54"/>
    <mergeCell ref="B45:D45"/>
    <mergeCell ref="B46:D46"/>
    <mergeCell ref="B47:D47"/>
    <mergeCell ref="B48:D48"/>
    <mergeCell ref="B49:D4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93" min="1" max="22"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1597</v>
      </c>
      <c r="D4" s="298" t="s">
        <v>1596</v>
      </c>
      <c r="E4" s="298"/>
      <c r="F4" s="298"/>
      <c r="G4" s="298"/>
      <c r="H4" s="299"/>
      <c r="I4" s="18"/>
      <c r="J4" s="300" t="s">
        <v>6</v>
      </c>
      <c r="K4" s="298"/>
      <c r="L4" s="17" t="s">
        <v>1662</v>
      </c>
      <c r="M4" s="301" t="s">
        <v>1661</v>
      </c>
      <c r="N4" s="301"/>
      <c r="O4" s="301"/>
      <c r="P4" s="301"/>
      <c r="Q4" s="302"/>
      <c r="R4" s="19"/>
      <c r="S4" s="303" t="s">
        <v>9</v>
      </c>
      <c r="T4" s="304"/>
      <c r="U4" s="304"/>
      <c r="V4" s="291" t="s">
        <v>1660</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1653</v>
      </c>
      <c r="D6" s="287" t="s">
        <v>1659</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1658</v>
      </c>
      <c r="K8" s="26" t="s">
        <v>1657</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29" customHeight="1" thickTop="1" thickBot="1" x14ac:dyDescent="0.25">
      <c r="B10" s="27" t="s">
        <v>25</v>
      </c>
      <c r="C10" s="291" t="s">
        <v>1656</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1655</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1654</v>
      </c>
      <c r="C21" s="268"/>
      <c r="D21" s="268"/>
      <c r="E21" s="268"/>
      <c r="F21" s="268"/>
      <c r="G21" s="268"/>
      <c r="H21" s="268"/>
      <c r="I21" s="268"/>
      <c r="J21" s="268"/>
      <c r="K21" s="268"/>
      <c r="L21" s="268"/>
      <c r="M21" s="269" t="s">
        <v>1653</v>
      </c>
      <c r="N21" s="269"/>
      <c r="O21" s="269" t="s">
        <v>64</v>
      </c>
      <c r="P21" s="269"/>
      <c r="Q21" s="270" t="s">
        <v>53</v>
      </c>
      <c r="R21" s="270"/>
      <c r="S21" s="34" t="s">
        <v>1652</v>
      </c>
      <c r="T21" s="34" t="s">
        <v>1651</v>
      </c>
      <c r="U21" s="34" t="s">
        <v>1650</v>
      </c>
      <c r="V21" s="34">
        <f>+IF(ISERR(U21/T21*100),"N/A",ROUND(U21/T21*100,2))</f>
        <v>118.4</v>
      </c>
      <c r="W21" s="35">
        <f>+IF(ISERR(U21/S21*100),"N/A",ROUND(U21/S21*100,2))</f>
        <v>117.18</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1648</v>
      </c>
      <c r="F25" s="40"/>
      <c r="G25" s="40"/>
      <c r="H25" s="41"/>
      <c r="I25" s="41"/>
      <c r="J25" s="41"/>
      <c r="K25" s="41"/>
      <c r="L25" s="41"/>
      <c r="M25" s="41"/>
      <c r="N25" s="41"/>
      <c r="O25" s="41"/>
      <c r="P25" s="42"/>
      <c r="Q25" s="42"/>
      <c r="R25" s="43" t="s">
        <v>1649</v>
      </c>
      <c r="S25" s="44" t="s">
        <v>11</v>
      </c>
      <c r="T25" s="42"/>
      <c r="U25" s="44" t="s">
        <v>1645</v>
      </c>
      <c r="V25" s="42"/>
      <c r="W25" s="45">
        <f>+IF(ISERR(U25/R25*100),"N/A",ROUND(U25/R25*100,2))</f>
        <v>140.91999999999999</v>
      </c>
    </row>
    <row r="26" spans="2:27" ht="26.25" customHeight="1" thickBot="1" x14ac:dyDescent="0.25">
      <c r="B26" s="264" t="s">
        <v>80</v>
      </c>
      <c r="C26" s="265"/>
      <c r="D26" s="265"/>
      <c r="E26" s="46" t="s">
        <v>1648</v>
      </c>
      <c r="F26" s="46"/>
      <c r="G26" s="46"/>
      <c r="H26" s="47"/>
      <c r="I26" s="47"/>
      <c r="J26" s="47"/>
      <c r="K26" s="47"/>
      <c r="L26" s="47"/>
      <c r="M26" s="47"/>
      <c r="N26" s="47"/>
      <c r="O26" s="47"/>
      <c r="P26" s="48"/>
      <c r="Q26" s="48"/>
      <c r="R26" s="49" t="s">
        <v>1647</v>
      </c>
      <c r="S26" s="50" t="s">
        <v>1646</v>
      </c>
      <c r="T26" s="51">
        <f>+IF(ISERR(S26/R26*100),"N/A",ROUND(S26/R26*100,2))</f>
        <v>98.02</v>
      </c>
      <c r="U26" s="50" t="s">
        <v>1645</v>
      </c>
      <c r="V26" s="51">
        <f>+IF(ISERR(U26/S26*100),"N/A",ROUND(U26/S26*100,2))</f>
        <v>99.87</v>
      </c>
      <c r="W26" s="52">
        <f>+IF(ISERR(U26/R26*100),"N/A",ROUND(U26/R26*100,2))</f>
        <v>97.89</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1644</v>
      </c>
      <c r="C28" s="252"/>
      <c r="D28" s="252"/>
      <c r="E28" s="252"/>
      <c r="F28" s="252"/>
      <c r="G28" s="252"/>
      <c r="H28" s="252"/>
      <c r="I28" s="252"/>
      <c r="J28" s="252"/>
      <c r="K28" s="252"/>
      <c r="L28" s="252"/>
      <c r="M28" s="252"/>
      <c r="N28" s="252"/>
      <c r="O28" s="252"/>
      <c r="P28" s="252"/>
      <c r="Q28" s="252"/>
      <c r="R28" s="252"/>
      <c r="S28" s="252"/>
      <c r="T28" s="252"/>
      <c r="U28" s="252"/>
      <c r="V28" s="252"/>
      <c r="W28" s="253"/>
    </row>
    <row r="29" spans="2:27" ht="25.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1643</v>
      </c>
      <c r="C30" s="252"/>
      <c r="D30" s="252"/>
      <c r="E30" s="252"/>
      <c r="F30" s="252"/>
      <c r="G30" s="252"/>
      <c r="H30" s="252"/>
      <c r="I30" s="252"/>
      <c r="J30" s="252"/>
      <c r="K30" s="252"/>
      <c r="L30" s="252"/>
      <c r="M30" s="252"/>
      <c r="N30" s="252"/>
      <c r="O30" s="252"/>
      <c r="P30" s="252"/>
      <c r="Q30" s="252"/>
      <c r="R30" s="252"/>
      <c r="S30" s="252"/>
      <c r="T30" s="252"/>
      <c r="U30" s="252"/>
      <c r="V30" s="252"/>
      <c r="W30" s="253"/>
    </row>
    <row r="31" spans="2:27" ht="41.2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1642</v>
      </c>
      <c r="C32" s="252"/>
      <c r="D32" s="252"/>
      <c r="E32" s="252"/>
      <c r="F32" s="252"/>
      <c r="G32" s="252"/>
      <c r="H32" s="252"/>
      <c r="I32" s="252"/>
      <c r="J32" s="252"/>
      <c r="K32" s="252"/>
      <c r="L32" s="252"/>
      <c r="M32" s="252"/>
      <c r="N32" s="252"/>
      <c r="O32" s="252"/>
      <c r="P32" s="252"/>
      <c r="Q32" s="252"/>
      <c r="R32" s="252"/>
      <c r="S32" s="252"/>
      <c r="T32" s="252"/>
      <c r="U32" s="252"/>
      <c r="V32" s="252"/>
      <c r="W32" s="253"/>
    </row>
    <row r="33" spans="2:23" ht="42.75" customHeight="1"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4"/>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1708</v>
      </c>
      <c r="D4" s="298" t="s">
        <v>1707</v>
      </c>
      <c r="E4" s="298"/>
      <c r="F4" s="298"/>
      <c r="G4" s="298"/>
      <c r="H4" s="299"/>
      <c r="I4" s="18"/>
      <c r="J4" s="300" t="s">
        <v>6</v>
      </c>
      <c r="K4" s="298"/>
      <c r="L4" s="17" t="s">
        <v>245</v>
      </c>
      <c r="M4" s="301" t="s">
        <v>1706</v>
      </c>
      <c r="N4" s="301"/>
      <c r="O4" s="301"/>
      <c r="P4" s="301"/>
      <c r="Q4" s="302"/>
      <c r="R4" s="19"/>
      <c r="S4" s="303" t="s">
        <v>9</v>
      </c>
      <c r="T4" s="304"/>
      <c r="U4" s="304"/>
      <c r="V4" s="291" t="s">
        <v>1705</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42" customHeight="1" thickBot="1" x14ac:dyDescent="0.25">
      <c r="B6" s="20" t="s">
        <v>12</v>
      </c>
      <c r="C6" s="21" t="s">
        <v>1674</v>
      </c>
      <c r="D6" s="287" t="s">
        <v>1704</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1689</v>
      </c>
      <c r="D7" s="289" t="s">
        <v>1703</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1702</v>
      </c>
      <c r="K8" s="26" t="s">
        <v>1701</v>
      </c>
      <c r="L8" s="26" t="s">
        <v>1700</v>
      </c>
      <c r="M8" s="26" t="s">
        <v>1699</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92.25" customHeight="1" thickTop="1" thickBot="1" x14ac:dyDescent="0.25">
      <c r="B10" s="27" t="s">
        <v>25</v>
      </c>
      <c r="C10" s="291" t="s">
        <v>1698</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1697</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1696</v>
      </c>
      <c r="C21" s="268"/>
      <c r="D21" s="268"/>
      <c r="E21" s="268"/>
      <c r="F21" s="268"/>
      <c r="G21" s="268"/>
      <c r="H21" s="268"/>
      <c r="I21" s="268"/>
      <c r="J21" s="268"/>
      <c r="K21" s="268"/>
      <c r="L21" s="268"/>
      <c r="M21" s="269" t="s">
        <v>1689</v>
      </c>
      <c r="N21" s="269"/>
      <c r="O21" s="269" t="s">
        <v>64</v>
      </c>
      <c r="P21" s="269"/>
      <c r="Q21" s="270" t="s">
        <v>53</v>
      </c>
      <c r="R21" s="270"/>
      <c r="S21" s="34" t="s">
        <v>1695</v>
      </c>
      <c r="T21" s="34" t="s">
        <v>1695</v>
      </c>
      <c r="U21" s="34" t="s">
        <v>1694</v>
      </c>
      <c r="V21" s="34">
        <f t="shared" ref="V21:V30" si="0">+IF(ISERR(U21/T21*100),"N/A",ROUND(U21/T21*100,2))</f>
        <v>118.52</v>
      </c>
      <c r="W21" s="35">
        <f t="shared" ref="W21:W30" si="1">+IF(ISERR(U21/S21*100),"N/A",ROUND(U21/S21*100,2))</f>
        <v>118.52</v>
      </c>
    </row>
    <row r="22" spans="2:27" ht="56.25" customHeight="1" x14ac:dyDescent="0.2">
      <c r="B22" s="267" t="s">
        <v>1693</v>
      </c>
      <c r="C22" s="268"/>
      <c r="D22" s="268"/>
      <c r="E22" s="268"/>
      <c r="F22" s="268"/>
      <c r="G22" s="268"/>
      <c r="H22" s="268"/>
      <c r="I22" s="268"/>
      <c r="J22" s="268"/>
      <c r="K22" s="268"/>
      <c r="L22" s="268"/>
      <c r="M22" s="269" t="s">
        <v>1689</v>
      </c>
      <c r="N22" s="269"/>
      <c r="O22" s="269" t="s">
        <v>64</v>
      </c>
      <c r="P22" s="269"/>
      <c r="Q22" s="270" t="s">
        <v>53</v>
      </c>
      <c r="R22" s="270"/>
      <c r="S22" s="34" t="s">
        <v>1692</v>
      </c>
      <c r="T22" s="34" t="s">
        <v>1691</v>
      </c>
      <c r="U22" s="34" t="s">
        <v>808</v>
      </c>
      <c r="V22" s="34">
        <f t="shared" si="0"/>
        <v>121.79</v>
      </c>
      <c r="W22" s="35">
        <f t="shared" si="1"/>
        <v>177.57</v>
      </c>
    </row>
    <row r="23" spans="2:27" ht="56.25" customHeight="1" x14ac:dyDescent="0.2">
      <c r="B23" s="267" t="s">
        <v>1690</v>
      </c>
      <c r="C23" s="268"/>
      <c r="D23" s="268"/>
      <c r="E23" s="268"/>
      <c r="F23" s="268"/>
      <c r="G23" s="268"/>
      <c r="H23" s="268"/>
      <c r="I23" s="268"/>
      <c r="J23" s="268"/>
      <c r="K23" s="268"/>
      <c r="L23" s="268"/>
      <c r="M23" s="269" t="s">
        <v>1689</v>
      </c>
      <c r="N23" s="269"/>
      <c r="O23" s="269" t="s">
        <v>64</v>
      </c>
      <c r="P23" s="269"/>
      <c r="Q23" s="270" t="s">
        <v>53</v>
      </c>
      <c r="R23" s="270"/>
      <c r="S23" s="34" t="s">
        <v>54</v>
      </c>
      <c r="T23" s="34" t="s">
        <v>54</v>
      </c>
      <c r="U23" s="34" t="s">
        <v>1688</v>
      </c>
      <c r="V23" s="34">
        <f t="shared" si="0"/>
        <v>105.9</v>
      </c>
      <c r="W23" s="35">
        <f t="shared" si="1"/>
        <v>105.9</v>
      </c>
    </row>
    <row r="24" spans="2:27" ht="56.25" customHeight="1" x14ac:dyDescent="0.2">
      <c r="B24" s="267" t="s">
        <v>1687</v>
      </c>
      <c r="C24" s="268"/>
      <c r="D24" s="268"/>
      <c r="E24" s="268"/>
      <c r="F24" s="268"/>
      <c r="G24" s="268"/>
      <c r="H24" s="268"/>
      <c r="I24" s="268"/>
      <c r="J24" s="268"/>
      <c r="K24" s="268"/>
      <c r="L24" s="268"/>
      <c r="M24" s="269" t="s">
        <v>1674</v>
      </c>
      <c r="N24" s="269"/>
      <c r="O24" s="269" t="s">
        <v>64</v>
      </c>
      <c r="P24" s="269"/>
      <c r="Q24" s="270" t="s">
        <v>53</v>
      </c>
      <c r="R24" s="270"/>
      <c r="S24" s="34" t="s">
        <v>54</v>
      </c>
      <c r="T24" s="34" t="s">
        <v>1288</v>
      </c>
      <c r="U24" s="34" t="s">
        <v>1686</v>
      </c>
      <c r="V24" s="34">
        <f t="shared" si="0"/>
        <v>103.03</v>
      </c>
      <c r="W24" s="35">
        <f t="shared" si="1"/>
        <v>68</v>
      </c>
    </row>
    <row r="25" spans="2:27" ht="56.25" customHeight="1" x14ac:dyDescent="0.2">
      <c r="B25" s="267" t="s">
        <v>1685</v>
      </c>
      <c r="C25" s="268"/>
      <c r="D25" s="268"/>
      <c r="E25" s="268"/>
      <c r="F25" s="268"/>
      <c r="G25" s="268"/>
      <c r="H25" s="268"/>
      <c r="I25" s="268"/>
      <c r="J25" s="268"/>
      <c r="K25" s="268"/>
      <c r="L25" s="268"/>
      <c r="M25" s="269" t="s">
        <v>1674</v>
      </c>
      <c r="N25" s="269"/>
      <c r="O25" s="269" t="s">
        <v>64</v>
      </c>
      <c r="P25" s="269"/>
      <c r="Q25" s="270" t="s">
        <v>53</v>
      </c>
      <c r="R25" s="270"/>
      <c r="S25" s="34" t="s">
        <v>54</v>
      </c>
      <c r="T25" s="34" t="s">
        <v>1684</v>
      </c>
      <c r="U25" s="34" t="s">
        <v>1683</v>
      </c>
      <c r="V25" s="34">
        <f t="shared" si="0"/>
        <v>109.34</v>
      </c>
      <c r="W25" s="35">
        <f t="shared" si="1"/>
        <v>84.3</v>
      </c>
    </row>
    <row r="26" spans="2:27" ht="56.25" customHeight="1" x14ac:dyDescent="0.2">
      <c r="B26" s="267" t="s">
        <v>1682</v>
      </c>
      <c r="C26" s="268"/>
      <c r="D26" s="268"/>
      <c r="E26" s="268"/>
      <c r="F26" s="268"/>
      <c r="G26" s="268"/>
      <c r="H26" s="268"/>
      <c r="I26" s="268"/>
      <c r="J26" s="268"/>
      <c r="K26" s="268"/>
      <c r="L26" s="268"/>
      <c r="M26" s="269" t="s">
        <v>1674</v>
      </c>
      <c r="N26" s="269"/>
      <c r="O26" s="269" t="s">
        <v>64</v>
      </c>
      <c r="P26" s="269"/>
      <c r="Q26" s="270" t="s">
        <v>53</v>
      </c>
      <c r="R26" s="270"/>
      <c r="S26" s="34" t="s">
        <v>54</v>
      </c>
      <c r="T26" s="34" t="s">
        <v>55</v>
      </c>
      <c r="U26" s="34" t="s">
        <v>55</v>
      </c>
      <c r="V26" s="34" t="str">
        <f t="shared" si="0"/>
        <v>N/A</v>
      </c>
      <c r="W26" s="35">
        <f t="shared" si="1"/>
        <v>0</v>
      </c>
    </row>
    <row r="27" spans="2:27" ht="56.25" customHeight="1" x14ac:dyDescent="0.2">
      <c r="B27" s="267" t="s">
        <v>1681</v>
      </c>
      <c r="C27" s="268"/>
      <c r="D27" s="268"/>
      <c r="E27" s="268"/>
      <c r="F27" s="268"/>
      <c r="G27" s="268"/>
      <c r="H27" s="268"/>
      <c r="I27" s="268"/>
      <c r="J27" s="268"/>
      <c r="K27" s="268"/>
      <c r="L27" s="268"/>
      <c r="M27" s="269" t="s">
        <v>1674</v>
      </c>
      <c r="N27" s="269"/>
      <c r="O27" s="269" t="s">
        <v>64</v>
      </c>
      <c r="P27" s="269"/>
      <c r="Q27" s="270" t="s">
        <v>53</v>
      </c>
      <c r="R27" s="270"/>
      <c r="S27" s="34" t="s">
        <v>54</v>
      </c>
      <c r="T27" s="34" t="s">
        <v>68</v>
      </c>
      <c r="U27" s="34" t="s">
        <v>1680</v>
      </c>
      <c r="V27" s="34">
        <f t="shared" si="0"/>
        <v>105.07</v>
      </c>
      <c r="W27" s="35">
        <f t="shared" si="1"/>
        <v>78.8</v>
      </c>
    </row>
    <row r="28" spans="2:27" ht="56.25" customHeight="1" x14ac:dyDescent="0.2">
      <c r="B28" s="267" t="s">
        <v>1679</v>
      </c>
      <c r="C28" s="268"/>
      <c r="D28" s="268"/>
      <c r="E28" s="268"/>
      <c r="F28" s="268"/>
      <c r="G28" s="268"/>
      <c r="H28" s="268"/>
      <c r="I28" s="268"/>
      <c r="J28" s="268"/>
      <c r="K28" s="268"/>
      <c r="L28" s="268"/>
      <c r="M28" s="269" t="s">
        <v>1674</v>
      </c>
      <c r="N28" s="269"/>
      <c r="O28" s="269" t="s">
        <v>64</v>
      </c>
      <c r="P28" s="269"/>
      <c r="Q28" s="270" t="s">
        <v>53</v>
      </c>
      <c r="R28" s="270"/>
      <c r="S28" s="34" t="s">
        <v>54</v>
      </c>
      <c r="T28" s="34" t="s">
        <v>68</v>
      </c>
      <c r="U28" s="34" t="s">
        <v>1241</v>
      </c>
      <c r="V28" s="34">
        <f t="shared" si="0"/>
        <v>114.13</v>
      </c>
      <c r="W28" s="35">
        <f t="shared" si="1"/>
        <v>85.6</v>
      </c>
    </row>
    <row r="29" spans="2:27" ht="56.25" customHeight="1" x14ac:dyDescent="0.2">
      <c r="B29" s="267" t="s">
        <v>1678</v>
      </c>
      <c r="C29" s="268"/>
      <c r="D29" s="268"/>
      <c r="E29" s="268"/>
      <c r="F29" s="268"/>
      <c r="G29" s="268"/>
      <c r="H29" s="268"/>
      <c r="I29" s="268"/>
      <c r="J29" s="268"/>
      <c r="K29" s="268"/>
      <c r="L29" s="268"/>
      <c r="M29" s="269" t="s">
        <v>1674</v>
      </c>
      <c r="N29" s="269"/>
      <c r="O29" s="269" t="s">
        <v>64</v>
      </c>
      <c r="P29" s="269"/>
      <c r="Q29" s="270" t="s">
        <v>53</v>
      </c>
      <c r="R29" s="270"/>
      <c r="S29" s="34" t="s">
        <v>789</v>
      </c>
      <c r="T29" s="34" t="s">
        <v>1677</v>
      </c>
      <c r="U29" s="34" t="s">
        <v>1676</v>
      </c>
      <c r="V29" s="34">
        <f t="shared" si="0"/>
        <v>57.29</v>
      </c>
      <c r="W29" s="35">
        <f t="shared" si="1"/>
        <v>43.68</v>
      </c>
    </row>
    <row r="30" spans="2:27" ht="56.25" customHeight="1" thickBot="1" x14ac:dyDescent="0.25">
      <c r="B30" s="267" t="s">
        <v>1675</v>
      </c>
      <c r="C30" s="268"/>
      <c r="D30" s="268"/>
      <c r="E30" s="268"/>
      <c r="F30" s="268"/>
      <c r="G30" s="268"/>
      <c r="H30" s="268"/>
      <c r="I30" s="268"/>
      <c r="J30" s="268"/>
      <c r="K30" s="268"/>
      <c r="L30" s="268"/>
      <c r="M30" s="269" t="s">
        <v>1674</v>
      </c>
      <c r="N30" s="269"/>
      <c r="O30" s="269" t="s">
        <v>64</v>
      </c>
      <c r="P30" s="269"/>
      <c r="Q30" s="270" t="s">
        <v>53</v>
      </c>
      <c r="R30" s="270"/>
      <c r="S30" s="34" t="s">
        <v>1248</v>
      </c>
      <c r="T30" s="34" t="s">
        <v>1673</v>
      </c>
      <c r="U30" s="34" t="s">
        <v>1672</v>
      </c>
      <c r="V30" s="34">
        <f t="shared" si="0"/>
        <v>195.73</v>
      </c>
      <c r="W30" s="35">
        <f t="shared" si="1"/>
        <v>169.63</v>
      </c>
    </row>
    <row r="31" spans="2:27" ht="21.75" customHeight="1" thickTop="1" thickBot="1" x14ac:dyDescent="0.25">
      <c r="B31" s="11" t="s">
        <v>70</v>
      </c>
      <c r="C31" s="12"/>
      <c r="D31" s="12"/>
      <c r="E31" s="12"/>
      <c r="F31" s="12"/>
      <c r="G31" s="12"/>
      <c r="H31" s="13"/>
      <c r="I31" s="13"/>
      <c r="J31" s="13"/>
      <c r="K31" s="13"/>
      <c r="L31" s="13"/>
      <c r="M31" s="13"/>
      <c r="N31" s="13"/>
      <c r="O31" s="13"/>
      <c r="P31" s="13"/>
      <c r="Q31" s="13"/>
      <c r="R31" s="13"/>
      <c r="S31" s="13"/>
      <c r="T31" s="13"/>
      <c r="U31" s="13"/>
      <c r="V31" s="13"/>
      <c r="W31" s="14"/>
      <c r="X31" s="36"/>
    </row>
    <row r="32" spans="2:27" ht="29.25" customHeight="1" thickTop="1" thickBot="1" x14ac:dyDescent="0.25">
      <c r="B32" s="245" t="s">
        <v>2572</v>
      </c>
      <c r="C32" s="246"/>
      <c r="D32" s="246"/>
      <c r="E32" s="246"/>
      <c r="F32" s="246"/>
      <c r="G32" s="246"/>
      <c r="H32" s="246"/>
      <c r="I32" s="246"/>
      <c r="J32" s="246"/>
      <c r="K32" s="246"/>
      <c r="L32" s="246"/>
      <c r="M32" s="246"/>
      <c r="N32" s="246"/>
      <c r="O32" s="246"/>
      <c r="P32" s="246"/>
      <c r="Q32" s="247"/>
      <c r="R32" s="37" t="s">
        <v>45</v>
      </c>
      <c r="S32" s="266" t="s">
        <v>46</v>
      </c>
      <c r="T32" s="266"/>
      <c r="U32" s="38" t="s">
        <v>71</v>
      </c>
      <c r="V32" s="260" t="s">
        <v>72</v>
      </c>
      <c r="W32" s="261"/>
    </row>
    <row r="33" spans="2:25" ht="30.75" customHeight="1" thickBot="1" x14ac:dyDescent="0.25">
      <c r="B33" s="248"/>
      <c r="C33" s="249"/>
      <c r="D33" s="249"/>
      <c r="E33" s="249"/>
      <c r="F33" s="249"/>
      <c r="G33" s="249"/>
      <c r="H33" s="249"/>
      <c r="I33" s="249"/>
      <c r="J33" s="249"/>
      <c r="K33" s="249"/>
      <c r="L33" s="249"/>
      <c r="M33" s="249"/>
      <c r="N33" s="249"/>
      <c r="O33" s="249"/>
      <c r="P33" s="249"/>
      <c r="Q33" s="250"/>
      <c r="R33" s="39" t="s">
        <v>73</v>
      </c>
      <c r="S33" s="39" t="s">
        <v>73</v>
      </c>
      <c r="T33" s="39" t="s">
        <v>64</v>
      </c>
      <c r="U33" s="39" t="s">
        <v>73</v>
      </c>
      <c r="V33" s="39" t="s">
        <v>74</v>
      </c>
      <c r="W33" s="32" t="s">
        <v>75</v>
      </c>
      <c r="Y33" s="36"/>
    </row>
    <row r="34" spans="2:25" ht="23.25" customHeight="1" thickBot="1" x14ac:dyDescent="0.25">
      <c r="B34" s="262" t="s">
        <v>76</v>
      </c>
      <c r="C34" s="263"/>
      <c r="D34" s="263"/>
      <c r="E34" s="40" t="s">
        <v>1671</v>
      </c>
      <c r="F34" s="40"/>
      <c r="G34" s="40"/>
      <c r="H34" s="41"/>
      <c r="I34" s="41"/>
      <c r="J34" s="41"/>
      <c r="K34" s="41"/>
      <c r="L34" s="41"/>
      <c r="M34" s="41"/>
      <c r="N34" s="41"/>
      <c r="O34" s="41"/>
      <c r="P34" s="42"/>
      <c r="Q34" s="42"/>
      <c r="R34" s="43" t="s">
        <v>1670</v>
      </c>
      <c r="S34" s="44" t="s">
        <v>11</v>
      </c>
      <c r="T34" s="42"/>
      <c r="U34" s="44" t="s">
        <v>55</v>
      </c>
      <c r="V34" s="42"/>
      <c r="W34" s="45">
        <f>+IF(ISERR(U34/R34*100),"N/A",ROUND(U34/R34*100,2))</f>
        <v>0</v>
      </c>
    </row>
    <row r="35" spans="2:25" ht="26.25" customHeight="1" x14ac:dyDescent="0.2">
      <c r="B35" s="264" t="s">
        <v>80</v>
      </c>
      <c r="C35" s="265"/>
      <c r="D35" s="265"/>
      <c r="E35" s="46" t="s">
        <v>1671</v>
      </c>
      <c r="F35" s="46"/>
      <c r="G35" s="46"/>
      <c r="H35" s="47"/>
      <c r="I35" s="47"/>
      <c r="J35" s="47"/>
      <c r="K35" s="47"/>
      <c r="L35" s="47"/>
      <c r="M35" s="47"/>
      <c r="N35" s="47"/>
      <c r="O35" s="47"/>
      <c r="P35" s="48"/>
      <c r="Q35" s="48"/>
      <c r="R35" s="49" t="s">
        <v>1670</v>
      </c>
      <c r="S35" s="50" t="s">
        <v>55</v>
      </c>
      <c r="T35" s="51">
        <f>+IF(ISERR(S35/R35*100),"N/A",ROUND(S35/R35*100,2))</f>
        <v>0</v>
      </c>
      <c r="U35" s="50" t="s">
        <v>55</v>
      </c>
      <c r="V35" s="51" t="str">
        <f>+IF(ISERR(U35/S35*100),"N/A",ROUND(U35/S35*100,2))</f>
        <v>N/A</v>
      </c>
      <c r="W35" s="52">
        <f>+IF(ISERR(U35/R35*100),"N/A",ROUND(U35/R35*100,2))</f>
        <v>0</v>
      </c>
    </row>
    <row r="36" spans="2:25" ht="23.25" customHeight="1" thickBot="1" x14ac:dyDescent="0.25">
      <c r="B36" s="262" t="s">
        <v>76</v>
      </c>
      <c r="C36" s="263"/>
      <c r="D36" s="263"/>
      <c r="E36" s="40" t="s">
        <v>1668</v>
      </c>
      <c r="F36" s="40"/>
      <c r="G36" s="40"/>
      <c r="H36" s="41"/>
      <c r="I36" s="41"/>
      <c r="J36" s="41"/>
      <c r="K36" s="41"/>
      <c r="L36" s="41"/>
      <c r="M36" s="41"/>
      <c r="N36" s="41"/>
      <c r="O36" s="41"/>
      <c r="P36" s="42"/>
      <c r="Q36" s="42"/>
      <c r="R36" s="43" t="s">
        <v>1669</v>
      </c>
      <c r="S36" s="44" t="s">
        <v>11</v>
      </c>
      <c r="T36" s="42"/>
      <c r="U36" s="44" t="s">
        <v>1666</v>
      </c>
      <c r="V36" s="42"/>
      <c r="W36" s="45">
        <f>+IF(ISERR(U36/R36*100),"N/A",ROUND(U36/R36*100,2))</f>
        <v>65.510000000000005</v>
      </c>
    </row>
    <row r="37" spans="2:25" ht="26.25" customHeight="1" thickBot="1" x14ac:dyDescent="0.25">
      <c r="B37" s="264" t="s">
        <v>80</v>
      </c>
      <c r="C37" s="265"/>
      <c r="D37" s="265"/>
      <c r="E37" s="46" t="s">
        <v>1668</v>
      </c>
      <c r="F37" s="46"/>
      <c r="G37" s="46"/>
      <c r="H37" s="47"/>
      <c r="I37" s="47"/>
      <c r="J37" s="47"/>
      <c r="K37" s="47"/>
      <c r="L37" s="47"/>
      <c r="M37" s="47"/>
      <c r="N37" s="47"/>
      <c r="O37" s="47"/>
      <c r="P37" s="48"/>
      <c r="Q37" s="48"/>
      <c r="R37" s="49" t="s">
        <v>1667</v>
      </c>
      <c r="S37" s="50" t="s">
        <v>1666</v>
      </c>
      <c r="T37" s="51">
        <f>+IF(ISERR(S37/R37*100),"N/A",ROUND(S37/R37*100,2))</f>
        <v>67.02</v>
      </c>
      <c r="U37" s="50" t="s">
        <v>1666</v>
      </c>
      <c r="V37" s="51">
        <f>+IF(ISERR(U37/S37*100),"N/A",ROUND(U37/S37*100,2))</f>
        <v>100</v>
      </c>
      <c r="W37" s="52">
        <f>+IF(ISERR(U37/R37*100),"N/A",ROUND(U37/R37*100,2))</f>
        <v>67.02</v>
      </c>
    </row>
    <row r="38" spans="2:25" ht="22.5" customHeight="1" thickTop="1" thickBot="1" x14ac:dyDescent="0.25">
      <c r="B38" s="11" t="s">
        <v>86</v>
      </c>
      <c r="C38" s="12"/>
      <c r="D38" s="12"/>
      <c r="E38" s="12"/>
      <c r="F38" s="12"/>
      <c r="G38" s="12"/>
      <c r="H38" s="13"/>
      <c r="I38" s="13"/>
      <c r="J38" s="13"/>
      <c r="K38" s="13"/>
      <c r="L38" s="13"/>
      <c r="M38" s="13"/>
      <c r="N38" s="13"/>
      <c r="O38" s="13"/>
      <c r="P38" s="13"/>
      <c r="Q38" s="13"/>
      <c r="R38" s="13"/>
      <c r="S38" s="13"/>
      <c r="T38" s="13"/>
      <c r="U38" s="13"/>
      <c r="V38" s="13"/>
      <c r="W38" s="14"/>
    </row>
    <row r="39" spans="2:25" ht="37.5" customHeight="1" thickTop="1" x14ac:dyDescent="0.2">
      <c r="B39" s="251" t="s">
        <v>1665</v>
      </c>
      <c r="C39" s="252"/>
      <c r="D39" s="252"/>
      <c r="E39" s="252"/>
      <c r="F39" s="252"/>
      <c r="G39" s="252"/>
      <c r="H39" s="252"/>
      <c r="I39" s="252"/>
      <c r="J39" s="252"/>
      <c r="K39" s="252"/>
      <c r="L39" s="252"/>
      <c r="M39" s="252"/>
      <c r="N39" s="252"/>
      <c r="O39" s="252"/>
      <c r="P39" s="252"/>
      <c r="Q39" s="252"/>
      <c r="R39" s="252"/>
      <c r="S39" s="252"/>
      <c r="T39" s="252"/>
      <c r="U39" s="252"/>
      <c r="V39" s="252"/>
      <c r="W39" s="253"/>
    </row>
    <row r="40" spans="2:25" ht="171" customHeight="1" thickBot="1" x14ac:dyDescent="0.25">
      <c r="B40" s="254"/>
      <c r="C40" s="255"/>
      <c r="D40" s="255"/>
      <c r="E40" s="255"/>
      <c r="F40" s="255"/>
      <c r="G40" s="255"/>
      <c r="H40" s="255"/>
      <c r="I40" s="255"/>
      <c r="J40" s="255"/>
      <c r="K40" s="255"/>
      <c r="L40" s="255"/>
      <c r="M40" s="255"/>
      <c r="N40" s="255"/>
      <c r="O40" s="255"/>
      <c r="P40" s="255"/>
      <c r="Q40" s="255"/>
      <c r="R40" s="255"/>
      <c r="S40" s="255"/>
      <c r="T40" s="255"/>
      <c r="U40" s="255"/>
      <c r="V40" s="255"/>
      <c r="W40" s="256"/>
    </row>
    <row r="41" spans="2:25" ht="37.5" customHeight="1" thickTop="1" x14ac:dyDescent="0.2">
      <c r="B41" s="251" t="s">
        <v>1664</v>
      </c>
      <c r="C41" s="252"/>
      <c r="D41" s="252"/>
      <c r="E41" s="252"/>
      <c r="F41" s="252"/>
      <c r="G41" s="252"/>
      <c r="H41" s="252"/>
      <c r="I41" s="252"/>
      <c r="J41" s="252"/>
      <c r="K41" s="252"/>
      <c r="L41" s="252"/>
      <c r="M41" s="252"/>
      <c r="N41" s="252"/>
      <c r="O41" s="252"/>
      <c r="P41" s="252"/>
      <c r="Q41" s="252"/>
      <c r="R41" s="252"/>
      <c r="S41" s="252"/>
      <c r="T41" s="252"/>
      <c r="U41" s="252"/>
      <c r="V41" s="252"/>
      <c r="W41" s="253"/>
    </row>
    <row r="42" spans="2:25" ht="187.5" customHeight="1" thickBot="1" x14ac:dyDescent="0.25">
      <c r="B42" s="254"/>
      <c r="C42" s="255"/>
      <c r="D42" s="255"/>
      <c r="E42" s="255"/>
      <c r="F42" s="255"/>
      <c r="G42" s="255"/>
      <c r="H42" s="255"/>
      <c r="I42" s="255"/>
      <c r="J42" s="255"/>
      <c r="K42" s="255"/>
      <c r="L42" s="255"/>
      <c r="M42" s="255"/>
      <c r="N42" s="255"/>
      <c r="O42" s="255"/>
      <c r="P42" s="255"/>
      <c r="Q42" s="255"/>
      <c r="R42" s="255"/>
      <c r="S42" s="255"/>
      <c r="T42" s="255"/>
      <c r="U42" s="255"/>
      <c r="V42" s="255"/>
      <c r="W42" s="256"/>
    </row>
    <row r="43" spans="2:25" ht="37.5" customHeight="1" thickTop="1" x14ac:dyDescent="0.2">
      <c r="B43" s="251" t="s">
        <v>1663</v>
      </c>
      <c r="C43" s="252"/>
      <c r="D43" s="252"/>
      <c r="E43" s="252"/>
      <c r="F43" s="252"/>
      <c r="G43" s="252"/>
      <c r="H43" s="252"/>
      <c r="I43" s="252"/>
      <c r="J43" s="252"/>
      <c r="K43" s="252"/>
      <c r="L43" s="252"/>
      <c r="M43" s="252"/>
      <c r="N43" s="252"/>
      <c r="O43" s="252"/>
      <c r="P43" s="252"/>
      <c r="Q43" s="252"/>
      <c r="R43" s="252"/>
      <c r="S43" s="252"/>
      <c r="T43" s="252"/>
      <c r="U43" s="252"/>
      <c r="V43" s="252"/>
      <c r="W43" s="253"/>
    </row>
    <row r="44" spans="2:25" ht="75.75" customHeight="1" thickBot="1" x14ac:dyDescent="0.25">
      <c r="B44" s="257"/>
      <c r="C44" s="258"/>
      <c r="D44" s="258"/>
      <c r="E44" s="258"/>
      <c r="F44" s="258"/>
      <c r="G44" s="258"/>
      <c r="H44" s="258"/>
      <c r="I44" s="258"/>
      <c r="J44" s="258"/>
      <c r="K44" s="258"/>
      <c r="L44" s="258"/>
      <c r="M44" s="258"/>
      <c r="N44" s="258"/>
      <c r="O44" s="258"/>
      <c r="P44" s="258"/>
      <c r="Q44" s="258"/>
      <c r="R44" s="258"/>
      <c r="S44" s="258"/>
      <c r="T44" s="258"/>
      <c r="U44" s="258"/>
      <c r="V44" s="258"/>
      <c r="W44" s="259"/>
    </row>
  </sheetData>
  <mergeCells count="89">
    <mergeCell ref="S32:T32"/>
    <mergeCell ref="B41:W42"/>
    <mergeCell ref="B43:W44"/>
    <mergeCell ref="V32:W32"/>
    <mergeCell ref="B34:D34"/>
    <mergeCell ref="B35:D35"/>
    <mergeCell ref="B36:D36"/>
    <mergeCell ref="B37:D37"/>
    <mergeCell ref="B39:W40"/>
    <mergeCell ref="B30:L30"/>
    <mergeCell ref="M30:N30"/>
    <mergeCell ref="O30:P30"/>
    <mergeCell ref="Q30:R30"/>
    <mergeCell ref="B32:Q33"/>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0" man="1"/>
    <brk id="30" min="1" max="22" man="1"/>
    <brk id="42" min="1" max="22"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8"/>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1708</v>
      </c>
      <c r="D4" s="298" t="s">
        <v>1707</v>
      </c>
      <c r="E4" s="298"/>
      <c r="F4" s="298"/>
      <c r="G4" s="298"/>
      <c r="H4" s="299"/>
      <c r="I4" s="18"/>
      <c r="J4" s="300" t="s">
        <v>6</v>
      </c>
      <c r="K4" s="298"/>
      <c r="L4" s="17" t="s">
        <v>1482</v>
      </c>
      <c r="M4" s="301" t="s">
        <v>1740</v>
      </c>
      <c r="N4" s="301"/>
      <c r="O4" s="301"/>
      <c r="P4" s="301"/>
      <c r="Q4" s="302"/>
      <c r="R4" s="19"/>
      <c r="S4" s="303" t="s">
        <v>9</v>
      </c>
      <c r="T4" s="304"/>
      <c r="U4" s="304"/>
      <c r="V4" s="291" t="s">
        <v>1739</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1727</v>
      </c>
      <c r="D6" s="287" t="s">
        <v>1738</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1720</v>
      </c>
      <c r="D7" s="289" t="s">
        <v>1737</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1736</v>
      </c>
      <c r="M8" s="26" t="s">
        <v>1735</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98.25" customHeight="1" thickTop="1" thickBot="1" x14ac:dyDescent="0.25">
      <c r="B10" s="27" t="s">
        <v>25</v>
      </c>
      <c r="C10" s="291" t="s">
        <v>1734</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1733</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1732</v>
      </c>
      <c r="C21" s="268"/>
      <c r="D21" s="268"/>
      <c r="E21" s="268"/>
      <c r="F21" s="268"/>
      <c r="G21" s="268"/>
      <c r="H21" s="268"/>
      <c r="I21" s="268"/>
      <c r="J21" s="268"/>
      <c r="K21" s="268"/>
      <c r="L21" s="268"/>
      <c r="M21" s="269" t="s">
        <v>1727</v>
      </c>
      <c r="N21" s="269"/>
      <c r="O21" s="269" t="s">
        <v>64</v>
      </c>
      <c r="P21" s="269"/>
      <c r="Q21" s="270" t="s">
        <v>53</v>
      </c>
      <c r="R21" s="270"/>
      <c r="S21" s="34" t="s">
        <v>1731</v>
      </c>
      <c r="T21" s="34" t="s">
        <v>1730</v>
      </c>
      <c r="U21" s="34" t="s">
        <v>1729</v>
      </c>
      <c r="V21" s="34">
        <f>+IF(ISERR(U21/T21*100),"N/A",ROUND(U21/T21*100,2))</f>
        <v>57.67</v>
      </c>
      <c r="W21" s="35">
        <f>+IF(ISERR(U21/S21*100),"N/A",ROUND(U21/S21*100,2))</f>
        <v>56.63</v>
      </c>
    </row>
    <row r="22" spans="2:27" ht="56.25" customHeight="1" x14ac:dyDescent="0.2">
      <c r="B22" s="267" t="s">
        <v>1728</v>
      </c>
      <c r="C22" s="268"/>
      <c r="D22" s="268"/>
      <c r="E22" s="268"/>
      <c r="F22" s="268"/>
      <c r="G22" s="268"/>
      <c r="H22" s="268"/>
      <c r="I22" s="268"/>
      <c r="J22" s="268"/>
      <c r="K22" s="268"/>
      <c r="L22" s="268"/>
      <c r="M22" s="269" t="s">
        <v>1727</v>
      </c>
      <c r="N22" s="269"/>
      <c r="O22" s="269" t="s">
        <v>64</v>
      </c>
      <c r="P22" s="269"/>
      <c r="Q22" s="270" t="s">
        <v>53</v>
      </c>
      <c r="R22" s="270"/>
      <c r="S22" s="34" t="s">
        <v>1726</v>
      </c>
      <c r="T22" s="34" t="s">
        <v>1725</v>
      </c>
      <c r="U22" s="34" t="s">
        <v>1022</v>
      </c>
      <c r="V22" s="34">
        <f>+IF(ISERR(U22/T22*100),"N/A",ROUND(U22/T22*100,2))</f>
        <v>61.59</v>
      </c>
      <c r="W22" s="35">
        <f>+IF(ISERR(U22/S22*100),"N/A",ROUND(U22/S22*100,2))</f>
        <v>57.47</v>
      </c>
    </row>
    <row r="23" spans="2:27" ht="56.25" customHeight="1" x14ac:dyDescent="0.2">
      <c r="B23" s="267" t="s">
        <v>1724</v>
      </c>
      <c r="C23" s="268"/>
      <c r="D23" s="268"/>
      <c r="E23" s="268"/>
      <c r="F23" s="268"/>
      <c r="G23" s="268"/>
      <c r="H23" s="268"/>
      <c r="I23" s="268"/>
      <c r="J23" s="268"/>
      <c r="K23" s="268"/>
      <c r="L23" s="268"/>
      <c r="M23" s="269" t="s">
        <v>1720</v>
      </c>
      <c r="N23" s="269"/>
      <c r="O23" s="269" t="s">
        <v>64</v>
      </c>
      <c r="P23" s="269"/>
      <c r="Q23" s="270" t="s">
        <v>53</v>
      </c>
      <c r="R23" s="270"/>
      <c r="S23" s="34" t="s">
        <v>1723</v>
      </c>
      <c r="T23" s="34" t="s">
        <v>1722</v>
      </c>
      <c r="U23" s="34" t="s">
        <v>1145</v>
      </c>
      <c r="V23" s="34">
        <f>+IF(ISERR(U23/T23*100),"N/A",ROUND(U23/T23*100,2))</f>
        <v>12.36</v>
      </c>
      <c r="W23" s="35">
        <f>+IF(ISERR(U23/S23*100),"N/A",ROUND(U23/S23*100,2))</f>
        <v>16.420000000000002</v>
      </c>
    </row>
    <row r="24" spans="2:27" ht="56.25" customHeight="1" thickBot="1" x14ac:dyDescent="0.25">
      <c r="B24" s="267" t="s">
        <v>1721</v>
      </c>
      <c r="C24" s="268"/>
      <c r="D24" s="268"/>
      <c r="E24" s="268"/>
      <c r="F24" s="268"/>
      <c r="G24" s="268"/>
      <c r="H24" s="268"/>
      <c r="I24" s="268"/>
      <c r="J24" s="268"/>
      <c r="K24" s="268"/>
      <c r="L24" s="268"/>
      <c r="M24" s="269" t="s">
        <v>1720</v>
      </c>
      <c r="N24" s="269"/>
      <c r="O24" s="269" t="s">
        <v>64</v>
      </c>
      <c r="P24" s="269"/>
      <c r="Q24" s="270" t="s">
        <v>53</v>
      </c>
      <c r="R24" s="270"/>
      <c r="S24" s="34" t="s">
        <v>1719</v>
      </c>
      <c r="T24" s="34" t="s">
        <v>68</v>
      </c>
      <c r="U24" s="34" t="s">
        <v>404</v>
      </c>
      <c r="V24" s="34">
        <f>+IF(ISERR(U24/T24*100),"N/A",ROUND(U24/T24*100,2))</f>
        <v>38.130000000000003</v>
      </c>
      <c r="W24" s="35">
        <f>+IF(ISERR(U24/S24*100),"N/A",ROUND(U24/S24*100,2))</f>
        <v>34.33</v>
      </c>
    </row>
    <row r="25" spans="2:27" ht="21.75" customHeight="1" thickTop="1" thickBot="1" x14ac:dyDescent="0.25">
      <c r="B25" s="11" t="s">
        <v>70</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245" t="s">
        <v>2572</v>
      </c>
      <c r="C26" s="246"/>
      <c r="D26" s="246"/>
      <c r="E26" s="246"/>
      <c r="F26" s="246"/>
      <c r="G26" s="246"/>
      <c r="H26" s="246"/>
      <c r="I26" s="246"/>
      <c r="J26" s="246"/>
      <c r="K26" s="246"/>
      <c r="L26" s="246"/>
      <c r="M26" s="246"/>
      <c r="N26" s="246"/>
      <c r="O26" s="246"/>
      <c r="P26" s="246"/>
      <c r="Q26" s="247"/>
      <c r="R26" s="37" t="s">
        <v>45</v>
      </c>
      <c r="S26" s="266" t="s">
        <v>46</v>
      </c>
      <c r="T26" s="266"/>
      <c r="U26" s="38" t="s">
        <v>71</v>
      </c>
      <c r="V26" s="260" t="s">
        <v>72</v>
      </c>
      <c r="W26" s="261"/>
    </row>
    <row r="27" spans="2:27" ht="30.75" customHeight="1" thickBot="1" x14ac:dyDescent="0.25">
      <c r="B27" s="248"/>
      <c r="C27" s="249"/>
      <c r="D27" s="249"/>
      <c r="E27" s="249"/>
      <c r="F27" s="249"/>
      <c r="G27" s="249"/>
      <c r="H27" s="249"/>
      <c r="I27" s="249"/>
      <c r="J27" s="249"/>
      <c r="K27" s="249"/>
      <c r="L27" s="249"/>
      <c r="M27" s="249"/>
      <c r="N27" s="249"/>
      <c r="O27" s="249"/>
      <c r="P27" s="249"/>
      <c r="Q27" s="250"/>
      <c r="R27" s="39" t="s">
        <v>73</v>
      </c>
      <c r="S27" s="39" t="s">
        <v>73</v>
      </c>
      <c r="T27" s="39" t="s">
        <v>64</v>
      </c>
      <c r="U27" s="39" t="s">
        <v>73</v>
      </c>
      <c r="V27" s="39" t="s">
        <v>74</v>
      </c>
      <c r="W27" s="32" t="s">
        <v>75</v>
      </c>
      <c r="Y27" s="36"/>
    </row>
    <row r="28" spans="2:27" ht="23.25" customHeight="1" thickBot="1" x14ac:dyDescent="0.25">
      <c r="B28" s="262" t="s">
        <v>76</v>
      </c>
      <c r="C28" s="263"/>
      <c r="D28" s="263"/>
      <c r="E28" s="40" t="s">
        <v>1718</v>
      </c>
      <c r="F28" s="40"/>
      <c r="G28" s="40"/>
      <c r="H28" s="41"/>
      <c r="I28" s="41"/>
      <c r="J28" s="41"/>
      <c r="K28" s="41"/>
      <c r="L28" s="41"/>
      <c r="M28" s="41"/>
      <c r="N28" s="41"/>
      <c r="O28" s="41"/>
      <c r="P28" s="42"/>
      <c r="Q28" s="42"/>
      <c r="R28" s="43" t="s">
        <v>1717</v>
      </c>
      <c r="S28" s="44" t="s">
        <v>11</v>
      </c>
      <c r="T28" s="42"/>
      <c r="U28" s="44" t="s">
        <v>1716</v>
      </c>
      <c r="V28" s="42"/>
      <c r="W28" s="45">
        <f>+IF(ISERR(U28/R28*100),"N/A",ROUND(U28/R28*100,2))</f>
        <v>36.04</v>
      </c>
    </row>
    <row r="29" spans="2:27" ht="26.25" customHeight="1" x14ac:dyDescent="0.2">
      <c r="B29" s="264" t="s">
        <v>80</v>
      </c>
      <c r="C29" s="265"/>
      <c r="D29" s="265"/>
      <c r="E29" s="46" t="s">
        <v>1718</v>
      </c>
      <c r="F29" s="46"/>
      <c r="G29" s="46"/>
      <c r="H29" s="47"/>
      <c r="I29" s="47"/>
      <c r="J29" s="47"/>
      <c r="K29" s="47"/>
      <c r="L29" s="47"/>
      <c r="M29" s="47"/>
      <c r="N29" s="47"/>
      <c r="O29" s="47"/>
      <c r="P29" s="48"/>
      <c r="Q29" s="48"/>
      <c r="R29" s="49" t="s">
        <v>1717</v>
      </c>
      <c r="S29" s="50" t="s">
        <v>1716</v>
      </c>
      <c r="T29" s="51">
        <f>+IF(ISERR(S29/R29*100),"N/A",ROUND(S29/R29*100,2))</f>
        <v>36.04</v>
      </c>
      <c r="U29" s="50" t="s">
        <v>1716</v>
      </c>
      <c r="V29" s="51">
        <f>+IF(ISERR(U29/S29*100),"N/A",ROUND(U29/S29*100,2))</f>
        <v>100</v>
      </c>
      <c r="W29" s="52">
        <f>+IF(ISERR(U29/R29*100),"N/A",ROUND(U29/R29*100,2))</f>
        <v>36.04</v>
      </c>
    </row>
    <row r="30" spans="2:27" ht="23.25" customHeight="1" thickBot="1" x14ac:dyDescent="0.25">
      <c r="B30" s="262" t="s">
        <v>76</v>
      </c>
      <c r="C30" s="263"/>
      <c r="D30" s="263"/>
      <c r="E30" s="40" t="s">
        <v>1714</v>
      </c>
      <c r="F30" s="40"/>
      <c r="G30" s="40"/>
      <c r="H30" s="41"/>
      <c r="I30" s="41"/>
      <c r="J30" s="41"/>
      <c r="K30" s="41"/>
      <c r="L30" s="41"/>
      <c r="M30" s="41"/>
      <c r="N30" s="41"/>
      <c r="O30" s="41"/>
      <c r="P30" s="42"/>
      <c r="Q30" s="42"/>
      <c r="R30" s="43" t="s">
        <v>1715</v>
      </c>
      <c r="S30" s="44" t="s">
        <v>11</v>
      </c>
      <c r="T30" s="42"/>
      <c r="U30" s="44" t="s">
        <v>1712</v>
      </c>
      <c r="V30" s="42"/>
      <c r="W30" s="45">
        <f>+IF(ISERR(U30/R30*100),"N/A",ROUND(U30/R30*100,2))</f>
        <v>69</v>
      </c>
    </row>
    <row r="31" spans="2:27" ht="26.25" customHeight="1" thickBot="1" x14ac:dyDescent="0.25">
      <c r="B31" s="264" t="s">
        <v>80</v>
      </c>
      <c r="C31" s="265"/>
      <c r="D31" s="265"/>
      <c r="E31" s="46" t="s">
        <v>1714</v>
      </c>
      <c r="F31" s="46"/>
      <c r="G31" s="46"/>
      <c r="H31" s="47"/>
      <c r="I31" s="47"/>
      <c r="J31" s="47"/>
      <c r="K31" s="47"/>
      <c r="L31" s="47"/>
      <c r="M31" s="47"/>
      <c r="N31" s="47"/>
      <c r="O31" s="47"/>
      <c r="P31" s="48"/>
      <c r="Q31" s="48"/>
      <c r="R31" s="49" t="s">
        <v>1713</v>
      </c>
      <c r="S31" s="50" t="s">
        <v>1712</v>
      </c>
      <c r="T31" s="51">
        <f>+IF(ISERR(S31/R31*100),"N/A",ROUND(S31/R31*100,2))</f>
        <v>67.709999999999994</v>
      </c>
      <c r="U31" s="50" t="s">
        <v>1712</v>
      </c>
      <c r="V31" s="51">
        <f>+IF(ISERR(U31/S31*100),"N/A",ROUND(U31/S31*100,2))</f>
        <v>100</v>
      </c>
      <c r="W31" s="52">
        <f>+IF(ISERR(U31/R31*100),"N/A",ROUND(U31/R31*100,2))</f>
        <v>67.709999999999994</v>
      </c>
    </row>
    <row r="32" spans="2:27" ht="22.5" customHeight="1" thickTop="1" thickBot="1" x14ac:dyDescent="0.25">
      <c r="B32" s="11" t="s">
        <v>86</v>
      </c>
      <c r="C32" s="12"/>
      <c r="D32" s="12"/>
      <c r="E32" s="12"/>
      <c r="F32" s="12"/>
      <c r="G32" s="12"/>
      <c r="H32" s="13"/>
      <c r="I32" s="13"/>
      <c r="J32" s="13"/>
      <c r="K32" s="13"/>
      <c r="L32" s="13"/>
      <c r="M32" s="13"/>
      <c r="N32" s="13"/>
      <c r="O32" s="13"/>
      <c r="P32" s="13"/>
      <c r="Q32" s="13"/>
      <c r="R32" s="13"/>
      <c r="S32" s="13"/>
      <c r="T32" s="13"/>
      <c r="U32" s="13"/>
      <c r="V32" s="13"/>
      <c r="W32" s="14"/>
    </row>
    <row r="33" spans="2:23" ht="37.5" customHeight="1" thickTop="1" x14ac:dyDescent="0.2">
      <c r="B33" s="251" t="s">
        <v>1711</v>
      </c>
      <c r="C33" s="252"/>
      <c r="D33" s="252"/>
      <c r="E33" s="252"/>
      <c r="F33" s="252"/>
      <c r="G33" s="252"/>
      <c r="H33" s="252"/>
      <c r="I33" s="252"/>
      <c r="J33" s="252"/>
      <c r="K33" s="252"/>
      <c r="L33" s="252"/>
      <c r="M33" s="252"/>
      <c r="N33" s="252"/>
      <c r="O33" s="252"/>
      <c r="P33" s="252"/>
      <c r="Q33" s="252"/>
      <c r="R33" s="252"/>
      <c r="S33" s="252"/>
      <c r="T33" s="252"/>
      <c r="U33" s="252"/>
      <c r="V33" s="252"/>
      <c r="W33" s="253"/>
    </row>
    <row r="34" spans="2:23" ht="100.5" customHeight="1" thickBot="1" x14ac:dyDescent="0.25">
      <c r="B34" s="254"/>
      <c r="C34" s="255"/>
      <c r="D34" s="255"/>
      <c r="E34" s="255"/>
      <c r="F34" s="255"/>
      <c r="G34" s="255"/>
      <c r="H34" s="255"/>
      <c r="I34" s="255"/>
      <c r="J34" s="255"/>
      <c r="K34" s="255"/>
      <c r="L34" s="255"/>
      <c r="M34" s="255"/>
      <c r="N34" s="255"/>
      <c r="O34" s="255"/>
      <c r="P34" s="255"/>
      <c r="Q34" s="255"/>
      <c r="R34" s="255"/>
      <c r="S34" s="255"/>
      <c r="T34" s="255"/>
      <c r="U34" s="255"/>
      <c r="V34" s="255"/>
      <c r="W34" s="256"/>
    </row>
    <row r="35" spans="2:23" ht="37.5" customHeight="1" thickTop="1" x14ac:dyDescent="0.2">
      <c r="B35" s="251" t="s">
        <v>1710</v>
      </c>
      <c r="C35" s="252"/>
      <c r="D35" s="252"/>
      <c r="E35" s="252"/>
      <c r="F35" s="252"/>
      <c r="G35" s="252"/>
      <c r="H35" s="252"/>
      <c r="I35" s="252"/>
      <c r="J35" s="252"/>
      <c r="K35" s="252"/>
      <c r="L35" s="252"/>
      <c r="M35" s="252"/>
      <c r="N35" s="252"/>
      <c r="O35" s="252"/>
      <c r="P35" s="252"/>
      <c r="Q35" s="252"/>
      <c r="R35" s="252"/>
      <c r="S35" s="252"/>
      <c r="T35" s="252"/>
      <c r="U35" s="252"/>
      <c r="V35" s="252"/>
      <c r="W35" s="253"/>
    </row>
    <row r="36" spans="2:23" ht="163.5" customHeight="1" thickBot="1" x14ac:dyDescent="0.25">
      <c r="B36" s="254"/>
      <c r="C36" s="255"/>
      <c r="D36" s="255"/>
      <c r="E36" s="255"/>
      <c r="F36" s="255"/>
      <c r="G36" s="255"/>
      <c r="H36" s="255"/>
      <c r="I36" s="255"/>
      <c r="J36" s="255"/>
      <c r="K36" s="255"/>
      <c r="L36" s="255"/>
      <c r="M36" s="255"/>
      <c r="N36" s="255"/>
      <c r="O36" s="255"/>
      <c r="P36" s="255"/>
      <c r="Q36" s="255"/>
      <c r="R36" s="255"/>
      <c r="S36" s="255"/>
      <c r="T36" s="255"/>
      <c r="U36" s="255"/>
      <c r="V36" s="255"/>
      <c r="W36" s="256"/>
    </row>
    <row r="37" spans="2:23" ht="37.5" customHeight="1" thickTop="1" x14ac:dyDescent="0.2">
      <c r="B37" s="251" t="s">
        <v>1709</v>
      </c>
      <c r="C37" s="252"/>
      <c r="D37" s="252"/>
      <c r="E37" s="252"/>
      <c r="F37" s="252"/>
      <c r="G37" s="252"/>
      <c r="H37" s="252"/>
      <c r="I37" s="252"/>
      <c r="J37" s="252"/>
      <c r="K37" s="252"/>
      <c r="L37" s="252"/>
      <c r="M37" s="252"/>
      <c r="N37" s="252"/>
      <c r="O37" s="252"/>
      <c r="P37" s="252"/>
      <c r="Q37" s="252"/>
      <c r="R37" s="252"/>
      <c r="S37" s="252"/>
      <c r="T37" s="252"/>
      <c r="U37" s="252"/>
      <c r="V37" s="252"/>
      <c r="W37" s="253"/>
    </row>
    <row r="38" spans="2:23" ht="56.25" customHeight="1" thickBot="1" x14ac:dyDescent="0.25">
      <c r="B38" s="257"/>
      <c r="C38" s="258"/>
      <c r="D38" s="258"/>
      <c r="E38" s="258"/>
      <c r="F38" s="258"/>
      <c r="G38" s="258"/>
      <c r="H38" s="258"/>
      <c r="I38" s="258"/>
      <c r="J38" s="258"/>
      <c r="K38" s="258"/>
      <c r="L38" s="258"/>
      <c r="M38" s="258"/>
      <c r="N38" s="258"/>
      <c r="O38" s="258"/>
      <c r="P38" s="258"/>
      <c r="Q38" s="258"/>
      <c r="R38" s="258"/>
      <c r="S38" s="258"/>
      <c r="T38" s="258"/>
      <c r="U38" s="258"/>
      <c r="V38" s="258"/>
      <c r="W38" s="259"/>
    </row>
  </sheetData>
  <mergeCells count="65">
    <mergeCell ref="S26:T26"/>
    <mergeCell ref="B35:W36"/>
    <mergeCell ref="B37:W38"/>
    <mergeCell ref="V26:W26"/>
    <mergeCell ref="B28:D28"/>
    <mergeCell ref="B29:D29"/>
    <mergeCell ref="B30:D30"/>
    <mergeCell ref="B31:D31"/>
    <mergeCell ref="B33:W34"/>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6"/>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1708</v>
      </c>
      <c r="D4" s="298" t="s">
        <v>1707</v>
      </c>
      <c r="E4" s="298"/>
      <c r="F4" s="298"/>
      <c r="G4" s="298"/>
      <c r="H4" s="299"/>
      <c r="I4" s="18"/>
      <c r="J4" s="300" t="s">
        <v>6</v>
      </c>
      <c r="K4" s="298"/>
      <c r="L4" s="17" t="s">
        <v>1782</v>
      </c>
      <c r="M4" s="301" t="s">
        <v>1781</v>
      </c>
      <c r="N4" s="301"/>
      <c r="O4" s="301"/>
      <c r="P4" s="301"/>
      <c r="Q4" s="302"/>
      <c r="R4" s="19"/>
      <c r="S4" s="303" t="s">
        <v>9</v>
      </c>
      <c r="T4" s="304"/>
      <c r="U4" s="304"/>
      <c r="V4" s="291" t="s">
        <v>393</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42" customHeight="1" thickBot="1" x14ac:dyDescent="0.25">
      <c r="B6" s="20" t="s">
        <v>12</v>
      </c>
      <c r="C6" s="21" t="s">
        <v>701</v>
      </c>
      <c r="D6" s="287" t="s">
        <v>1780</v>
      </c>
      <c r="E6" s="287"/>
      <c r="F6" s="287"/>
      <c r="G6" s="287"/>
      <c r="H6" s="287"/>
      <c r="I6" s="22"/>
      <c r="J6" s="305" t="s">
        <v>15</v>
      </c>
      <c r="K6" s="305"/>
      <c r="L6" s="305" t="s">
        <v>16</v>
      </c>
      <c r="M6" s="305"/>
      <c r="N6" s="290" t="s">
        <v>11</v>
      </c>
      <c r="O6" s="290"/>
      <c r="P6" s="290"/>
      <c r="Q6" s="290"/>
      <c r="R6" s="290"/>
      <c r="S6" s="290"/>
      <c r="T6" s="290"/>
      <c r="U6" s="290"/>
      <c r="V6" s="290"/>
      <c r="W6" s="290"/>
    </row>
    <row r="7" spans="1:29" ht="42" customHeight="1" thickBot="1" x14ac:dyDescent="0.25">
      <c r="B7" s="23"/>
      <c r="C7" s="21" t="s">
        <v>1674</v>
      </c>
      <c r="D7" s="289" t="s">
        <v>1704</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1779</v>
      </c>
      <c r="K8" s="26" t="s">
        <v>1778</v>
      </c>
      <c r="L8" s="26" t="s">
        <v>1777</v>
      </c>
      <c r="M8" s="26" t="s">
        <v>1776</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266.25" customHeight="1" thickTop="1" thickBot="1" x14ac:dyDescent="0.25">
      <c r="B10" s="27" t="s">
        <v>25</v>
      </c>
      <c r="C10" s="291" t="s">
        <v>1775</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1774</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1773</v>
      </c>
      <c r="C21" s="268"/>
      <c r="D21" s="268"/>
      <c r="E21" s="268"/>
      <c r="F21" s="268"/>
      <c r="G21" s="268"/>
      <c r="H21" s="268"/>
      <c r="I21" s="268"/>
      <c r="J21" s="268"/>
      <c r="K21" s="268"/>
      <c r="L21" s="268"/>
      <c r="M21" s="269" t="s">
        <v>701</v>
      </c>
      <c r="N21" s="269"/>
      <c r="O21" s="269" t="s">
        <v>64</v>
      </c>
      <c r="P21" s="269"/>
      <c r="Q21" s="270" t="s">
        <v>53</v>
      </c>
      <c r="R21" s="270"/>
      <c r="S21" s="34" t="s">
        <v>54</v>
      </c>
      <c r="T21" s="34" t="s">
        <v>54</v>
      </c>
      <c r="U21" s="34" t="s">
        <v>54</v>
      </c>
      <c r="V21" s="34">
        <f t="shared" ref="V21:V32" si="0">+IF(ISERR(U21/T21*100),"N/A",ROUND(U21/T21*100,2))</f>
        <v>100</v>
      </c>
      <c r="W21" s="35">
        <f t="shared" ref="W21:W32" si="1">+IF(ISERR(U21/S21*100),"N/A",ROUND(U21/S21*100,2))</f>
        <v>100</v>
      </c>
    </row>
    <row r="22" spans="2:27" ht="56.25" customHeight="1" x14ac:dyDescent="0.2">
      <c r="B22" s="267" t="s">
        <v>1772</v>
      </c>
      <c r="C22" s="268"/>
      <c r="D22" s="268"/>
      <c r="E22" s="268"/>
      <c r="F22" s="268"/>
      <c r="G22" s="268"/>
      <c r="H22" s="268"/>
      <c r="I22" s="268"/>
      <c r="J22" s="268"/>
      <c r="K22" s="268"/>
      <c r="L22" s="268"/>
      <c r="M22" s="269" t="s">
        <v>701</v>
      </c>
      <c r="N22" s="269"/>
      <c r="O22" s="269" t="s">
        <v>64</v>
      </c>
      <c r="P22" s="269"/>
      <c r="Q22" s="270" t="s">
        <v>53</v>
      </c>
      <c r="R22" s="270"/>
      <c r="S22" s="34" t="s">
        <v>54</v>
      </c>
      <c r="T22" s="34" t="s">
        <v>1771</v>
      </c>
      <c r="U22" s="34" t="s">
        <v>178</v>
      </c>
      <c r="V22" s="34">
        <f t="shared" si="0"/>
        <v>120.03</v>
      </c>
      <c r="W22" s="35">
        <f t="shared" si="1"/>
        <v>85.7</v>
      </c>
    </row>
    <row r="23" spans="2:27" ht="56.25" customHeight="1" x14ac:dyDescent="0.2">
      <c r="B23" s="267" t="s">
        <v>1770</v>
      </c>
      <c r="C23" s="268"/>
      <c r="D23" s="268"/>
      <c r="E23" s="268"/>
      <c r="F23" s="268"/>
      <c r="G23" s="268"/>
      <c r="H23" s="268"/>
      <c r="I23" s="268"/>
      <c r="J23" s="268"/>
      <c r="K23" s="268"/>
      <c r="L23" s="268"/>
      <c r="M23" s="269" t="s">
        <v>701</v>
      </c>
      <c r="N23" s="269"/>
      <c r="O23" s="269" t="s">
        <v>64</v>
      </c>
      <c r="P23" s="269"/>
      <c r="Q23" s="270" t="s">
        <v>53</v>
      </c>
      <c r="R23" s="270"/>
      <c r="S23" s="34" t="s">
        <v>54</v>
      </c>
      <c r="T23" s="34" t="s">
        <v>54</v>
      </c>
      <c r="U23" s="34" t="s">
        <v>1769</v>
      </c>
      <c r="V23" s="34">
        <f t="shared" si="0"/>
        <v>120</v>
      </c>
      <c r="W23" s="35">
        <f t="shared" si="1"/>
        <v>120</v>
      </c>
    </row>
    <row r="24" spans="2:27" ht="56.25" customHeight="1" x14ac:dyDescent="0.2">
      <c r="B24" s="267" t="s">
        <v>1768</v>
      </c>
      <c r="C24" s="268"/>
      <c r="D24" s="268"/>
      <c r="E24" s="268"/>
      <c r="F24" s="268"/>
      <c r="G24" s="268"/>
      <c r="H24" s="268"/>
      <c r="I24" s="268"/>
      <c r="J24" s="268"/>
      <c r="K24" s="268"/>
      <c r="L24" s="268"/>
      <c r="M24" s="269" t="s">
        <v>701</v>
      </c>
      <c r="N24" s="269"/>
      <c r="O24" s="269" t="s">
        <v>64</v>
      </c>
      <c r="P24" s="269"/>
      <c r="Q24" s="270" t="s">
        <v>53</v>
      </c>
      <c r="R24" s="270"/>
      <c r="S24" s="34" t="s">
        <v>54</v>
      </c>
      <c r="T24" s="34" t="s">
        <v>54</v>
      </c>
      <c r="U24" s="34" t="s">
        <v>1767</v>
      </c>
      <c r="V24" s="34">
        <f t="shared" si="0"/>
        <v>106.7</v>
      </c>
      <c r="W24" s="35">
        <f t="shared" si="1"/>
        <v>106.7</v>
      </c>
    </row>
    <row r="25" spans="2:27" ht="56.25" customHeight="1" x14ac:dyDescent="0.2">
      <c r="B25" s="267" t="s">
        <v>1766</v>
      </c>
      <c r="C25" s="268"/>
      <c r="D25" s="268"/>
      <c r="E25" s="268"/>
      <c r="F25" s="268"/>
      <c r="G25" s="268"/>
      <c r="H25" s="268"/>
      <c r="I25" s="268"/>
      <c r="J25" s="268"/>
      <c r="K25" s="268"/>
      <c r="L25" s="268"/>
      <c r="M25" s="269" t="s">
        <v>1674</v>
      </c>
      <c r="N25" s="269"/>
      <c r="O25" s="269" t="s">
        <v>64</v>
      </c>
      <c r="P25" s="269"/>
      <c r="Q25" s="270" t="s">
        <v>53</v>
      </c>
      <c r="R25" s="270"/>
      <c r="S25" s="34" t="s">
        <v>54</v>
      </c>
      <c r="T25" s="34" t="s">
        <v>1765</v>
      </c>
      <c r="U25" s="34" t="s">
        <v>1764</v>
      </c>
      <c r="V25" s="34">
        <f t="shared" si="0"/>
        <v>104.74</v>
      </c>
      <c r="W25" s="35">
        <f t="shared" si="1"/>
        <v>77.400000000000006</v>
      </c>
    </row>
    <row r="26" spans="2:27" ht="56.25" customHeight="1" x14ac:dyDescent="0.2">
      <c r="B26" s="267" t="s">
        <v>1763</v>
      </c>
      <c r="C26" s="268"/>
      <c r="D26" s="268"/>
      <c r="E26" s="268"/>
      <c r="F26" s="268"/>
      <c r="G26" s="268"/>
      <c r="H26" s="268"/>
      <c r="I26" s="268"/>
      <c r="J26" s="268"/>
      <c r="K26" s="268"/>
      <c r="L26" s="268"/>
      <c r="M26" s="269" t="s">
        <v>1674</v>
      </c>
      <c r="N26" s="269"/>
      <c r="O26" s="269" t="s">
        <v>64</v>
      </c>
      <c r="P26" s="269"/>
      <c r="Q26" s="270" t="s">
        <v>53</v>
      </c>
      <c r="R26" s="270"/>
      <c r="S26" s="34" t="s">
        <v>54</v>
      </c>
      <c r="T26" s="34" t="s">
        <v>260</v>
      </c>
      <c r="U26" s="34" t="s">
        <v>927</v>
      </c>
      <c r="V26" s="34">
        <f t="shared" si="0"/>
        <v>66.63</v>
      </c>
      <c r="W26" s="35">
        <f t="shared" si="1"/>
        <v>53.3</v>
      </c>
    </row>
    <row r="27" spans="2:27" ht="56.25" customHeight="1" x14ac:dyDescent="0.2">
      <c r="B27" s="267" t="s">
        <v>1762</v>
      </c>
      <c r="C27" s="268"/>
      <c r="D27" s="268"/>
      <c r="E27" s="268"/>
      <c r="F27" s="268"/>
      <c r="G27" s="268"/>
      <c r="H27" s="268"/>
      <c r="I27" s="268"/>
      <c r="J27" s="268"/>
      <c r="K27" s="268"/>
      <c r="L27" s="268"/>
      <c r="M27" s="269" t="s">
        <v>1674</v>
      </c>
      <c r="N27" s="269"/>
      <c r="O27" s="269" t="s">
        <v>64</v>
      </c>
      <c r="P27" s="269"/>
      <c r="Q27" s="270" t="s">
        <v>53</v>
      </c>
      <c r="R27" s="270"/>
      <c r="S27" s="34" t="s">
        <v>54</v>
      </c>
      <c r="T27" s="34" t="s">
        <v>1761</v>
      </c>
      <c r="U27" s="34" t="s">
        <v>394</v>
      </c>
      <c r="V27" s="34">
        <f t="shared" si="0"/>
        <v>216.8</v>
      </c>
      <c r="W27" s="35">
        <f t="shared" si="1"/>
        <v>81.3</v>
      </c>
    </row>
    <row r="28" spans="2:27" ht="56.25" customHeight="1" x14ac:dyDescent="0.2">
      <c r="B28" s="267" t="s">
        <v>1760</v>
      </c>
      <c r="C28" s="268"/>
      <c r="D28" s="268"/>
      <c r="E28" s="268"/>
      <c r="F28" s="268"/>
      <c r="G28" s="268"/>
      <c r="H28" s="268"/>
      <c r="I28" s="268"/>
      <c r="J28" s="268"/>
      <c r="K28" s="268"/>
      <c r="L28" s="268"/>
      <c r="M28" s="269" t="s">
        <v>1674</v>
      </c>
      <c r="N28" s="269"/>
      <c r="O28" s="269" t="s">
        <v>64</v>
      </c>
      <c r="P28" s="269"/>
      <c r="Q28" s="270" t="s">
        <v>53</v>
      </c>
      <c r="R28" s="270"/>
      <c r="S28" s="34" t="s">
        <v>54</v>
      </c>
      <c r="T28" s="34" t="s">
        <v>260</v>
      </c>
      <c r="U28" s="34" t="s">
        <v>1759</v>
      </c>
      <c r="V28" s="34">
        <f t="shared" si="0"/>
        <v>32</v>
      </c>
      <c r="W28" s="35">
        <f t="shared" si="1"/>
        <v>25.6</v>
      </c>
    </row>
    <row r="29" spans="2:27" ht="56.25" customHeight="1" x14ac:dyDescent="0.2">
      <c r="B29" s="267" t="s">
        <v>1758</v>
      </c>
      <c r="C29" s="268"/>
      <c r="D29" s="268"/>
      <c r="E29" s="268"/>
      <c r="F29" s="268"/>
      <c r="G29" s="268"/>
      <c r="H29" s="268"/>
      <c r="I29" s="268"/>
      <c r="J29" s="268"/>
      <c r="K29" s="268"/>
      <c r="L29" s="268"/>
      <c r="M29" s="269" t="s">
        <v>1674</v>
      </c>
      <c r="N29" s="269"/>
      <c r="O29" s="269" t="s">
        <v>64</v>
      </c>
      <c r="P29" s="269"/>
      <c r="Q29" s="270" t="s">
        <v>53</v>
      </c>
      <c r="R29" s="270"/>
      <c r="S29" s="34" t="s">
        <v>54</v>
      </c>
      <c r="T29" s="34" t="s">
        <v>1601</v>
      </c>
      <c r="U29" s="34" t="s">
        <v>1757</v>
      </c>
      <c r="V29" s="34">
        <f t="shared" si="0"/>
        <v>109.13</v>
      </c>
      <c r="W29" s="35">
        <f t="shared" si="1"/>
        <v>78.900000000000006</v>
      </c>
    </row>
    <row r="30" spans="2:27" ht="56.25" customHeight="1" x14ac:dyDescent="0.2">
      <c r="B30" s="267" t="s">
        <v>1756</v>
      </c>
      <c r="C30" s="268"/>
      <c r="D30" s="268"/>
      <c r="E30" s="268"/>
      <c r="F30" s="268"/>
      <c r="G30" s="268"/>
      <c r="H30" s="268"/>
      <c r="I30" s="268"/>
      <c r="J30" s="268"/>
      <c r="K30" s="268"/>
      <c r="L30" s="268"/>
      <c r="M30" s="269" t="s">
        <v>1674</v>
      </c>
      <c r="N30" s="269"/>
      <c r="O30" s="269" t="s">
        <v>64</v>
      </c>
      <c r="P30" s="269"/>
      <c r="Q30" s="270" t="s">
        <v>53</v>
      </c>
      <c r="R30" s="270"/>
      <c r="S30" s="34" t="s">
        <v>54</v>
      </c>
      <c r="T30" s="34" t="s">
        <v>1755</v>
      </c>
      <c r="U30" s="34" t="s">
        <v>814</v>
      </c>
      <c r="V30" s="34">
        <f t="shared" si="0"/>
        <v>108.16</v>
      </c>
      <c r="W30" s="35">
        <f t="shared" si="1"/>
        <v>79.5</v>
      </c>
    </row>
    <row r="31" spans="2:27" ht="56.25" customHeight="1" x14ac:dyDescent="0.2">
      <c r="B31" s="267" t="s">
        <v>1754</v>
      </c>
      <c r="C31" s="268"/>
      <c r="D31" s="268"/>
      <c r="E31" s="268"/>
      <c r="F31" s="268"/>
      <c r="G31" s="268"/>
      <c r="H31" s="268"/>
      <c r="I31" s="268"/>
      <c r="J31" s="268"/>
      <c r="K31" s="268"/>
      <c r="L31" s="268"/>
      <c r="M31" s="269" t="s">
        <v>1674</v>
      </c>
      <c r="N31" s="269"/>
      <c r="O31" s="269" t="s">
        <v>64</v>
      </c>
      <c r="P31" s="269"/>
      <c r="Q31" s="270" t="s">
        <v>53</v>
      </c>
      <c r="R31" s="270"/>
      <c r="S31" s="34" t="s">
        <v>54</v>
      </c>
      <c r="T31" s="34" t="s">
        <v>1753</v>
      </c>
      <c r="U31" s="34" t="s">
        <v>1752</v>
      </c>
      <c r="V31" s="34">
        <f t="shared" si="0"/>
        <v>78.010000000000005</v>
      </c>
      <c r="W31" s="35">
        <f t="shared" si="1"/>
        <v>57.1</v>
      </c>
    </row>
    <row r="32" spans="2:27" ht="56.25" customHeight="1" thickBot="1" x14ac:dyDescent="0.25">
      <c r="B32" s="267" t="s">
        <v>1751</v>
      </c>
      <c r="C32" s="268"/>
      <c r="D32" s="268"/>
      <c r="E32" s="268"/>
      <c r="F32" s="268"/>
      <c r="G32" s="268"/>
      <c r="H32" s="268"/>
      <c r="I32" s="268"/>
      <c r="J32" s="268"/>
      <c r="K32" s="268"/>
      <c r="L32" s="268"/>
      <c r="M32" s="269" t="s">
        <v>1674</v>
      </c>
      <c r="N32" s="269"/>
      <c r="O32" s="269" t="s">
        <v>64</v>
      </c>
      <c r="P32" s="269"/>
      <c r="Q32" s="270" t="s">
        <v>53</v>
      </c>
      <c r="R32" s="270"/>
      <c r="S32" s="34" t="s">
        <v>54</v>
      </c>
      <c r="T32" s="34" t="s">
        <v>1750</v>
      </c>
      <c r="U32" s="34" t="s">
        <v>1749</v>
      </c>
      <c r="V32" s="34">
        <f t="shared" si="0"/>
        <v>108.97</v>
      </c>
      <c r="W32" s="35">
        <f t="shared" si="1"/>
        <v>79</v>
      </c>
    </row>
    <row r="33" spans="2:25" ht="21.75" customHeight="1" thickTop="1" thickBot="1" x14ac:dyDescent="0.25">
      <c r="B33" s="11" t="s">
        <v>70</v>
      </c>
      <c r="C33" s="12"/>
      <c r="D33" s="12"/>
      <c r="E33" s="12"/>
      <c r="F33" s="12"/>
      <c r="G33" s="12"/>
      <c r="H33" s="13"/>
      <c r="I33" s="13"/>
      <c r="J33" s="13"/>
      <c r="K33" s="13"/>
      <c r="L33" s="13"/>
      <c r="M33" s="13"/>
      <c r="N33" s="13"/>
      <c r="O33" s="13"/>
      <c r="P33" s="13"/>
      <c r="Q33" s="13"/>
      <c r="R33" s="13"/>
      <c r="S33" s="13"/>
      <c r="T33" s="13"/>
      <c r="U33" s="13"/>
      <c r="V33" s="13"/>
      <c r="W33" s="14"/>
      <c r="X33" s="36"/>
    </row>
    <row r="34" spans="2:25" ht="29.25" customHeight="1" thickTop="1" thickBot="1" x14ac:dyDescent="0.25">
      <c r="B34" s="245" t="s">
        <v>2572</v>
      </c>
      <c r="C34" s="246"/>
      <c r="D34" s="246"/>
      <c r="E34" s="246"/>
      <c r="F34" s="246"/>
      <c r="G34" s="246"/>
      <c r="H34" s="246"/>
      <c r="I34" s="246"/>
      <c r="J34" s="246"/>
      <c r="K34" s="246"/>
      <c r="L34" s="246"/>
      <c r="M34" s="246"/>
      <c r="N34" s="246"/>
      <c r="O34" s="246"/>
      <c r="P34" s="246"/>
      <c r="Q34" s="247"/>
      <c r="R34" s="37" t="s">
        <v>45</v>
      </c>
      <c r="S34" s="266" t="s">
        <v>46</v>
      </c>
      <c r="T34" s="266"/>
      <c r="U34" s="38" t="s">
        <v>71</v>
      </c>
      <c r="V34" s="260" t="s">
        <v>72</v>
      </c>
      <c r="W34" s="261"/>
    </row>
    <row r="35" spans="2:25" ht="30.75" customHeight="1" thickBot="1" x14ac:dyDescent="0.25">
      <c r="B35" s="248"/>
      <c r="C35" s="249"/>
      <c r="D35" s="249"/>
      <c r="E35" s="249"/>
      <c r="F35" s="249"/>
      <c r="G35" s="249"/>
      <c r="H35" s="249"/>
      <c r="I35" s="249"/>
      <c r="J35" s="249"/>
      <c r="K35" s="249"/>
      <c r="L35" s="249"/>
      <c r="M35" s="249"/>
      <c r="N35" s="249"/>
      <c r="O35" s="249"/>
      <c r="P35" s="249"/>
      <c r="Q35" s="250"/>
      <c r="R35" s="39" t="s">
        <v>73</v>
      </c>
      <c r="S35" s="39" t="s">
        <v>73</v>
      </c>
      <c r="T35" s="39" t="s">
        <v>64</v>
      </c>
      <c r="U35" s="39" t="s">
        <v>73</v>
      </c>
      <c r="V35" s="39" t="s">
        <v>74</v>
      </c>
      <c r="W35" s="32" t="s">
        <v>75</v>
      </c>
      <c r="Y35" s="36"/>
    </row>
    <row r="36" spans="2:25" ht="23.25" customHeight="1" thickBot="1" x14ac:dyDescent="0.25">
      <c r="B36" s="262" t="s">
        <v>76</v>
      </c>
      <c r="C36" s="263"/>
      <c r="D36" s="263"/>
      <c r="E36" s="40" t="s">
        <v>673</v>
      </c>
      <c r="F36" s="40"/>
      <c r="G36" s="40"/>
      <c r="H36" s="41"/>
      <c r="I36" s="41"/>
      <c r="J36" s="41"/>
      <c r="K36" s="41"/>
      <c r="L36" s="41"/>
      <c r="M36" s="41"/>
      <c r="N36" s="41"/>
      <c r="O36" s="41"/>
      <c r="P36" s="42"/>
      <c r="Q36" s="42"/>
      <c r="R36" s="43" t="s">
        <v>1748</v>
      </c>
      <c r="S36" s="44" t="s">
        <v>11</v>
      </c>
      <c r="T36" s="42"/>
      <c r="U36" s="44" t="s">
        <v>1500</v>
      </c>
      <c r="V36" s="42"/>
      <c r="W36" s="45">
        <f>+IF(ISERR(U36/R36*100),"N/A",ROUND(U36/R36*100,2))</f>
        <v>643.9</v>
      </c>
    </row>
    <row r="37" spans="2:25" ht="26.25" customHeight="1" x14ac:dyDescent="0.2">
      <c r="B37" s="264" t="s">
        <v>80</v>
      </c>
      <c r="C37" s="265"/>
      <c r="D37" s="265"/>
      <c r="E37" s="46" t="s">
        <v>673</v>
      </c>
      <c r="F37" s="46"/>
      <c r="G37" s="46"/>
      <c r="H37" s="47"/>
      <c r="I37" s="47"/>
      <c r="J37" s="47"/>
      <c r="K37" s="47"/>
      <c r="L37" s="47"/>
      <c r="M37" s="47"/>
      <c r="N37" s="47"/>
      <c r="O37" s="47"/>
      <c r="P37" s="48"/>
      <c r="Q37" s="48"/>
      <c r="R37" s="49" t="s">
        <v>1747</v>
      </c>
      <c r="S37" s="50" t="s">
        <v>1500</v>
      </c>
      <c r="T37" s="51">
        <f>+IF(ISERR(S37/R37*100),"N/A",ROUND(S37/R37*100,2))</f>
        <v>67.87</v>
      </c>
      <c r="U37" s="50" t="s">
        <v>1500</v>
      </c>
      <c r="V37" s="51">
        <f>+IF(ISERR(U37/S37*100),"N/A",ROUND(U37/S37*100,2))</f>
        <v>100</v>
      </c>
      <c r="W37" s="52">
        <f>+IF(ISERR(U37/R37*100),"N/A",ROUND(U37/R37*100,2))</f>
        <v>67.87</v>
      </c>
    </row>
    <row r="38" spans="2:25" ht="23.25" customHeight="1" thickBot="1" x14ac:dyDescent="0.25">
      <c r="B38" s="262" t="s">
        <v>76</v>
      </c>
      <c r="C38" s="263"/>
      <c r="D38" s="263"/>
      <c r="E38" s="40" t="s">
        <v>1668</v>
      </c>
      <c r="F38" s="40"/>
      <c r="G38" s="40"/>
      <c r="H38" s="41"/>
      <c r="I38" s="41"/>
      <c r="J38" s="41"/>
      <c r="K38" s="41"/>
      <c r="L38" s="41"/>
      <c r="M38" s="41"/>
      <c r="N38" s="41"/>
      <c r="O38" s="41"/>
      <c r="P38" s="42"/>
      <c r="Q38" s="42"/>
      <c r="R38" s="43" t="s">
        <v>1746</v>
      </c>
      <c r="S38" s="44" t="s">
        <v>11</v>
      </c>
      <c r="T38" s="42"/>
      <c r="U38" s="44" t="s">
        <v>1744</v>
      </c>
      <c r="V38" s="42"/>
      <c r="W38" s="45">
        <f>+IF(ISERR(U38/R38*100),"N/A",ROUND(U38/R38*100,2))</f>
        <v>71.39</v>
      </c>
    </row>
    <row r="39" spans="2:25" ht="26.25" customHeight="1" thickBot="1" x14ac:dyDescent="0.25">
      <c r="B39" s="264" t="s">
        <v>80</v>
      </c>
      <c r="C39" s="265"/>
      <c r="D39" s="265"/>
      <c r="E39" s="46" t="s">
        <v>1668</v>
      </c>
      <c r="F39" s="46"/>
      <c r="G39" s="46"/>
      <c r="H39" s="47"/>
      <c r="I39" s="47"/>
      <c r="J39" s="47"/>
      <c r="K39" s="47"/>
      <c r="L39" s="47"/>
      <c r="M39" s="47"/>
      <c r="N39" s="47"/>
      <c r="O39" s="47"/>
      <c r="P39" s="48"/>
      <c r="Q39" s="48"/>
      <c r="R39" s="49" t="s">
        <v>1745</v>
      </c>
      <c r="S39" s="50" t="s">
        <v>1744</v>
      </c>
      <c r="T39" s="51">
        <f>+IF(ISERR(S39/R39*100),"N/A",ROUND(S39/R39*100,2))</f>
        <v>67.12</v>
      </c>
      <c r="U39" s="50" t="s">
        <v>1744</v>
      </c>
      <c r="V39" s="51">
        <f>+IF(ISERR(U39/S39*100),"N/A",ROUND(U39/S39*100,2))</f>
        <v>100</v>
      </c>
      <c r="W39" s="52">
        <f>+IF(ISERR(U39/R39*100),"N/A",ROUND(U39/R39*100,2))</f>
        <v>67.12</v>
      </c>
    </row>
    <row r="40" spans="2:25" ht="22.5" customHeight="1" thickTop="1" thickBot="1" x14ac:dyDescent="0.25">
      <c r="B40" s="11" t="s">
        <v>86</v>
      </c>
      <c r="C40" s="12"/>
      <c r="D40" s="12"/>
      <c r="E40" s="12"/>
      <c r="F40" s="12"/>
      <c r="G40" s="12"/>
      <c r="H40" s="13"/>
      <c r="I40" s="13"/>
      <c r="J40" s="13"/>
      <c r="K40" s="13"/>
      <c r="L40" s="13"/>
      <c r="M40" s="13"/>
      <c r="N40" s="13"/>
      <c r="O40" s="13"/>
      <c r="P40" s="13"/>
      <c r="Q40" s="13"/>
      <c r="R40" s="13"/>
      <c r="S40" s="13"/>
      <c r="T40" s="13"/>
      <c r="U40" s="13"/>
      <c r="V40" s="13"/>
      <c r="W40" s="14"/>
    </row>
    <row r="41" spans="2:25" ht="37.5" customHeight="1" thickTop="1" x14ac:dyDescent="0.2">
      <c r="B41" s="251" t="s">
        <v>1743</v>
      </c>
      <c r="C41" s="252"/>
      <c r="D41" s="252"/>
      <c r="E41" s="252"/>
      <c r="F41" s="252"/>
      <c r="G41" s="252"/>
      <c r="H41" s="252"/>
      <c r="I41" s="252"/>
      <c r="J41" s="252"/>
      <c r="K41" s="252"/>
      <c r="L41" s="252"/>
      <c r="M41" s="252"/>
      <c r="N41" s="252"/>
      <c r="O41" s="252"/>
      <c r="P41" s="252"/>
      <c r="Q41" s="252"/>
      <c r="R41" s="252"/>
      <c r="S41" s="252"/>
      <c r="T41" s="252"/>
      <c r="U41" s="252"/>
      <c r="V41" s="252"/>
      <c r="W41" s="253"/>
    </row>
    <row r="42" spans="2:25" ht="194.25" customHeight="1" thickBot="1" x14ac:dyDescent="0.25">
      <c r="B42" s="254"/>
      <c r="C42" s="255"/>
      <c r="D42" s="255"/>
      <c r="E42" s="255"/>
      <c r="F42" s="255"/>
      <c r="G42" s="255"/>
      <c r="H42" s="255"/>
      <c r="I42" s="255"/>
      <c r="J42" s="255"/>
      <c r="K42" s="255"/>
      <c r="L42" s="255"/>
      <c r="M42" s="255"/>
      <c r="N42" s="255"/>
      <c r="O42" s="255"/>
      <c r="P42" s="255"/>
      <c r="Q42" s="255"/>
      <c r="R42" s="255"/>
      <c r="S42" s="255"/>
      <c r="T42" s="255"/>
      <c r="U42" s="255"/>
      <c r="V42" s="255"/>
      <c r="W42" s="256"/>
    </row>
    <row r="43" spans="2:25" ht="37.5" customHeight="1" thickTop="1" x14ac:dyDescent="0.2">
      <c r="B43" s="251" t="s">
        <v>1742</v>
      </c>
      <c r="C43" s="252"/>
      <c r="D43" s="252"/>
      <c r="E43" s="252"/>
      <c r="F43" s="252"/>
      <c r="G43" s="252"/>
      <c r="H43" s="252"/>
      <c r="I43" s="252"/>
      <c r="J43" s="252"/>
      <c r="K43" s="252"/>
      <c r="L43" s="252"/>
      <c r="M43" s="252"/>
      <c r="N43" s="252"/>
      <c r="O43" s="252"/>
      <c r="P43" s="252"/>
      <c r="Q43" s="252"/>
      <c r="R43" s="252"/>
      <c r="S43" s="252"/>
      <c r="T43" s="252"/>
      <c r="U43" s="252"/>
      <c r="V43" s="252"/>
      <c r="W43" s="253"/>
    </row>
    <row r="44" spans="2:25" ht="210.75" customHeight="1" thickBot="1" x14ac:dyDescent="0.25">
      <c r="B44" s="254"/>
      <c r="C44" s="255"/>
      <c r="D44" s="255"/>
      <c r="E44" s="255"/>
      <c r="F44" s="255"/>
      <c r="G44" s="255"/>
      <c r="H44" s="255"/>
      <c r="I44" s="255"/>
      <c r="J44" s="255"/>
      <c r="K44" s="255"/>
      <c r="L44" s="255"/>
      <c r="M44" s="255"/>
      <c r="N44" s="255"/>
      <c r="O44" s="255"/>
      <c r="P44" s="255"/>
      <c r="Q44" s="255"/>
      <c r="R44" s="255"/>
      <c r="S44" s="255"/>
      <c r="T44" s="255"/>
      <c r="U44" s="255"/>
      <c r="V44" s="255"/>
      <c r="W44" s="256"/>
    </row>
    <row r="45" spans="2:25" ht="37.5" customHeight="1" thickTop="1" x14ac:dyDescent="0.2">
      <c r="B45" s="251" t="s">
        <v>1741</v>
      </c>
      <c r="C45" s="252"/>
      <c r="D45" s="252"/>
      <c r="E45" s="252"/>
      <c r="F45" s="252"/>
      <c r="G45" s="252"/>
      <c r="H45" s="252"/>
      <c r="I45" s="252"/>
      <c r="J45" s="252"/>
      <c r="K45" s="252"/>
      <c r="L45" s="252"/>
      <c r="M45" s="252"/>
      <c r="N45" s="252"/>
      <c r="O45" s="252"/>
      <c r="P45" s="252"/>
      <c r="Q45" s="252"/>
      <c r="R45" s="252"/>
      <c r="S45" s="252"/>
      <c r="T45" s="252"/>
      <c r="U45" s="252"/>
      <c r="V45" s="252"/>
      <c r="W45" s="253"/>
    </row>
    <row r="46" spans="2:25" ht="66.75" customHeight="1" thickBot="1" x14ac:dyDescent="0.25">
      <c r="B46" s="257"/>
      <c r="C46" s="258"/>
      <c r="D46" s="258"/>
      <c r="E46" s="258"/>
      <c r="F46" s="258"/>
      <c r="G46" s="258"/>
      <c r="H46" s="258"/>
      <c r="I46" s="258"/>
      <c r="J46" s="258"/>
      <c r="K46" s="258"/>
      <c r="L46" s="258"/>
      <c r="M46" s="258"/>
      <c r="N46" s="258"/>
      <c r="O46" s="258"/>
      <c r="P46" s="258"/>
      <c r="Q46" s="258"/>
      <c r="R46" s="258"/>
      <c r="S46" s="258"/>
      <c r="T46" s="258"/>
      <c r="U46" s="258"/>
      <c r="V46" s="258"/>
      <c r="W46" s="259"/>
    </row>
  </sheetData>
  <mergeCells count="97">
    <mergeCell ref="S34:T34"/>
    <mergeCell ref="B43:W44"/>
    <mergeCell ref="B45:W46"/>
    <mergeCell ref="V34:W34"/>
    <mergeCell ref="B36:D36"/>
    <mergeCell ref="B37:D37"/>
    <mergeCell ref="B38:D38"/>
    <mergeCell ref="B39:D39"/>
    <mergeCell ref="B41:W42"/>
    <mergeCell ref="B32:L32"/>
    <mergeCell ref="M32:N32"/>
    <mergeCell ref="O32:P32"/>
    <mergeCell ref="Q32:R32"/>
    <mergeCell ref="B34:Q35"/>
    <mergeCell ref="B30:L30"/>
    <mergeCell ref="M30:N30"/>
    <mergeCell ref="O30:P30"/>
    <mergeCell ref="Q30:R30"/>
    <mergeCell ref="B31:L31"/>
    <mergeCell ref="M31:N31"/>
    <mergeCell ref="O31:P31"/>
    <mergeCell ref="Q31:R31"/>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2" min="1" max="2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79.5" customHeight="1" thickTop="1" thickBot="1" x14ac:dyDescent="0.25">
      <c r="A4" s="15"/>
      <c r="B4" s="16" t="s">
        <v>3</v>
      </c>
      <c r="C4" s="17" t="s">
        <v>119</v>
      </c>
      <c r="D4" s="298" t="s">
        <v>118</v>
      </c>
      <c r="E4" s="298"/>
      <c r="F4" s="298"/>
      <c r="G4" s="298"/>
      <c r="H4" s="299"/>
      <c r="I4" s="18"/>
      <c r="J4" s="300" t="s">
        <v>6</v>
      </c>
      <c r="K4" s="298"/>
      <c r="L4" s="17" t="s">
        <v>159</v>
      </c>
      <c r="M4" s="301" t="s">
        <v>158</v>
      </c>
      <c r="N4" s="301"/>
      <c r="O4" s="301"/>
      <c r="P4" s="301"/>
      <c r="Q4" s="302"/>
      <c r="R4" s="19"/>
      <c r="S4" s="303" t="s">
        <v>9</v>
      </c>
      <c r="T4" s="304"/>
      <c r="U4" s="304"/>
      <c r="V4" s="291" t="s">
        <v>157</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149</v>
      </c>
      <c r="D6" s="287" t="s">
        <v>156</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147</v>
      </c>
      <c r="D7" s="289" t="s">
        <v>155</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154</v>
      </c>
      <c r="K8" s="26" t="s">
        <v>153</v>
      </c>
      <c r="L8" s="26" t="s">
        <v>154</v>
      </c>
      <c r="M8" s="26" t="s">
        <v>153</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27.5" customHeight="1" thickTop="1" thickBot="1" x14ac:dyDescent="0.25">
      <c r="B10" s="27" t="s">
        <v>25</v>
      </c>
      <c r="C10" s="291" t="s">
        <v>152</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151</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150</v>
      </c>
      <c r="C21" s="268"/>
      <c r="D21" s="268"/>
      <c r="E21" s="268"/>
      <c r="F21" s="268"/>
      <c r="G21" s="268"/>
      <c r="H21" s="268"/>
      <c r="I21" s="268"/>
      <c r="J21" s="268"/>
      <c r="K21" s="268"/>
      <c r="L21" s="268"/>
      <c r="M21" s="269" t="s">
        <v>149</v>
      </c>
      <c r="N21" s="269"/>
      <c r="O21" s="269" t="s">
        <v>64</v>
      </c>
      <c r="P21" s="269"/>
      <c r="Q21" s="270" t="s">
        <v>53</v>
      </c>
      <c r="R21" s="270"/>
      <c r="S21" s="34" t="s">
        <v>54</v>
      </c>
      <c r="T21" s="34" t="s">
        <v>59</v>
      </c>
      <c r="U21" s="34" t="s">
        <v>58</v>
      </c>
      <c r="V21" s="34">
        <f>+IF(ISERR(U21/T21*100),"N/A",ROUND(U21/T21*100,2))</f>
        <v>66.67</v>
      </c>
      <c r="W21" s="35">
        <f>+IF(ISERR(U21/S21*100),"N/A",ROUND(U21/S21*100,2))</f>
        <v>40</v>
      </c>
    </row>
    <row r="22" spans="2:27" ht="56.25" customHeight="1" thickBot="1" x14ac:dyDescent="0.25">
      <c r="B22" s="267" t="s">
        <v>148</v>
      </c>
      <c r="C22" s="268"/>
      <c r="D22" s="268"/>
      <c r="E22" s="268"/>
      <c r="F22" s="268"/>
      <c r="G22" s="268"/>
      <c r="H22" s="268"/>
      <c r="I22" s="268"/>
      <c r="J22" s="268"/>
      <c r="K22" s="268"/>
      <c r="L22" s="268"/>
      <c r="M22" s="269" t="s">
        <v>147</v>
      </c>
      <c r="N22" s="269"/>
      <c r="O22" s="269" t="s">
        <v>64</v>
      </c>
      <c r="P22" s="269"/>
      <c r="Q22" s="270" t="s">
        <v>53</v>
      </c>
      <c r="R22" s="270"/>
      <c r="S22" s="34" t="s">
        <v>54</v>
      </c>
      <c r="T22" s="34" t="s">
        <v>55</v>
      </c>
      <c r="U22" s="34" t="s">
        <v>55</v>
      </c>
      <c r="V22" s="34" t="str">
        <f>+IF(ISERR(U22/T22*100),"N/A",ROUND(U22/T22*100,2))</f>
        <v>N/A</v>
      </c>
      <c r="W22" s="35">
        <f>+IF(ISERR(U22/S22*100),"N/A",ROUND(U22/S22*100,2))</f>
        <v>0</v>
      </c>
    </row>
    <row r="23" spans="2:27" ht="21.75" customHeight="1" thickTop="1" thickBot="1" x14ac:dyDescent="0.25">
      <c r="B23" s="11" t="s">
        <v>70</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45" t="s">
        <v>2572</v>
      </c>
      <c r="C24" s="246"/>
      <c r="D24" s="246"/>
      <c r="E24" s="246"/>
      <c r="F24" s="246"/>
      <c r="G24" s="246"/>
      <c r="H24" s="246"/>
      <c r="I24" s="246"/>
      <c r="J24" s="246"/>
      <c r="K24" s="246"/>
      <c r="L24" s="246"/>
      <c r="M24" s="246"/>
      <c r="N24" s="246"/>
      <c r="O24" s="246"/>
      <c r="P24" s="246"/>
      <c r="Q24" s="247"/>
      <c r="R24" s="37" t="s">
        <v>45</v>
      </c>
      <c r="S24" s="266" t="s">
        <v>46</v>
      </c>
      <c r="T24" s="266"/>
      <c r="U24" s="38" t="s">
        <v>71</v>
      </c>
      <c r="V24" s="260" t="s">
        <v>72</v>
      </c>
      <c r="W24" s="261"/>
    </row>
    <row r="25" spans="2:27" ht="30.75" customHeight="1" thickBot="1" x14ac:dyDescent="0.25">
      <c r="B25" s="248"/>
      <c r="C25" s="249"/>
      <c r="D25" s="249"/>
      <c r="E25" s="249"/>
      <c r="F25" s="249"/>
      <c r="G25" s="249"/>
      <c r="H25" s="249"/>
      <c r="I25" s="249"/>
      <c r="J25" s="249"/>
      <c r="K25" s="249"/>
      <c r="L25" s="249"/>
      <c r="M25" s="249"/>
      <c r="N25" s="249"/>
      <c r="O25" s="249"/>
      <c r="P25" s="249"/>
      <c r="Q25" s="250"/>
      <c r="R25" s="39" t="s">
        <v>73</v>
      </c>
      <c r="S25" s="39" t="s">
        <v>73</v>
      </c>
      <c r="T25" s="39" t="s">
        <v>64</v>
      </c>
      <c r="U25" s="39" t="s">
        <v>73</v>
      </c>
      <c r="V25" s="39" t="s">
        <v>74</v>
      </c>
      <c r="W25" s="32" t="s">
        <v>75</v>
      </c>
      <c r="Y25" s="36"/>
    </row>
    <row r="26" spans="2:27" ht="23.25" customHeight="1" thickBot="1" x14ac:dyDescent="0.25">
      <c r="B26" s="262" t="s">
        <v>76</v>
      </c>
      <c r="C26" s="263"/>
      <c r="D26" s="263"/>
      <c r="E26" s="40" t="s">
        <v>145</v>
      </c>
      <c r="F26" s="40"/>
      <c r="G26" s="40"/>
      <c r="H26" s="41"/>
      <c r="I26" s="41"/>
      <c r="J26" s="41"/>
      <c r="K26" s="41"/>
      <c r="L26" s="41"/>
      <c r="M26" s="41"/>
      <c r="N26" s="41"/>
      <c r="O26" s="41"/>
      <c r="P26" s="42"/>
      <c r="Q26" s="42"/>
      <c r="R26" s="43" t="s">
        <v>146</v>
      </c>
      <c r="S26" s="44" t="s">
        <v>11</v>
      </c>
      <c r="T26" s="42"/>
      <c r="U26" s="44" t="s">
        <v>143</v>
      </c>
      <c r="V26" s="42"/>
      <c r="W26" s="45">
        <f>+IF(ISERR(U26/R26*100),"N/A",ROUND(U26/R26*100,2))</f>
        <v>8.8000000000000007</v>
      </c>
    </row>
    <row r="27" spans="2:27" ht="26.25" customHeight="1" x14ac:dyDescent="0.2">
      <c r="B27" s="264" t="s">
        <v>80</v>
      </c>
      <c r="C27" s="265"/>
      <c r="D27" s="265"/>
      <c r="E27" s="46" t="s">
        <v>145</v>
      </c>
      <c r="F27" s="46"/>
      <c r="G27" s="46"/>
      <c r="H27" s="47"/>
      <c r="I27" s="47"/>
      <c r="J27" s="47"/>
      <c r="K27" s="47"/>
      <c r="L27" s="47"/>
      <c r="M27" s="47"/>
      <c r="N27" s="47"/>
      <c r="O27" s="47"/>
      <c r="P27" s="48"/>
      <c r="Q27" s="48"/>
      <c r="R27" s="49" t="s">
        <v>144</v>
      </c>
      <c r="S27" s="50" t="s">
        <v>143</v>
      </c>
      <c r="T27" s="51">
        <f>+IF(ISERR(S27/R27*100),"N/A",ROUND(S27/R27*100,2))</f>
        <v>8.4600000000000009</v>
      </c>
      <c r="U27" s="50" t="s">
        <v>143</v>
      </c>
      <c r="V27" s="51">
        <f>+IF(ISERR(U27/S27*100),"N/A",ROUND(U27/S27*100,2))</f>
        <v>100</v>
      </c>
      <c r="W27" s="52">
        <f>+IF(ISERR(U27/R27*100),"N/A",ROUND(U27/R27*100,2))</f>
        <v>8.4600000000000009</v>
      </c>
    </row>
    <row r="28" spans="2:27" ht="23.25" customHeight="1" thickBot="1" x14ac:dyDescent="0.25">
      <c r="B28" s="262" t="s">
        <v>76</v>
      </c>
      <c r="C28" s="263"/>
      <c r="D28" s="263"/>
      <c r="E28" s="40" t="s">
        <v>142</v>
      </c>
      <c r="F28" s="40"/>
      <c r="G28" s="40"/>
      <c r="H28" s="41"/>
      <c r="I28" s="41"/>
      <c r="J28" s="41"/>
      <c r="K28" s="41"/>
      <c r="L28" s="41"/>
      <c r="M28" s="41"/>
      <c r="N28" s="41"/>
      <c r="O28" s="41"/>
      <c r="P28" s="42"/>
      <c r="Q28" s="42"/>
      <c r="R28" s="43" t="s">
        <v>141</v>
      </c>
      <c r="S28" s="44" t="s">
        <v>11</v>
      </c>
      <c r="T28" s="42"/>
      <c r="U28" s="44" t="s">
        <v>55</v>
      </c>
      <c r="V28" s="42"/>
      <c r="W28" s="45">
        <f>+IF(ISERR(U28/R28*100),"N/A",ROUND(U28/R28*100,2))</f>
        <v>0</v>
      </c>
    </row>
    <row r="29" spans="2:27" ht="26.25" customHeight="1" thickBot="1" x14ac:dyDescent="0.25">
      <c r="B29" s="264" t="s">
        <v>80</v>
      </c>
      <c r="C29" s="265"/>
      <c r="D29" s="265"/>
      <c r="E29" s="46" t="s">
        <v>142</v>
      </c>
      <c r="F29" s="46"/>
      <c r="G29" s="46"/>
      <c r="H29" s="47"/>
      <c r="I29" s="47"/>
      <c r="J29" s="47"/>
      <c r="K29" s="47"/>
      <c r="L29" s="47"/>
      <c r="M29" s="47"/>
      <c r="N29" s="47"/>
      <c r="O29" s="47"/>
      <c r="P29" s="48"/>
      <c r="Q29" s="48"/>
      <c r="R29" s="49" t="s">
        <v>141</v>
      </c>
      <c r="S29" s="50" t="s">
        <v>55</v>
      </c>
      <c r="T29" s="51">
        <f>+IF(ISERR(S29/R29*100),"N/A",ROUND(S29/R29*100,2))</f>
        <v>0</v>
      </c>
      <c r="U29" s="50" t="s">
        <v>55</v>
      </c>
      <c r="V29" s="51" t="str">
        <f>+IF(ISERR(U29/S29*100),"N/A",ROUND(U29/S29*100,2))</f>
        <v>N/A</v>
      </c>
      <c r="W29" s="52">
        <f>+IF(ISERR(U29/R29*100),"N/A",ROUND(U29/R29*100,2))</f>
        <v>0</v>
      </c>
    </row>
    <row r="30" spans="2:27" ht="22.5" customHeight="1" thickTop="1" thickBot="1" x14ac:dyDescent="0.25">
      <c r="B30" s="11" t="s">
        <v>86</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x14ac:dyDescent="0.2">
      <c r="B31" s="251" t="s">
        <v>140</v>
      </c>
      <c r="C31" s="252"/>
      <c r="D31" s="252"/>
      <c r="E31" s="252"/>
      <c r="F31" s="252"/>
      <c r="G31" s="252"/>
      <c r="H31" s="252"/>
      <c r="I31" s="252"/>
      <c r="J31" s="252"/>
      <c r="K31" s="252"/>
      <c r="L31" s="252"/>
      <c r="M31" s="252"/>
      <c r="N31" s="252"/>
      <c r="O31" s="252"/>
      <c r="P31" s="252"/>
      <c r="Q31" s="252"/>
      <c r="R31" s="252"/>
      <c r="S31" s="252"/>
      <c r="T31" s="252"/>
      <c r="U31" s="252"/>
      <c r="V31" s="252"/>
      <c r="W31" s="253"/>
    </row>
    <row r="32" spans="2:27" ht="112.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139</v>
      </c>
      <c r="C33" s="252"/>
      <c r="D33" s="252"/>
      <c r="E33" s="252"/>
      <c r="F33" s="252"/>
      <c r="G33" s="252"/>
      <c r="H33" s="252"/>
      <c r="I33" s="252"/>
      <c r="J33" s="252"/>
      <c r="K33" s="252"/>
      <c r="L33" s="252"/>
      <c r="M33" s="252"/>
      <c r="N33" s="252"/>
      <c r="O33" s="252"/>
      <c r="P33" s="252"/>
      <c r="Q33" s="252"/>
      <c r="R33" s="252"/>
      <c r="S33" s="252"/>
      <c r="T33" s="252"/>
      <c r="U33" s="252"/>
      <c r="V33" s="252"/>
      <c r="W33" s="253"/>
    </row>
    <row r="34" spans="2:23" ht="62.25" customHeight="1" thickBot="1" x14ac:dyDescent="0.25">
      <c r="B34" s="254"/>
      <c r="C34" s="255"/>
      <c r="D34" s="255"/>
      <c r="E34" s="255"/>
      <c r="F34" s="255"/>
      <c r="G34" s="255"/>
      <c r="H34" s="255"/>
      <c r="I34" s="255"/>
      <c r="J34" s="255"/>
      <c r="K34" s="255"/>
      <c r="L34" s="255"/>
      <c r="M34" s="255"/>
      <c r="N34" s="255"/>
      <c r="O34" s="255"/>
      <c r="P34" s="255"/>
      <c r="Q34" s="255"/>
      <c r="R34" s="255"/>
      <c r="S34" s="255"/>
      <c r="T34" s="255"/>
      <c r="U34" s="255"/>
      <c r="V34" s="255"/>
      <c r="W34" s="256"/>
    </row>
    <row r="35" spans="2:23" ht="37.5" customHeight="1" thickTop="1" x14ac:dyDescent="0.2">
      <c r="B35" s="251" t="s">
        <v>138</v>
      </c>
      <c r="C35" s="252"/>
      <c r="D35" s="252"/>
      <c r="E35" s="252"/>
      <c r="F35" s="252"/>
      <c r="G35" s="252"/>
      <c r="H35" s="252"/>
      <c r="I35" s="252"/>
      <c r="J35" s="252"/>
      <c r="K35" s="252"/>
      <c r="L35" s="252"/>
      <c r="M35" s="252"/>
      <c r="N35" s="252"/>
      <c r="O35" s="252"/>
      <c r="P35" s="252"/>
      <c r="Q35" s="252"/>
      <c r="R35" s="252"/>
      <c r="S35" s="252"/>
      <c r="T35" s="252"/>
      <c r="U35" s="252"/>
      <c r="V35" s="252"/>
      <c r="W35" s="253"/>
    </row>
    <row r="36" spans="2:23" ht="36" customHeight="1" thickBot="1" x14ac:dyDescent="0.25">
      <c r="B36" s="257"/>
      <c r="C36" s="258"/>
      <c r="D36" s="258"/>
      <c r="E36" s="258"/>
      <c r="F36" s="258"/>
      <c r="G36" s="258"/>
      <c r="H36" s="258"/>
      <c r="I36" s="258"/>
      <c r="J36" s="258"/>
      <c r="K36" s="258"/>
      <c r="L36" s="258"/>
      <c r="M36" s="258"/>
      <c r="N36" s="258"/>
      <c r="O36" s="258"/>
      <c r="P36" s="258"/>
      <c r="Q36" s="258"/>
      <c r="R36" s="258"/>
      <c r="S36" s="258"/>
      <c r="T36" s="258"/>
      <c r="U36" s="258"/>
      <c r="V36" s="258"/>
      <c r="W36" s="259"/>
    </row>
  </sheetData>
  <mergeCells count="57">
    <mergeCell ref="S24:T24"/>
    <mergeCell ref="B33:W34"/>
    <mergeCell ref="B35:W36"/>
    <mergeCell ref="V24:W24"/>
    <mergeCell ref="B26:D26"/>
    <mergeCell ref="B27:D27"/>
    <mergeCell ref="B28:D28"/>
    <mergeCell ref="B29:D29"/>
    <mergeCell ref="B31:W32"/>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9" min="1" max="22"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1708</v>
      </c>
      <c r="D4" s="298" t="s">
        <v>1707</v>
      </c>
      <c r="E4" s="298"/>
      <c r="F4" s="298"/>
      <c r="G4" s="298"/>
      <c r="H4" s="299"/>
      <c r="I4" s="18"/>
      <c r="J4" s="300" t="s">
        <v>6</v>
      </c>
      <c r="K4" s="298"/>
      <c r="L4" s="17" t="s">
        <v>630</v>
      </c>
      <c r="M4" s="301" t="s">
        <v>1794</v>
      </c>
      <c r="N4" s="301"/>
      <c r="O4" s="301"/>
      <c r="P4" s="301"/>
      <c r="Q4" s="302"/>
      <c r="R4" s="19"/>
      <c r="S4" s="303" t="s">
        <v>9</v>
      </c>
      <c r="T4" s="304"/>
      <c r="U4" s="304"/>
      <c r="V4" s="291" t="s">
        <v>1106</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1789</v>
      </c>
      <c r="D6" s="287" t="s">
        <v>1793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1792</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1791</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1790</v>
      </c>
      <c r="C21" s="268"/>
      <c r="D21" s="268"/>
      <c r="E21" s="268"/>
      <c r="F21" s="268"/>
      <c r="G21" s="268"/>
      <c r="H21" s="268"/>
      <c r="I21" s="268"/>
      <c r="J21" s="268"/>
      <c r="K21" s="268"/>
      <c r="L21" s="268"/>
      <c r="M21" s="269" t="s">
        <v>1789</v>
      </c>
      <c r="N21" s="269"/>
      <c r="O21" s="269" t="s">
        <v>64</v>
      </c>
      <c r="P21" s="269"/>
      <c r="Q21" s="270" t="s">
        <v>75</v>
      </c>
      <c r="R21" s="270"/>
      <c r="S21" s="34" t="s">
        <v>1723</v>
      </c>
      <c r="T21" s="34" t="s">
        <v>182</v>
      </c>
      <c r="U21" s="34" t="s">
        <v>182</v>
      </c>
      <c r="V21" s="34" t="str">
        <f>+IF(ISERR(U21/T21*100),"N/A",ROUND(U21/T21*100,2))</f>
        <v>N/A</v>
      </c>
      <c r="W21" s="35" t="str">
        <f>+IF(ISERR(U21/S21*100),"N/A",ROUND(U21/S21*100,2))</f>
        <v>N/A</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1788</v>
      </c>
      <c r="F25" s="40"/>
      <c r="G25" s="40"/>
      <c r="H25" s="41"/>
      <c r="I25" s="41"/>
      <c r="J25" s="41"/>
      <c r="K25" s="41"/>
      <c r="L25" s="41"/>
      <c r="M25" s="41"/>
      <c r="N25" s="41"/>
      <c r="O25" s="41"/>
      <c r="P25" s="42"/>
      <c r="Q25" s="42"/>
      <c r="R25" s="43" t="s">
        <v>1787</v>
      </c>
      <c r="S25" s="44" t="s">
        <v>11</v>
      </c>
      <c r="T25" s="42"/>
      <c r="U25" s="44" t="s">
        <v>1786</v>
      </c>
      <c r="V25" s="42"/>
      <c r="W25" s="45">
        <f>+IF(ISERR(U25/R25*100),"N/A",ROUND(U25/R25*100,2))</f>
        <v>84.85</v>
      </c>
    </row>
    <row r="26" spans="2:27" ht="26.25" customHeight="1" thickBot="1" x14ac:dyDescent="0.25">
      <c r="B26" s="264" t="s">
        <v>80</v>
      </c>
      <c r="C26" s="265"/>
      <c r="D26" s="265"/>
      <c r="E26" s="46" t="s">
        <v>1788</v>
      </c>
      <c r="F26" s="46"/>
      <c r="G26" s="46"/>
      <c r="H26" s="47"/>
      <c r="I26" s="47"/>
      <c r="J26" s="47"/>
      <c r="K26" s="47"/>
      <c r="L26" s="47"/>
      <c r="M26" s="47"/>
      <c r="N26" s="47"/>
      <c r="O26" s="47"/>
      <c r="P26" s="48"/>
      <c r="Q26" s="48"/>
      <c r="R26" s="49" t="s">
        <v>1787</v>
      </c>
      <c r="S26" s="50" t="s">
        <v>1786</v>
      </c>
      <c r="T26" s="51">
        <f>+IF(ISERR(S26/R26*100),"N/A",ROUND(S26/R26*100,2))</f>
        <v>84.85</v>
      </c>
      <c r="U26" s="50" t="s">
        <v>1786</v>
      </c>
      <c r="V26" s="51">
        <f>+IF(ISERR(U26/S26*100),"N/A",ROUND(U26/S26*100,2))</f>
        <v>100</v>
      </c>
      <c r="W26" s="52">
        <f>+IF(ISERR(U26/R26*100),"N/A",ROUND(U26/R26*100,2))</f>
        <v>84.85</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1785</v>
      </c>
      <c r="C28" s="252"/>
      <c r="D28" s="252"/>
      <c r="E28" s="252"/>
      <c r="F28" s="252"/>
      <c r="G28" s="252"/>
      <c r="H28" s="252"/>
      <c r="I28" s="252"/>
      <c r="J28" s="252"/>
      <c r="K28" s="252"/>
      <c r="L28" s="252"/>
      <c r="M28" s="252"/>
      <c r="N28" s="252"/>
      <c r="O28" s="252"/>
      <c r="P28" s="252"/>
      <c r="Q28" s="252"/>
      <c r="R28" s="252"/>
      <c r="S28" s="252"/>
      <c r="T28" s="252"/>
      <c r="U28" s="252"/>
      <c r="V28" s="252"/>
      <c r="W28" s="253"/>
    </row>
    <row r="29" spans="2:27" ht="92.2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1784</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1783</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3.5"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1708</v>
      </c>
      <c r="D4" s="298" t="s">
        <v>1707</v>
      </c>
      <c r="E4" s="298"/>
      <c r="F4" s="298"/>
      <c r="G4" s="298"/>
      <c r="H4" s="299"/>
      <c r="I4" s="18"/>
      <c r="J4" s="300" t="s">
        <v>6</v>
      </c>
      <c r="K4" s="298"/>
      <c r="L4" s="17" t="s">
        <v>1809</v>
      </c>
      <c r="M4" s="301" t="s">
        <v>1808</v>
      </c>
      <c r="N4" s="301"/>
      <c r="O4" s="301"/>
      <c r="P4" s="301"/>
      <c r="Q4" s="302"/>
      <c r="R4" s="19"/>
      <c r="S4" s="303" t="s">
        <v>9</v>
      </c>
      <c r="T4" s="304"/>
      <c r="U4" s="304"/>
      <c r="V4" s="291" t="s">
        <v>1807</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660</v>
      </c>
      <c r="D6" s="287" t="s">
        <v>1806</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551</v>
      </c>
      <c r="K8" s="26" t="s">
        <v>551</v>
      </c>
      <c r="L8" s="26" t="s">
        <v>1805</v>
      </c>
      <c r="M8" s="26" t="s">
        <v>1508</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1804</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1803</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1802</v>
      </c>
      <c r="C21" s="268"/>
      <c r="D21" s="268"/>
      <c r="E21" s="268"/>
      <c r="F21" s="268"/>
      <c r="G21" s="268"/>
      <c r="H21" s="268"/>
      <c r="I21" s="268"/>
      <c r="J21" s="268"/>
      <c r="K21" s="268"/>
      <c r="L21" s="268"/>
      <c r="M21" s="269" t="s">
        <v>660</v>
      </c>
      <c r="N21" s="269"/>
      <c r="O21" s="269" t="s">
        <v>64</v>
      </c>
      <c r="P21" s="269"/>
      <c r="Q21" s="270" t="s">
        <v>53</v>
      </c>
      <c r="R21" s="270"/>
      <c r="S21" s="34" t="s">
        <v>54</v>
      </c>
      <c r="T21" s="34" t="s">
        <v>68</v>
      </c>
      <c r="U21" s="34" t="s">
        <v>68</v>
      </c>
      <c r="V21" s="34">
        <f>+IF(ISERR(U21/T21*100),"N/A",ROUND(U21/T21*100,2))</f>
        <v>100</v>
      </c>
      <c r="W21" s="35">
        <f>+IF(ISERR(U21/S21*100),"N/A",ROUND(U21/S21*100,2))</f>
        <v>75</v>
      </c>
    </row>
    <row r="22" spans="2:27" ht="56.25" customHeight="1" x14ac:dyDescent="0.2">
      <c r="B22" s="267" t="s">
        <v>1801</v>
      </c>
      <c r="C22" s="268"/>
      <c r="D22" s="268"/>
      <c r="E22" s="268"/>
      <c r="F22" s="268"/>
      <c r="G22" s="268"/>
      <c r="H22" s="268"/>
      <c r="I22" s="268"/>
      <c r="J22" s="268"/>
      <c r="K22" s="268"/>
      <c r="L22" s="268"/>
      <c r="M22" s="269" t="s">
        <v>660</v>
      </c>
      <c r="N22" s="269"/>
      <c r="O22" s="269" t="s">
        <v>64</v>
      </c>
      <c r="P22" s="269"/>
      <c r="Q22" s="270" t="s">
        <v>53</v>
      </c>
      <c r="R22" s="270"/>
      <c r="S22" s="34" t="s">
        <v>54</v>
      </c>
      <c r="T22" s="34" t="s">
        <v>59</v>
      </c>
      <c r="U22" s="34" t="s">
        <v>55</v>
      </c>
      <c r="V22" s="34">
        <f>+IF(ISERR(U22/T22*100),"N/A",ROUND(U22/T22*100,2))</f>
        <v>0</v>
      </c>
      <c r="W22" s="35">
        <f>+IF(ISERR(U22/S22*100),"N/A",ROUND(U22/S22*100,2))</f>
        <v>0</v>
      </c>
    </row>
    <row r="23" spans="2:27" ht="56.25" customHeight="1" x14ac:dyDescent="0.2">
      <c r="B23" s="267" t="s">
        <v>1800</v>
      </c>
      <c r="C23" s="268"/>
      <c r="D23" s="268"/>
      <c r="E23" s="268"/>
      <c r="F23" s="268"/>
      <c r="G23" s="268"/>
      <c r="H23" s="268"/>
      <c r="I23" s="268"/>
      <c r="J23" s="268"/>
      <c r="K23" s="268"/>
      <c r="L23" s="268"/>
      <c r="M23" s="269" t="s">
        <v>660</v>
      </c>
      <c r="N23" s="269"/>
      <c r="O23" s="269" t="s">
        <v>64</v>
      </c>
      <c r="P23" s="269"/>
      <c r="Q23" s="270" t="s">
        <v>53</v>
      </c>
      <c r="R23" s="270"/>
      <c r="S23" s="34" t="s">
        <v>54</v>
      </c>
      <c r="T23" s="34" t="s">
        <v>59</v>
      </c>
      <c r="U23" s="34" t="s">
        <v>59</v>
      </c>
      <c r="V23" s="34">
        <f>+IF(ISERR(U23/T23*100),"N/A",ROUND(U23/T23*100,2))</f>
        <v>100</v>
      </c>
      <c r="W23" s="35">
        <f>+IF(ISERR(U23/S23*100),"N/A",ROUND(U23/S23*100,2))</f>
        <v>60</v>
      </c>
    </row>
    <row r="24" spans="2:27" ht="56.25" customHeight="1" thickBot="1" x14ac:dyDescent="0.25">
      <c r="B24" s="267" t="s">
        <v>1799</v>
      </c>
      <c r="C24" s="268"/>
      <c r="D24" s="268"/>
      <c r="E24" s="268"/>
      <c r="F24" s="268"/>
      <c r="G24" s="268"/>
      <c r="H24" s="268"/>
      <c r="I24" s="268"/>
      <c r="J24" s="268"/>
      <c r="K24" s="268"/>
      <c r="L24" s="268"/>
      <c r="M24" s="269" t="s">
        <v>660</v>
      </c>
      <c r="N24" s="269"/>
      <c r="O24" s="269" t="s">
        <v>64</v>
      </c>
      <c r="P24" s="269"/>
      <c r="Q24" s="270" t="s">
        <v>53</v>
      </c>
      <c r="R24" s="270"/>
      <c r="S24" s="34" t="s">
        <v>54</v>
      </c>
      <c r="T24" s="34" t="s">
        <v>62</v>
      </c>
      <c r="U24" s="34" t="s">
        <v>55</v>
      </c>
      <c r="V24" s="34">
        <f>+IF(ISERR(U24/T24*100),"N/A",ROUND(U24/T24*100,2))</f>
        <v>0</v>
      </c>
      <c r="W24" s="35">
        <f>+IF(ISERR(U24/S24*100),"N/A",ROUND(U24/S24*100,2))</f>
        <v>0</v>
      </c>
    </row>
    <row r="25" spans="2:27" ht="21.75" customHeight="1" thickTop="1" thickBot="1" x14ac:dyDescent="0.25">
      <c r="B25" s="11" t="s">
        <v>70</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245" t="s">
        <v>2572</v>
      </c>
      <c r="C26" s="246"/>
      <c r="D26" s="246"/>
      <c r="E26" s="246"/>
      <c r="F26" s="246"/>
      <c r="G26" s="246"/>
      <c r="H26" s="246"/>
      <c r="I26" s="246"/>
      <c r="J26" s="246"/>
      <c r="K26" s="246"/>
      <c r="L26" s="246"/>
      <c r="M26" s="246"/>
      <c r="N26" s="246"/>
      <c r="O26" s="246"/>
      <c r="P26" s="246"/>
      <c r="Q26" s="247"/>
      <c r="R26" s="37" t="s">
        <v>45</v>
      </c>
      <c r="S26" s="266" t="s">
        <v>46</v>
      </c>
      <c r="T26" s="266"/>
      <c r="U26" s="38" t="s">
        <v>71</v>
      </c>
      <c r="V26" s="260" t="s">
        <v>72</v>
      </c>
      <c r="W26" s="261"/>
    </row>
    <row r="27" spans="2:27" ht="30.75" customHeight="1" thickBot="1" x14ac:dyDescent="0.25">
      <c r="B27" s="248"/>
      <c r="C27" s="249"/>
      <c r="D27" s="249"/>
      <c r="E27" s="249"/>
      <c r="F27" s="249"/>
      <c r="G27" s="249"/>
      <c r="H27" s="249"/>
      <c r="I27" s="249"/>
      <c r="J27" s="249"/>
      <c r="K27" s="249"/>
      <c r="L27" s="249"/>
      <c r="M27" s="249"/>
      <c r="N27" s="249"/>
      <c r="O27" s="249"/>
      <c r="P27" s="249"/>
      <c r="Q27" s="250"/>
      <c r="R27" s="39" t="s">
        <v>73</v>
      </c>
      <c r="S27" s="39" t="s">
        <v>73</v>
      </c>
      <c r="T27" s="39" t="s">
        <v>64</v>
      </c>
      <c r="U27" s="39" t="s">
        <v>73</v>
      </c>
      <c r="V27" s="39" t="s">
        <v>74</v>
      </c>
      <c r="W27" s="32" t="s">
        <v>75</v>
      </c>
      <c r="Y27" s="36"/>
    </row>
    <row r="28" spans="2:27" ht="23.25" customHeight="1" thickBot="1" x14ac:dyDescent="0.25">
      <c r="B28" s="262" t="s">
        <v>76</v>
      </c>
      <c r="C28" s="263"/>
      <c r="D28" s="263"/>
      <c r="E28" s="40" t="s">
        <v>657</v>
      </c>
      <c r="F28" s="40"/>
      <c r="G28" s="40"/>
      <c r="H28" s="41"/>
      <c r="I28" s="41"/>
      <c r="J28" s="41"/>
      <c r="K28" s="41"/>
      <c r="L28" s="41"/>
      <c r="M28" s="41"/>
      <c r="N28" s="41"/>
      <c r="O28" s="41"/>
      <c r="P28" s="42"/>
      <c r="Q28" s="42"/>
      <c r="R28" s="43" t="s">
        <v>1798</v>
      </c>
      <c r="S28" s="44" t="s">
        <v>11</v>
      </c>
      <c r="T28" s="42"/>
      <c r="U28" s="44" t="s">
        <v>55</v>
      </c>
      <c r="V28" s="42"/>
      <c r="W28" s="45">
        <f>+IF(ISERR(U28/R28*100),"N/A",ROUND(U28/R28*100,2))</f>
        <v>0</v>
      </c>
    </row>
    <row r="29" spans="2:27" ht="26.25" customHeight="1" thickBot="1" x14ac:dyDescent="0.25">
      <c r="B29" s="264" t="s">
        <v>80</v>
      </c>
      <c r="C29" s="265"/>
      <c r="D29" s="265"/>
      <c r="E29" s="46" t="s">
        <v>657</v>
      </c>
      <c r="F29" s="46"/>
      <c r="G29" s="46"/>
      <c r="H29" s="47"/>
      <c r="I29" s="47"/>
      <c r="J29" s="47"/>
      <c r="K29" s="47"/>
      <c r="L29" s="47"/>
      <c r="M29" s="47"/>
      <c r="N29" s="47"/>
      <c r="O29" s="47"/>
      <c r="P29" s="48"/>
      <c r="Q29" s="48"/>
      <c r="R29" s="49" t="s">
        <v>1798</v>
      </c>
      <c r="S29" s="50" t="s">
        <v>55</v>
      </c>
      <c r="T29" s="51">
        <f>+IF(ISERR(S29/R29*100),"N/A",ROUND(S29/R29*100,2))</f>
        <v>0</v>
      </c>
      <c r="U29" s="50" t="s">
        <v>55</v>
      </c>
      <c r="V29" s="51" t="str">
        <f>+IF(ISERR(U29/S29*100),"N/A",ROUND(U29/S29*100,2))</f>
        <v>N/A</v>
      </c>
      <c r="W29" s="52">
        <f>+IF(ISERR(U29/R29*100),"N/A",ROUND(U29/R29*100,2))</f>
        <v>0</v>
      </c>
    </row>
    <row r="30" spans="2:27" ht="22.5" customHeight="1" thickTop="1" thickBot="1" x14ac:dyDescent="0.25">
      <c r="B30" s="11" t="s">
        <v>86</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x14ac:dyDescent="0.2">
      <c r="B31" s="251" t="s">
        <v>1797</v>
      </c>
      <c r="C31" s="252"/>
      <c r="D31" s="252"/>
      <c r="E31" s="252"/>
      <c r="F31" s="252"/>
      <c r="G31" s="252"/>
      <c r="H31" s="252"/>
      <c r="I31" s="252"/>
      <c r="J31" s="252"/>
      <c r="K31" s="252"/>
      <c r="L31" s="252"/>
      <c r="M31" s="252"/>
      <c r="N31" s="252"/>
      <c r="O31" s="252"/>
      <c r="P31" s="252"/>
      <c r="Q31" s="252"/>
      <c r="R31" s="252"/>
      <c r="S31" s="252"/>
      <c r="T31" s="252"/>
      <c r="U31" s="252"/>
      <c r="V31" s="252"/>
      <c r="W31" s="253"/>
    </row>
    <row r="32" spans="2:27" ht="65.2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1796</v>
      </c>
      <c r="C33" s="252"/>
      <c r="D33" s="252"/>
      <c r="E33" s="252"/>
      <c r="F33" s="252"/>
      <c r="G33" s="252"/>
      <c r="H33" s="252"/>
      <c r="I33" s="252"/>
      <c r="J33" s="252"/>
      <c r="K33" s="252"/>
      <c r="L33" s="252"/>
      <c r="M33" s="252"/>
      <c r="N33" s="252"/>
      <c r="O33" s="252"/>
      <c r="P33" s="252"/>
      <c r="Q33" s="252"/>
      <c r="R33" s="252"/>
      <c r="S33" s="252"/>
      <c r="T33" s="252"/>
      <c r="U33" s="252"/>
      <c r="V33" s="252"/>
      <c r="W33" s="253"/>
    </row>
    <row r="34" spans="2:23" ht="45.75" customHeight="1" thickBot="1" x14ac:dyDescent="0.25">
      <c r="B34" s="254"/>
      <c r="C34" s="255"/>
      <c r="D34" s="255"/>
      <c r="E34" s="255"/>
      <c r="F34" s="255"/>
      <c r="G34" s="255"/>
      <c r="H34" s="255"/>
      <c r="I34" s="255"/>
      <c r="J34" s="255"/>
      <c r="K34" s="255"/>
      <c r="L34" s="255"/>
      <c r="M34" s="255"/>
      <c r="N34" s="255"/>
      <c r="O34" s="255"/>
      <c r="P34" s="255"/>
      <c r="Q34" s="255"/>
      <c r="R34" s="255"/>
      <c r="S34" s="255"/>
      <c r="T34" s="255"/>
      <c r="U34" s="255"/>
      <c r="V34" s="255"/>
      <c r="W34" s="256"/>
    </row>
    <row r="35" spans="2:23" ht="37.5" customHeight="1" thickTop="1" x14ac:dyDescent="0.2">
      <c r="B35" s="251" t="s">
        <v>1795</v>
      </c>
      <c r="C35" s="252"/>
      <c r="D35" s="252"/>
      <c r="E35" s="252"/>
      <c r="F35" s="252"/>
      <c r="G35" s="252"/>
      <c r="H35" s="252"/>
      <c r="I35" s="252"/>
      <c r="J35" s="252"/>
      <c r="K35" s="252"/>
      <c r="L35" s="252"/>
      <c r="M35" s="252"/>
      <c r="N35" s="252"/>
      <c r="O35" s="252"/>
      <c r="P35" s="252"/>
      <c r="Q35" s="252"/>
      <c r="R35" s="252"/>
      <c r="S35" s="252"/>
      <c r="T35" s="252"/>
      <c r="U35" s="252"/>
      <c r="V35" s="252"/>
      <c r="W35" s="253"/>
    </row>
    <row r="36" spans="2:23" ht="43.5" customHeight="1" thickBot="1" x14ac:dyDescent="0.25">
      <c r="B36" s="257"/>
      <c r="C36" s="258"/>
      <c r="D36" s="258"/>
      <c r="E36" s="258"/>
      <c r="F36" s="258"/>
      <c r="G36" s="258"/>
      <c r="H36" s="258"/>
      <c r="I36" s="258"/>
      <c r="J36" s="258"/>
      <c r="K36" s="258"/>
      <c r="L36" s="258"/>
      <c r="M36" s="258"/>
      <c r="N36" s="258"/>
      <c r="O36" s="258"/>
      <c r="P36" s="258"/>
      <c r="Q36" s="258"/>
      <c r="R36" s="258"/>
      <c r="S36" s="258"/>
      <c r="T36" s="258"/>
      <c r="U36" s="258"/>
      <c r="V36" s="258"/>
      <c r="W36" s="259"/>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1"/>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1708</v>
      </c>
      <c r="D4" s="298" t="s">
        <v>1707</v>
      </c>
      <c r="E4" s="298"/>
      <c r="F4" s="298"/>
      <c r="G4" s="298"/>
      <c r="H4" s="299"/>
      <c r="I4" s="18"/>
      <c r="J4" s="300" t="s">
        <v>6</v>
      </c>
      <c r="K4" s="298"/>
      <c r="L4" s="17" t="s">
        <v>1840</v>
      </c>
      <c r="M4" s="301" t="s">
        <v>1839</v>
      </c>
      <c r="N4" s="301"/>
      <c r="O4" s="301"/>
      <c r="P4" s="301"/>
      <c r="Q4" s="302"/>
      <c r="R4" s="19"/>
      <c r="S4" s="303" t="s">
        <v>9</v>
      </c>
      <c r="T4" s="304"/>
      <c r="U4" s="304"/>
      <c r="V4" s="291" t="s">
        <v>1838</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613</v>
      </c>
      <c r="D6" s="287" t="s">
        <v>1837</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1789</v>
      </c>
      <c r="D7" s="289" t="s">
        <v>1793</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1819</v>
      </c>
      <c r="D8" s="289" t="s">
        <v>1836</v>
      </c>
      <c r="E8" s="289"/>
      <c r="F8" s="289"/>
      <c r="G8" s="289"/>
      <c r="H8" s="289"/>
      <c r="I8" s="22"/>
      <c r="J8" s="26" t="s">
        <v>1835</v>
      </c>
      <c r="K8" s="26" t="s">
        <v>1834</v>
      </c>
      <c r="L8" s="26" t="s">
        <v>1833</v>
      </c>
      <c r="M8" s="26" t="s">
        <v>1832</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1831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1830</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1829</v>
      </c>
      <c r="C21" s="268"/>
      <c r="D21" s="268"/>
      <c r="E21" s="268"/>
      <c r="F21" s="268"/>
      <c r="G21" s="268"/>
      <c r="H21" s="268"/>
      <c r="I21" s="268"/>
      <c r="J21" s="268"/>
      <c r="K21" s="268"/>
      <c r="L21" s="268"/>
      <c r="M21" s="269" t="s">
        <v>613</v>
      </c>
      <c r="N21" s="269"/>
      <c r="O21" s="269" t="s">
        <v>64</v>
      </c>
      <c r="P21" s="269"/>
      <c r="Q21" s="270" t="s">
        <v>75</v>
      </c>
      <c r="R21" s="270"/>
      <c r="S21" s="34" t="s">
        <v>54</v>
      </c>
      <c r="T21" s="34" t="s">
        <v>182</v>
      </c>
      <c r="U21" s="34" t="s">
        <v>182</v>
      </c>
      <c r="V21" s="34" t="str">
        <f>+IF(ISERR(U21/T21*100),"N/A",ROUND(U21/T21*100,2))</f>
        <v>N/A</v>
      </c>
      <c r="W21" s="35" t="str">
        <f>+IF(ISERR(U21/S21*100),"N/A",ROUND(U21/S21*100,2))</f>
        <v>N/A</v>
      </c>
    </row>
    <row r="22" spans="2:27" ht="56.25" customHeight="1" x14ac:dyDescent="0.2">
      <c r="B22" s="267" t="s">
        <v>1828</v>
      </c>
      <c r="C22" s="268"/>
      <c r="D22" s="268"/>
      <c r="E22" s="268"/>
      <c r="F22" s="268"/>
      <c r="G22" s="268"/>
      <c r="H22" s="268"/>
      <c r="I22" s="268"/>
      <c r="J22" s="268"/>
      <c r="K22" s="268"/>
      <c r="L22" s="268"/>
      <c r="M22" s="269" t="s">
        <v>1789</v>
      </c>
      <c r="N22" s="269"/>
      <c r="O22" s="269" t="s">
        <v>64</v>
      </c>
      <c r="P22" s="269"/>
      <c r="Q22" s="270" t="s">
        <v>53</v>
      </c>
      <c r="R22" s="270"/>
      <c r="S22" s="34" t="s">
        <v>1827</v>
      </c>
      <c r="T22" s="34" t="s">
        <v>1826</v>
      </c>
      <c r="U22" s="34" t="s">
        <v>1825</v>
      </c>
      <c r="V22" s="34">
        <f>+IF(ISERR(U22/T22*100),"N/A",ROUND(U22/T22*100,2))</f>
        <v>78.95</v>
      </c>
      <c r="W22" s="35">
        <f>+IF(ISERR(U22/S22*100),"N/A",ROUND(U22/S22*100,2))</f>
        <v>75</v>
      </c>
    </row>
    <row r="23" spans="2:27" ht="56.25" customHeight="1" x14ac:dyDescent="0.2">
      <c r="B23" s="267" t="s">
        <v>1824</v>
      </c>
      <c r="C23" s="268"/>
      <c r="D23" s="268"/>
      <c r="E23" s="268"/>
      <c r="F23" s="268"/>
      <c r="G23" s="268"/>
      <c r="H23" s="268"/>
      <c r="I23" s="268"/>
      <c r="J23" s="268"/>
      <c r="K23" s="268"/>
      <c r="L23" s="268"/>
      <c r="M23" s="269" t="s">
        <v>1789</v>
      </c>
      <c r="N23" s="269"/>
      <c r="O23" s="269" t="s">
        <v>64</v>
      </c>
      <c r="P23" s="269"/>
      <c r="Q23" s="270" t="s">
        <v>75</v>
      </c>
      <c r="R23" s="270"/>
      <c r="S23" s="34" t="s">
        <v>62</v>
      </c>
      <c r="T23" s="34" t="s">
        <v>182</v>
      </c>
      <c r="U23" s="34" t="s">
        <v>182</v>
      </c>
      <c r="V23" s="34" t="str">
        <f>+IF(ISERR(U23/T23*100),"N/A",ROUND(U23/T23*100,2))</f>
        <v>N/A</v>
      </c>
      <c r="W23" s="35" t="str">
        <f>+IF(ISERR(U23/S23*100),"N/A",ROUND(U23/S23*100,2))</f>
        <v>N/A</v>
      </c>
    </row>
    <row r="24" spans="2:27" ht="56.25" customHeight="1" x14ac:dyDescent="0.2">
      <c r="B24" s="267" t="s">
        <v>1823</v>
      </c>
      <c r="C24" s="268"/>
      <c r="D24" s="268"/>
      <c r="E24" s="268"/>
      <c r="F24" s="268"/>
      <c r="G24" s="268"/>
      <c r="H24" s="268"/>
      <c r="I24" s="268"/>
      <c r="J24" s="268"/>
      <c r="K24" s="268"/>
      <c r="L24" s="268"/>
      <c r="M24" s="269" t="s">
        <v>1819</v>
      </c>
      <c r="N24" s="269"/>
      <c r="O24" s="269" t="s">
        <v>64</v>
      </c>
      <c r="P24" s="269"/>
      <c r="Q24" s="270" t="s">
        <v>53</v>
      </c>
      <c r="R24" s="270"/>
      <c r="S24" s="34" t="s">
        <v>54</v>
      </c>
      <c r="T24" s="34" t="s">
        <v>1822</v>
      </c>
      <c r="U24" s="34" t="s">
        <v>1821</v>
      </c>
      <c r="V24" s="34">
        <f>+IF(ISERR(U24/T24*100),"N/A",ROUND(U24/T24*100,2))</f>
        <v>60.29</v>
      </c>
      <c r="W24" s="35">
        <f>+IF(ISERR(U24/S24*100),"N/A",ROUND(U24/S24*100,2))</f>
        <v>45.7</v>
      </c>
    </row>
    <row r="25" spans="2:27" ht="56.25" customHeight="1" thickBot="1" x14ac:dyDescent="0.25">
      <c r="B25" s="267" t="s">
        <v>1820</v>
      </c>
      <c r="C25" s="268"/>
      <c r="D25" s="268"/>
      <c r="E25" s="268"/>
      <c r="F25" s="268"/>
      <c r="G25" s="268"/>
      <c r="H25" s="268"/>
      <c r="I25" s="268"/>
      <c r="J25" s="268"/>
      <c r="K25" s="268"/>
      <c r="L25" s="268"/>
      <c r="M25" s="269" t="s">
        <v>1819</v>
      </c>
      <c r="N25" s="269"/>
      <c r="O25" s="269" t="s">
        <v>64</v>
      </c>
      <c r="P25" s="269"/>
      <c r="Q25" s="270" t="s">
        <v>53</v>
      </c>
      <c r="R25" s="270"/>
      <c r="S25" s="34" t="s">
        <v>62</v>
      </c>
      <c r="T25" s="34" t="s">
        <v>1818</v>
      </c>
      <c r="U25" s="34" t="s">
        <v>1817</v>
      </c>
      <c r="V25" s="34">
        <f>+IF(ISERR(U25/T25*100),"N/A",ROUND(U25/T25*100,2))</f>
        <v>110.56</v>
      </c>
      <c r="W25" s="35">
        <f>+IF(ISERR(U25/S25*100),"N/A",ROUND(U25/S25*100,2))</f>
        <v>94.2</v>
      </c>
    </row>
    <row r="26" spans="2:27" ht="21.75" customHeight="1" thickTop="1" thickBot="1" x14ac:dyDescent="0.25">
      <c r="B26" s="11" t="s">
        <v>70</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x14ac:dyDescent="0.25">
      <c r="B27" s="245" t="s">
        <v>2572</v>
      </c>
      <c r="C27" s="246"/>
      <c r="D27" s="246"/>
      <c r="E27" s="246"/>
      <c r="F27" s="246"/>
      <c r="G27" s="246"/>
      <c r="H27" s="246"/>
      <c r="I27" s="246"/>
      <c r="J27" s="246"/>
      <c r="K27" s="246"/>
      <c r="L27" s="246"/>
      <c r="M27" s="246"/>
      <c r="N27" s="246"/>
      <c r="O27" s="246"/>
      <c r="P27" s="246"/>
      <c r="Q27" s="247"/>
      <c r="R27" s="37" t="s">
        <v>45</v>
      </c>
      <c r="S27" s="266" t="s">
        <v>46</v>
      </c>
      <c r="T27" s="266"/>
      <c r="U27" s="38" t="s">
        <v>71</v>
      </c>
      <c r="V27" s="260" t="s">
        <v>72</v>
      </c>
      <c r="W27" s="261"/>
    </row>
    <row r="28" spans="2:27" ht="30.75" customHeight="1" thickBot="1" x14ac:dyDescent="0.25">
      <c r="B28" s="248"/>
      <c r="C28" s="249"/>
      <c r="D28" s="249"/>
      <c r="E28" s="249"/>
      <c r="F28" s="249"/>
      <c r="G28" s="249"/>
      <c r="H28" s="249"/>
      <c r="I28" s="249"/>
      <c r="J28" s="249"/>
      <c r="K28" s="249"/>
      <c r="L28" s="249"/>
      <c r="M28" s="249"/>
      <c r="N28" s="249"/>
      <c r="O28" s="249"/>
      <c r="P28" s="249"/>
      <c r="Q28" s="250"/>
      <c r="R28" s="39" t="s">
        <v>73</v>
      </c>
      <c r="S28" s="39" t="s">
        <v>73</v>
      </c>
      <c r="T28" s="39" t="s">
        <v>64</v>
      </c>
      <c r="U28" s="39" t="s">
        <v>73</v>
      </c>
      <c r="V28" s="39" t="s">
        <v>74</v>
      </c>
      <c r="W28" s="32" t="s">
        <v>75</v>
      </c>
      <c r="Y28" s="36"/>
    </row>
    <row r="29" spans="2:27" ht="23.25" customHeight="1" thickBot="1" x14ac:dyDescent="0.25">
      <c r="B29" s="262" t="s">
        <v>76</v>
      </c>
      <c r="C29" s="263"/>
      <c r="D29" s="263"/>
      <c r="E29" s="40" t="s">
        <v>606</v>
      </c>
      <c r="F29" s="40"/>
      <c r="G29" s="40"/>
      <c r="H29" s="41"/>
      <c r="I29" s="41"/>
      <c r="J29" s="41"/>
      <c r="K29" s="41"/>
      <c r="L29" s="41"/>
      <c r="M29" s="41"/>
      <c r="N29" s="41"/>
      <c r="O29" s="41"/>
      <c r="P29" s="42"/>
      <c r="Q29" s="42"/>
      <c r="R29" s="43" t="s">
        <v>1816</v>
      </c>
      <c r="S29" s="44" t="s">
        <v>11</v>
      </c>
      <c r="T29" s="42"/>
      <c r="U29" s="44" t="s">
        <v>55</v>
      </c>
      <c r="V29" s="42"/>
      <c r="W29" s="45">
        <f t="shared" ref="W29:W34" si="0">+IF(ISERR(U29/R29*100),"N/A",ROUND(U29/R29*100,2))</f>
        <v>0</v>
      </c>
    </row>
    <row r="30" spans="2:27" ht="26.25" customHeight="1" x14ac:dyDescent="0.2">
      <c r="B30" s="264" t="s">
        <v>80</v>
      </c>
      <c r="C30" s="265"/>
      <c r="D30" s="265"/>
      <c r="E30" s="46" t="s">
        <v>606</v>
      </c>
      <c r="F30" s="46"/>
      <c r="G30" s="46"/>
      <c r="H30" s="47"/>
      <c r="I30" s="47"/>
      <c r="J30" s="47"/>
      <c r="K30" s="47"/>
      <c r="L30" s="47"/>
      <c r="M30" s="47"/>
      <c r="N30" s="47"/>
      <c r="O30" s="47"/>
      <c r="P30" s="48"/>
      <c r="Q30" s="48"/>
      <c r="R30" s="49" t="s">
        <v>1816</v>
      </c>
      <c r="S30" s="50" t="s">
        <v>55</v>
      </c>
      <c r="T30" s="51">
        <f>+IF(ISERR(S30/R30*100),"N/A",ROUND(S30/R30*100,2))</f>
        <v>0</v>
      </c>
      <c r="U30" s="50" t="s">
        <v>55</v>
      </c>
      <c r="V30" s="51" t="str">
        <f>+IF(ISERR(U30/S30*100),"N/A",ROUND(U30/S30*100,2))</f>
        <v>N/A</v>
      </c>
      <c r="W30" s="52">
        <f t="shared" si="0"/>
        <v>0</v>
      </c>
    </row>
    <row r="31" spans="2:27" ht="23.25" customHeight="1" thickBot="1" x14ac:dyDescent="0.25">
      <c r="B31" s="262" t="s">
        <v>76</v>
      </c>
      <c r="C31" s="263"/>
      <c r="D31" s="263"/>
      <c r="E31" s="40" t="s">
        <v>1788</v>
      </c>
      <c r="F31" s="40"/>
      <c r="G31" s="40"/>
      <c r="H31" s="41"/>
      <c r="I31" s="41"/>
      <c r="J31" s="41"/>
      <c r="K31" s="41"/>
      <c r="L31" s="41"/>
      <c r="M31" s="41"/>
      <c r="N31" s="41"/>
      <c r="O31" s="41"/>
      <c r="P31" s="42"/>
      <c r="Q31" s="42"/>
      <c r="R31" s="43" t="s">
        <v>1815</v>
      </c>
      <c r="S31" s="44" t="s">
        <v>11</v>
      </c>
      <c r="T31" s="42"/>
      <c r="U31" s="44" t="s">
        <v>1814</v>
      </c>
      <c r="V31" s="42"/>
      <c r="W31" s="45">
        <f t="shared" si="0"/>
        <v>70</v>
      </c>
    </row>
    <row r="32" spans="2:27" ht="26.25" customHeight="1" x14ac:dyDescent="0.2">
      <c r="B32" s="264" t="s">
        <v>80</v>
      </c>
      <c r="C32" s="265"/>
      <c r="D32" s="265"/>
      <c r="E32" s="46" t="s">
        <v>1788</v>
      </c>
      <c r="F32" s="46"/>
      <c r="G32" s="46"/>
      <c r="H32" s="47"/>
      <c r="I32" s="47"/>
      <c r="J32" s="47"/>
      <c r="K32" s="47"/>
      <c r="L32" s="47"/>
      <c r="M32" s="47"/>
      <c r="N32" s="47"/>
      <c r="O32" s="47"/>
      <c r="P32" s="48"/>
      <c r="Q32" s="48"/>
      <c r="R32" s="49" t="s">
        <v>1815</v>
      </c>
      <c r="S32" s="50" t="s">
        <v>1814</v>
      </c>
      <c r="T32" s="51">
        <f>+IF(ISERR(S32/R32*100),"N/A",ROUND(S32/R32*100,2))</f>
        <v>70</v>
      </c>
      <c r="U32" s="50" t="s">
        <v>1814</v>
      </c>
      <c r="V32" s="51">
        <f>+IF(ISERR(U32/S32*100),"N/A",ROUND(U32/S32*100,2))</f>
        <v>100</v>
      </c>
      <c r="W32" s="52">
        <f t="shared" si="0"/>
        <v>70</v>
      </c>
    </row>
    <row r="33" spans="2:23" ht="23.25" customHeight="1" thickBot="1" x14ac:dyDescent="0.25">
      <c r="B33" s="262" t="s">
        <v>76</v>
      </c>
      <c r="C33" s="263"/>
      <c r="D33" s="263"/>
      <c r="E33" s="40" t="s">
        <v>1813</v>
      </c>
      <c r="F33" s="40"/>
      <c r="G33" s="40"/>
      <c r="H33" s="41"/>
      <c r="I33" s="41"/>
      <c r="J33" s="41"/>
      <c r="K33" s="41"/>
      <c r="L33" s="41"/>
      <c r="M33" s="41"/>
      <c r="N33" s="41"/>
      <c r="O33" s="41"/>
      <c r="P33" s="42"/>
      <c r="Q33" s="42"/>
      <c r="R33" s="43" t="s">
        <v>1106</v>
      </c>
      <c r="S33" s="44" t="s">
        <v>11</v>
      </c>
      <c r="T33" s="42"/>
      <c r="U33" s="44" t="s">
        <v>55</v>
      </c>
      <c r="V33" s="42"/>
      <c r="W33" s="45">
        <f t="shared" si="0"/>
        <v>0</v>
      </c>
    </row>
    <row r="34" spans="2:23" ht="26.25" customHeight="1" thickBot="1" x14ac:dyDescent="0.25">
      <c r="B34" s="264" t="s">
        <v>80</v>
      </c>
      <c r="C34" s="265"/>
      <c r="D34" s="265"/>
      <c r="E34" s="46" t="s">
        <v>1813</v>
      </c>
      <c r="F34" s="46"/>
      <c r="G34" s="46"/>
      <c r="H34" s="47"/>
      <c r="I34" s="47"/>
      <c r="J34" s="47"/>
      <c r="K34" s="47"/>
      <c r="L34" s="47"/>
      <c r="M34" s="47"/>
      <c r="N34" s="47"/>
      <c r="O34" s="47"/>
      <c r="P34" s="48"/>
      <c r="Q34" s="48"/>
      <c r="R34" s="49" t="s">
        <v>1106</v>
      </c>
      <c r="S34" s="50" t="s">
        <v>55</v>
      </c>
      <c r="T34" s="51">
        <f>+IF(ISERR(S34/R34*100),"N/A",ROUND(S34/R34*100,2))</f>
        <v>0</v>
      </c>
      <c r="U34" s="50" t="s">
        <v>55</v>
      </c>
      <c r="V34" s="51" t="str">
        <f>+IF(ISERR(U34/S34*100),"N/A",ROUND(U34/S34*100,2))</f>
        <v>N/A</v>
      </c>
      <c r="W34" s="52">
        <f t="shared" si="0"/>
        <v>0</v>
      </c>
    </row>
    <row r="35" spans="2:23" ht="22.5" customHeight="1" thickTop="1" thickBot="1" x14ac:dyDescent="0.25">
      <c r="B35" s="11" t="s">
        <v>86</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x14ac:dyDescent="0.2">
      <c r="B36" s="251" t="s">
        <v>1812</v>
      </c>
      <c r="C36" s="252"/>
      <c r="D36" s="252"/>
      <c r="E36" s="252"/>
      <c r="F36" s="252"/>
      <c r="G36" s="252"/>
      <c r="H36" s="252"/>
      <c r="I36" s="252"/>
      <c r="J36" s="252"/>
      <c r="K36" s="252"/>
      <c r="L36" s="252"/>
      <c r="M36" s="252"/>
      <c r="N36" s="252"/>
      <c r="O36" s="252"/>
      <c r="P36" s="252"/>
      <c r="Q36" s="252"/>
      <c r="R36" s="252"/>
      <c r="S36" s="252"/>
      <c r="T36" s="252"/>
      <c r="U36" s="252"/>
      <c r="V36" s="252"/>
      <c r="W36" s="253"/>
    </row>
    <row r="37" spans="2:23" ht="186.75" customHeight="1" thickBot="1" x14ac:dyDescent="0.25">
      <c r="B37" s="254"/>
      <c r="C37" s="255"/>
      <c r="D37" s="255"/>
      <c r="E37" s="255"/>
      <c r="F37" s="255"/>
      <c r="G37" s="255"/>
      <c r="H37" s="255"/>
      <c r="I37" s="255"/>
      <c r="J37" s="255"/>
      <c r="K37" s="255"/>
      <c r="L37" s="255"/>
      <c r="M37" s="255"/>
      <c r="N37" s="255"/>
      <c r="O37" s="255"/>
      <c r="P37" s="255"/>
      <c r="Q37" s="255"/>
      <c r="R37" s="255"/>
      <c r="S37" s="255"/>
      <c r="T37" s="255"/>
      <c r="U37" s="255"/>
      <c r="V37" s="255"/>
      <c r="W37" s="256"/>
    </row>
    <row r="38" spans="2:23" ht="37.5" customHeight="1" thickTop="1" x14ac:dyDescent="0.2">
      <c r="B38" s="251" t="s">
        <v>1811</v>
      </c>
      <c r="C38" s="252"/>
      <c r="D38" s="252"/>
      <c r="E38" s="252"/>
      <c r="F38" s="252"/>
      <c r="G38" s="252"/>
      <c r="H38" s="252"/>
      <c r="I38" s="252"/>
      <c r="J38" s="252"/>
      <c r="K38" s="252"/>
      <c r="L38" s="252"/>
      <c r="M38" s="252"/>
      <c r="N38" s="252"/>
      <c r="O38" s="252"/>
      <c r="P38" s="252"/>
      <c r="Q38" s="252"/>
      <c r="R38" s="252"/>
      <c r="S38" s="252"/>
      <c r="T38" s="252"/>
      <c r="U38" s="252"/>
      <c r="V38" s="252"/>
      <c r="W38" s="253"/>
    </row>
    <row r="39" spans="2:23" ht="141.75" customHeight="1" thickBot="1" x14ac:dyDescent="0.25">
      <c r="B39" s="254"/>
      <c r="C39" s="255"/>
      <c r="D39" s="255"/>
      <c r="E39" s="255"/>
      <c r="F39" s="255"/>
      <c r="G39" s="255"/>
      <c r="H39" s="255"/>
      <c r="I39" s="255"/>
      <c r="J39" s="255"/>
      <c r="K39" s="255"/>
      <c r="L39" s="255"/>
      <c r="M39" s="255"/>
      <c r="N39" s="255"/>
      <c r="O39" s="255"/>
      <c r="P39" s="255"/>
      <c r="Q39" s="255"/>
      <c r="R39" s="255"/>
      <c r="S39" s="255"/>
      <c r="T39" s="255"/>
      <c r="U39" s="255"/>
      <c r="V39" s="255"/>
      <c r="W39" s="256"/>
    </row>
    <row r="40" spans="2:23" ht="37.5" customHeight="1" thickTop="1" x14ac:dyDescent="0.2">
      <c r="B40" s="251" t="s">
        <v>1810</v>
      </c>
      <c r="C40" s="252"/>
      <c r="D40" s="252"/>
      <c r="E40" s="252"/>
      <c r="F40" s="252"/>
      <c r="G40" s="252"/>
      <c r="H40" s="252"/>
      <c r="I40" s="252"/>
      <c r="J40" s="252"/>
      <c r="K40" s="252"/>
      <c r="L40" s="252"/>
      <c r="M40" s="252"/>
      <c r="N40" s="252"/>
      <c r="O40" s="252"/>
      <c r="P40" s="252"/>
      <c r="Q40" s="252"/>
      <c r="R40" s="252"/>
      <c r="S40" s="252"/>
      <c r="T40" s="252"/>
      <c r="U40" s="252"/>
      <c r="V40" s="252"/>
      <c r="W40" s="253"/>
    </row>
    <row r="41" spans="2:23" ht="66" customHeight="1" thickBot="1" x14ac:dyDescent="0.25">
      <c r="B41" s="257"/>
      <c r="C41" s="258"/>
      <c r="D41" s="258"/>
      <c r="E41" s="258"/>
      <c r="F41" s="258"/>
      <c r="G41" s="258"/>
      <c r="H41" s="258"/>
      <c r="I41" s="258"/>
      <c r="J41" s="258"/>
      <c r="K41" s="258"/>
      <c r="L41" s="258"/>
      <c r="M41" s="258"/>
      <c r="N41" s="258"/>
      <c r="O41" s="258"/>
      <c r="P41" s="258"/>
      <c r="Q41" s="258"/>
      <c r="R41" s="258"/>
      <c r="S41" s="258"/>
      <c r="T41" s="258"/>
      <c r="U41" s="258"/>
      <c r="V41" s="258"/>
      <c r="W41" s="259"/>
    </row>
  </sheetData>
  <mergeCells count="71">
    <mergeCell ref="B38:W39"/>
    <mergeCell ref="B40:W41"/>
    <mergeCell ref="B31:D31"/>
    <mergeCell ref="B32:D32"/>
    <mergeCell ref="B33:D33"/>
    <mergeCell ref="B34:D34"/>
    <mergeCell ref="B36:W37"/>
    <mergeCell ref="B27:Q28"/>
    <mergeCell ref="S27:T27"/>
    <mergeCell ref="V27:W27"/>
    <mergeCell ref="B29:D29"/>
    <mergeCell ref="B30:D30"/>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1708</v>
      </c>
      <c r="D4" s="298" t="s">
        <v>1707</v>
      </c>
      <c r="E4" s="298"/>
      <c r="F4" s="298"/>
      <c r="G4" s="298"/>
      <c r="H4" s="299"/>
      <c r="I4" s="18"/>
      <c r="J4" s="300" t="s">
        <v>6</v>
      </c>
      <c r="K4" s="298"/>
      <c r="L4" s="17" t="s">
        <v>268</v>
      </c>
      <c r="M4" s="301" t="s">
        <v>267</v>
      </c>
      <c r="N4" s="301"/>
      <c r="O4" s="301"/>
      <c r="P4" s="301"/>
      <c r="Q4" s="302"/>
      <c r="R4" s="19"/>
      <c r="S4" s="303" t="s">
        <v>9</v>
      </c>
      <c r="T4" s="304"/>
      <c r="U4" s="304"/>
      <c r="V4" s="291" t="s">
        <v>253</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1848</v>
      </c>
      <c r="D6" s="287" t="s">
        <v>1865</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1864</v>
      </c>
      <c r="K8" s="26" t="s">
        <v>1863</v>
      </c>
      <c r="L8" s="26" t="s">
        <v>1862</v>
      </c>
      <c r="M8" s="26" t="s">
        <v>1861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96.5" customHeight="1" thickTop="1" thickBot="1" x14ac:dyDescent="0.25">
      <c r="B10" s="27" t="s">
        <v>25</v>
      </c>
      <c r="C10" s="291" t="s">
        <v>1860</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1859</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1858</v>
      </c>
      <c r="C21" s="268"/>
      <c r="D21" s="268"/>
      <c r="E21" s="268"/>
      <c r="F21" s="268"/>
      <c r="G21" s="268"/>
      <c r="H21" s="268"/>
      <c r="I21" s="268"/>
      <c r="J21" s="268"/>
      <c r="K21" s="268"/>
      <c r="L21" s="268"/>
      <c r="M21" s="269" t="s">
        <v>1848</v>
      </c>
      <c r="N21" s="269"/>
      <c r="O21" s="269" t="s">
        <v>64</v>
      </c>
      <c r="P21" s="269"/>
      <c r="Q21" s="270" t="s">
        <v>53</v>
      </c>
      <c r="R21" s="270"/>
      <c r="S21" s="34" t="s">
        <v>54</v>
      </c>
      <c r="T21" s="34" t="s">
        <v>1765</v>
      </c>
      <c r="U21" s="34" t="s">
        <v>1857</v>
      </c>
      <c r="V21" s="34">
        <f>+IF(ISERR(U21/T21*100),"N/A",ROUND(U21/T21*100,2))</f>
        <v>105.01</v>
      </c>
      <c r="W21" s="35">
        <f>+IF(ISERR(U21/S21*100),"N/A",ROUND(U21/S21*100,2))</f>
        <v>77.599999999999994</v>
      </c>
    </row>
    <row r="22" spans="2:27" ht="56.25" customHeight="1" x14ac:dyDescent="0.2">
      <c r="B22" s="267" t="s">
        <v>1856</v>
      </c>
      <c r="C22" s="268"/>
      <c r="D22" s="268"/>
      <c r="E22" s="268"/>
      <c r="F22" s="268"/>
      <c r="G22" s="268"/>
      <c r="H22" s="268"/>
      <c r="I22" s="268"/>
      <c r="J22" s="268"/>
      <c r="K22" s="268"/>
      <c r="L22" s="268"/>
      <c r="M22" s="269" t="s">
        <v>1848</v>
      </c>
      <c r="N22" s="269"/>
      <c r="O22" s="269" t="s">
        <v>64</v>
      </c>
      <c r="P22" s="269"/>
      <c r="Q22" s="270" t="s">
        <v>53</v>
      </c>
      <c r="R22" s="270"/>
      <c r="S22" s="34" t="s">
        <v>54</v>
      </c>
      <c r="T22" s="34" t="s">
        <v>300</v>
      </c>
      <c r="U22" s="34" t="s">
        <v>1855</v>
      </c>
      <c r="V22" s="34">
        <f>+IF(ISERR(U22/T22*100),"N/A",ROUND(U22/T22*100,2))</f>
        <v>150.78</v>
      </c>
      <c r="W22" s="35">
        <f>+IF(ISERR(U22/S22*100),"N/A",ROUND(U22/S22*100,2))</f>
        <v>135.69999999999999</v>
      </c>
    </row>
    <row r="23" spans="2:27" ht="56.25" customHeight="1" x14ac:dyDescent="0.2">
      <c r="B23" s="267" t="s">
        <v>1854</v>
      </c>
      <c r="C23" s="268"/>
      <c r="D23" s="268"/>
      <c r="E23" s="268"/>
      <c r="F23" s="268"/>
      <c r="G23" s="268"/>
      <c r="H23" s="268"/>
      <c r="I23" s="268"/>
      <c r="J23" s="268"/>
      <c r="K23" s="268"/>
      <c r="L23" s="268"/>
      <c r="M23" s="269" t="s">
        <v>1848</v>
      </c>
      <c r="N23" s="269"/>
      <c r="O23" s="269" t="s">
        <v>64</v>
      </c>
      <c r="P23" s="269"/>
      <c r="Q23" s="270" t="s">
        <v>53</v>
      </c>
      <c r="R23" s="270"/>
      <c r="S23" s="34" t="s">
        <v>54</v>
      </c>
      <c r="T23" s="34" t="s">
        <v>62</v>
      </c>
      <c r="U23" s="34" t="s">
        <v>62</v>
      </c>
      <c r="V23" s="34">
        <f>+IF(ISERR(U23/T23*100),"N/A",ROUND(U23/T23*100,2))</f>
        <v>100</v>
      </c>
      <c r="W23" s="35">
        <f>+IF(ISERR(U23/S23*100),"N/A",ROUND(U23/S23*100,2))</f>
        <v>50</v>
      </c>
    </row>
    <row r="24" spans="2:27" ht="56.25" customHeight="1" x14ac:dyDescent="0.2">
      <c r="B24" s="267" t="s">
        <v>1853</v>
      </c>
      <c r="C24" s="268"/>
      <c r="D24" s="268"/>
      <c r="E24" s="268"/>
      <c r="F24" s="268"/>
      <c r="G24" s="268"/>
      <c r="H24" s="268"/>
      <c r="I24" s="268"/>
      <c r="J24" s="268"/>
      <c r="K24" s="268"/>
      <c r="L24" s="268"/>
      <c r="M24" s="269" t="s">
        <v>1848</v>
      </c>
      <c r="N24" s="269"/>
      <c r="O24" s="269" t="s">
        <v>64</v>
      </c>
      <c r="P24" s="269"/>
      <c r="Q24" s="270" t="s">
        <v>53</v>
      </c>
      <c r="R24" s="270"/>
      <c r="S24" s="34" t="s">
        <v>1852</v>
      </c>
      <c r="T24" s="34" t="s">
        <v>1851</v>
      </c>
      <c r="U24" s="34" t="s">
        <v>1850</v>
      </c>
      <c r="V24" s="34">
        <f>+IF(ISERR(U24/T24*100),"N/A",ROUND(U24/T24*100,2))</f>
        <v>238.67</v>
      </c>
      <c r="W24" s="35">
        <f>+IF(ISERR(U24/S24*100),"N/A",ROUND(U24/S24*100,2))</f>
        <v>150.41999999999999</v>
      </c>
    </row>
    <row r="25" spans="2:27" ht="56.25" customHeight="1" thickBot="1" x14ac:dyDescent="0.25">
      <c r="B25" s="267" t="s">
        <v>1849</v>
      </c>
      <c r="C25" s="268"/>
      <c r="D25" s="268"/>
      <c r="E25" s="268"/>
      <c r="F25" s="268"/>
      <c r="G25" s="268"/>
      <c r="H25" s="268"/>
      <c r="I25" s="268"/>
      <c r="J25" s="268"/>
      <c r="K25" s="268"/>
      <c r="L25" s="268"/>
      <c r="M25" s="269" t="s">
        <v>1848</v>
      </c>
      <c r="N25" s="269"/>
      <c r="O25" s="269" t="s">
        <v>64</v>
      </c>
      <c r="P25" s="269"/>
      <c r="Q25" s="270" t="s">
        <v>53</v>
      </c>
      <c r="R25" s="270"/>
      <c r="S25" s="34" t="s">
        <v>1847</v>
      </c>
      <c r="T25" s="34" t="s">
        <v>300</v>
      </c>
      <c r="U25" s="34" t="s">
        <v>1846</v>
      </c>
      <c r="V25" s="34">
        <f>+IF(ISERR(U25/T25*100),"N/A",ROUND(U25/T25*100,2))</f>
        <v>123.11</v>
      </c>
      <c r="W25" s="35">
        <f>+IF(ISERR(U25/S25*100),"N/A",ROUND(U25/S25*100,2))</f>
        <v>122.97</v>
      </c>
    </row>
    <row r="26" spans="2:27" ht="21.75" customHeight="1" thickTop="1" thickBot="1" x14ac:dyDescent="0.25">
      <c r="B26" s="11" t="s">
        <v>70</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x14ac:dyDescent="0.25">
      <c r="B27" s="245" t="s">
        <v>2572</v>
      </c>
      <c r="C27" s="246"/>
      <c r="D27" s="246"/>
      <c r="E27" s="246"/>
      <c r="F27" s="246"/>
      <c r="G27" s="246"/>
      <c r="H27" s="246"/>
      <c r="I27" s="246"/>
      <c r="J27" s="246"/>
      <c r="K27" s="246"/>
      <c r="L27" s="246"/>
      <c r="M27" s="246"/>
      <c r="N27" s="246"/>
      <c r="O27" s="246"/>
      <c r="P27" s="246"/>
      <c r="Q27" s="247"/>
      <c r="R27" s="37" t="s">
        <v>45</v>
      </c>
      <c r="S27" s="266" t="s">
        <v>46</v>
      </c>
      <c r="T27" s="266"/>
      <c r="U27" s="38" t="s">
        <v>71</v>
      </c>
      <c r="V27" s="260" t="s">
        <v>72</v>
      </c>
      <c r="W27" s="261"/>
    </row>
    <row r="28" spans="2:27" ht="30.75" customHeight="1" thickBot="1" x14ac:dyDescent="0.25">
      <c r="B28" s="248"/>
      <c r="C28" s="249"/>
      <c r="D28" s="249"/>
      <c r="E28" s="249"/>
      <c r="F28" s="249"/>
      <c r="G28" s="249"/>
      <c r="H28" s="249"/>
      <c r="I28" s="249"/>
      <c r="J28" s="249"/>
      <c r="K28" s="249"/>
      <c r="L28" s="249"/>
      <c r="M28" s="249"/>
      <c r="N28" s="249"/>
      <c r="O28" s="249"/>
      <c r="P28" s="249"/>
      <c r="Q28" s="250"/>
      <c r="R28" s="39" t="s">
        <v>73</v>
      </c>
      <c r="S28" s="39" t="s">
        <v>73</v>
      </c>
      <c r="T28" s="39" t="s">
        <v>64</v>
      </c>
      <c r="U28" s="39" t="s">
        <v>73</v>
      </c>
      <c r="V28" s="39" t="s">
        <v>74</v>
      </c>
      <c r="W28" s="32" t="s">
        <v>75</v>
      </c>
      <c r="Y28" s="36"/>
    </row>
    <row r="29" spans="2:27" ht="23.25" customHeight="1" thickBot="1" x14ac:dyDescent="0.25">
      <c r="B29" s="262" t="s">
        <v>76</v>
      </c>
      <c r="C29" s="263"/>
      <c r="D29" s="263"/>
      <c r="E29" s="40" t="s">
        <v>1845</v>
      </c>
      <c r="F29" s="40"/>
      <c r="G29" s="40"/>
      <c r="H29" s="41"/>
      <c r="I29" s="41"/>
      <c r="J29" s="41"/>
      <c r="K29" s="41"/>
      <c r="L29" s="41"/>
      <c r="M29" s="41"/>
      <c r="N29" s="41"/>
      <c r="O29" s="41"/>
      <c r="P29" s="42"/>
      <c r="Q29" s="42"/>
      <c r="R29" s="43" t="s">
        <v>253</v>
      </c>
      <c r="S29" s="44" t="s">
        <v>11</v>
      </c>
      <c r="T29" s="42"/>
      <c r="U29" s="44" t="s">
        <v>141</v>
      </c>
      <c r="V29" s="42"/>
      <c r="W29" s="45">
        <f>+IF(ISERR(U29/R29*100),"N/A",ROUND(U29/R29*100,2))</f>
        <v>51.5</v>
      </c>
    </row>
    <row r="30" spans="2:27" ht="26.25" customHeight="1" thickBot="1" x14ac:dyDescent="0.25">
      <c r="B30" s="264" t="s">
        <v>80</v>
      </c>
      <c r="C30" s="265"/>
      <c r="D30" s="265"/>
      <c r="E30" s="46" t="s">
        <v>1845</v>
      </c>
      <c r="F30" s="46"/>
      <c r="G30" s="46"/>
      <c r="H30" s="47"/>
      <c r="I30" s="47"/>
      <c r="J30" s="47"/>
      <c r="K30" s="47"/>
      <c r="L30" s="47"/>
      <c r="M30" s="47"/>
      <c r="N30" s="47"/>
      <c r="O30" s="47"/>
      <c r="P30" s="48"/>
      <c r="Q30" s="48"/>
      <c r="R30" s="49" t="s">
        <v>1844</v>
      </c>
      <c r="S30" s="50" t="s">
        <v>141</v>
      </c>
      <c r="T30" s="51">
        <f>+IF(ISERR(S30/R30*100),"N/A",ROUND(S30/R30*100,2))</f>
        <v>54.93</v>
      </c>
      <c r="U30" s="50" t="s">
        <v>141</v>
      </c>
      <c r="V30" s="51">
        <f>+IF(ISERR(U30/S30*100),"N/A",ROUND(U30/S30*100,2))</f>
        <v>100</v>
      </c>
      <c r="W30" s="52">
        <f>+IF(ISERR(U30/R30*100),"N/A",ROUND(U30/R30*100,2))</f>
        <v>54.93</v>
      </c>
    </row>
    <row r="31" spans="2:27" ht="22.5" customHeight="1" thickTop="1" thickBot="1" x14ac:dyDescent="0.25">
      <c r="B31" s="11" t="s">
        <v>86</v>
      </c>
      <c r="C31" s="12"/>
      <c r="D31" s="12"/>
      <c r="E31" s="12"/>
      <c r="F31" s="12"/>
      <c r="G31" s="12"/>
      <c r="H31" s="13"/>
      <c r="I31" s="13"/>
      <c r="J31" s="13"/>
      <c r="K31" s="13"/>
      <c r="L31" s="13"/>
      <c r="M31" s="13"/>
      <c r="N31" s="13"/>
      <c r="O31" s="13"/>
      <c r="P31" s="13"/>
      <c r="Q31" s="13"/>
      <c r="R31" s="13"/>
      <c r="S31" s="13"/>
      <c r="T31" s="13"/>
      <c r="U31" s="13"/>
      <c r="V31" s="13"/>
      <c r="W31" s="14"/>
    </row>
    <row r="32" spans="2:27" ht="37.5" customHeight="1" thickTop="1" x14ac:dyDescent="0.2">
      <c r="B32" s="251" t="s">
        <v>1843</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0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1842</v>
      </c>
      <c r="C34" s="252"/>
      <c r="D34" s="252"/>
      <c r="E34" s="252"/>
      <c r="F34" s="252"/>
      <c r="G34" s="252"/>
      <c r="H34" s="252"/>
      <c r="I34" s="252"/>
      <c r="J34" s="252"/>
      <c r="K34" s="252"/>
      <c r="L34" s="252"/>
      <c r="M34" s="252"/>
      <c r="N34" s="252"/>
      <c r="O34" s="252"/>
      <c r="P34" s="252"/>
      <c r="Q34" s="252"/>
      <c r="R34" s="252"/>
      <c r="S34" s="252"/>
      <c r="T34" s="252"/>
      <c r="U34" s="252"/>
      <c r="V34" s="252"/>
      <c r="W34" s="253"/>
    </row>
    <row r="35" spans="2:23" ht="82.5" customHeight="1" thickBot="1" x14ac:dyDescent="0.25">
      <c r="B35" s="254"/>
      <c r="C35" s="255"/>
      <c r="D35" s="255"/>
      <c r="E35" s="255"/>
      <c r="F35" s="255"/>
      <c r="G35" s="255"/>
      <c r="H35" s="255"/>
      <c r="I35" s="255"/>
      <c r="J35" s="255"/>
      <c r="K35" s="255"/>
      <c r="L35" s="255"/>
      <c r="M35" s="255"/>
      <c r="N35" s="255"/>
      <c r="O35" s="255"/>
      <c r="P35" s="255"/>
      <c r="Q35" s="255"/>
      <c r="R35" s="255"/>
      <c r="S35" s="255"/>
      <c r="T35" s="255"/>
      <c r="U35" s="255"/>
      <c r="V35" s="255"/>
      <c r="W35" s="256"/>
    </row>
    <row r="36" spans="2:23" ht="37.5" customHeight="1" thickTop="1" x14ac:dyDescent="0.2">
      <c r="B36" s="251" t="s">
        <v>1841</v>
      </c>
      <c r="C36" s="252"/>
      <c r="D36" s="252"/>
      <c r="E36" s="252"/>
      <c r="F36" s="252"/>
      <c r="G36" s="252"/>
      <c r="H36" s="252"/>
      <c r="I36" s="252"/>
      <c r="J36" s="252"/>
      <c r="K36" s="252"/>
      <c r="L36" s="252"/>
      <c r="M36" s="252"/>
      <c r="N36" s="252"/>
      <c r="O36" s="252"/>
      <c r="P36" s="252"/>
      <c r="Q36" s="252"/>
      <c r="R36" s="252"/>
      <c r="S36" s="252"/>
      <c r="T36" s="252"/>
      <c r="U36" s="252"/>
      <c r="V36" s="252"/>
      <c r="W36" s="253"/>
    </row>
    <row r="37" spans="2:23" ht="36.75" customHeight="1" thickBot="1" x14ac:dyDescent="0.25">
      <c r="B37" s="257"/>
      <c r="C37" s="258"/>
      <c r="D37" s="258"/>
      <c r="E37" s="258"/>
      <c r="F37" s="258"/>
      <c r="G37" s="258"/>
      <c r="H37" s="258"/>
      <c r="I37" s="258"/>
      <c r="J37" s="258"/>
      <c r="K37" s="258"/>
      <c r="L37" s="258"/>
      <c r="M37" s="258"/>
      <c r="N37" s="258"/>
      <c r="O37" s="258"/>
      <c r="P37" s="258"/>
      <c r="Q37" s="258"/>
      <c r="R37" s="258"/>
      <c r="S37" s="258"/>
      <c r="T37" s="258"/>
      <c r="U37" s="258"/>
      <c r="V37" s="258"/>
      <c r="W37" s="259"/>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0" min="1" max="22"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1881</v>
      </c>
      <c r="D4" s="298" t="s">
        <v>1880</v>
      </c>
      <c r="E4" s="298"/>
      <c r="F4" s="298"/>
      <c r="G4" s="298"/>
      <c r="H4" s="299"/>
      <c r="I4" s="18"/>
      <c r="J4" s="300" t="s">
        <v>6</v>
      </c>
      <c r="K4" s="298"/>
      <c r="L4" s="17" t="s">
        <v>1879</v>
      </c>
      <c r="M4" s="301" t="s">
        <v>1878</v>
      </c>
      <c r="N4" s="301"/>
      <c r="O4" s="301"/>
      <c r="P4" s="301"/>
      <c r="Q4" s="302"/>
      <c r="R4" s="19"/>
      <c r="S4" s="303" t="s">
        <v>9</v>
      </c>
      <c r="T4" s="304"/>
      <c r="U4" s="304"/>
      <c r="V4" s="291" t="s">
        <v>1877</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1871</v>
      </c>
      <c r="D6" s="287" t="s">
        <v>1876</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1875</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1874</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1873</v>
      </c>
      <c r="C21" s="268"/>
      <c r="D21" s="268"/>
      <c r="E21" s="268"/>
      <c r="F21" s="268"/>
      <c r="G21" s="268"/>
      <c r="H21" s="268"/>
      <c r="I21" s="268"/>
      <c r="J21" s="268"/>
      <c r="K21" s="268"/>
      <c r="L21" s="268"/>
      <c r="M21" s="269" t="s">
        <v>1871</v>
      </c>
      <c r="N21" s="269"/>
      <c r="O21" s="269" t="s">
        <v>64</v>
      </c>
      <c r="P21" s="269"/>
      <c r="Q21" s="270" t="s">
        <v>53</v>
      </c>
      <c r="R21" s="270"/>
      <c r="S21" s="34" t="s">
        <v>54</v>
      </c>
      <c r="T21" s="34" t="s">
        <v>54</v>
      </c>
      <c r="U21" s="34" t="s">
        <v>55</v>
      </c>
      <c r="V21" s="34">
        <f>+IF(ISERR(U21/T21*100),"N/A",ROUND(U21/T21*100,2))</f>
        <v>0</v>
      </c>
      <c r="W21" s="35">
        <f>+IF(ISERR(U21/S21*100),"N/A",ROUND(U21/S21*100,2))</f>
        <v>0</v>
      </c>
    </row>
    <row r="22" spans="2:27" ht="56.25" customHeight="1" thickBot="1" x14ac:dyDescent="0.25">
      <c r="B22" s="267" t="s">
        <v>1872</v>
      </c>
      <c r="C22" s="268"/>
      <c r="D22" s="268"/>
      <c r="E22" s="268"/>
      <c r="F22" s="268"/>
      <c r="G22" s="268"/>
      <c r="H22" s="268"/>
      <c r="I22" s="268"/>
      <c r="J22" s="268"/>
      <c r="K22" s="268"/>
      <c r="L22" s="268"/>
      <c r="M22" s="269" t="s">
        <v>1871</v>
      </c>
      <c r="N22" s="269"/>
      <c r="O22" s="269" t="s">
        <v>64</v>
      </c>
      <c r="P22" s="269"/>
      <c r="Q22" s="270" t="s">
        <v>53</v>
      </c>
      <c r="R22" s="270"/>
      <c r="S22" s="34" t="s">
        <v>54</v>
      </c>
      <c r="T22" s="34" t="s">
        <v>55</v>
      </c>
      <c r="U22" s="34" t="s">
        <v>55</v>
      </c>
      <c r="V22" s="34" t="str">
        <f>+IF(ISERR(U22/T22*100),"N/A",ROUND(U22/T22*100,2))</f>
        <v>N/A</v>
      </c>
      <c r="W22" s="35">
        <f>+IF(ISERR(U22/S22*100),"N/A",ROUND(U22/S22*100,2))</f>
        <v>0</v>
      </c>
    </row>
    <row r="23" spans="2:27" ht="21.75" customHeight="1" thickTop="1" thickBot="1" x14ac:dyDescent="0.25">
      <c r="B23" s="11" t="s">
        <v>70</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45" t="s">
        <v>2572</v>
      </c>
      <c r="C24" s="246"/>
      <c r="D24" s="246"/>
      <c r="E24" s="246"/>
      <c r="F24" s="246"/>
      <c r="G24" s="246"/>
      <c r="H24" s="246"/>
      <c r="I24" s="246"/>
      <c r="J24" s="246"/>
      <c r="K24" s="246"/>
      <c r="L24" s="246"/>
      <c r="M24" s="246"/>
      <c r="N24" s="246"/>
      <c r="O24" s="246"/>
      <c r="P24" s="246"/>
      <c r="Q24" s="247"/>
      <c r="R24" s="37" t="s">
        <v>45</v>
      </c>
      <c r="S24" s="266" t="s">
        <v>46</v>
      </c>
      <c r="T24" s="266"/>
      <c r="U24" s="38" t="s">
        <v>71</v>
      </c>
      <c r="V24" s="260" t="s">
        <v>72</v>
      </c>
      <c r="W24" s="261"/>
    </row>
    <row r="25" spans="2:27" ht="30.75" customHeight="1" thickBot="1" x14ac:dyDescent="0.25">
      <c r="B25" s="248"/>
      <c r="C25" s="249"/>
      <c r="D25" s="249"/>
      <c r="E25" s="249"/>
      <c r="F25" s="249"/>
      <c r="G25" s="249"/>
      <c r="H25" s="249"/>
      <c r="I25" s="249"/>
      <c r="J25" s="249"/>
      <c r="K25" s="249"/>
      <c r="L25" s="249"/>
      <c r="M25" s="249"/>
      <c r="N25" s="249"/>
      <c r="O25" s="249"/>
      <c r="P25" s="249"/>
      <c r="Q25" s="250"/>
      <c r="R25" s="39" t="s">
        <v>73</v>
      </c>
      <c r="S25" s="39" t="s">
        <v>73</v>
      </c>
      <c r="T25" s="39" t="s">
        <v>64</v>
      </c>
      <c r="U25" s="39" t="s">
        <v>73</v>
      </c>
      <c r="V25" s="39" t="s">
        <v>74</v>
      </c>
      <c r="W25" s="32" t="s">
        <v>75</v>
      </c>
      <c r="Y25" s="36"/>
    </row>
    <row r="26" spans="2:27" ht="23.25" customHeight="1" thickBot="1" x14ac:dyDescent="0.25">
      <c r="B26" s="262" t="s">
        <v>76</v>
      </c>
      <c r="C26" s="263"/>
      <c r="D26" s="263"/>
      <c r="E26" s="40" t="s">
        <v>1870</v>
      </c>
      <c r="F26" s="40"/>
      <c r="G26" s="40"/>
      <c r="H26" s="41"/>
      <c r="I26" s="41"/>
      <c r="J26" s="41"/>
      <c r="K26" s="41"/>
      <c r="L26" s="41"/>
      <c r="M26" s="41"/>
      <c r="N26" s="41"/>
      <c r="O26" s="41"/>
      <c r="P26" s="42"/>
      <c r="Q26" s="42"/>
      <c r="R26" s="43" t="s">
        <v>1869</v>
      </c>
      <c r="S26" s="44" t="s">
        <v>11</v>
      </c>
      <c r="T26" s="42"/>
      <c r="U26" s="44" t="s">
        <v>55</v>
      </c>
      <c r="V26" s="42"/>
      <c r="W26" s="45">
        <f>+IF(ISERR(U26/R26*100),"N/A",ROUND(U26/R26*100,2))</f>
        <v>0</v>
      </c>
    </row>
    <row r="27" spans="2:27" ht="26.25" customHeight="1" thickBot="1" x14ac:dyDescent="0.25">
      <c r="B27" s="264" t="s">
        <v>80</v>
      </c>
      <c r="C27" s="265"/>
      <c r="D27" s="265"/>
      <c r="E27" s="46" t="s">
        <v>1870</v>
      </c>
      <c r="F27" s="46"/>
      <c r="G27" s="46"/>
      <c r="H27" s="47"/>
      <c r="I27" s="47"/>
      <c r="J27" s="47"/>
      <c r="K27" s="47"/>
      <c r="L27" s="47"/>
      <c r="M27" s="47"/>
      <c r="N27" s="47"/>
      <c r="O27" s="47"/>
      <c r="P27" s="48"/>
      <c r="Q27" s="48"/>
      <c r="R27" s="49" t="s">
        <v>1869</v>
      </c>
      <c r="S27" s="50" t="s">
        <v>1869</v>
      </c>
      <c r="T27" s="51">
        <f>+IF(ISERR(S27/R27*100),"N/A",ROUND(S27/R27*100,2))</f>
        <v>100</v>
      </c>
      <c r="U27" s="50" t="s">
        <v>55</v>
      </c>
      <c r="V27" s="51">
        <f>+IF(ISERR(U27/S27*100),"N/A",ROUND(U27/S27*100,2))</f>
        <v>0</v>
      </c>
      <c r="W27" s="52">
        <f>+IF(ISERR(U27/R27*100),"N/A",ROUND(U27/R27*100,2))</f>
        <v>0</v>
      </c>
    </row>
    <row r="28" spans="2:27" ht="22.5" customHeight="1" thickTop="1" thickBot="1" x14ac:dyDescent="0.25">
      <c r="B28" s="11" t="s">
        <v>86</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51" t="s">
        <v>1868</v>
      </c>
      <c r="C29" s="252"/>
      <c r="D29" s="252"/>
      <c r="E29" s="252"/>
      <c r="F29" s="252"/>
      <c r="G29" s="252"/>
      <c r="H29" s="252"/>
      <c r="I29" s="252"/>
      <c r="J29" s="252"/>
      <c r="K29" s="252"/>
      <c r="L29" s="252"/>
      <c r="M29" s="252"/>
      <c r="N29" s="252"/>
      <c r="O29" s="252"/>
      <c r="P29" s="252"/>
      <c r="Q29" s="252"/>
      <c r="R29" s="252"/>
      <c r="S29" s="252"/>
      <c r="T29" s="252"/>
      <c r="U29" s="252"/>
      <c r="V29" s="252"/>
      <c r="W29" s="253"/>
    </row>
    <row r="30" spans="2:27" ht="54" customHeight="1" thickBot="1" x14ac:dyDescent="0.25">
      <c r="B30" s="254"/>
      <c r="C30" s="255"/>
      <c r="D30" s="255"/>
      <c r="E30" s="255"/>
      <c r="F30" s="255"/>
      <c r="G30" s="255"/>
      <c r="H30" s="255"/>
      <c r="I30" s="255"/>
      <c r="J30" s="255"/>
      <c r="K30" s="255"/>
      <c r="L30" s="255"/>
      <c r="M30" s="255"/>
      <c r="N30" s="255"/>
      <c r="O30" s="255"/>
      <c r="P30" s="255"/>
      <c r="Q30" s="255"/>
      <c r="R30" s="255"/>
      <c r="S30" s="255"/>
      <c r="T30" s="255"/>
      <c r="U30" s="255"/>
      <c r="V30" s="255"/>
      <c r="W30" s="256"/>
    </row>
    <row r="31" spans="2:27" ht="37.5" customHeight="1" thickTop="1" x14ac:dyDescent="0.2">
      <c r="B31" s="251" t="s">
        <v>1867</v>
      </c>
      <c r="C31" s="252"/>
      <c r="D31" s="252"/>
      <c r="E31" s="252"/>
      <c r="F31" s="252"/>
      <c r="G31" s="252"/>
      <c r="H31" s="252"/>
      <c r="I31" s="252"/>
      <c r="J31" s="252"/>
      <c r="K31" s="252"/>
      <c r="L31" s="252"/>
      <c r="M31" s="252"/>
      <c r="N31" s="252"/>
      <c r="O31" s="252"/>
      <c r="P31" s="252"/>
      <c r="Q31" s="252"/>
      <c r="R31" s="252"/>
      <c r="S31" s="252"/>
      <c r="T31" s="252"/>
      <c r="U31" s="252"/>
      <c r="V31" s="252"/>
      <c r="W31" s="253"/>
    </row>
    <row r="32" spans="2:27" ht="1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1866</v>
      </c>
      <c r="C33" s="252"/>
      <c r="D33" s="252"/>
      <c r="E33" s="252"/>
      <c r="F33" s="252"/>
      <c r="G33" s="252"/>
      <c r="H33" s="252"/>
      <c r="I33" s="252"/>
      <c r="J33" s="252"/>
      <c r="K33" s="252"/>
      <c r="L33" s="252"/>
      <c r="M33" s="252"/>
      <c r="N33" s="252"/>
      <c r="O33" s="252"/>
      <c r="P33" s="252"/>
      <c r="Q33" s="252"/>
      <c r="R33" s="252"/>
      <c r="S33" s="252"/>
      <c r="T33" s="252"/>
      <c r="U33" s="252"/>
      <c r="V33" s="252"/>
      <c r="W33" s="253"/>
    </row>
    <row r="34" spans="2:23" ht="13.5" thickBot="1" x14ac:dyDescent="0.25">
      <c r="B34" s="257"/>
      <c r="C34" s="258"/>
      <c r="D34" s="258"/>
      <c r="E34" s="258"/>
      <c r="F34" s="258"/>
      <c r="G34" s="258"/>
      <c r="H34" s="258"/>
      <c r="I34" s="258"/>
      <c r="J34" s="258"/>
      <c r="K34" s="258"/>
      <c r="L34" s="258"/>
      <c r="M34" s="258"/>
      <c r="N34" s="258"/>
      <c r="O34" s="258"/>
      <c r="P34" s="258"/>
      <c r="Q34" s="258"/>
      <c r="R34" s="258"/>
      <c r="S34" s="258"/>
      <c r="T34" s="258"/>
      <c r="U34" s="258"/>
      <c r="V34" s="258"/>
      <c r="W34" s="25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1881</v>
      </c>
      <c r="D4" s="298" t="s">
        <v>1880</v>
      </c>
      <c r="E4" s="298"/>
      <c r="F4" s="298"/>
      <c r="G4" s="298"/>
      <c r="H4" s="299"/>
      <c r="I4" s="18"/>
      <c r="J4" s="300" t="s">
        <v>6</v>
      </c>
      <c r="K4" s="298"/>
      <c r="L4" s="17" t="s">
        <v>1893</v>
      </c>
      <c r="M4" s="301" t="s">
        <v>1892</v>
      </c>
      <c r="N4" s="301"/>
      <c r="O4" s="301"/>
      <c r="P4" s="301"/>
      <c r="Q4" s="302"/>
      <c r="R4" s="19"/>
      <c r="S4" s="303" t="s">
        <v>9</v>
      </c>
      <c r="T4" s="304"/>
      <c r="U4" s="304"/>
      <c r="V4" s="291" t="s">
        <v>1815</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728</v>
      </c>
      <c r="D6" s="287" t="s">
        <v>1891</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1890</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1889</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1888</v>
      </c>
      <c r="C21" s="268"/>
      <c r="D21" s="268"/>
      <c r="E21" s="268"/>
      <c r="F21" s="268"/>
      <c r="G21" s="268"/>
      <c r="H21" s="268"/>
      <c r="I21" s="268"/>
      <c r="J21" s="268"/>
      <c r="K21" s="268"/>
      <c r="L21" s="268"/>
      <c r="M21" s="269" t="s">
        <v>728</v>
      </c>
      <c r="N21" s="269"/>
      <c r="O21" s="269" t="s">
        <v>64</v>
      </c>
      <c r="P21" s="269"/>
      <c r="Q21" s="270" t="s">
        <v>53</v>
      </c>
      <c r="R21" s="270"/>
      <c r="S21" s="34" t="s">
        <v>261</v>
      </c>
      <c r="T21" s="34" t="s">
        <v>1005</v>
      </c>
      <c r="U21" s="34" t="s">
        <v>1886</v>
      </c>
      <c r="V21" s="34">
        <f>+IF(ISERR(U21/T21*100),"N/A",ROUND(U21/T21*100,2))</f>
        <v>276.12</v>
      </c>
      <c r="W21" s="35">
        <f>+IF(ISERR(U21/S21*100),"N/A",ROUND(U21/S21*100,2))</f>
        <v>185</v>
      </c>
    </row>
    <row r="22" spans="2:27" ht="56.25" customHeight="1" thickBot="1" x14ac:dyDescent="0.25">
      <c r="B22" s="267" t="s">
        <v>1887</v>
      </c>
      <c r="C22" s="268"/>
      <c r="D22" s="268"/>
      <c r="E22" s="268"/>
      <c r="F22" s="268"/>
      <c r="G22" s="268"/>
      <c r="H22" s="268"/>
      <c r="I22" s="268"/>
      <c r="J22" s="268"/>
      <c r="K22" s="268"/>
      <c r="L22" s="268"/>
      <c r="M22" s="269" t="s">
        <v>728</v>
      </c>
      <c r="N22" s="269"/>
      <c r="O22" s="269" t="s">
        <v>64</v>
      </c>
      <c r="P22" s="269"/>
      <c r="Q22" s="270" t="s">
        <v>53</v>
      </c>
      <c r="R22" s="270"/>
      <c r="S22" s="34" t="s">
        <v>261</v>
      </c>
      <c r="T22" s="34" t="s">
        <v>1005</v>
      </c>
      <c r="U22" s="34" t="s">
        <v>1886</v>
      </c>
      <c r="V22" s="34">
        <f>+IF(ISERR(U22/T22*100),"N/A",ROUND(U22/T22*100,2))</f>
        <v>276.12</v>
      </c>
      <c r="W22" s="35">
        <f>+IF(ISERR(U22/S22*100),"N/A",ROUND(U22/S22*100,2))</f>
        <v>185</v>
      </c>
    </row>
    <row r="23" spans="2:27" ht="21.75" customHeight="1" thickTop="1" thickBot="1" x14ac:dyDescent="0.25">
      <c r="B23" s="11" t="s">
        <v>70</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45" t="s">
        <v>2572</v>
      </c>
      <c r="C24" s="246"/>
      <c r="D24" s="246"/>
      <c r="E24" s="246"/>
      <c r="F24" s="246"/>
      <c r="G24" s="246"/>
      <c r="H24" s="246"/>
      <c r="I24" s="246"/>
      <c r="J24" s="246"/>
      <c r="K24" s="246"/>
      <c r="L24" s="246"/>
      <c r="M24" s="246"/>
      <c r="N24" s="246"/>
      <c r="O24" s="246"/>
      <c r="P24" s="246"/>
      <c r="Q24" s="247"/>
      <c r="R24" s="37" t="s">
        <v>45</v>
      </c>
      <c r="S24" s="266" t="s">
        <v>46</v>
      </c>
      <c r="T24" s="266"/>
      <c r="U24" s="38" t="s">
        <v>71</v>
      </c>
      <c r="V24" s="260" t="s">
        <v>72</v>
      </c>
      <c r="W24" s="261"/>
    </row>
    <row r="25" spans="2:27" ht="30.75" customHeight="1" thickBot="1" x14ac:dyDescent="0.25">
      <c r="B25" s="248"/>
      <c r="C25" s="249"/>
      <c r="D25" s="249"/>
      <c r="E25" s="249"/>
      <c r="F25" s="249"/>
      <c r="G25" s="249"/>
      <c r="H25" s="249"/>
      <c r="I25" s="249"/>
      <c r="J25" s="249"/>
      <c r="K25" s="249"/>
      <c r="L25" s="249"/>
      <c r="M25" s="249"/>
      <c r="N25" s="249"/>
      <c r="O25" s="249"/>
      <c r="P25" s="249"/>
      <c r="Q25" s="250"/>
      <c r="R25" s="39" t="s">
        <v>73</v>
      </c>
      <c r="S25" s="39" t="s">
        <v>73</v>
      </c>
      <c r="T25" s="39" t="s">
        <v>64</v>
      </c>
      <c r="U25" s="39" t="s">
        <v>73</v>
      </c>
      <c r="V25" s="39" t="s">
        <v>74</v>
      </c>
      <c r="W25" s="32" t="s">
        <v>75</v>
      </c>
      <c r="Y25" s="36"/>
    </row>
    <row r="26" spans="2:27" ht="23.25" customHeight="1" thickBot="1" x14ac:dyDescent="0.25">
      <c r="B26" s="262" t="s">
        <v>76</v>
      </c>
      <c r="C26" s="263"/>
      <c r="D26" s="263"/>
      <c r="E26" s="40" t="s">
        <v>697</v>
      </c>
      <c r="F26" s="40"/>
      <c r="G26" s="40"/>
      <c r="H26" s="41"/>
      <c r="I26" s="41"/>
      <c r="J26" s="41"/>
      <c r="K26" s="41"/>
      <c r="L26" s="41"/>
      <c r="M26" s="41"/>
      <c r="N26" s="41"/>
      <c r="O26" s="41"/>
      <c r="P26" s="42"/>
      <c r="Q26" s="42"/>
      <c r="R26" s="43" t="s">
        <v>1815</v>
      </c>
      <c r="S26" s="44" t="s">
        <v>11</v>
      </c>
      <c r="T26" s="42"/>
      <c r="U26" s="44" t="s">
        <v>1885</v>
      </c>
      <c r="V26" s="42"/>
      <c r="W26" s="45">
        <f>+IF(ISERR(U26/R26*100),"N/A",ROUND(U26/R26*100,2))</f>
        <v>100</v>
      </c>
    </row>
    <row r="27" spans="2:27" ht="26.25" customHeight="1" thickBot="1" x14ac:dyDescent="0.25">
      <c r="B27" s="264" t="s">
        <v>80</v>
      </c>
      <c r="C27" s="265"/>
      <c r="D27" s="265"/>
      <c r="E27" s="46" t="s">
        <v>697</v>
      </c>
      <c r="F27" s="46"/>
      <c r="G27" s="46"/>
      <c r="H27" s="47"/>
      <c r="I27" s="47"/>
      <c r="J27" s="47"/>
      <c r="K27" s="47"/>
      <c r="L27" s="47"/>
      <c r="M27" s="47"/>
      <c r="N27" s="47"/>
      <c r="O27" s="47"/>
      <c r="P27" s="48"/>
      <c r="Q27" s="48"/>
      <c r="R27" s="49" t="s">
        <v>1815</v>
      </c>
      <c r="S27" s="50" t="s">
        <v>1885</v>
      </c>
      <c r="T27" s="51">
        <f>+IF(ISERR(S27/R27*100),"N/A",ROUND(S27/R27*100,2))</f>
        <v>100</v>
      </c>
      <c r="U27" s="50" t="s">
        <v>1885</v>
      </c>
      <c r="V27" s="51">
        <f>+IF(ISERR(U27/S27*100),"N/A",ROUND(U27/S27*100,2))</f>
        <v>100</v>
      </c>
      <c r="W27" s="52">
        <f>+IF(ISERR(U27/R27*100),"N/A",ROUND(U27/R27*100,2))</f>
        <v>100</v>
      </c>
    </row>
    <row r="28" spans="2:27" ht="22.5" customHeight="1" thickTop="1" thickBot="1" x14ac:dyDescent="0.25">
      <c r="B28" s="11" t="s">
        <v>86</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51" t="s">
        <v>1884</v>
      </c>
      <c r="C29" s="252"/>
      <c r="D29" s="252"/>
      <c r="E29" s="252"/>
      <c r="F29" s="252"/>
      <c r="G29" s="252"/>
      <c r="H29" s="252"/>
      <c r="I29" s="252"/>
      <c r="J29" s="252"/>
      <c r="K29" s="252"/>
      <c r="L29" s="252"/>
      <c r="M29" s="252"/>
      <c r="N29" s="252"/>
      <c r="O29" s="252"/>
      <c r="P29" s="252"/>
      <c r="Q29" s="252"/>
      <c r="R29" s="252"/>
      <c r="S29" s="252"/>
      <c r="T29" s="252"/>
      <c r="U29" s="252"/>
      <c r="V29" s="252"/>
      <c r="W29" s="253"/>
    </row>
    <row r="30" spans="2:27" ht="15" customHeight="1" thickBot="1" x14ac:dyDescent="0.25">
      <c r="B30" s="254"/>
      <c r="C30" s="255"/>
      <c r="D30" s="255"/>
      <c r="E30" s="255"/>
      <c r="F30" s="255"/>
      <c r="G30" s="255"/>
      <c r="H30" s="255"/>
      <c r="I30" s="255"/>
      <c r="J30" s="255"/>
      <c r="K30" s="255"/>
      <c r="L30" s="255"/>
      <c r="M30" s="255"/>
      <c r="N30" s="255"/>
      <c r="O30" s="255"/>
      <c r="P30" s="255"/>
      <c r="Q30" s="255"/>
      <c r="R30" s="255"/>
      <c r="S30" s="255"/>
      <c r="T30" s="255"/>
      <c r="U30" s="255"/>
      <c r="V30" s="255"/>
      <c r="W30" s="256"/>
    </row>
    <row r="31" spans="2:27" ht="37.5" customHeight="1" thickTop="1" x14ac:dyDescent="0.2">
      <c r="B31" s="251" t="s">
        <v>1883</v>
      </c>
      <c r="C31" s="252"/>
      <c r="D31" s="252"/>
      <c r="E31" s="252"/>
      <c r="F31" s="252"/>
      <c r="G31" s="252"/>
      <c r="H31" s="252"/>
      <c r="I31" s="252"/>
      <c r="J31" s="252"/>
      <c r="K31" s="252"/>
      <c r="L31" s="252"/>
      <c r="M31" s="252"/>
      <c r="N31" s="252"/>
      <c r="O31" s="252"/>
      <c r="P31" s="252"/>
      <c r="Q31" s="252"/>
      <c r="R31" s="252"/>
      <c r="S31" s="252"/>
      <c r="T31" s="252"/>
      <c r="U31" s="252"/>
      <c r="V31" s="252"/>
      <c r="W31" s="253"/>
    </row>
    <row r="32" spans="2:27" ht="1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1882</v>
      </c>
      <c r="C33" s="252"/>
      <c r="D33" s="252"/>
      <c r="E33" s="252"/>
      <c r="F33" s="252"/>
      <c r="G33" s="252"/>
      <c r="H33" s="252"/>
      <c r="I33" s="252"/>
      <c r="J33" s="252"/>
      <c r="K33" s="252"/>
      <c r="L33" s="252"/>
      <c r="M33" s="252"/>
      <c r="N33" s="252"/>
      <c r="O33" s="252"/>
      <c r="P33" s="252"/>
      <c r="Q33" s="252"/>
      <c r="R33" s="252"/>
      <c r="S33" s="252"/>
      <c r="T33" s="252"/>
      <c r="U33" s="252"/>
      <c r="V33" s="252"/>
      <c r="W33" s="253"/>
    </row>
    <row r="34" spans="2:23" ht="13.5" thickBot="1" x14ac:dyDescent="0.25">
      <c r="B34" s="257"/>
      <c r="C34" s="258"/>
      <c r="D34" s="258"/>
      <c r="E34" s="258"/>
      <c r="F34" s="258"/>
      <c r="G34" s="258"/>
      <c r="H34" s="258"/>
      <c r="I34" s="258"/>
      <c r="J34" s="258"/>
      <c r="K34" s="258"/>
      <c r="L34" s="258"/>
      <c r="M34" s="258"/>
      <c r="N34" s="258"/>
      <c r="O34" s="258"/>
      <c r="P34" s="258"/>
      <c r="Q34" s="258"/>
      <c r="R34" s="258"/>
      <c r="S34" s="258"/>
      <c r="T34" s="258"/>
      <c r="U34" s="258"/>
      <c r="V34" s="258"/>
      <c r="W34" s="25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9"/>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1881</v>
      </c>
      <c r="D4" s="298" t="s">
        <v>1880</v>
      </c>
      <c r="E4" s="298"/>
      <c r="F4" s="298"/>
      <c r="G4" s="298"/>
      <c r="H4" s="299"/>
      <c r="I4" s="18"/>
      <c r="J4" s="300" t="s">
        <v>6</v>
      </c>
      <c r="K4" s="298"/>
      <c r="L4" s="17" t="s">
        <v>268</v>
      </c>
      <c r="M4" s="301" t="s">
        <v>267</v>
      </c>
      <c r="N4" s="301"/>
      <c r="O4" s="301"/>
      <c r="P4" s="301"/>
      <c r="Q4" s="302"/>
      <c r="R4" s="19"/>
      <c r="S4" s="303" t="s">
        <v>9</v>
      </c>
      <c r="T4" s="304"/>
      <c r="U4" s="304"/>
      <c r="V4" s="291" t="s">
        <v>1427</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516</v>
      </c>
      <c r="D6" s="287" t="s">
        <v>1911</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1910</v>
      </c>
      <c r="K8" s="26" t="s">
        <v>1909</v>
      </c>
      <c r="L8" s="26" t="s">
        <v>1910</v>
      </c>
      <c r="M8" s="26" t="s">
        <v>1909</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20" customHeight="1" thickTop="1" thickBot="1" x14ac:dyDescent="0.25">
      <c r="B10" s="27" t="s">
        <v>25</v>
      </c>
      <c r="C10" s="291" t="s">
        <v>1908</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1907</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1906</v>
      </c>
      <c r="C21" s="268"/>
      <c r="D21" s="268"/>
      <c r="E21" s="268"/>
      <c r="F21" s="268"/>
      <c r="G21" s="268"/>
      <c r="H21" s="268"/>
      <c r="I21" s="268"/>
      <c r="J21" s="268"/>
      <c r="K21" s="268"/>
      <c r="L21" s="268"/>
      <c r="M21" s="269" t="s">
        <v>516</v>
      </c>
      <c r="N21" s="269"/>
      <c r="O21" s="269" t="s">
        <v>64</v>
      </c>
      <c r="P21" s="269"/>
      <c r="Q21" s="270" t="s">
        <v>53</v>
      </c>
      <c r="R21" s="270"/>
      <c r="S21" s="34" t="s">
        <v>1905</v>
      </c>
      <c r="T21" s="34" t="s">
        <v>1905</v>
      </c>
      <c r="U21" s="34" t="s">
        <v>756</v>
      </c>
      <c r="V21" s="34">
        <f>+IF(ISERR(U21/T21*100),"N/A",ROUND(U21/T21*100,2))</f>
        <v>102.22</v>
      </c>
      <c r="W21" s="35">
        <f>+IF(ISERR(U21/S21*100),"N/A",ROUND(U21/S21*100,2))</f>
        <v>102.22</v>
      </c>
    </row>
    <row r="22" spans="2:27" ht="56.25" customHeight="1" x14ac:dyDescent="0.2">
      <c r="B22" s="267" t="s">
        <v>1904</v>
      </c>
      <c r="C22" s="268"/>
      <c r="D22" s="268"/>
      <c r="E22" s="268"/>
      <c r="F22" s="268"/>
      <c r="G22" s="268"/>
      <c r="H22" s="268"/>
      <c r="I22" s="268"/>
      <c r="J22" s="268"/>
      <c r="K22" s="268"/>
      <c r="L22" s="268"/>
      <c r="M22" s="269" t="s">
        <v>516</v>
      </c>
      <c r="N22" s="269"/>
      <c r="O22" s="269" t="s">
        <v>64</v>
      </c>
      <c r="P22" s="269"/>
      <c r="Q22" s="270" t="s">
        <v>53</v>
      </c>
      <c r="R22" s="270"/>
      <c r="S22" s="34" t="s">
        <v>54</v>
      </c>
      <c r="T22" s="34" t="s">
        <v>54</v>
      </c>
      <c r="U22" s="34" t="s">
        <v>54</v>
      </c>
      <c r="V22" s="34">
        <f>+IF(ISERR(U22/T22*100),"N/A",ROUND(U22/T22*100,2))</f>
        <v>100</v>
      </c>
      <c r="W22" s="35">
        <f>+IF(ISERR(U22/S22*100),"N/A",ROUND(U22/S22*100,2))</f>
        <v>100</v>
      </c>
    </row>
    <row r="23" spans="2:27" ht="56.25" customHeight="1" x14ac:dyDescent="0.2">
      <c r="B23" s="267" t="s">
        <v>1903</v>
      </c>
      <c r="C23" s="268"/>
      <c r="D23" s="268"/>
      <c r="E23" s="268"/>
      <c r="F23" s="268"/>
      <c r="G23" s="268"/>
      <c r="H23" s="268"/>
      <c r="I23" s="268"/>
      <c r="J23" s="268"/>
      <c r="K23" s="268"/>
      <c r="L23" s="268"/>
      <c r="M23" s="269" t="s">
        <v>516</v>
      </c>
      <c r="N23" s="269"/>
      <c r="O23" s="269" t="s">
        <v>64</v>
      </c>
      <c r="P23" s="269"/>
      <c r="Q23" s="270" t="s">
        <v>53</v>
      </c>
      <c r="R23" s="270"/>
      <c r="S23" s="34" t="s">
        <v>54</v>
      </c>
      <c r="T23" s="34" t="s">
        <v>68</v>
      </c>
      <c r="U23" s="34" t="s">
        <v>68</v>
      </c>
      <c r="V23" s="34">
        <f>+IF(ISERR(U23/T23*100),"N/A",ROUND(U23/T23*100,2))</f>
        <v>100</v>
      </c>
      <c r="W23" s="35">
        <f>+IF(ISERR(U23/S23*100),"N/A",ROUND(U23/S23*100,2))</f>
        <v>75</v>
      </c>
    </row>
    <row r="24" spans="2:27" ht="56.25" customHeight="1" x14ac:dyDescent="0.2">
      <c r="B24" s="267" t="s">
        <v>1902</v>
      </c>
      <c r="C24" s="268"/>
      <c r="D24" s="268"/>
      <c r="E24" s="268"/>
      <c r="F24" s="268"/>
      <c r="G24" s="268"/>
      <c r="H24" s="268"/>
      <c r="I24" s="268"/>
      <c r="J24" s="268"/>
      <c r="K24" s="268"/>
      <c r="L24" s="268"/>
      <c r="M24" s="269" t="s">
        <v>516</v>
      </c>
      <c r="N24" s="269"/>
      <c r="O24" s="269" t="s">
        <v>64</v>
      </c>
      <c r="P24" s="269"/>
      <c r="Q24" s="270" t="s">
        <v>529</v>
      </c>
      <c r="R24" s="270"/>
      <c r="S24" s="34" t="s">
        <v>61</v>
      </c>
      <c r="T24" s="34" t="s">
        <v>182</v>
      </c>
      <c r="U24" s="34" t="s">
        <v>182</v>
      </c>
      <c r="V24" s="34" t="str">
        <f>+IF(ISERR(U24/T24*100),"N/A",ROUND(U24/T24*100,2))</f>
        <v>N/A</v>
      </c>
      <c r="W24" s="35" t="str">
        <f>+IF(ISERR(U24/S24*100),"N/A",ROUND(U24/S24*100,2))</f>
        <v>N/A</v>
      </c>
    </row>
    <row r="25" spans="2:27" ht="56.25" customHeight="1" thickBot="1" x14ac:dyDescent="0.25">
      <c r="B25" s="267" t="s">
        <v>1901</v>
      </c>
      <c r="C25" s="268"/>
      <c r="D25" s="268"/>
      <c r="E25" s="268"/>
      <c r="F25" s="268"/>
      <c r="G25" s="268"/>
      <c r="H25" s="268"/>
      <c r="I25" s="268"/>
      <c r="J25" s="268"/>
      <c r="K25" s="268"/>
      <c r="L25" s="268"/>
      <c r="M25" s="269" t="s">
        <v>516</v>
      </c>
      <c r="N25" s="269"/>
      <c r="O25" s="269" t="s">
        <v>64</v>
      </c>
      <c r="P25" s="269"/>
      <c r="Q25" s="270" t="s">
        <v>53</v>
      </c>
      <c r="R25" s="270"/>
      <c r="S25" s="34" t="s">
        <v>979</v>
      </c>
      <c r="T25" s="34" t="s">
        <v>979</v>
      </c>
      <c r="U25" s="34" t="s">
        <v>1403</v>
      </c>
      <c r="V25" s="34">
        <f>+IF(ISERR(U25/T25*100),"N/A",ROUND(U25/T25*100,2))</f>
        <v>102.86</v>
      </c>
      <c r="W25" s="35">
        <f>+IF(ISERR(U25/S25*100),"N/A",ROUND(U25/S25*100,2))</f>
        <v>102.86</v>
      </c>
    </row>
    <row r="26" spans="2:27" ht="21.75" customHeight="1" thickTop="1" thickBot="1" x14ac:dyDescent="0.25">
      <c r="B26" s="11" t="s">
        <v>70</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x14ac:dyDescent="0.25">
      <c r="B27" s="245" t="s">
        <v>2572</v>
      </c>
      <c r="C27" s="246"/>
      <c r="D27" s="246"/>
      <c r="E27" s="246"/>
      <c r="F27" s="246"/>
      <c r="G27" s="246"/>
      <c r="H27" s="246"/>
      <c r="I27" s="246"/>
      <c r="J27" s="246"/>
      <c r="K27" s="246"/>
      <c r="L27" s="246"/>
      <c r="M27" s="246"/>
      <c r="N27" s="246"/>
      <c r="O27" s="246"/>
      <c r="P27" s="246"/>
      <c r="Q27" s="247"/>
      <c r="R27" s="37" t="s">
        <v>45</v>
      </c>
      <c r="S27" s="266" t="s">
        <v>46</v>
      </c>
      <c r="T27" s="266"/>
      <c r="U27" s="38" t="s">
        <v>71</v>
      </c>
      <c r="V27" s="260" t="s">
        <v>72</v>
      </c>
      <c r="W27" s="261"/>
    </row>
    <row r="28" spans="2:27" ht="30.75" customHeight="1" thickBot="1" x14ac:dyDescent="0.25">
      <c r="B28" s="248"/>
      <c r="C28" s="249"/>
      <c r="D28" s="249"/>
      <c r="E28" s="249"/>
      <c r="F28" s="249"/>
      <c r="G28" s="249"/>
      <c r="H28" s="249"/>
      <c r="I28" s="249"/>
      <c r="J28" s="249"/>
      <c r="K28" s="249"/>
      <c r="L28" s="249"/>
      <c r="M28" s="249"/>
      <c r="N28" s="249"/>
      <c r="O28" s="249"/>
      <c r="P28" s="249"/>
      <c r="Q28" s="250"/>
      <c r="R28" s="39" t="s">
        <v>73</v>
      </c>
      <c r="S28" s="39" t="s">
        <v>73</v>
      </c>
      <c r="T28" s="39" t="s">
        <v>64</v>
      </c>
      <c r="U28" s="39" t="s">
        <v>73</v>
      </c>
      <c r="V28" s="39" t="s">
        <v>74</v>
      </c>
      <c r="W28" s="32" t="s">
        <v>75</v>
      </c>
      <c r="Y28" s="36"/>
    </row>
    <row r="29" spans="2:27" ht="23.25" customHeight="1" thickBot="1" x14ac:dyDescent="0.25">
      <c r="B29" s="262" t="s">
        <v>76</v>
      </c>
      <c r="C29" s="263"/>
      <c r="D29" s="263"/>
      <c r="E29" s="186" t="s">
        <v>1465</v>
      </c>
      <c r="F29" s="186"/>
      <c r="G29" s="186"/>
      <c r="H29" s="41"/>
      <c r="I29" s="41"/>
      <c r="J29" s="41"/>
      <c r="K29" s="41"/>
      <c r="L29" s="41"/>
      <c r="M29" s="41"/>
      <c r="N29" s="41"/>
      <c r="O29" s="41"/>
      <c r="P29" s="42"/>
      <c r="Q29" s="42"/>
      <c r="R29" s="43">
        <v>2.5000000000000001E-2</v>
      </c>
      <c r="S29" s="44" t="s">
        <v>11</v>
      </c>
      <c r="T29" s="42"/>
      <c r="U29" s="44">
        <v>1.2385459999999999E-2</v>
      </c>
      <c r="V29" s="42"/>
      <c r="W29" s="45">
        <f>+IF(ISERR(U29/R29*100),"N/A",ROUND(U29/R29*100,2))</f>
        <v>49.54</v>
      </c>
    </row>
    <row r="30" spans="2:27" ht="26.25" customHeight="1" x14ac:dyDescent="0.2">
      <c r="B30" s="264" t="s">
        <v>80</v>
      </c>
      <c r="C30" s="265"/>
      <c r="D30" s="265"/>
      <c r="E30" s="187" t="s">
        <v>1465</v>
      </c>
      <c r="F30" s="187"/>
      <c r="G30" s="187"/>
      <c r="H30" s="47"/>
      <c r="I30" s="47"/>
      <c r="J30" s="47"/>
      <c r="K30" s="47"/>
      <c r="L30" s="47"/>
      <c r="M30" s="47"/>
      <c r="N30" s="47"/>
      <c r="O30" s="47"/>
      <c r="P30" s="48"/>
      <c r="Q30" s="48"/>
      <c r="R30" s="49">
        <v>1.8207563E-2</v>
      </c>
      <c r="S30" s="50">
        <v>1.2385459999999999E-2</v>
      </c>
      <c r="T30" s="51">
        <f>+IF(ISERR(S30/R30*100),"N/A",ROUND(S30/R30*100,2))</f>
        <v>68.02</v>
      </c>
      <c r="U30" s="50">
        <v>1.2385459999999999E-2</v>
      </c>
      <c r="V30" s="51">
        <f>+IF(ISERR(U30/S30*100),"N/A",ROUND(U30/S30*100,2))</f>
        <v>100</v>
      </c>
      <c r="W30" s="52">
        <f>+IF(ISERR(U30/R30*100),"N/A",ROUND(U30/R30*100,2))</f>
        <v>68.02</v>
      </c>
    </row>
    <row r="31" spans="2:27" ht="23.25" customHeight="1" thickBot="1" x14ac:dyDescent="0.25">
      <c r="B31" s="262" t="s">
        <v>76</v>
      </c>
      <c r="C31" s="263"/>
      <c r="D31" s="263"/>
      <c r="E31" s="40" t="s">
        <v>499</v>
      </c>
      <c r="F31" s="40"/>
      <c r="G31" s="40"/>
      <c r="H31" s="41"/>
      <c r="I31" s="41"/>
      <c r="J31" s="41"/>
      <c r="K31" s="41"/>
      <c r="L31" s="41"/>
      <c r="M31" s="41"/>
      <c r="N31" s="41"/>
      <c r="O31" s="41"/>
      <c r="P31" s="42"/>
      <c r="Q31" s="42"/>
      <c r="R31" s="43" t="s">
        <v>1900</v>
      </c>
      <c r="S31" s="44" t="s">
        <v>11</v>
      </c>
      <c r="T31" s="42"/>
      <c r="U31" s="44" t="s">
        <v>1897</v>
      </c>
      <c r="V31" s="42"/>
      <c r="W31" s="45">
        <f>+IF(ISERR(U31/R31*100),"N/A",ROUND(U31/R31*100,2))</f>
        <v>80.52</v>
      </c>
    </row>
    <row r="32" spans="2:27" ht="26.25" customHeight="1" thickBot="1" x14ac:dyDescent="0.25">
      <c r="B32" s="264" t="s">
        <v>80</v>
      </c>
      <c r="C32" s="265"/>
      <c r="D32" s="265"/>
      <c r="E32" s="46" t="s">
        <v>499</v>
      </c>
      <c r="F32" s="46"/>
      <c r="G32" s="46"/>
      <c r="H32" s="47"/>
      <c r="I32" s="47"/>
      <c r="J32" s="47"/>
      <c r="K32" s="47"/>
      <c r="L32" s="47"/>
      <c r="M32" s="47"/>
      <c r="N32" s="47"/>
      <c r="O32" s="47"/>
      <c r="P32" s="48"/>
      <c r="Q32" s="48"/>
      <c r="R32" s="49" t="s">
        <v>1899</v>
      </c>
      <c r="S32" s="50" t="s">
        <v>1898</v>
      </c>
      <c r="T32" s="51">
        <f>+IF(ISERR(S32/R32*100),"N/A",ROUND(S32/R32*100,2))</f>
        <v>69.72</v>
      </c>
      <c r="U32" s="50" t="s">
        <v>1897</v>
      </c>
      <c r="V32" s="51">
        <f>+IF(ISERR(U32/S32*100),"N/A",ROUND(U32/S32*100,2))</f>
        <v>94.61</v>
      </c>
      <c r="W32" s="52">
        <f>+IF(ISERR(U32/R32*100),"N/A",ROUND(U32/R32*100,2))</f>
        <v>65.959999999999994</v>
      </c>
    </row>
    <row r="33" spans="2:23" ht="22.5" customHeight="1" thickTop="1" thickBot="1" x14ac:dyDescent="0.25">
      <c r="B33" s="11" t="s">
        <v>86</v>
      </c>
      <c r="C33" s="12"/>
      <c r="D33" s="12"/>
      <c r="E33" s="12"/>
      <c r="F33" s="12"/>
      <c r="G33" s="12"/>
      <c r="H33" s="13"/>
      <c r="I33" s="13"/>
      <c r="J33" s="13"/>
      <c r="K33" s="13"/>
      <c r="L33" s="13"/>
      <c r="M33" s="13"/>
      <c r="N33" s="13"/>
      <c r="O33" s="13"/>
      <c r="P33" s="13"/>
      <c r="Q33" s="13"/>
      <c r="R33" s="13"/>
      <c r="S33" s="13"/>
      <c r="T33" s="13"/>
      <c r="U33" s="13"/>
      <c r="V33" s="13"/>
      <c r="W33" s="14"/>
    </row>
    <row r="34" spans="2:23" ht="37.5" customHeight="1" thickTop="1" x14ac:dyDescent="0.2">
      <c r="B34" s="251" t="s">
        <v>1896</v>
      </c>
      <c r="C34" s="252"/>
      <c r="D34" s="252"/>
      <c r="E34" s="252"/>
      <c r="F34" s="252"/>
      <c r="G34" s="252"/>
      <c r="H34" s="252"/>
      <c r="I34" s="252"/>
      <c r="J34" s="252"/>
      <c r="K34" s="252"/>
      <c r="L34" s="252"/>
      <c r="M34" s="252"/>
      <c r="N34" s="252"/>
      <c r="O34" s="252"/>
      <c r="P34" s="252"/>
      <c r="Q34" s="252"/>
      <c r="R34" s="252"/>
      <c r="S34" s="252"/>
      <c r="T34" s="252"/>
      <c r="U34" s="252"/>
      <c r="V34" s="252"/>
      <c r="W34" s="253"/>
    </row>
    <row r="35" spans="2:23" ht="34.5" customHeight="1" thickBot="1" x14ac:dyDescent="0.25">
      <c r="B35" s="254"/>
      <c r="C35" s="255"/>
      <c r="D35" s="255"/>
      <c r="E35" s="255"/>
      <c r="F35" s="255"/>
      <c r="G35" s="255"/>
      <c r="H35" s="255"/>
      <c r="I35" s="255"/>
      <c r="J35" s="255"/>
      <c r="K35" s="255"/>
      <c r="L35" s="255"/>
      <c r="M35" s="255"/>
      <c r="N35" s="255"/>
      <c r="O35" s="255"/>
      <c r="P35" s="255"/>
      <c r="Q35" s="255"/>
      <c r="R35" s="255"/>
      <c r="S35" s="255"/>
      <c r="T35" s="255"/>
      <c r="U35" s="255"/>
      <c r="V35" s="255"/>
      <c r="W35" s="256"/>
    </row>
    <row r="36" spans="2:23" ht="37.5" customHeight="1" thickTop="1" x14ac:dyDescent="0.2">
      <c r="B36" s="251" t="s">
        <v>1895</v>
      </c>
      <c r="C36" s="252"/>
      <c r="D36" s="252"/>
      <c r="E36" s="252"/>
      <c r="F36" s="252"/>
      <c r="G36" s="252"/>
      <c r="H36" s="252"/>
      <c r="I36" s="252"/>
      <c r="J36" s="252"/>
      <c r="K36" s="252"/>
      <c r="L36" s="252"/>
      <c r="M36" s="252"/>
      <c r="N36" s="252"/>
      <c r="O36" s="252"/>
      <c r="P36" s="252"/>
      <c r="Q36" s="252"/>
      <c r="R36" s="252"/>
      <c r="S36" s="252"/>
      <c r="T36" s="252"/>
      <c r="U36" s="252"/>
      <c r="V36" s="252"/>
      <c r="W36" s="253"/>
    </row>
    <row r="37" spans="2:23" ht="55.5" customHeight="1" thickBot="1" x14ac:dyDescent="0.25">
      <c r="B37" s="254"/>
      <c r="C37" s="255"/>
      <c r="D37" s="255"/>
      <c r="E37" s="255"/>
      <c r="F37" s="255"/>
      <c r="G37" s="255"/>
      <c r="H37" s="255"/>
      <c r="I37" s="255"/>
      <c r="J37" s="255"/>
      <c r="K37" s="255"/>
      <c r="L37" s="255"/>
      <c r="M37" s="255"/>
      <c r="N37" s="255"/>
      <c r="O37" s="255"/>
      <c r="P37" s="255"/>
      <c r="Q37" s="255"/>
      <c r="R37" s="255"/>
      <c r="S37" s="255"/>
      <c r="T37" s="255"/>
      <c r="U37" s="255"/>
      <c r="V37" s="255"/>
      <c r="W37" s="256"/>
    </row>
    <row r="38" spans="2:23" ht="37.5" customHeight="1" thickTop="1" x14ac:dyDescent="0.2">
      <c r="B38" s="251" t="s">
        <v>1894</v>
      </c>
      <c r="C38" s="252"/>
      <c r="D38" s="252"/>
      <c r="E38" s="252"/>
      <c r="F38" s="252"/>
      <c r="G38" s="252"/>
      <c r="H38" s="252"/>
      <c r="I38" s="252"/>
      <c r="J38" s="252"/>
      <c r="K38" s="252"/>
      <c r="L38" s="252"/>
      <c r="M38" s="252"/>
      <c r="N38" s="252"/>
      <c r="O38" s="252"/>
      <c r="P38" s="252"/>
      <c r="Q38" s="252"/>
      <c r="R38" s="252"/>
      <c r="S38" s="252"/>
      <c r="T38" s="252"/>
      <c r="U38" s="252"/>
      <c r="V38" s="252"/>
      <c r="W38" s="253"/>
    </row>
    <row r="39" spans="2:23" ht="13.5" thickBot="1" x14ac:dyDescent="0.25">
      <c r="B39" s="257"/>
      <c r="C39" s="258"/>
      <c r="D39" s="258"/>
      <c r="E39" s="258"/>
      <c r="F39" s="258"/>
      <c r="G39" s="258"/>
      <c r="H39" s="258"/>
      <c r="I39" s="258"/>
      <c r="J39" s="258"/>
      <c r="K39" s="258"/>
      <c r="L39" s="258"/>
      <c r="M39" s="258"/>
      <c r="N39" s="258"/>
      <c r="O39" s="258"/>
      <c r="P39" s="258"/>
      <c r="Q39" s="258"/>
      <c r="R39" s="258"/>
      <c r="S39" s="258"/>
      <c r="T39" s="258"/>
      <c r="U39" s="258"/>
      <c r="V39" s="258"/>
      <c r="W39" s="259"/>
    </row>
  </sheetData>
  <mergeCells count="69">
    <mergeCell ref="B36:W37"/>
    <mergeCell ref="B38:W39"/>
    <mergeCell ref="B27:Q28"/>
    <mergeCell ref="S27:T27"/>
    <mergeCell ref="V27:W27"/>
    <mergeCell ref="B31:D31"/>
    <mergeCell ref="B32:D32"/>
    <mergeCell ref="B34:W35"/>
    <mergeCell ref="B29:D29"/>
    <mergeCell ref="B30:D30"/>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2618</v>
      </c>
      <c r="R1" s="6"/>
      <c r="S1" s="6"/>
      <c r="T1" s="6"/>
      <c r="V1" s="7"/>
      <c r="W1" s="8"/>
      <c r="X1" s="8"/>
      <c r="Y1" s="9"/>
      <c r="AC1" s="10"/>
    </row>
    <row r="2" spans="1:29" ht="49.5" customHeight="1" thickBot="1" x14ac:dyDescent="0.25">
      <c r="B2" s="297" t="s">
        <v>2617</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1881</v>
      </c>
      <c r="D4" s="298" t="s">
        <v>1880</v>
      </c>
      <c r="E4" s="298"/>
      <c r="F4" s="298"/>
      <c r="G4" s="298"/>
      <c r="H4" s="299"/>
      <c r="I4" s="18"/>
      <c r="J4" s="300" t="s">
        <v>6</v>
      </c>
      <c r="K4" s="298"/>
      <c r="L4" s="17" t="s">
        <v>1595</v>
      </c>
      <c r="M4" s="301" t="s">
        <v>2616</v>
      </c>
      <c r="N4" s="301"/>
      <c r="O4" s="301"/>
      <c r="P4" s="301"/>
      <c r="Q4" s="302"/>
      <c r="R4" s="19"/>
      <c r="S4" s="303" t="s">
        <v>9</v>
      </c>
      <c r="T4" s="304"/>
      <c r="U4" s="304"/>
      <c r="V4" s="291" t="s">
        <v>274</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551</v>
      </c>
      <c r="D6" s="287" t="s">
        <v>2615</v>
      </c>
      <c r="E6" s="287"/>
      <c r="F6" s="287"/>
      <c r="G6" s="287"/>
      <c r="H6" s="287"/>
      <c r="I6" s="190"/>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190"/>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190"/>
      <c r="J8" s="26" t="s">
        <v>1910</v>
      </c>
      <c r="K8" s="26" t="s">
        <v>1909</v>
      </c>
      <c r="L8" s="26" t="s">
        <v>111</v>
      </c>
      <c r="M8" s="26" t="s">
        <v>111</v>
      </c>
      <c r="N8" s="25"/>
      <c r="O8" s="190"/>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74" customHeight="1" thickTop="1" thickBot="1" x14ac:dyDescent="0.25">
      <c r="B10" s="27" t="s">
        <v>25</v>
      </c>
      <c r="C10" s="291" t="s">
        <v>2614</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190"/>
      <c r="S14" s="30" t="s">
        <v>33</v>
      </c>
      <c r="T14" s="288" t="s">
        <v>1907</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190"/>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2613</v>
      </c>
      <c r="C21" s="268"/>
      <c r="D21" s="268"/>
      <c r="E21" s="268"/>
      <c r="F21" s="268"/>
      <c r="G21" s="268"/>
      <c r="H21" s="268"/>
      <c r="I21" s="268"/>
      <c r="J21" s="268"/>
      <c r="K21" s="268"/>
      <c r="L21" s="268"/>
      <c r="M21" s="269" t="s">
        <v>551</v>
      </c>
      <c r="N21" s="269"/>
      <c r="O21" s="269" t="s">
        <v>64</v>
      </c>
      <c r="P21" s="269"/>
      <c r="Q21" s="270" t="s">
        <v>75</v>
      </c>
      <c r="R21" s="270"/>
      <c r="S21" s="34" t="s">
        <v>261</v>
      </c>
      <c r="T21" s="34" t="s">
        <v>182</v>
      </c>
      <c r="U21" s="34" t="s">
        <v>182</v>
      </c>
      <c r="V21" s="34" t="str">
        <f>+IF(ISERR(U21/T21*100),"N/A",ROUND(U21/T21*100,2))</f>
        <v>N/A</v>
      </c>
      <c r="W21" s="35" t="str">
        <f>+IF(ISERR(U21/S21*100),"N/A",ROUND(U21/S21*100,2))</f>
        <v>N/A</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2612</v>
      </c>
      <c r="C23" s="246"/>
      <c r="D23" s="246"/>
      <c r="E23" s="246"/>
      <c r="F23" s="246"/>
      <c r="G23" s="246"/>
      <c r="H23" s="246"/>
      <c r="I23" s="246"/>
      <c r="J23" s="246"/>
      <c r="K23" s="246"/>
      <c r="L23" s="246"/>
      <c r="M23" s="246"/>
      <c r="N23" s="246"/>
      <c r="O23" s="246"/>
      <c r="P23" s="246"/>
      <c r="Q23" s="247"/>
      <c r="R23" s="37" t="s">
        <v>45</v>
      </c>
      <c r="S23" s="266" t="s">
        <v>46</v>
      </c>
      <c r="T23" s="266"/>
      <c r="U23" s="18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189" t="s">
        <v>73</v>
      </c>
      <c r="S24" s="189" t="s">
        <v>73</v>
      </c>
      <c r="T24" s="189" t="s">
        <v>64</v>
      </c>
      <c r="U24" s="189" t="s">
        <v>73</v>
      </c>
      <c r="V24" s="189" t="s">
        <v>74</v>
      </c>
      <c r="W24" s="32" t="s">
        <v>75</v>
      </c>
      <c r="Y24" s="36"/>
    </row>
    <row r="25" spans="2:27" ht="23.25" customHeight="1" thickBot="1" x14ac:dyDescent="0.25">
      <c r="B25" s="262" t="s">
        <v>76</v>
      </c>
      <c r="C25" s="263"/>
      <c r="D25" s="263"/>
      <c r="E25" s="186" t="s">
        <v>546</v>
      </c>
      <c r="F25" s="186"/>
      <c r="G25" s="186"/>
      <c r="H25" s="41"/>
      <c r="I25" s="41"/>
      <c r="J25" s="41"/>
      <c r="K25" s="41"/>
      <c r="L25" s="41"/>
      <c r="M25" s="41"/>
      <c r="N25" s="41"/>
      <c r="O25" s="41"/>
      <c r="P25" s="42"/>
      <c r="Q25" s="42"/>
      <c r="R25" s="43" t="s">
        <v>274</v>
      </c>
      <c r="S25" s="44" t="s">
        <v>11</v>
      </c>
      <c r="T25" s="42"/>
      <c r="U25" s="44">
        <v>0.95</v>
      </c>
      <c r="V25" s="42"/>
      <c r="W25" s="45">
        <f>+IF(ISERR(U25/R25*100),"N/A",ROUND(U25/R25*100,2))</f>
        <v>95</v>
      </c>
    </row>
    <row r="26" spans="2:27" ht="26.25" customHeight="1" thickBot="1" x14ac:dyDescent="0.25">
      <c r="B26" s="264" t="s">
        <v>80</v>
      </c>
      <c r="C26" s="265"/>
      <c r="D26" s="265"/>
      <c r="E26" s="187" t="s">
        <v>546</v>
      </c>
      <c r="F26" s="187"/>
      <c r="G26" s="187"/>
      <c r="H26" s="47"/>
      <c r="I26" s="47"/>
      <c r="J26" s="47"/>
      <c r="K26" s="47"/>
      <c r="L26" s="47"/>
      <c r="M26" s="47"/>
      <c r="N26" s="47"/>
      <c r="O26" s="47"/>
      <c r="P26" s="48"/>
      <c r="Q26" s="48"/>
      <c r="R26" s="49" t="s">
        <v>274</v>
      </c>
      <c r="S26" s="50">
        <v>0.95</v>
      </c>
      <c r="T26" s="51">
        <f>+IF(ISERR(S26/R26*100),"N/A",ROUND(S26/R26*100,2))</f>
        <v>95</v>
      </c>
      <c r="U26" s="50">
        <v>0.95</v>
      </c>
      <c r="V26" s="51">
        <f>+IF(ISERR(U26/S26*100),"N/A",ROUND(U26/S26*100,2))</f>
        <v>100</v>
      </c>
      <c r="W26" s="52">
        <f>+IF(ISERR(U26/R26*100),"N/A",ROUND(U26/R26*100,2))</f>
        <v>95</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5.25" customHeight="1" thickTop="1" thickBot="1" x14ac:dyDescent="0.25">
      <c r="B28" s="251" t="s">
        <v>2619</v>
      </c>
      <c r="C28" s="252"/>
      <c r="D28" s="252"/>
      <c r="E28" s="252"/>
      <c r="F28" s="252"/>
      <c r="G28" s="252"/>
      <c r="H28" s="252"/>
      <c r="I28" s="252"/>
      <c r="J28" s="252"/>
      <c r="K28" s="252"/>
      <c r="L28" s="252"/>
      <c r="M28" s="252"/>
      <c r="N28" s="252"/>
      <c r="O28" s="252"/>
      <c r="P28" s="252"/>
      <c r="Q28" s="252"/>
      <c r="R28" s="252"/>
      <c r="S28" s="252"/>
      <c r="T28" s="252"/>
      <c r="U28" s="252"/>
      <c r="V28" s="252"/>
      <c r="W28" s="253"/>
    </row>
    <row r="29" spans="2:27" ht="39" hidden="1"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22.5" customHeight="1" thickTop="1" x14ac:dyDescent="0.2">
      <c r="B30" s="251" t="s">
        <v>2620</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29.25" customHeight="1" thickTop="1" x14ac:dyDescent="0.2">
      <c r="B32" s="251" t="s">
        <v>2621</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3.5"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S19:S20"/>
    <mergeCell ref="B21:L21"/>
    <mergeCell ref="M21:N21"/>
    <mergeCell ref="O21:P21"/>
    <mergeCell ref="Q21:R21"/>
    <mergeCell ref="B19:L20"/>
    <mergeCell ref="M19:N20"/>
    <mergeCell ref="O19:P20"/>
    <mergeCell ref="Q19:R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1881</v>
      </c>
      <c r="D4" s="298" t="s">
        <v>1880</v>
      </c>
      <c r="E4" s="298"/>
      <c r="F4" s="298"/>
      <c r="G4" s="298"/>
      <c r="H4" s="299"/>
      <c r="I4" s="18"/>
      <c r="J4" s="300" t="s">
        <v>6</v>
      </c>
      <c r="K4" s="298"/>
      <c r="L4" s="17" t="s">
        <v>1923</v>
      </c>
      <c r="M4" s="301" t="s">
        <v>1922</v>
      </c>
      <c r="N4" s="301"/>
      <c r="O4" s="301"/>
      <c r="P4" s="301"/>
      <c r="Q4" s="302"/>
      <c r="R4" s="19"/>
      <c r="S4" s="303" t="s">
        <v>9</v>
      </c>
      <c r="T4" s="304"/>
      <c r="U4" s="304"/>
      <c r="V4" s="291" t="s">
        <v>1815</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592</v>
      </c>
      <c r="D6" s="287" t="s">
        <v>1921</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1920</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1919</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1918</v>
      </c>
      <c r="C21" s="268"/>
      <c r="D21" s="268"/>
      <c r="E21" s="268"/>
      <c r="F21" s="268"/>
      <c r="G21" s="268"/>
      <c r="H21" s="268"/>
      <c r="I21" s="268"/>
      <c r="J21" s="268"/>
      <c r="K21" s="268"/>
      <c r="L21" s="268"/>
      <c r="M21" s="269" t="s">
        <v>592</v>
      </c>
      <c r="N21" s="269"/>
      <c r="O21" s="269" t="s">
        <v>64</v>
      </c>
      <c r="P21" s="269"/>
      <c r="Q21" s="270" t="s">
        <v>529</v>
      </c>
      <c r="R21" s="270"/>
      <c r="S21" s="34" t="s">
        <v>919</v>
      </c>
      <c r="T21" s="34" t="s">
        <v>182</v>
      </c>
      <c r="U21" s="34" t="s">
        <v>182</v>
      </c>
      <c r="V21" s="34" t="str">
        <f>+IF(ISERR(U21/T21*100),"N/A",ROUND(U21/T21*100,2))</f>
        <v>N/A</v>
      </c>
      <c r="W21" s="35" t="str">
        <f>+IF(ISERR(U21/S21*100),"N/A",ROUND(U21/S21*100,2))</f>
        <v>N/A</v>
      </c>
    </row>
    <row r="22" spans="2:27" ht="56.25" customHeight="1" x14ac:dyDescent="0.2">
      <c r="B22" s="267" t="s">
        <v>1917</v>
      </c>
      <c r="C22" s="268"/>
      <c r="D22" s="268"/>
      <c r="E22" s="268"/>
      <c r="F22" s="268"/>
      <c r="G22" s="268"/>
      <c r="H22" s="268"/>
      <c r="I22" s="268"/>
      <c r="J22" s="268"/>
      <c r="K22" s="268"/>
      <c r="L22" s="268"/>
      <c r="M22" s="269" t="s">
        <v>592</v>
      </c>
      <c r="N22" s="269"/>
      <c r="O22" s="269" t="s">
        <v>64</v>
      </c>
      <c r="P22" s="269"/>
      <c r="Q22" s="270" t="s">
        <v>529</v>
      </c>
      <c r="R22" s="270"/>
      <c r="S22" s="34" t="s">
        <v>54</v>
      </c>
      <c r="T22" s="34" t="s">
        <v>182</v>
      </c>
      <c r="U22" s="34" t="s">
        <v>182</v>
      </c>
      <c r="V22" s="34" t="str">
        <f>+IF(ISERR(U22/T22*100),"N/A",ROUND(U22/T22*100,2))</f>
        <v>N/A</v>
      </c>
      <c r="W22" s="35" t="str">
        <f>+IF(ISERR(U22/S22*100),"N/A",ROUND(U22/S22*100,2))</f>
        <v>N/A</v>
      </c>
    </row>
    <row r="23" spans="2:27" ht="56.25" customHeight="1" thickBot="1" x14ac:dyDescent="0.25">
      <c r="B23" s="267" t="s">
        <v>1916</v>
      </c>
      <c r="C23" s="268"/>
      <c r="D23" s="268"/>
      <c r="E23" s="268"/>
      <c r="F23" s="268"/>
      <c r="G23" s="268"/>
      <c r="H23" s="268"/>
      <c r="I23" s="268"/>
      <c r="J23" s="268"/>
      <c r="K23" s="268"/>
      <c r="L23" s="268"/>
      <c r="M23" s="269" t="s">
        <v>592</v>
      </c>
      <c r="N23" s="269"/>
      <c r="O23" s="269" t="s">
        <v>64</v>
      </c>
      <c r="P23" s="269"/>
      <c r="Q23" s="270" t="s">
        <v>529</v>
      </c>
      <c r="R23" s="270"/>
      <c r="S23" s="34" t="s">
        <v>54</v>
      </c>
      <c r="T23" s="34" t="s">
        <v>182</v>
      </c>
      <c r="U23" s="34" t="s">
        <v>182</v>
      </c>
      <c r="V23" s="34" t="str">
        <f>+IF(ISERR(U23/T23*100),"N/A",ROUND(U23/T23*100,2))</f>
        <v>N/A</v>
      </c>
      <c r="W23" s="35" t="str">
        <f>+IF(ISERR(U23/S23*100),"N/A",ROUND(U23/S23*100,2))</f>
        <v>N/A</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590</v>
      </c>
      <c r="F27" s="40"/>
      <c r="G27" s="40"/>
      <c r="H27" s="41"/>
      <c r="I27" s="41"/>
      <c r="J27" s="41"/>
      <c r="K27" s="41"/>
      <c r="L27" s="41"/>
      <c r="M27" s="41"/>
      <c r="N27" s="41"/>
      <c r="O27" s="41"/>
      <c r="P27" s="42"/>
      <c r="Q27" s="42"/>
      <c r="R27" s="43" t="s">
        <v>1915</v>
      </c>
      <c r="S27" s="44" t="s">
        <v>11</v>
      </c>
      <c r="T27" s="42"/>
      <c r="U27" s="44" t="s">
        <v>55</v>
      </c>
      <c r="V27" s="42"/>
      <c r="W27" s="45">
        <f>+IF(ISERR(U27/R27*100),"N/A",ROUND(U27/R27*100,2))</f>
        <v>0</v>
      </c>
    </row>
    <row r="28" spans="2:27" ht="26.25" customHeight="1" thickBot="1" x14ac:dyDescent="0.25">
      <c r="B28" s="264" t="s">
        <v>80</v>
      </c>
      <c r="C28" s="265"/>
      <c r="D28" s="265"/>
      <c r="E28" s="46" t="s">
        <v>590</v>
      </c>
      <c r="F28" s="46"/>
      <c r="G28" s="46"/>
      <c r="H28" s="47"/>
      <c r="I28" s="47"/>
      <c r="J28" s="47"/>
      <c r="K28" s="47"/>
      <c r="L28" s="47"/>
      <c r="M28" s="47"/>
      <c r="N28" s="47"/>
      <c r="O28" s="47"/>
      <c r="P28" s="48"/>
      <c r="Q28" s="48"/>
      <c r="R28" s="49" t="s">
        <v>1915</v>
      </c>
      <c r="S28" s="50" t="s">
        <v>55</v>
      </c>
      <c r="T28" s="51">
        <f>+IF(ISERR(S28/R28*100),"N/A",ROUND(S28/R28*100,2))</f>
        <v>0</v>
      </c>
      <c r="U28" s="50" t="s">
        <v>55</v>
      </c>
      <c r="V28" s="51" t="str">
        <f>+IF(ISERR(U28/S28*100),"N/A",ROUND(U28/S28*100,2))</f>
        <v>N/A</v>
      </c>
      <c r="W28" s="52">
        <f>+IF(ISERR(U28/R28*100),"N/A",ROUND(U28/R28*100,2))</f>
        <v>0</v>
      </c>
    </row>
    <row r="29" spans="2:27" ht="22.5" customHeight="1" thickTop="1" thickBot="1" x14ac:dyDescent="0.25">
      <c r="B29" s="11" t="s">
        <v>86</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51" t="s">
        <v>1914</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1913</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1912</v>
      </c>
      <c r="C34" s="252"/>
      <c r="D34" s="252"/>
      <c r="E34" s="252"/>
      <c r="F34" s="252"/>
      <c r="G34" s="252"/>
      <c r="H34" s="252"/>
      <c r="I34" s="252"/>
      <c r="J34" s="252"/>
      <c r="K34" s="252"/>
      <c r="L34" s="252"/>
      <c r="M34" s="252"/>
      <c r="N34" s="252"/>
      <c r="O34" s="252"/>
      <c r="P34" s="252"/>
      <c r="Q34" s="252"/>
      <c r="R34" s="252"/>
      <c r="S34" s="252"/>
      <c r="T34" s="252"/>
      <c r="U34" s="252"/>
      <c r="V34" s="252"/>
      <c r="W34" s="253"/>
    </row>
    <row r="35" spans="2:23" ht="13.5" thickBot="1" x14ac:dyDescent="0.25">
      <c r="B35" s="257"/>
      <c r="C35" s="258"/>
      <c r="D35" s="258"/>
      <c r="E35" s="258"/>
      <c r="F35" s="258"/>
      <c r="G35" s="258"/>
      <c r="H35" s="258"/>
      <c r="I35" s="258"/>
      <c r="J35" s="258"/>
      <c r="K35" s="258"/>
      <c r="L35" s="258"/>
      <c r="M35" s="258"/>
      <c r="N35" s="258"/>
      <c r="O35" s="258"/>
      <c r="P35" s="258"/>
      <c r="Q35" s="258"/>
      <c r="R35" s="258"/>
      <c r="S35" s="258"/>
      <c r="T35" s="258"/>
      <c r="U35" s="258"/>
      <c r="V35" s="258"/>
      <c r="W35" s="25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1939</v>
      </c>
      <c r="D4" s="298" t="s">
        <v>1938</v>
      </c>
      <c r="E4" s="298"/>
      <c r="F4" s="298"/>
      <c r="G4" s="298"/>
      <c r="H4" s="299"/>
      <c r="I4" s="18"/>
      <c r="J4" s="300" t="s">
        <v>6</v>
      </c>
      <c r="K4" s="298"/>
      <c r="L4" s="17" t="s">
        <v>1937</v>
      </c>
      <c r="M4" s="301" t="s">
        <v>1936</v>
      </c>
      <c r="N4" s="301"/>
      <c r="O4" s="301"/>
      <c r="P4" s="301"/>
      <c r="Q4" s="302"/>
      <c r="R4" s="19"/>
      <c r="S4" s="303" t="s">
        <v>9</v>
      </c>
      <c r="T4" s="304"/>
      <c r="U4" s="304"/>
      <c r="V4" s="291" t="s">
        <v>1838</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522</v>
      </c>
      <c r="D6" s="287" t="s">
        <v>1935</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1934</v>
      </c>
      <c r="K8" s="26" t="s">
        <v>111</v>
      </c>
      <c r="L8" s="26" t="s">
        <v>1934</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1933</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1932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1931</v>
      </c>
      <c r="C21" s="268"/>
      <c r="D21" s="268"/>
      <c r="E21" s="268"/>
      <c r="F21" s="268"/>
      <c r="G21" s="268"/>
      <c r="H21" s="268"/>
      <c r="I21" s="268"/>
      <c r="J21" s="268"/>
      <c r="K21" s="268"/>
      <c r="L21" s="268"/>
      <c r="M21" s="269" t="s">
        <v>522</v>
      </c>
      <c r="N21" s="269"/>
      <c r="O21" s="269" t="s">
        <v>1929</v>
      </c>
      <c r="P21" s="269"/>
      <c r="Q21" s="270" t="s">
        <v>529</v>
      </c>
      <c r="R21" s="270"/>
      <c r="S21" s="34" t="s">
        <v>1030</v>
      </c>
      <c r="T21" s="34" t="s">
        <v>182</v>
      </c>
      <c r="U21" s="34" t="s">
        <v>182</v>
      </c>
      <c r="V21" s="34" t="str">
        <f>+IF(ISERR(U21/T21*100),"N/A",ROUND(U21/T21*100,2))</f>
        <v>N/A</v>
      </c>
      <c r="W21" s="35" t="str">
        <f>+IF(ISERR(U21/S21*100),"N/A",ROUND(U21/S21*100,2))</f>
        <v>N/A</v>
      </c>
    </row>
    <row r="22" spans="2:27" ht="56.25" customHeight="1" thickBot="1" x14ac:dyDescent="0.25">
      <c r="B22" s="267" t="s">
        <v>1930</v>
      </c>
      <c r="C22" s="268"/>
      <c r="D22" s="268"/>
      <c r="E22" s="268"/>
      <c r="F22" s="268"/>
      <c r="G22" s="268"/>
      <c r="H22" s="268"/>
      <c r="I22" s="268"/>
      <c r="J22" s="268"/>
      <c r="K22" s="268"/>
      <c r="L22" s="268"/>
      <c r="M22" s="269" t="s">
        <v>522</v>
      </c>
      <c r="N22" s="269"/>
      <c r="O22" s="269" t="s">
        <v>1929</v>
      </c>
      <c r="P22" s="269"/>
      <c r="Q22" s="270" t="s">
        <v>529</v>
      </c>
      <c r="R22" s="270"/>
      <c r="S22" s="34" t="s">
        <v>1030</v>
      </c>
      <c r="T22" s="34" t="s">
        <v>182</v>
      </c>
      <c r="U22" s="34" t="s">
        <v>182</v>
      </c>
      <c r="V22" s="34" t="str">
        <f>+IF(ISERR(U22/T22*100),"N/A",ROUND(U22/T22*100,2))</f>
        <v>N/A</v>
      </c>
      <c r="W22" s="35" t="str">
        <f>+IF(ISERR(U22/S22*100),"N/A",ROUND(U22/S22*100,2))</f>
        <v>N/A</v>
      </c>
    </row>
    <row r="23" spans="2:27" ht="21.75" customHeight="1" thickTop="1" thickBot="1" x14ac:dyDescent="0.25">
      <c r="B23" s="11" t="s">
        <v>70</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45" t="s">
        <v>2572</v>
      </c>
      <c r="C24" s="246"/>
      <c r="D24" s="246"/>
      <c r="E24" s="246"/>
      <c r="F24" s="246"/>
      <c r="G24" s="246"/>
      <c r="H24" s="246"/>
      <c r="I24" s="246"/>
      <c r="J24" s="246"/>
      <c r="K24" s="246"/>
      <c r="L24" s="246"/>
      <c r="M24" s="246"/>
      <c r="N24" s="246"/>
      <c r="O24" s="246"/>
      <c r="P24" s="246"/>
      <c r="Q24" s="247"/>
      <c r="R24" s="37" t="s">
        <v>45</v>
      </c>
      <c r="S24" s="266" t="s">
        <v>46</v>
      </c>
      <c r="T24" s="266"/>
      <c r="U24" s="38" t="s">
        <v>71</v>
      </c>
      <c r="V24" s="260" t="s">
        <v>72</v>
      </c>
      <c r="W24" s="261"/>
    </row>
    <row r="25" spans="2:27" ht="30.75" customHeight="1" thickBot="1" x14ac:dyDescent="0.25">
      <c r="B25" s="248"/>
      <c r="C25" s="249"/>
      <c r="D25" s="249"/>
      <c r="E25" s="249"/>
      <c r="F25" s="249"/>
      <c r="G25" s="249"/>
      <c r="H25" s="249"/>
      <c r="I25" s="249"/>
      <c r="J25" s="249"/>
      <c r="K25" s="249"/>
      <c r="L25" s="249"/>
      <c r="M25" s="249"/>
      <c r="N25" s="249"/>
      <c r="O25" s="249"/>
      <c r="P25" s="249"/>
      <c r="Q25" s="250"/>
      <c r="R25" s="39" t="s">
        <v>73</v>
      </c>
      <c r="S25" s="39" t="s">
        <v>73</v>
      </c>
      <c r="T25" s="39" t="s">
        <v>64</v>
      </c>
      <c r="U25" s="39" t="s">
        <v>73</v>
      </c>
      <c r="V25" s="39" t="s">
        <v>74</v>
      </c>
      <c r="W25" s="32" t="s">
        <v>75</v>
      </c>
      <c r="Y25" s="36"/>
    </row>
    <row r="26" spans="2:27" ht="23.25" customHeight="1" thickBot="1" x14ac:dyDescent="0.25">
      <c r="B26" s="262" t="s">
        <v>76</v>
      </c>
      <c r="C26" s="263"/>
      <c r="D26" s="263"/>
      <c r="E26" s="40" t="s">
        <v>509</v>
      </c>
      <c r="F26" s="40"/>
      <c r="G26" s="40"/>
      <c r="H26" s="41"/>
      <c r="I26" s="41"/>
      <c r="J26" s="41"/>
      <c r="K26" s="41"/>
      <c r="L26" s="41"/>
      <c r="M26" s="41"/>
      <c r="N26" s="41"/>
      <c r="O26" s="41"/>
      <c r="P26" s="42"/>
      <c r="Q26" s="42"/>
      <c r="R26" s="43" t="s">
        <v>1928</v>
      </c>
      <c r="S26" s="44" t="s">
        <v>11</v>
      </c>
      <c r="T26" s="42"/>
      <c r="U26" s="44" t="s">
        <v>1927</v>
      </c>
      <c r="V26" s="42"/>
      <c r="W26" s="45">
        <f>+IF(ISERR(U26/R26*100),"N/A",ROUND(U26/R26*100,2))</f>
        <v>95.56</v>
      </c>
    </row>
    <row r="27" spans="2:27" ht="26.25" customHeight="1" thickBot="1" x14ac:dyDescent="0.25">
      <c r="B27" s="264" t="s">
        <v>80</v>
      </c>
      <c r="C27" s="265"/>
      <c r="D27" s="265"/>
      <c r="E27" s="46" t="s">
        <v>509</v>
      </c>
      <c r="F27" s="46"/>
      <c r="G27" s="46"/>
      <c r="H27" s="47"/>
      <c r="I27" s="47"/>
      <c r="J27" s="47"/>
      <c r="K27" s="47"/>
      <c r="L27" s="47"/>
      <c r="M27" s="47"/>
      <c r="N27" s="47"/>
      <c r="O27" s="47"/>
      <c r="P27" s="48"/>
      <c r="Q27" s="48"/>
      <c r="R27" s="49" t="s">
        <v>1928</v>
      </c>
      <c r="S27" s="50" t="s">
        <v>1928</v>
      </c>
      <c r="T27" s="51">
        <f>+IF(ISERR(S27/R27*100),"N/A",ROUND(S27/R27*100,2))</f>
        <v>100</v>
      </c>
      <c r="U27" s="50" t="s">
        <v>1927</v>
      </c>
      <c r="V27" s="51">
        <f>+IF(ISERR(U27/S27*100),"N/A",ROUND(U27/S27*100,2))</f>
        <v>95.56</v>
      </c>
      <c r="W27" s="52">
        <f>+IF(ISERR(U27/R27*100),"N/A",ROUND(U27/R27*100,2))</f>
        <v>95.56</v>
      </c>
    </row>
    <row r="28" spans="2:27" ht="22.5" customHeight="1" thickTop="1" thickBot="1" x14ac:dyDescent="0.25">
      <c r="B28" s="11" t="s">
        <v>86</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51" t="s">
        <v>1926</v>
      </c>
      <c r="C29" s="252"/>
      <c r="D29" s="252"/>
      <c r="E29" s="252"/>
      <c r="F29" s="252"/>
      <c r="G29" s="252"/>
      <c r="H29" s="252"/>
      <c r="I29" s="252"/>
      <c r="J29" s="252"/>
      <c r="K29" s="252"/>
      <c r="L29" s="252"/>
      <c r="M29" s="252"/>
      <c r="N29" s="252"/>
      <c r="O29" s="252"/>
      <c r="P29" s="252"/>
      <c r="Q29" s="252"/>
      <c r="R29" s="252"/>
      <c r="S29" s="252"/>
      <c r="T29" s="252"/>
      <c r="U29" s="252"/>
      <c r="V29" s="252"/>
      <c r="W29" s="253"/>
    </row>
    <row r="30" spans="2:27" ht="15" customHeight="1" thickBot="1" x14ac:dyDescent="0.25">
      <c r="B30" s="254"/>
      <c r="C30" s="255"/>
      <c r="D30" s="255"/>
      <c r="E30" s="255"/>
      <c r="F30" s="255"/>
      <c r="G30" s="255"/>
      <c r="H30" s="255"/>
      <c r="I30" s="255"/>
      <c r="J30" s="255"/>
      <c r="K30" s="255"/>
      <c r="L30" s="255"/>
      <c r="M30" s="255"/>
      <c r="N30" s="255"/>
      <c r="O30" s="255"/>
      <c r="P30" s="255"/>
      <c r="Q30" s="255"/>
      <c r="R30" s="255"/>
      <c r="S30" s="255"/>
      <c r="T30" s="255"/>
      <c r="U30" s="255"/>
      <c r="V30" s="255"/>
      <c r="W30" s="256"/>
    </row>
    <row r="31" spans="2:27" ht="37.5" customHeight="1" thickTop="1" x14ac:dyDescent="0.2">
      <c r="B31" s="251" t="s">
        <v>1925</v>
      </c>
      <c r="C31" s="252"/>
      <c r="D31" s="252"/>
      <c r="E31" s="252"/>
      <c r="F31" s="252"/>
      <c r="G31" s="252"/>
      <c r="H31" s="252"/>
      <c r="I31" s="252"/>
      <c r="J31" s="252"/>
      <c r="K31" s="252"/>
      <c r="L31" s="252"/>
      <c r="M31" s="252"/>
      <c r="N31" s="252"/>
      <c r="O31" s="252"/>
      <c r="P31" s="252"/>
      <c r="Q31" s="252"/>
      <c r="R31" s="252"/>
      <c r="S31" s="252"/>
      <c r="T31" s="252"/>
      <c r="U31" s="252"/>
      <c r="V31" s="252"/>
      <c r="W31" s="253"/>
    </row>
    <row r="32" spans="2:27" ht="39.7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1924</v>
      </c>
      <c r="C33" s="252"/>
      <c r="D33" s="252"/>
      <c r="E33" s="252"/>
      <c r="F33" s="252"/>
      <c r="G33" s="252"/>
      <c r="H33" s="252"/>
      <c r="I33" s="252"/>
      <c r="J33" s="252"/>
      <c r="K33" s="252"/>
      <c r="L33" s="252"/>
      <c r="M33" s="252"/>
      <c r="N33" s="252"/>
      <c r="O33" s="252"/>
      <c r="P33" s="252"/>
      <c r="Q33" s="252"/>
      <c r="R33" s="252"/>
      <c r="S33" s="252"/>
      <c r="T33" s="252"/>
      <c r="U33" s="252"/>
      <c r="V33" s="252"/>
      <c r="W33" s="253"/>
    </row>
    <row r="34" spans="2:23" ht="28.5" customHeight="1" thickBot="1" x14ac:dyDescent="0.25">
      <c r="B34" s="257"/>
      <c r="C34" s="258"/>
      <c r="D34" s="258"/>
      <c r="E34" s="258"/>
      <c r="F34" s="258"/>
      <c r="G34" s="258"/>
      <c r="H34" s="258"/>
      <c r="I34" s="258"/>
      <c r="J34" s="258"/>
      <c r="K34" s="258"/>
      <c r="L34" s="258"/>
      <c r="M34" s="258"/>
      <c r="N34" s="258"/>
      <c r="O34" s="258"/>
      <c r="P34" s="258"/>
      <c r="Q34" s="258"/>
      <c r="R34" s="258"/>
      <c r="S34" s="258"/>
      <c r="T34" s="258"/>
      <c r="U34" s="258"/>
      <c r="V34" s="258"/>
      <c r="W34" s="25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0"/>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119</v>
      </c>
      <c r="D4" s="298" t="s">
        <v>118</v>
      </c>
      <c r="E4" s="298"/>
      <c r="F4" s="298"/>
      <c r="G4" s="298"/>
      <c r="H4" s="299"/>
      <c r="I4" s="18"/>
      <c r="J4" s="300" t="s">
        <v>6</v>
      </c>
      <c r="K4" s="298"/>
      <c r="L4" s="17" t="s">
        <v>193</v>
      </c>
      <c r="M4" s="301" t="s">
        <v>192</v>
      </c>
      <c r="N4" s="301"/>
      <c r="O4" s="301"/>
      <c r="P4" s="301"/>
      <c r="Q4" s="302"/>
      <c r="R4" s="19"/>
      <c r="S4" s="303" t="s">
        <v>9</v>
      </c>
      <c r="T4" s="304"/>
      <c r="U4" s="304"/>
      <c r="V4" s="291" t="s">
        <v>191</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183</v>
      </c>
      <c r="D6" s="287" t="s">
        <v>190</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173</v>
      </c>
      <c r="D7" s="289" t="s">
        <v>189</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188</v>
      </c>
      <c r="K8" s="26" t="s">
        <v>187</v>
      </c>
      <c r="L8" s="26" t="s">
        <v>188</v>
      </c>
      <c r="M8" s="26" t="s">
        <v>187</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216.75" customHeight="1" thickTop="1" thickBot="1" x14ac:dyDescent="0.25">
      <c r="B10" s="27" t="s">
        <v>25</v>
      </c>
      <c r="C10" s="291" t="s">
        <v>186</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151</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185</v>
      </c>
      <c r="C21" s="268"/>
      <c r="D21" s="268"/>
      <c r="E21" s="268"/>
      <c r="F21" s="268"/>
      <c r="G21" s="268"/>
      <c r="H21" s="268"/>
      <c r="I21" s="268"/>
      <c r="J21" s="268"/>
      <c r="K21" s="268"/>
      <c r="L21" s="268"/>
      <c r="M21" s="269" t="s">
        <v>183</v>
      </c>
      <c r="N21" s="269"/>
      <c r="O21" s="269" t="s">
        <v>64</v>
      </c>
      <c r="P21" s="269"/>
      <c r="Q21" s="270" t="s">
        <v>75</v>
      </c>
      <c r="R21" s="270"/>
      <c r="S21" s="34" t="s">
        <v>54</v>
      </c>
      <c r="T21" s="34" t="s">
        <v>182</v>
      </c>
      <c r="U21" s="34" t="s">
        <v>182</v>
      </c>
      <c r="V21" s="34" t="str">
        <f t="shared" ref="V21:V26" si="0">+IF(ISERR(U21/T21*100),"N/A",ROUND(U21/T21*100,2))</f>
        <v>N/A</v>
      </c>
      <c r="W21" s="35" t="str">
        <f t="shared" ref="W21:W26" si="1">+IF(ISERR(U21/S21*100),"N/A",ROUND(U21/S21*100,2))</f>
        <v>N/A</v>
      </c>
    </row>
    <row r="22" spans="2:27" ht="56.25" customHeight="1" x14ac:dyDescent="0.2">
      <c r="B22" s="267" t="s">
        <v>184</v>
      </c>
      <c r="C22" s="268"/>
      <c r="D22" s="268"/>
      <c r="E22" s="268"/>
      <c r="F22" s="268"/>
      <c r="G22" s="268"/>
      <c r="H22" s="268"/>
      <c r="I22" s="268"/>
      <c r="J22" s="268"/>
      <c r="K22" s="268"/>
      <c r="L22" s="268"/>
      <c r="M22" s="269" t="s">
        <v>183</v>
      </c>
      <c r="N22" s="269"/>
      <c r="O22" s="269" t="s">
        <v>64</v>
      </c>
      <c r="P22" s="269"/>
      <c r="Q22" s="270" t="s">
        <v>75</v>
      </c>
      <c r="R22" s="270"/>
      <c r="S22" s="34" t="s">
        <v>54</v>
      </c>
      <c r="T22" s="34" t="s">
        <v>182</v>
      </c>
      <c r="U22" s="34" t="s">
        <v>182</v>
      </c>
      <c r="V22" s="34" t="str">
        <f t="shared" si="0"/>
        <v>N/A</v>
      </c>
      <c r="W22" s="35" t="str">
        <f t="shared" si="1"/>
        <v>N/A</v>
      </c>
    </row>
    <row r="23" spans="2:27" ht="56.25" customHeight="1" x14ac:dyDescent="0.2">
      <c r="B23" s="267" t="s">
        <v>181</v>
      </c>
      <c r="C23" s="268"/>
      <c r="D23" s="268"/>
      <c r="E23" s="268"/>
      <c r="F23" s="268"/>
      <c r="G23" s="268"/>
      <c r="H23" s="268"/>
      <c r="I23" s="268"/>
      <c r="J23" s="268"/>
      <c r="K23" s="268"/>
      <c r="L23" s="268"/>
      <c r="M23" s="269" t="s">
        <v>173</v>
      </c>
      <c r="N23" s="269"/>
      <c r="O23" s="269" t="s">
        <v>64</v>
      </c>
      <c r="P23" s="269"/>
      <c r="Q23" s="270" t="s">
        <v>53</v>
      </c>
      <c r="R23" s="270"/>
      <c r="S23" s="34" t="s">
        <v>54</v>
      </c>
      <c r="T23" s="34" t="s">
        <v>180</v>
      </c>
      <c r="U23" s="34" t="s">
        <v>180</v>
      </c>
      <c r="V23" s="34">
        <f t="shared" si="0"/>
        <v>100</v>
      </c>
      <c r="W23" s="35">
        <f t="shared" si="1"/>
        <v>91</v>
      </c>
    </row>
    <row r="24" spans="2:27" ht="56.25" customHeight="1" x14ac:dyDescent="0.2">
      <c r="B24" s="267" t="s">
        <v>179</v>
      </c>
      <c r="C24" s="268"/>
      <c r="D24" s="268"/>
      <c r="E24" s="268"/>
      <c r="F24" s="268"/>
      <c r="G24" s="268"/>
      <c r="H24" s="268"/>
      <c r="I24" s="268"/>
      <c r="J24" s="268"/>
      <c r="K24" s="268"/>
      <c r="L24" s="268"/>
      <c r="M24" s="269" t="s">
        <v>173</v>
      </c>
      <c r="N24" s="269"/>
      <c r="O24" s="269" t="s">
        <v>64</v>
      </c>
      <c r="P24" s="269"/>
      <c r="Q24" s="270" t="s">
        <v>53</v>
      </c>
      <c r="R24" s="270"/>
      <c r="S24" s="34" t="s">
        <v>54</v>
      </c>
      <c r="T24" s="34" t="s">
        <v>178</v>
      </c>
      <c r="U24" s="34" t="s">
        <v>59</v>
      </c>
      <c r="V24" s="34">
        <f t="shared" si="0"/>
        <v>70.010000000000005</v>
      </c>
      <c r="W24" s="35">
        <f t="shared" si="1"/>
        <v>60</v>
      </c>
    </row>
    <row r="25" spans="2:27" ht="56.25" customHeight="1" x14ac:dyDescent="0.2">
      <c r="B25" s="267" t="s">
        <v>177</v>
      </c>
      <c r="C25" s="268"/>
      <c r="D25" s="268"/>
      <c r="E25" s="268"/>
      <c r="F25" s="268"/>
      <c r="G25" s="268"/>
      <c r="H25" s="268"/>
      <c r="I25" s="268"/>
      <c r="J25" s="268"/>
      <c r="K25" s="268"/>
      <c r="L25" s="268"/>
      <c r="M25" s="269" t="s">
        <v>173</v>
      </c>
      <c r="N25" s="269"/>
      <c r="O25" s="269" t="s">
        <v>64</v>
      </c>
      <c r="P25" s="269"/>
      <c r="Q25" s="270" t="s">
        <v>53</v>
      </c>
      <c r="R25" s="270"/>
      <c r="S25" s="34" t="s">
        <v>54</v>
      </c>
      <c r="T25" s="34" t="s">
        <v>176</v>
      </c>
      <c r="U25" s="34" t="s">
        <v>175</v>
      </c>
      <c r="V25" s="34">
        <f t="shared" si="0"/>
        <v>257.2</v>
      </c>
      <c r="W25" s="35">
        <f t="shared" si="1"/>
        <v>191.1</v>
      </c>
    </row>
    <row r="26" spans="2:27" ht="56.25" customHeight="1" thickBot="1" x14ac:dyDescent="0.25">
      <c r="B26" s="267" t="s">
        <v>174</v>
      </c>
      <c r="C26" s="268"/>
      <c r="D26" s="268"/>
      <c r="E26" s="268"/>
      <c r="F26" s="268"/>
      <c r="G26" s="268"/>
      <c r="H26" s="268"/>
      <c r="I26" s="268"/>
      <c r="J26" s="268"/>
      <c r="K26" s="268"/>
      <c r="L26" s="268"/>
      <c r="M26" s="269" t="s">
        <v>173</v>
      </c>
      <c r="N26" s="269"/>
      <c r="O26" s="269" t="s">
        <v>64</v>
      </c>
      <c r="P26" s="269"/>
      <c r="Q26" s="270" t="s">
        <v>53</v>
      </c>
      <c r="R26" s="270"/>
      <c r="S26" s="34" t="s">
        <v>54</v>
      </c>
      <c r="T26" s="34" t="s">
        <v>172</v>
      </c>
      <c r="U26" s="34" t="s">
        <v>54</v>
      </c>
      <c r="V26" s="34">
        <f t="shared" si="0"/>
        <v>127.23</v>
      </c>
      <c r="W26" s="35">
        <f t="shared" si="1"/>
        <v>100</v>
      </c>
    </row>
    <row r="27" spans="2:27" ht="21.75" customHeight="1" thickTop="1" thickBot="1" x14ac:dyDescent="0.25">
      <c r="B27" s="11" t="s">
        <v>70</v>
      </c>
      <c r="C27" s="12"/>
      <c r="D27" s="12"/>
      <c r="E27" s="12"/>
      <c r="F27" s="12"/>
      <c r="G27" s="12"/>
      <c r="H27" s="13"/>
      <c r="I27" s="13"/>
      <c r="J27" s="13"/>
      <c r="K27" s="13"/>
      <c r="L27" s="13"/>
      <c r="M27" s="13"/>
      <c r="N27" s="13"/>
      <c r="O27" s="13"/>
      <c r="P27" s="13"/>
      <c r="Q27" s="13"/>
      <c r="R27" s="13"/>
      <c r="S27" s="13"/>
      <c r="T27" s="13"/>
      <c r="U27" s="13"/>
      <c r="V27" s="13"/>
      <c r="W27" s="14"/>
      <c r="X27" s="36"/>
    </row>
    <row r="28" spans="2:27" ht="29.25" customHeight="1" thickTop="1" thickBot="1" x14ac:dyDescent="0.25">
      <c r="B28" s="245" t="s">
        <v>2572</v>
      </c>
      <c r="C28" s="246"/>
      <c r="D28" s="246"/>
      <c r="E28" s="246"/>
      <c r="F28" s="246"/>
      <c r="G28" s="246"/>
      <c r="H28" s="246"/>
      <c r="I28" s="246"/>
      <c r="J28" s="246"/>
      <c r="K28" s="246"/>
      <c r="L28" s="246"/>
      <c r="M28" s="246"/>
      <c r="N28" s="246"/>
      <c r="O28" s="246"/>
      <c r="P28" s="246"/>
      <c r="Q28" s="247"/>
      <c r="R28" s="37" t="s">
        <v>45</v>
      </c>
      <c r="S28" s="266" t="s">
        <v>46</v>
      </c>
      <c r="T28" s="266"/>
      <c r="U28" s="38" t="s">
        <v>71</v>
      </c>
      <c r="V28" s="260" t="s">
        <v>72</v>
      </c>
      <c r="W28" s="261"/>
    </row>
    <row r="29" spans="2:27" ht="30.75" customHeight="1" thickBot="1" x14ac:dyDescent="0.25">
      <c r="B29" s="248"/>
      <c r="C29" s="249"/>
      <c r="D29" s="249"/>
      <c r="E29" s="249"/>
      <c r="F29" s="249"/>
      <c r="G29" s="249"/>
      <c r="H29" s="249"/>
      <c r="I29" s="249"/>
      <c r="J29" s="249"/>
      <c r="K29" s="249"/>
      <c r="L29" s="249"/>
      <c r="M29" s="249"/>
      <c r="N29" s="249"/>
      <c r="O29" s="249"/>
      <c r="P29" s="249"/>
      <c r="Q29" s="250"/>
      <c r="R29" s="39" t="s">
        <v>73</v>
      </c>
      <c r="S29" s="39" t="s">
        <v>73</v>
      </c>
      <c r="T29" s="39" t="s">
        <v>64</v>
      </c>
      <c r="U29" s="39" t="s">
        <v>73</v>
      </c>
      <c r="V29" s="39" t="s">
        <v>74</v>
      </c>
      <c r="W29" s="32" t="s">
        <v>75</v>
      </c>
      <c r="Y29" s="36"/>
    </row>
    <row r="30" spans="2:27" ht="23.25" customHeight="1" thickBot="1" x14ac:dyDescent="0.25">
      <c r="B30" s="262" t="s">
        <v>76</v>
      </c>
      <c r="C30" s="263"/>
      <c r="D30" s="263"/>
      <c r="E30" s="40" t="s">
        <v>170</v>
      </c>
      <c r="F30" s="40"/>
      <c r="G30" s="40"/>
      <c r="H30" s="41"/>
      <c r="I30" s="41"/>
      <c r="J30" s="41"/>
      <c r="K30" s="41"/>
      <c r="L30" s="41"/>
      <c r="M30" s="41"/>
      <c r="N30" s="41"/>
      <c r="O30" s="41"/>
      <c r="P30" s="42"/>
      <c r="Q30" s="42"/>
      <c r="R30" s="43" t="s">
        <v>171</v>
      </c>
      <c r="S30" s="44" t="s">
        <v>11</v>
      </c>
      <c r="T30" s="42"/>
      <c r="U30" s="44" t="s">
        <v>168</v>
      </c>
      <c r="V30" s="42"/>
      <c r="W30" s="45">
        <f>+IF(ISERR(U30/R30*100),"N/A",ROUND(U30/R30*100,2))</f>
        <v>18.71</v>
      </c>
    </row>
    <row r="31" spans="2:27" ht="26.25" customHeight="1" x14ac:dyDescent="0.2">
      <c r="B31" s="264" t="s">
        <v>80</v>
      </c>
      <c r="C31" s="265"/>
      <c r="D31" s="265"/>
      <c r="E31" s="46" t="s">
        <v>170</v>
      </c>
      <c r="F31" s="46"/>
      <c r="G31" s="46"/>
      <c r="H31" s="47"/>
      <c r="I31" s="47"/>
      <c r="J31" s="47"/>
      <c r="K31" s="47"/>
      <c r="L31" s="47"/>
      <c r="M31" s="47"/>
      <c r="N31" s="47"/>
      <c r="O31" s="47"/>
      <c r="P31" s="48"/>
      <c r="Q31" s="48"/>
      <c r="R31" s="49" t="s">
        <v>169</v>
      </c>
      <c r="S31" s="50" t="s">
        <v>168</v>
      </c>
      <c r="T31" s="51">
        <f>+IF(ISERR(S31/R31*100),"N/A",ROUND(S31/R31*100,2))</f>
        <v>17.809999999999999</v>
      </c>
      <c r="U31" s="50" t="s">
        <v>168</v>
      </c>
      <c r="V31" s="51">
        <f>+IF(ISERR(U31/S31*100),"N/A",ROUND(U31/S31*100,2))</f>
        <v>100</v>
      </c>
      <c r="W31" s="52">
        <f>+IF(ISERR(U31/R31*100),"N/A",ROUND(U31/R31*100,2))</f>
        <v>17.809999999999999</v>
      </c>
    </row>
    <row r="32" spans="2:27" ht="23.25" customHeight="1" thickBot="1" x14ac:dyDescent="0.25">
      <c r="B32" s="262" t="s">
        <v>76</v>
      </c>
      <c r="C32" s="263"/>
      <c r="D32" s="263"/>
      <c r="E32" s="40" t="s">
        <v>166</v>
      </c>
      <c r="F32" s="40"/>
      <c r="G32" s="40"/>
      <c r="H32" s="41"/>
      <c r="I32" s="41"/>
      <c r="J32" s="41"/>
      <c r="K32" s="41"/>
      <c r="L32" s="41"/>
      <c r="M32" s="41"/>
      <c r="N32" s="41"/>
      <c r="O32" s="41"/>
      <c r="P32" s="42"/>
      <c r="Q32" s="42"/>
      <c r="R32" s="43" t="s">
        <v>167</v>
      </c>
      <c r="S32" s="44" t="s">
        <v>11</v>
      </c>
      <c r="T32" s="42"/>
      <c r="U32" s="44" t="s">
        <v>163</v>
      </c>
      <c r="V32" s="42"/>
      <c r="W32" s="45">
        <f>+IF(ISERR(U32/R32*100),"N/A",ROUND(U32/R32*100,2))</f>
        <v>9.2100000000000009</v>
      </c>
    </row>
    <row r="33" spans="2:23" ht="26.25" customHeight="1" thickBot="1" x14ac:dyDescent="0.25">
      <c r="B33" s="264" t="s">
        <v>80</v>
      </c>
      <c r="C33" s="265"/>
      <c r="D33" s="265"/>
      <c r="E33" s="46" t="s">
        <v>166</v>
      </c>
      <c r="F33" s="46"/>
      <c r="G33" s="46"/>
      <c r="H33" s="47"/>
      <c r="I33" s="47"/>
      <c r="J33" s="47"/>
      <c r="K33" s="47"/>
      <c r="L33" s="47"/>
      <c r="M33" s="47"/>
      <c r="N33" s="47"/>
      <c r="O33" s="47"/>
      <c r="P33" s="48"/>
      <c r="Q33" s="48"/>
      <c r="R33" s="49" t="s">
        <v>165</v>
      </c>
      <c r="S33" s="50" t="s">
        <v>164</v>
      </c>
      <c r="T33" s="51">
        <f>+IF(ISERR(S33/R33*100),"N/A",ROUND(S33/R33*100,2))</f>
        <v>37.71</v>
      </c>
      <c r="U33" s="50" t="s">
        <v>163</v>
      </c>
      <c r="V33" s="51">
        <f>+IF(ISERR(U33/S33*100),"N/A",ROUND(U33/S33*100,2))</f>
        <v>31.82</v>
      </c>
      <c r="W33" s="52">
        <f>+IF(ISERR(U33/R33*100),"N/A",ROUND(U33/R33*100,2))</f>
        <v>12</v>
      </c>
    </row>
    <row r="34" spans="2:23" ht="22.5" customHeight="1" thickTop="1" thickBot="1" x14ac:dyDescent="0.25">
      <c r="B34" s="11" t="s">
        <v>86</v>
      </c>
      <c r="C34" s="12"/>
      <c r="D34" s="12"/>
      <c r="E34" s="12"/>
      <c r="F34" s="12"/>
      <c r="G34" s="12"/>
      <c r="H34" s="13"/>
      <c r="I34" s="13"/>
      <c r="J34" s="13"/>
      <c r="K34" s="13"/>
      <c r="L34" s="13"/>
      <c r="M34" s="13"/>
      <c r="N34" s="13"/>
      <c r="O34" s="13"/>
      <c r="P34" s="13"/>
      <c r="Q34" s="13"/>
      <c r="R34" s="13"/>
      <c r="S34" s="13"/>
      <c r="T34" s="13"/>
      <c r="U34" s="13"/>
      <c r="V34" s="13"/>
      <c r="W34" s="14"/>
    </row>
    <row r="35" spans="2:23" ht="37.5" customHeight="1" thickTop="1" x14ac:dyDescent="0.2">
      <c r="B35" s="251" t="s">
        <v>162</v>
      </c>
      <c r="C35" s="252"/>
      <c r="D35" s="252"/>
      <c r="E35" s="252"/>
      <c r="F35" s="252"/>
      <c r="G35" s="252"/>
      <c r="H35" s="252"/>
      <c r="I35" s="252"/>
      <c r="J35" s="252"/>
      <c r="K35" s="252"/>
      <c r="L35" s="252"/>
      <c r="M35" s="252"/>
      <c r="N35" s="252"/>
      <c r="O35" s="252"/>
      <c r="P35" s="252"/>
      <c r="Q35" s="252"/>
      <c r="R35" s="252"/>
      <c r="S35" s="252"/>
      <c r="T35" s="252"/>
      <c r="U35" s="252"/>
      <c r="V35" s="252"/>
      <c r="W35" s="253"/>
    </row>
    <row r="36" spans="2:23" ht="206.25" customHeight="1" thickBot="1" x14ac:dyDescent="0.25">
      <c r="B36" s="254"/>
      <c r="C36" s="255"/>
      <c r="D36" s="255"/>
      <c r="E36" s="255"/>
      <c r="F36" s="255"/>
      <c r="G36" s="255"/>
      <c r="H36" s="255"/>
      <c r="I36" s="255"/>
      <c r="J36" s="255"/>
      <c r="K36" s="255"/>
      <c r="L36" s="255"/>
      <c r="M36" s="255"/>
      <c r="N36" s="255"/>
      <c r="O36" s="255"/>
      <c r="P36" s="255"/>
      <c r="Q36" s="255"/>
      <c r="R36" s="255"/>
      <c r="S36" s="255"/>
      <c r="T36" s="255"/>
      <c r="U36" s="255"/>
      <c r="V36" s="255"/>
      <c r="W36" s="256"/>
    </row>
    <row r="37" spans="2:23" ht="37.5" customHeight="1" thickTop="1" x14ac:dyDescent="0.2">
      <c r="B37" s="251" t="s">
        <v>161</v>
      </c>
      <c r="C37" s="252"/>
      <c r="D37" s="252"/>
      <c r="E37" s="252"/>
      <c r="F37" s="252"/>
      <c r="G37" s="252"/>
      <c r="H37" s="252"/>
      <c r="I37" s="252"/>
      <c r="J37" s="252"/>
      <c r="K37" s="252"/>
      <c r="L37" s="252"/>
      <c r="M37" s="252"/>
      <c r="N37" s="252"/>
      <c r="O37" s="252"/>
      <c r="P37" s="252"/>
      <c r="Q37" s="252"/>
      <c r="R37" s="252"/>
      <c r="S37" s="252"/>
      <c r="T37" s="252"/>
      <c r="U37" s="252"/>
      <c r="V37" s="252"/>
      <c r="W37" s="253"/>
    </row>
    <row r="38" spans="2:23" ht="102.75" customHeight="1" thickBot="1" x14ac:dyDescent="0.25">
      <c r="B38" s="254"/>
      <c r="C38" s="255"/>
      <c r="D38" s="255"/>
      <c r="E38" s="255"/>
      <c r="F38" s="255"/>
      <c r="G38" s="255"/>
      <c r="H38" s="255"/>
      <c r="I38" s="255"/>
      <c r="J38" s="255"/>
      <c r="K38" s="255"/>
      <c r="L38" s="255"/>
      <c r="M38" s="255"/>
      <c r="N38" s="255"/>
      <c r="O38" s="255"/>
      <c r="P38" s="255"/>
      <c r="Q38" s="255"/>
      <c r="R38" s="255"/>
      <c r="S38" s="255"/>
      <c r="T38" s="255"/>
      <c r="U38" s="255"/>
      <c r="V38" s="255"/>
      <c r="W38" s="256"/>
    </row>
    <row r="39" spans="2:23" ht="37.5" customHeight="1" thickTop="1" x14ac:dyDescent="0.2">
      <c r="B39" s="251" t="s">
        <v>160</v>
      </c>
      <c r="C39" s="252"/>
      <c r="D39" s="252"/>
      <c r="E39" s="252"/>
      <c r="F39" s="252"/>
      <c r="G39" s="252"/>
      <c r="H39" s="252"/>
      <c r="I39" s="252"/>
      <c r="J39" s="252"/>
      <c r="K39" s="252"/>
      <c r="L39" s="252"/>
      <c r="M39" s="252"/>
      <c r="N39" s="252"/>
      <c r="O39" s="252"/>
      <c r="P39" s="252"/>
      <c r="Q39" s="252"/>
      <c r="R39" s="252"/>
      <c r="S39" s="252"/>
      <c r="T39" s="252"/>
      <c r="U39" s="252"/>
      <c r="V39" s="252"/>
      <c r="W39" s="253"/>
    </row>
    <row r="40" spans="2:23" ht="40.5" customHeight="1" thickBot="1" x14ac:dyDescent="0.25">
      <c r="B40" s="257"/>
      <c r="C40" s="258"/>
      <c r="D40" s="258"/>
      <c r="E40" s="258"/>
      <c r="F40" s="258"/>
      <c r="G40" s="258"/>
      <c r="H40" s="258"/>
      <c r="I40" s="258"/>
      <c r="J40" s="258"/>
      <c r="K40" s="258"/>
      <c r="L40" s="258"/>
      <c r="M40" s="258"/>
      <c r="N40" s="258"/>
      <c r="O40" s="258"/>
      <c r="P40" s="258"/>
      <c r="Q40" s="258"/>
      <c r="R40" s="258"/>
      <c r="S40" s="258"/>
      <c r="T40" s="258"/>
      <c r="U40" s="258"/>
      <c r="V40" s="258"/>
      <c r="W40" s="259"/>
    </row>
  </sheetData>
  <mergeCells count="73">
    <mergeCell ref="S28:T28"/>
    <mergeCell ref="B37:W38"/>
    <mergeCell ref="B39:W40"/>
    <mergeCell ref="V28:W28"/>
    <mergeCell ref="B30:D30"/>
    <mergeCell ref="B31:D31"/>
    <mergeCell ref="B32:D32"/>
    <mergeCell ref="B33:D33"/>
    <mergeCell ref="B35:W36"/>
    <mergeCell ref="B26:L26"/>
    <mergeCell ref="M26:N26"/>
    <mergeCell ref="O26:P26"/>
    <mergeCell ref="Q26:R26"/>
    <mergeCell ref="B28:Q29"/>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1953</v>
      </c>
      <c r="D4" s="298" t="s">
        <v>1952</v>
      </c>
      <c r="E4" s="298"/>
      <c r="F4" s="298"/>
      <c r="G4" s="298"/>
      <c r="H4" s="299"/>
      <c r="I4" s="18"/>
      <c r="J4" s="300" t="s">
        <v>6</v>
      </c>
      <c r="K4" s="298"/>
      <c r="L4" s="17" t="s">
        <v>1951</v>
      </c>
      <c r="M4" s="301" t="s">
        <v>1950</v>
      </c>
      <c r="N4" s="301"/>
      <c r="O4" s="301"/>
      <c r="P4" s="301"/>
      <c r="Q4" s="302"/>
      <c r="R4" s="19"/>
      <c r="S4" s="303" t="s">
        <v>9</v>
      </c>
      <c r="T4" s="304"/>
      <c r="U4" s="304"/>
      <c r="V4" s="291" t="s">
        <v>1949</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1944</v>
      </c>
      <c r="D6" s="287" t="s">
        <v>1948</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81.75" customHeight="1" thickTop="1" thickBot="1" x14ac:dyDescent="0.25">
      <c r="B10" s="27" t="s">
        <v>25</v>
      </c>
      <c r="C10" s="291" t="s">
        <v>1947</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1946</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1945</v>
      </c>
      <c r="C21" s="268"/>
      <c r="D21" s="268"/>
      <c r="E21" s="268"/>
      <c r="F21" s="268"/>
      <c r="G21" s="268"/>
      <c r="H21" s="268"/>
      <c r="I21" s="268"/>
      <c r="J21" s="268"/>
      <c r="K21" s="268"/>
      <c r="L21" s="268"/>
      <c r="M21" s="269" t="s">
        <v>1944</v>
      </c>
      <c r="N21" s="269"/>
      <c r="O21" s="269" t="s">
        <v>64</v>
      </c>
      <c r="P21" s="269"/>
      <c r="Q21" s="270" t="s">
        <v>75</v>
      </c>
      <c r="R21" s="270"/>
      <c r="S21" s="34" t="s">
        <v>54</v>
      </c>
      <c r="T21" s="34" t="s">
        <v>182</v>
      </c>
      <c r="U21" s="34" t="s">
        <v>182</v>
      </c>
      <c r="V21" s="34" t="str">
        <f>+IF(ISERR(U21/T21*100),"N/A",ROUND(U21/T21*100,2))</f>
        <v>N/A</v>
      </c>
      <c r="W21" s="35" t="str">
        <f>+IF(ISERR(U21/S21*100),"N/A",ROUND(U21/S21*100,2))</f>
        <v>N/A</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1942</v>
      </c>
      <c r="F25" s="40"/>
      <c r="G25" s="40"/>
      <c r="H25" s="41"/>
      <c r="I25" s="41"/>
      <c r="J25" s="41"/>
      <c r="K25" s="41"/>
      <c r="L25" s="41"/>
      <c r="M25" s="41"/>
      <c r="N25" s="41"/>
      <c r="O25" s="41"/>
      <c r="P25" s="42"/>
      <c r="Q25" s="42"/>
      <c r="R25" s="43" t="s">
        <v>1943</v>
      </c>
      <c r="S25" s="44" t="s">
        <v>11</v>
      </c>
      <c r="T25" s="42"/>
      <c r="U25" s="44" t="s">
        <v>1940</v>
      </c>
      <c r="V25" s="42"/>
      <c r="W25" s="45">
        <f>+IF(ISERR(U25/R25*100),"N/A",ROUND(U25/R25*100,2))</f>
        <v>17.64</v>
      </c>
    </row>
    <row r="26" spans="2:27" ht="26.25" customHeight="1" thickBot="1" x14ac:dyDescent="0.25">
      <c r="B26" s="264" t="s">
        <v>80</v>
      </c>
      <c r="C26" s="265"/>
      <c r="D26" s="265"/>
      <c r="E26" s="46" t="s">
        <v>1942</v>
      </c>
      <c r="F26" s="46"/>
      <c r="G26" s="46"/>
      <c r="H26" s="47"/>
      <c r="I26" s="47"/>
      <c r="J26" s="47"/>
      <c r="K26" s="47"/>
      <c r="L26" s="47"/>
      <c r="M26" s="47"/>
      <c r="N26" s="47"/>
      <c r="O26" s="47"/>
      <c r="P26" s="48"/>
      <c r="Q26" s="48"/>
      <c r="R26" s="49" t="s">
        <v>1941</v>
      </c>
      <c r="S26" s="50" t="s">
        <v>1940</v>
      </c>
      <c r="T26" s="51">
        <f>+IF(ISERR(S26/R26*100),"N/A",ROUND(S26/R26*100,2))</f>
        <v>80.13</v>
      </c>
      <c r="U26" s="50" t="s">
        <v>1940</v>
      </c>
      <c r="V26" s="51">
        <f>+IF(ISERR(U26/S26*100),"N/A",ROUND(U26/S26*100,2))</f>
        <v>100</v>
      </c>
      <c r="W26" s="52">
        <f>+IF(ISERR(U26/R26*100),"N/A",ROUND(U26/R26*100,2))</f>
        <v>80.13</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1914</v>
      </c>
      <c r="C28" s="252"/>
      <c r="D28" s="252"/>
      <c r="E28" s="252"/>
      <c r="F28" s="252"/>
      <c r="G28" s="252"/>
      <c r="H28" s="252"/>
      <c r="I28" s="252"/>
      <c r="J28" s="252"/>
      <c r="K28" s="252"/>
      <c r="L28" s="252"/>
      <c r="M28" s="252"/>
      <c r="N28" s="252"/>
      <c r="O28" s="252"/>
      <c r="P28" s="252"/>
      <c r="Q28" s="252"/>
      <c r="R28" s="252"/>
      <c r="S28" s="252"/>
      <c r="T28" s="252"/>
      <c r="U28" s="252"/>
      <c r="V28" s="252"/>
      <c r="W28" s="253"/>
    </row>
    <row r="29" spans="2:27" ht="1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1913</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1912</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3.5"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D100"/>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1953</v>
      </c>
      <c r="D4" s="298" t="s">
        <v>1952</v>
      </c>
      <c r="E4" s="298"/>
      <c r="F4" s="298"/>
      <c r="G4" s="298"/>
      <c r="H4" s="299"/>
      <c r="I4" s="18"/>
      <c r="J4" s="300" t="s">
        <v>6</v>
      </c>
      <c r="K4" s="298"/>
      <c r="L4" s="17" t="s">
        <v>1972</v>
      </c>
      <c r="M4" s="301" t="s">
        <v>1971</v>
      </c>
      <c r="N4" s="301"/>
      <c r="O4" s="301"/>
      <c r="P4" s="301"/>
      <c r="Q4" s="302"/>
      <c r="R4" s="19"/>
      <c r="S4" s="303" t="s">
        <v>9</v>
      </c>
      <c r="T4" s="304"/>
      <c r="U4" s="304"/>
      <c r="V4" s="291" t="s">
        <v>1970</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1959</v>
      </c>
      <c r="D6" s="287" t="s">
        <v>1969</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1301</v>
      </c>
      <c r="D7" s="289" t="s">
        <v>1968</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1967</v>
      </c>
      <c r="M8" s="26" t="s">
        <v>1966</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83.75" customHeight="1" thickTop="1" thickBot="1" x14ac:dyDescent="0.25">
      <c r="B10" s="27" t="s">
        <v>25</v>
      </c>
      <c r="C10" s="291" t="s">
        <v>1965</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1964</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30"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30"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30"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30"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c r="AA20" s="33"/>
    </row>
    <row r="21" spans="2:30" ht="56.25" customHeight="1" x14ac:dyDescent="0.2">
      <c r="B21" s="267" t="s">
        <v>1960</v>
      </c>
      <c r="C21" s="268"/>
      <c r="D21" s="268"/>
      <c r="E21" s="268"/>
      <c r="F21" s="268"/>
      <c r="G21" s="268"/>
      <c r="H21" s="268"/>
      <c r="I21" s="268"/>
      <c r="J21" s="268"/>
      <c r="K21" s="268"/>
      <c r="L21" s="268"/>
      <c r="M21" s="269" t="s">
        <v>1301</v>
      </c>
      <c r="N21" s="269"/>
      <c r="O21" s="269" t="s">
        <v>64</v>
      </c>
      <c r="P21" s="269"/>
      <c r="Q21" s="270" t="s">
        <v>53</v>
      </c>
      <c r="R21" s="270"/>
      <c r="S21" s="34" t="s">
        <v>1963</v>
      </c>
      <c r="T21" s="34" t="s">
        <v>1962</v>
      </c>
      <c r="U21" s="34" t="s">
        <v>1961</v>
      </c>
      <c r="V21" s="34">
        <f>+IF(ISERR(U21/T21*100),"N/A",ROUND(U21/T21*100,2))</f>
        <v>135.07</v>
      </c>
      <c r="W21" s="35">
        <f>+IF(ISERR(U21/S21*100),"N/A",ROUND(U21/S21*100,2))</f>
        <v>98.3</v>
      </c>
    </row>
    <row r="22" spans="2:30" ht="56.25" customHeight="1" thickBot="1" x14ac:dyDescent="0.25">
      <c r="B22" s="267" t="s">
        <v>1960</v>
      </c>
      <c r="C22" s="268"/>
      <c r="D22" s="268"/>
      <c r="E22" s="268"/>
      <c r="F22" s="268"/>
      <c r="G22" s="268"/>
      <c r="H22" s="268"/>
      <c r="I22" s="268"/>
      <c r="J22" s="268"/>
      <c r="K22" s="268"/>
      <c r="L22" s="268"/>
      <c r="M22" s="269" t="s">
        <v>1959</v>
      </c>
      <c r="N22" s="269"/>
      <c r="O22" s="269" t="s">
        <v>64</v>
      </c>
      <c r="P22" s="269"/>
      <c r="Q22" s="270" t="s">
        <v>53</v>
      </c>
      <c r="R22" s="270"/>
      <c r="S22" s="34" t="s">
        <v>238</v>
      </c>
      <c r="T22" s="34" t="s">
        <v>59</v>
      </c>
      <c r="U22" s="34" t="s">
        <v>1958</v>
      </c>
      <c r="V22" s="34">
        <f>+IF(ISERR(U22/T22*100),"N/A",ROUND(U22/T22*100,2))</f>
        <v>92.03</v>
      </c>
      <c r="W22" s="35">
        <f>+IF(ISERR(U22/S22*100),"N/A",ROUND(U22/S22*100,2))</f>
        <v>84.95</v>
      </c>
    </row>
    <row r="23" spans="2:30" ht="21.75" customHeight="1" thickTop="1" thickBot="1" x14ac:dyDescent="0.25">
      <c r="B23" s="11" t="s">
        <v>70</v>
      </c>
      <c r="C23" s="12"/>
      <c r="D23" s="12"/>
      <c r="E23" s="12"/>
      <c r="F23" s="12"/>
      <c r="G23" s="12"/>
      <c r="H23" s="13"/>
      <c r="I23" s="13"/>
      <c r="J23" s="13"/>
      <c r="K23" s="13"/>
      <c r="L23" s="13"/>
      <c r="M23" s="13"/>
      <c r="N23" s="13"/>
      <c r="O23" s="13"/>
      <c r="P23" s="13"/>
      <c r="Q23" s="13"/>
      <c r="R23" s="13"/>
      <c r="S23" s="13"/>
      <c r="T23" s="13"/>
      <c r="U23" s="13"/>
      <c r="V23" s="13"/>
      <c r="W23" s="14"/>
      <c r="X23" s="36"/>
    </row>
    <row r="24" spans="2:30" ht="29.25" customHeight="1" thickTop="1" thickBot="1" x14ac:dyDescent="0.25">
      <c r="B24" s="245" t="s">
        <v>2572</v>
      </c>
      <c r="C24" s="246"/>
      <c r="D24" s="246"/>
      <c r="E24" s="246"/>
      <c r="F24" s="246"/>
      <c r="G24" s="246"/>
      <c r="H24" s="246"/>
      <c r="I24" s="246"/>
      <c r="J24" s="246"/>
      <c r="K24" s="246"/>
      <c r="L24" s="246"/>
      <c r="M24" s="246"/>
      <c r="N24" s="246"/>
      <c r="O24" s="246"/>
      <c r="P24" s="246"/>
      <c r="Q24" s="247"/>
      <c r="R24" s="37" t="s">
        <v>45</v>
      </c>
      <c r="S24" s="266" t="s">
        <v>46</v>
      </c>
      <c r="T24" s="266"/>
      <c r="U24" s="38" t="s">
        <v>71</v>
      </c>
      <c r="V24" s="260" t="s">
        <v>72</v>
      </c>
      <c r="W24" s="261"/>
    </row>
    <row r="25" spans="2:30" ht="30.75" customHeight="1" thickBot="1" x14ac:dyDescent="0.25">
      <c r="B25" s="248"/>
      <c r="C25" s="249"/>
      <c r="D25" s="249"/>
      <c r="E25" s="249"/>
      <c r="F25" s="249"/>
      <c r="G25" s="249"/>
      <c r="H25" s="249"/>
      <c r="I25" s="249"/>
      <c r="J25" s="249"/>
      <c r="K25" s="249"/>
      <c r="L25" s="249"/>
      <c r="M25" s="249"/>
      <c r="N25" s="249"/>
      <c r="O25" s="249"/>
      <c r="P25" s="249"/>
      <c r="Q25" s="250"/>
      <c r="R25" s="39" t="s">
        <v>73</v>
      </c>
      <c r="S25" s="39" t="s">
        <v>73</v>
      </c>
      <c r="T25" s="39" t="s">
        <v>64</v>
      </c>
      <c r="U25" s="39" t="s">
        <v>73</v>
      </c>
      <c r="V25" s="39" t="s">
        <v>74</v>
      </c>
      <c r="W25" s="32" t="s">
        <v>75</v>
      </c>
      <c r="Y25" s="36"/>
    </row>
    <row r="26" spans="2:30" ht="23.25" customHeight="1" thickBot="1" x14ac:dyDescent="0.25">
      <c r="B26" s="262" t="s">
        <v>76</v>
      </c>
      <c r="C26" s="263"/>
      <c r="D26" s="263"/>
      <c r="E26" s="186" t="s">
        <v>2625</v>
      </c>
      <c r="F26" s="186"/>
      <c r="G26" s="186"/>
      <c r="H26" s="41"/>
      <c r="I26" s="41"/>
      <c r="J26" s="41"/>
      <c r="K26" s="41"/>
      <c r="L26" s="41"/>
      <c r="M26" s="41"/>
      <c r="N26" s="41"/>
      <c r="O26" s="41"/>
      <c r="P26" s="42"/>
      <c r="Q26" s="42"/>
      <c r="R26" s="43">
        <v>0</v>
      </c>
      <c r="S26" s="44"/>
      <c r="T26" s="42"/>
      <c r="U26" s="43">
        <v>1.2572061299999999</v>
      </c>
      <c r="V26" s="42"/>
      <c r="W26" s="45" t="str">
        <f>+IF(ISERR(U26/R26*100),"N/A",ROUND(U26/R26*100,2))</f>
        <v>N/A</v>
      </c>
      <c r="Y26"/>
      <c r="Z26"/>
      <c r="AA26" s="220"/>
      <c r="AB26" s="220"/>
      <c r="AC26" s="220"/>
      <c r="AD26" s="220"/>
    </row>
    <row r="27" spans="2:30" ht="26.25" customHeight="1" x14ac:dyDescent="0.2">
      <c r="B27" s="264" t="s">
        <v>80</v>
      </c>
      <c r="C27" s="265"/>
      <c r="D27" s="265"/>
      <c r="E27" s="187" t="s">
        <v>2625</v>
      </c>
      <c r="F27" s="187"/>
      <c r="G27" s="187"/>
      <c r="H27" s="47"/>
      <c r="I27" s="47"/>
      <c r="J27" s="47"/>
      <c r="K27" s="47"/>
      <c r="L27" s="47"/>
      <c r="M27" s="47"/>
      <c r="N27" s="47"/>
      <c r="O27" s="47"/>
      <c r="P27" s="48"/>
      <c r="Q27" s="48"/>
      <c r="R27" s="51">
        <v>1.2863663973000001</v>
      </c>
      <c r="S27" s="51">
        <v>1.2863663973000001</v>
      </c>
      <c r="T27" s="51">
        <f>+IF(ISERR(S27/R27*100),"N/A",ROUND(S27/R27*100,2))</f>
        <v>100</v>
      </c>
      <c r="U27" s="51">
        <v>1.2572061299999999</v>
      </c>
      <c r="V27" s="51">
        <f>+IF(ISERR(U27/S27*100),"N/A",ROUND(U27/S27*100,2))</f>
        <v>97.73</v>
      </c>
      <c r="W27" s="52">
        <f>+IF(ISERR(U27/R27*100),"N/A",ROUND(U27/R27*100,2))</f>
        <v>97.73</v>
      </c>
      <c r="Y27"/>
      <c r="Z27"/>
      <c r="AA27" s="220"/>
      <c r="AB27" s="220"/>
      <c r="AC27" s="220"/>
      <c r="AD27" s="220"/>
    </row>
    <row r="28" spans="2:30" ht="23.25" customHeight="1" thickBot="1" x14ac:dyDescent="0.25">
      <c r="B28" s="262" t="s">
        <v>76</v>
      </c>
      <c r="C28" s="263"/>
      <c r="D28" s="263"/>
      <c r="E28" s="186" t="s">
        <v>2097</v>
      </c>
      <c r="F28" s="186"/>
      <c r="G28" s="186"/>
      <c r="H28" s="41"/>
      <c r="I28" s="41"/>
      <c r="J28" s="41"/>
      <c r="K28" s="41"/>
      <c r="L28" s="41"/>
      <c r="M28" s="41"/>
      <c r="N28" s="41"/>
      <c r="O28" s="41"/>
      <c r="P28" s="42"/>
      <c r="Q28" s="42"/>
      <c r="R28" s="43">
        <v>0</v>
      </c>
      <c r="S28" s="44"/>
      <c r="T28" s="42"/>
      <c r="U28" s="43">
        <v>5.7785451542999997</v>
      </c>
      <c r="V28" s="42"/>
      <c r="W28" s="45" t="str">
        <f t="shared" ref="W28:W91" si="0">+IF(ISERR(U28/R28*100),"N/A",ROUND(U28/R28*100,2))</f>
        <v>N/A</v>
      </c>
      <c r="Y28"/>
      <c r="Z28"/>
      <c r="AA28" s="220"/>
      <c r="AB28" s="220"/>
      <c r="AC28" s="220"/>
      <c r="AD28" s="220"/>
    </row>
    <row r="29" spans="2:30" ht="26.25" customHeight="1" x14ac:dyDescent="0.2">
      <c r="B29" s="264" t="s">
        <v>80</v>
      </c>
      <c r="C29" s="265"/>
      <c r="D29" s="265"/>
      <c r="E29" s="187" t="s">
        <v>2097</v>
      </c>
      <c r="F29" s="187"/>
      <c r="G29" s="187"/>
      <c r="H29" s="47"/>
      <c r="I29" s="47"/>
      <c r="J29" s="47"/>
      <c r="K29" s="47"/>
      <c r="L29" s="47"/>
      <c r="M29" s="47"/>
      <c r="N29" s="47"/>
      <c r="O29" s="47"/>
      <c r="P29" s="48"/>
      <c r="Q29" s="48"/>
      <c r="R29" s="51">
        <v>7.43014215</v>
      </c>
      <c r="S29" s="51">
        <v>6.8355951543</v>
      </c>
      <c r="T29" s="51">
        <f t="shared" ref="T29" si="1">+IF(ISERR(S29/R29*100),"N/A",ROUND(S29/R29*100,2))</f>
        <v>92</v>
      </c>
      <c r="U29" s="51">
        <v>5.7785451542999997</v>
      </c>
      <c r="V29" s="51">
        <f t="shared" ref="V29" si="2">+IF(ISERR(U29/S29*100),"N/A",ROUND(U29/S29*100,2))</f>
        <v>84.54</v>
      </c>
      <c r="W29" s="52">
        <f t="shared" si="0"/>
        <v>77.77</v>
      </c>
      <c r="Y29"/>
      <c r="Z29"/>
      <c r="AA29" s="220"/>
      <c r="AB29" s="220"/>
      <c r="AC29" s="220"/>
      <c r="AD29" s="220"/>
    </row>
    <row r="30" spans="2:30" ht="23.25" customHeight="1" thickBot="1" x14ac:dyDescent="0.25">
      <c r="B30" s="262" t="s">
        <v>76</v>
      </c>
      <c r="C30" s="263"/>
      <c r="D30" s="263"/>
      <c r="E30" s="186" t="s">
        <v>2626</v>
      </c>
      <c r="F30" s="186"/>
      <c r="G30" s="186"/>
      <c r="H30" s="41"/>
      <c r="I30" s="41"/>
      <c r="J30" s="41"/>
      <c r="K30" s="41"/>
      <c r="L30" s="41"/>
      <c r="M30" s="41"/>
      <c r="N30" s="41"/>
      <c r="O30" s="41"/>
      <c r="P30" s="42"/>
      <c r="Q30" s="42"/>
      <c r="R30" s="43">
        <v>0</v>
      </c>
      <c r="S30" s="44"/>
      <c r="T30" s="42"/>
      <c r="U30" s="43">
        <v>1.5148981799999999</v>
      </c>
      <c r="V30" s="42"/>
      <c r="W30" s="45" t="str">
        <f t="shared" si="0"/>
        <v>N/A</v>
      </c>
      <c r="Y30"/>
      <c r="Z30"/>
      <c r="AA30" s="220"/>
      <c r="AB30" s="220"/>
      <c r="AC30" s="220"/>
      <c r="AD30" s="220"/>
    </row>
    <row r="31" spans="2:30" ht="26.25" customHeight="1" x14ac:dyDescent="0.2">
      <c r="B31" s="264" t="s">
        <v>80</v>
      </c>
      <c r="C31" s="265"/>
      <c r="D31" s="265"/>
      <c r="E31" s="187" t="s">
        <v>2626</v>
      </c>
      <c r="F31" s="187"/>
      <c r="G31" s="187"/>
      <c r="H31" s="47"/>
      <c r="I31" s="47"/>
      <c r="J31" s="47"/>
      <c r="K31" s="47"/>
      <c r="L31" s="47"/>
      <c r="M31" s="47"/>
      <c r="N31" s="47"/>
      <c r="O31" s="47"/>
      <c r="P31" s="48"/>
      <c r="Q31" s="48"/>
      <c r="R31" s="51">
        <v>1.7545122450000001</v>
      </c>
      <c r="S31" s="51">
        <v>1.7545122450000001</v>
      </c>
      <c r="T31" s="51">
        <f t="shared" ref="T31" si="3">+IF(ISERR(S31/R31*100),"N/A",ROUND(S31/R31*100,2))</f>
        <v>100</v>
      </c>
      <c r="U31" s="51">
        <v>1.5148981799999999</v>
      </c>
      <c r="V31" s="51">
        <f t="shared" ref="V31" si="4">+IF(ISERR(U31/S31*100),"N/A",ROUND(U31/S31*100,2))</f>
        <v>86.34</v>
      </c>
      <c r="W31" s="52">
        <f t="shared" si="0"/>
        <v>86.34</v>
      </c>
      <c r="Y31"/>
      <c r="Z31"/>
      <c r="AA31" s="220"/>
      <c r="AB31" s="220"/>
      <c r="AC31" s="220"/>
      <c r="AD31" s="220"/>
    </row>
    <row r="32" spans="2:30" ht="23.25" customHeight="1" thickBot="1" x14ac:dyDescent="0.25">
      <c r="B32" s="262" t="s">
        <v>76</v>
      </c>
      <c r="C32" s="263"/>
      <c r="D32" s="263"/>
      <c r="E32" s="186" t="s">
        <v>2627</v>
      </c>
      <c r="F32" s="186"/>
      <c r="G32" s="186"/>
      <c r="H32" s="41"/>
      <c r="I32" s="41"/>
      <c r="J32" s="41"/>
      <c r="K32" s="41"/>
      <c r="L32" s="41"/>
      <c r="M32" s="41"/>
      <c r="N32" s="41"/>
      <c r="O32" s="41"/>
      <c r="P32" s="42"/>
      <c r="Q32" s="42"/>
      <c r="R32" s="43">
        <v>0</v>
      </c>
      <c r="S32" s="44"/>
      <c r="T32" s="42"/>
      <c r="U32" s="43">
        <v>1.467844065</v>
      </c>
      <c r="V32" s="42"/>
      <c r="W32" s="45" t="str">
        <f t="shared" si="0"/>
        <v>N/A</v>
      </c>
      <c r="Y32"/>
      <c r="Z32"/>
      <c r="AA32" s="220"/>
      <c r="AB32" s="220"/>
      <c r="AC32" s="220"/>
      <c r="AD32" s="220"/>
    </row>
    <row r="33" spans="2:30" ht="26.25" customHeight="1" x14ac:dyDescent="0.2">
      <c r="B33" s="264" t="s">
        <v>80</v>
      </c>
      <c r="C33" s="265"/>
      <c r="D33" s="265"/>
      <c r="E33" s="187" t="s">
        <v>2627</v>
      </c>
      <c r="F33" s="187"/>
      <c r="G33" s="187"/>
      <c r="H33" s="47"/>
      <c r="I33" s="47"/>
      <c r="J33" s="47"/>
      <c r="K33" s="47"/>
      <c r="L33" s="47"/>
      <c r="M33" s="47"/>
      <c r="N33" s="47"/>
      <c r="O33" s="47"/>
      <c r="P33" s="48"/>
      <c r="Q33" s="48"/>
      <c r="R33" s="51">
        <v>1.491993135</v>
      </c>
      <c r="S33" s="51">
        <v>1.491993135</v>
      </c>
      <c r="T33" s="51">
        <f t="shared" ref="T33" si="5">+IF(ISERR(S33/R33*100),"N/A",ROUND(S33/R33*100,2))</f>
        <v>100</v>
      </c>
      <c r="U33" s="51">
        <v>1.467844065</v>
      </c>
      <c r="V33" s="51">
        <f t="shared" ref="V33" si="6">+IF(ISERR(U33/S33*100),"N/A",ROUND(U33/S33*100,2))</f>
        <v>98.38</v>
      </c>
      <c r="W33" s="52">
        <f t="shared" si="0"/>
        <v>98.38</v>
      </c>
      <c r="Y33"/>
      <c r="Z33"/>
      <c r="AA33" s="220"/>
      <c r="AB33" s="220"/>
      <c r="AC33" s="220"/>
      <c r="AD33" s="220"/>
    </row>
    <row r="34" spans="2:30" ht="23.25" customHeight="1" thickBot="1" x14ac:dyDescent="0.25">
      <c r="B34" s="262" t="s">
        <v>76</v>
      </c>
      <c r="C34" s="263"/>
      <c r="D34" s="263"/>
      <c r="E34" s="186" t="s">
        <v>2628</v>
      </c>
      <c r="F34" s="186"/>
      <c r="G34" s="186"/>
      <c r="H34" s="41"/>
      <c r="I34" s="41"/>
      <c r="J34" s="41"/>
      <c r="K34" s="41"/>
      <c r="L34" s="41"/>
      <c r="M34" s="41"/>
      <c r="N34" s="41"/>
      <c r="O34" s="41"/>
      <c r="P34" s="42"/>
      <c r="Q34" s="42"/>
      <c r="R34" s="43">
        <v>0</v>
      </c>
      <c r="S34" s="44"/>
      <c r="T34" s="42"/>
      <c r="U34" s="43">
        <v>2.3151781800000002</v>
      </c>
      <c r="V34" s="42"/>
      <c r="W34" s="45" t="str">
        <f t="shared" si="0"/>
        <v>N/A</v>
      </c>
      <c r="Y34"/>
      <c r="Z34"/>
      <c r="AA34" s="220"/>
      <c r="AB34" s="220"/>
      <c r="AC34" s="220"/>
      <c r="AD34" s="220"/>
    </row>
    <row r="35" spans="2:30" ht="26.25" customHeight="1" x14ac:dyDescent="0.2">
      <c r="B35" s="264" t="s">
        <v>80</v>
      </c>
      <c r="C35" s="265"/>
      <c r="D35" s="265"/>
      <c r="E35" s="187" t="s">
        <v>2628</v>
      </c>
      <c r="F35" s="187"/>
      <c r="G35" s="187"/>
      <c r="H35" s="47"/>
      <c r="I35" s="47"/>
      <c r="J35" s="47"/>
      <c r="K35" s="47"/>
      <c r="L35" s="47"/>
      <c r="M35" s="47"/>
      <c r="N35" s="47"/>
      <c r="O35" s="47"/>
      <c r="P35" s="48"/>
      <c r="Q35" s="48"/>
      <c r="R35" s="51">
        <v>3.134321055</v>
      </c>
      <c r="S35" s="51">
        <v>3.134321055</v>
      </c>
      <c r="T35" s="51">
        <f t="shared" ref="T35" si="7">+IF(ISERR(S35/R35*100),"N/A",ROUND(S35/R35*100,2))</f>
        <v>100</v>
      </c>
      <c r="U35" s="51">
        <v>2.3151781800000002</v>
      </c>
      <c r="V35" s="51">
        <f t="shared" ref="V35" si="8">+IF(ISERR(U35/S35*100),"N/A",ROUND(U35/S35*100,2))</f>
        <v>73.87</v>
      </c>
      <c r="W35" s="52">
        <f t="shared" si="0"/>
        <v>73.87</v>
      </c>
      <c r="Y35"/>
      <c r="Z35"/>
      <c r="AA35" s="220"/>
      <c r="AB35" s="220"/>
      <c r="AC35" s="220"/>
      <c r="AD35" s="220"/>
    </row>
    <row r="36" spans="2:30" ht="23.25" customHeight="1" thickBot="1" x14ac:dyDescent="0.25">
      <c r="B36" s="262" t="s">
        <v>76</v>
      </c>
      <c r="C36" s="263"/>
      <c r="D36" s="263"/>
      <c r="E36" s="186" t="s">
        <v>2629</v>
      </c>
      <c r="F36" s="186"/>
      <c r="G36" s="186"/>
      <c r="H36" s="41"/>
      <c r="I36" s="41"/>
      <c r="J36" s="41"/>
      <c r="K36" s="41"/>
      <c r="L36" s="41"/>
      <c r="M36" s="41"/>
      <c r="N36" s="41"/>
      <c r="O36" s="41"/>
      <c r="P36" s="42"/>
      <c r="Q36" s="42"/>
      <c r="R36" s="43">
        <v>0</v>
      </c>
      <c r="S36" s="44"/>
      <c r="T36" s="42"/>
      <c r="U36" s="43">
        <v>1.32407568</v>
      </c>
      <c r="V36" s="42"/>
      <c r="W36" s="45" t="str">
        <f t="shared" si="0"/>
        <v>N/A</v>
      </c>
      <c r="Y36"/>
      <c r="Z36"/>
      <c r="AA36" s="220"/>
      <c r="AB36" s="220"/>
      <c r="AC36" s="220"/>
      <c r="AD36" s="220"/>
    </row>
    <row r="37" spans="2:30" ht="26.25" customHeight="1" x14ac:dyDescent="0.2">
      <c r="B37" s="264" t="s">
        <v>80</v>
      </c>
      <c r="C37" s="265"/>
      <c r="D37" s="265"/>
      <c r="E37" s="187" t="s">
        <v>2629</v>
      </c>
      <c r="F37" s="187"/>
      <c r="G37" s="187"/>
      <c r="H37" s="47"/>
      <c r="I37" s="47"/>
      <c r="J37" s="47"/>
      <c r="K37" s="47"/>
      <c r="L37" s="47"/>
      <c r="M37" s="47"/>
      <c r="N37" s="47"/>
      <c r="O37" s="47"/>
      <c r="P37" s="48"/>
      <c r="Q37" s="48"/>
      <c r="R37" s="51">
        <v>1.4186907</v>
      </c>
      <c r="S37" s="51">
        <v>1.4186907</v>
      </c>
      <c r="T37" s="51">
        <f t="shared" ref="T37" si="9">+IF(ISERR(S37/R37*100),"N/A",ROUND(S37/R37*100,2))</f>
        <v>100</v>
      </c>
      <c r="U37" s="51">
        <v>1.32407568</v>
      </c>
      <c r="V37" s="51">
        <f t="shared" ref="V37" si="10">+IF(ISERR(U37/S37*100),"N/A",ROUND(U37/S37*100,2))</f>
        <v>93.33</v>
      </c>
      <c r="W37" s="52">
        <f t="shared" si="0"/>
        <v>93.33</v>
      </c>
      <c r="Y37"/>
      <c r="Z37"/>
      <c r="AA37" s="220"/>
      <c r="AB37" s="220"/>
      <c r="AC37" s="220"/>
      <c r="AD37" s="220"/>
    </row>
    <row r="38" spans="2:30" ht="23.25" customHeight="1" thickBot="1" x14ac:dyDescent="0.25">
      <c r="B38" s="262" t="s">
        <v>76</v>
      </c>
      <c r="C38" s="263"/>
      <c r="D38" s="263"/>
      <c r="E38" s="186" t="s">
        <v>2630</v>
      </c>
      <c r="F38" s="186"/>
      <c r="G38" s="186"/>
      <c r="H38" s="41"/>
      <c r="I38" s="41"/>
      <c r="J38" s="41"/>
      <c r="K38" s="41"/>
      <c r="L38" s="41"/>
      <c r="M38" s="41"/>
      <c r="N38" s="41"/>
      <c r="O38" s="41"/>
      <c r="P38" s="42"/>
      <c r="Q38" s="42"/>
      <c r="R38" s="43">
        <v>0</v>
      </c>
      <c r="S38" s="44"/>
      <c r="T38" s="42"/>
      <c r="U38" s="43">
        <v>13.077521145</v>
      </c>
      <c r="V38" s="42"/>
      <c r="W38" s="45" t="str">
        <f t="shared" si="0"/>
        <v>N/A</v>
      </c>
      <c r="Y38"/>
      <c r="Z38"/>
      <c r="AA38" s="220"/>
      <c r="AB38" s="220"/>
      <c r="AC38" s="220"/>
      <c r="AD38" s="220"/>
    </row>
    <row r="39" spans="2:30" ht="26.25" customHeight="1" x14ac:dyDescent="0.2">
      <c r="B39" s="264" t="s">
        <v>80</v>
      </c>
      <c r="C39" s="265"/>
      <c r="D39" s="265"/>
      <c r="E39" s="187" t="s">
        <v>2630</v>
      </c>
      <c r="F39" s="187"/>
      <c r="G39" s="187"/>
      <c r="H39" s="47"/>
      <c r="I39" s="47"/>
      <c r="J39" s="47"/>
      <c r="K39" s="47"/>
      <c r="L39" s="47"/>
      <c r="M39" s="47"/>
      <c r="N39" s="47"/>
      <c r="O39" s="47"/>
      <c r="P39" s="48"/>
      <c r="Q39" s="48"/>
      <c r="R39" s="51">
        <v>13.077521145</v>
      </c>
      <c r="S39" s="51">
        <v>13.077521145</v>
      </c>
      <c r="T39" s="51">
        <f t="shared" ref="T39" si="11">+IF(ISERR(S39/R39*100),"N/A",ROUND(S39/R39*100,2))</f>
        <v>100</v>
      </c>
      <c r="U39" s="51">
        <v>13.077521145</v>
      </c>
      <c r="V39" s="51">
        <f t="shared" ref="V39" si="12">+IF(ISERR(U39/S39*100),"N/A",ROUND(U39/S39*100,2))</f>
        <v>100</v>
      </c>
      <c r="W39" s="52">
        <f t="shared" si="0"/>
        <v>100</v>
      </c>
      <c r="Y39"/>
      <c r="Z39"/>
      <c r="AA39" s="220"/>
      <c r="AB39" s="220"/>
      <c r="AC39" s="220"/>
      <c r="AD39" s="220"/>
    </row>
    <row r="40" spans="2:30" ht="23.25" customHeight="1" thickBot="1" x14ac:dyDescent="0.25">
      <c r="B40" s="262" t="s">
        <v>76</v>
      </c>
      <c r="C40" s="263"/>
      <c r="D40" s="263"/>
      <c r="E40" s="186" t="s">
        <v>2631</v>
      </c>
      <c r="F40" s="186"/>
      <c r="G40" s="186"/>
      <c r="H40" s="41"/>
      <c r="I40" s="41"/>
      <c r="J40" s="41"/>
      <c r="K40" s="41"/>
      <c r="L40" s="41"/>
      <c r="M40" s="41"/>
      <c r="N40" s="41"/>
      <c r="O40" s="41"/>
      <c r="P40" s="42"/>
      <c r="Q40" s="42"/>
      <c r="R40" s="43">
        <v>0</v>
      </c>
      <c r="S40" s="44"/>
      <c r="T40" s="42"/>
      <c r="U40" s="43">
        <v>3.5116607187</v>
      </c>
      <c r="V40" s="42"/>
      <c r="W40" s="45" t="str">
        <f t="shared" si="0"/>
        <v>N/A</v>
      </c>
      <c r="Y40"/>
      <c r="Z40"/>
      <c r="AA40" s="220"/>
      <c r="AB40" s="220"/>
      <c r="AC40" s="220"/>
      <c r="AD40" s="220"/>
    </row>
    <row r="41" spans="2:30" ht="26.25" customHeight="1" x14ac:dyDescent="0.2">
      <c r="B41" s="264" t="s">
        <v>80</v>
      </c>
      <c r="C41" s="265"/>
      <c r="D41" s="265"/>
      <c r="E41" s="187" t="s">
        <v>2631</v>
      </c>
      <c r="F41" s="187"/>
      <c r="G41" s="187"/>
      <c r="H41" s="47"/>
      <c r="I41" s="47"/>
      <c r="J41" s="47"/>
      <c r="K41" s="47"/>
      <c r="L41" s="47"/>
      <c r="M41" s="47"/>
      <c r="N41" s="47"/>
      <c r="O41" s="47"/>
      <c r="P41" s="48"/>
      <c r="Q41" s="48"/>
      <c r="R41" s="51">
        <v>3.6061552349999997</v>
      </c>
      <c r="S41" s="51">
        <v>3.6061552349999997</v>
      </c>
      <c r="T41" s="51">
        <f t="shared" ref="T41" si="13">+IF(ISERR(S41/R41*100),"N/A",ROUND(S41/R41*100,2))</f>
        <v>100</v>
      </c>
      <c r="U41" s="51">
        <v>3.5116607187</v>
      </c>
      <c r="V41" s="51">
        <f t="shared" ref="V41" si="14">+IF(ISERR(U41/S41*100),"N/A",ROUND(U41/S41*100,2))</f>
        <v>97.38</v>
      </c>
      <c r="W41" s="52">
        <f t="shared" si="0"/>
        <v>97.38</v>
      </c>
      <c r="Y41"/>
      <c r="Z41"/>
      <c r="AA41" s="220"/>
      <c r="AB41" s="220"/>
      <c r="AC41" s="220"/>
      <c r="AD41" s="220"/>
    </row>
    <row r="42" spans="2:30" ht="23.25" customHeight="1" thickBot="1" x14ac:dyDescent="0.25">
      <c r="B42" s="262" t="s">
        <v>76</v>
      </c>
      <c r="C42" s="263"/>
      <c r="D42" s="263"/>
      <c r="E42" s="186" t="s">
        <v>2652</v>
      </c>
      <c r="F42" s="186"/>
      <c r="G42" s="186"/>
      <c r="H42" s="41"/>
      <c r="I42" s="41"/>
      <c r="J42" s="41"/>
      <c r="K42" s="41"/>
      <c r="L42" s="41"/>
      <c r="M42" s="41"/>
      <c r="N42" s="41"/>
      <c r="O42" s="41"/>
      <c r="P42" s="42"/>
      <c r="Q42" s="42"/>
      <c r="R42" s="43">
        <v>0</v>
      </c>
      <c r="S42" s="44"/>
      <c r="T42" s="42"/>
      <c r="U42" s="43">
        <v>1.7617815927</v>
      </c>
      <c r="V42" s="42"/>
      <c r="W42" s="45" t="str">
        <f t="shared" si="0"/>
        <v>N/A</v>
      </c>
      <c r="Y42"/>
      <c r="Z42"/>
      <c r="AA42" s="220"/>
      <c r="AB42" s="220"/>
      <c r="AC42" s="220"/>
      <c r="AD42" s="220"/>
    </row>
    <row r="43" spans="2:30" ht="26.25" customHeight="1" x14ac:dyDescent="0.2">
      <c r="B43" s="264" t="s">
        <v>80</v>
      </c>
      <c r="C43" s="265"/>
      <c r="D43" s="265"/>
      <c r="E43" s="187" t="s">
        <v>2652</v>
      </c>
      <c r="F43" s="187"/>
      <c r="G43" s="187"/>
      <c r="H43" s="47"/>
      <c r="I43" s="47"/>
      <c r="J43" s="47"/>
      <c r="K43" s="47"/>
      <c r="L43" s="47"/>
      <c r="M43" s="47"/>
      <c r="N43" s="47"/>
      <c r="O43" s="47"/>
      <c r="P43" s="48"/>
      <c r="Q43" s="48"/>
      <c r="R43" s="51">
        <v>1.7617815927</v>
      </c>
      <c r="S43" s="51">
        <v>1.7617815927</v>
      </c>
      <c r="T43" s="51">
        <f t="shared" ref="T43" si="15">+IF(ISERR(S43/R43*100),"N/A",ROUND(S43/R43*100,2))</f>
        <v>100</v>
      </c>
      <c r="U43" s="51">
        <v>1.7617815927</v>
      </c>
      <c r="V43" s="51">
        <f t="shared" ref="V43" si="16">+IF(ISERR(U43/S43*100),"N/A",ROUND(U43/S43*100,2))</f>
        <v>100</v>
      </c>
      <c r="W43" s="52">
        <f t="shared" si="0"/>
        <v>100</v>
      </c>
      <c r="Y43"/>
      <c r="Z43"/>
      <c r="AA43" s="220"/>
      <c r="AB43" s="220"/>
      <c r="AC43" s="220"/>
      <c r="AD43" s="220"/>
    </row>
    <row r="44" spans="2:30" ht="23.25" customHeight="1" thickBot="1" x14ac:dyDescent="0.25">
      <c r="B44" s="262" t="s">
        <v>76</v>
      </c>
      <c r="C44" s="263"/>
      <c r="D44" s="263"/>
      <c r="E44" s="186" t="s">
        <v>2632</v>
      </c>
      <c r="F44" s="186"/>
      <c r="G44" s="186"/>
      <c r="H44" s="41"/>
      <c r="I44" s="41"/>
      <c r="J44" s="41"/>
      <c r="K44" s="41"/>
      <c r="L44" s="41"/>
      <c r="M44" s="41"/>
      <c r="N44" s="41"/>
      <c r="O44" s="41"/>
      <c r="P44" s="42"/>
      <c r="Q44" s="42"/>
      <c r="R44" s="43">
        <v>0</v>
      </c>
      <c r="S44" s="44"/>
      <c r="T44" s="42"/>
      <c r="U44" s="43">
        <v>1.8026223300000002</v>
      </c>
      <c r="V44" s="42"/>
      <c r="W44" s="45" t="str">
        <f t="shared" si="0"/>
        <v>N/A</v>
      </c>
      <c r="Y44"/>
      <c r="Z44"/>
      <c r="AA44" s="220"/>
      <c r="AB44" s="220"/>
      <c r="AC44" s="220"/>
      <c r="AD44" s="220"/>
    </row>
    <row r="45" spans="2:30" ht="26.25" customHeight="1" x14ac:dyDescent="0.2">
      <c r="B45" s="264" t="s">
        <v>80</v>
      </c>
      <c r="C45" s="265"/>
      <c r="D45" s="265"/>
      <c r="E45" s="187" t="s">
        <v>2632</v>
      </c>
      <c r="F45" s="187"/>
      <c r="G45" s="187"/>
      <c r="H45" s="47"/>
      <c r="I45" s="47"/>
      <c r="J45" s="47"/>
      <c r="K45" s="47"/>
      <c r="L45" s="47"/>
      <c r="M45" s="47"/>
      <c r="N45" s="47"/>
      <c r="O45" s="47"/>
      <c r="P45" s="48"/>
      <c r="Q45" s="48"/>
      <c r="R45" s="51">
        <v>2.9148473699999999</v>
      </c>
      <c r="S45" s="51">
        <v>2.7705587166000001</v>
      </c>
      <c r="T45" s="51">
        <f t="shared" ref="T45" si="17">+IF(ISERR(S45/R45*100),"N/A",ROUND(S45/R45*100,2))</f>
        <v>95.05</v>
      </c>
      <c r="U45" s="51">
        <v>1.8026223300000002</v>
      </c>
      <c r="V45" s="51">
        <f t="shared" ref="V45" si="18">+IF(ISERR(U45/S45*100),"N/A",ROUND(U45/S45*100,2))</f>
        <v>65.06</v>
      </c>
      <c r="W45" s="52">
        <f t="shared" si="0"/>
        <v>61.84</v>
      </c>
      <c r="Y45"/>
      <c r="Z45"/>
      <c r="AA45" s="220"/>
      <c r="AB45" s="220"/>
      <c r="AC45" s="220"/>
      <c r="AD45" s="220"/>
    </row>
    <row r="46" spans="2:30" ht="23.25" customHeight="1" thickBot="1" x14ac:dyDescent="0.25">
      <c r="B46" s="262" t="s">
        <v>76</v>
      </c>
      <c r="C46" s="263"/>
      <c r="D46" s="263"/>
      <c r="E46" s="186" t="s">
        <v>2633</v>
      </c>
      <c r="F46" s="186"/>
      <c r="G46" s="186"/>
      <c r="H46" s="41"/>
      <c r="I46" s="41"/>
      <c r="J46" s="41"/>
      <c r="K46" s="41"/>
      <c r="L46" s="41"/>
      <c r="M46" s="41"/>
      <c r="N46" s="41"/>
      <c r="O46" s="41"/>
      <c r="P46" s="42"/>
      <c r="Q46" s="42"/>
      <c r="R46" s="43">
        <v>0</v>
      </c>
      <c r="S46" s="44"/>
      <c r="T46" s="42"/>
      <c r="U46" s="43">
        <v>2.8261996200000001</v>
      </c>
      <c r="V46" s="42"/>
      <c r="W46" s="45" t="str">
        <f t="shared" si="0"/>
        <v>N/A</v>
      </c>
      <c r="Y46"/>
      <c r="Z46"/>
      <c r="AA46" s="220"/>
      <c r="AB46" s="220"/>
      <c r="AC46" s="220"/>
      <c r="AD46" s="220"/>
    </row>
    <row r="47" spans="2:30" ht="26.25" customHeight="1" x14ac:dyDescent="0.2">
      <c r="B47" s="264" t="s">
        <v>80</v>
      </c>
      <c r="C47" s="265"/>
      <c r="D47" s="265"/>
      <c r="E47" s="187" t="s">
        <v>2633</v>
      </c>
      <c r="F47" s="187"/>
      <c r="G47" s="187"/>
      <c r="H47" s="47"/>
      <c r="I47" s="47"/>
      <c r="J47" s="47"/>
      <c r="K47" s="47"/>
      <c r="L47" s="47"/>
      <c r="M47" s="47"/>
      <c r="N47" s="47"/>
      <c r="O47" s="47"/>
      <c r="P47" s="48"/>
      <c r="Q47" s="48"/>
      <c r="R47" s="51">
        <v>2.9577460499999999</v>
      </c>
      <c r="S47" s="51">
        <v>2.9577460499999999</v>
      </c>
      <c r="T47" s="51">
        <f t="shared" ref="T47" si="19">+IF(ISERR(S47/R47*100),"N/A",ROUND(S47/R47*100,2))</f>
        <v>100</v>
      </c>
      <c r="U47" s="51">
        <v>2.8261996200000001</v>
      </c>
      <c r="V47" s="51">
        <f t="shared" ref="V47" si="20">+IF(ISERR(U47/S47*100),"N/A",ROUND(U47/S47*100,2))</f>
        <v>95.55</v>
      </c>
      <c r="W47" s="52">
        <f t="shared" si="0"/>
        <v>95.55</v>
      </c>
      <c r="Y47"/>
      <c r="Z47"/>
      <c r="AA47" s="220"/>
      <c r="AB47" s="220"/>
      <c r="AC47" s="220"/>
      <c r="AD47" s="220"/>
    </row>
    <row r="48" spans="2:30" ht="23.25" customHeight="1" thickBot="1" x14ac:dyDescent="0.25">
      <c r="B48" s="262" t="s">
        <v>76</v>
      </c>
      <c r="C48" s="263"/>
      <c r="D48" s="263"/>
      <c r="E48" s="186" t="s">
        <v>2634</v>
      </c>
      <c r="F48" s="186"/>
      <c r="G48" s="186"/>
      <c r="H48" s="41"/>
      <c r="I48" s="41"/>
      <c r="J48" s="41"/>
      <c r="K48" s="41"/>
      <c r="L48" s="41"/>
      <c r="M48" s="41"/>
      <c r="N48" s="41"/>
      <c r="O48" s="41"/>
      <c r="P48" s="42"/>
      <c r="Q48" s="42"/>
      <c r="R48" s="43">
        <v>0</v>
      </c>
      <c r="S48" s="44"/>
      <c r="T48" s="42"/>
      <c r="U48" s="43">
        <v>4.1483064599999997</v>
      </c>
      <c r="V48" s="42"/>
      <c r="W48" s="45" t="str">
        <f t="shared" si="0"/>
        <v>N/A</v>
      </c>
      <c r="Y48"/>
      <c r="Z48"/>
      <c r="AA48" s="220"/>
      <c r="AB48" s="220"/>
      <c r="AC48" s="220"/>
      <c r="AD48" s="220"/>
    </row>
    <row r="49" spans="2:30" ht="26.25" customHeight="1" x14ac:dyDescent="0.2">
      <c r="B49" s="264" t="s">
        <v>80</v>
      </c>
      <c r="C49" s="265"/>
      <c r="D49" s="265"/>
      <c r="E49" s="187" t="s">
        <v>2634</v>
      </c>
      <c r="F49" s="187"/>
      <c r="G49" s="187"/>
      <c r="H49" s="47"/>
      <c r="I49" s="47"/>
      <c r="J49" s="47"/>
      <c r="K49" s="47"/>
      <c r="L49" s="47"/>
      <c r="M49" s="47"/>
      <c r="N49" s="47"/>
      <c r="O49" s="47"/>
      <c r="P49" s="48"/>
      <c r="Q49" s="48"/>
      <c r="R49" s="51">
        <v>4.5614952899999999</v>
      </c>
      <c r="S49" s="51">
        <v>4.5614952899999999</v>
      </c>
      <c r="T49" s="51">
        <f t="shared" ref="T49" si="21">+IF(ISERR(S49/R49*100),"N/A",ROUND(S49/R49*100,2))</f>
        <v>100</v>
      </c>
      <c r="U49" s="51">
        <v>4.1483064599999997</v>
      </c>
      <c r="V49" s="51">
        <f t="shared" ref="V49" si="22">+IF(ISERR(U49/S49*100),"N/A",ROUND(U49/S49*100,2))</f>
        <v>90.94</v>
      </c>
      <c r="W49" s="52">
        <f t="shared" si="0"/>
        <v>90.94</v>
      </c>
      <c r="Y49"/>
      <c r="Z49"/>
      <c r="AA49" s="220"/>
      <c r="AB49" s="220"/>
      <c r="AC49" s="220"/>
      <c r="AD49" s="220"/>
    </row>
    <row r="50" spans="2:30" ht="23.25" customHeight="1" thickBot="1" x14ac:dyDescent="0.25">
      <c r="B50" s="262" t="s">
        <v>76</v>
      </c>
      <c r="C50" s="263"/>
      <c r="D50" s="263"/>
      <c r="E50" s="186" t="s">
        <v>1813</v>
      </c>
      <c r="F50" s="186"/>
      <c r="G50" s="186"/>
      <c r="H50" s="41"/>
      <c r="I50" s="41"/>
      <c r="J50" s="41"/>
      <c r="K50" s="41"/>
      <c r="L50" s="41"/>
      <c r="M50" s="41"/>
      <c r="N50" s="41"/>
      <c r="O50" s="41"/>
      <c r="P50" s="42"/>
      <c r="Q50" s="42"/>
      <c r="R50" s="43">
        <v>0</v>
      </c>
      <c r="S50" s="44"/>
      <c r="T50" s="42"/>
      <c r="U50" s="43">
        <v>8.6950370699999997</v>
      </c>
      <c r="V50" s="42"/>
      <c r="W50" s="45" t="str">
        <f t="shared" si="0"/>
        <v>N/A</v>
      </c>
      <c r="Y50"/>
      <c r="Z50"/>
      <c r="AA50" s="220"/>
      <c r="AB50" s="220"/>
      <c r="AC50" s="220"/>
      <c r="AD50" s="220"/>
    </row>
    <row r="51" spans="2:30" ht="26.25" customHeight="1" x14ac:dyDescent="0.2">
      <c r="B51" s="264" t="s">
        <v>80</v>
      </c>
      <c r="C51" s="265"/>
      <c r="D51" s="265"/>
      <c r="E51" s="187" t="s">
        <v>1813</v>
      </c>
      <c r="F51" s="187"/>
      <c r="G51" s="187"/>
      <c r="H51" s="47"/>
      <c r="I51" s="47"/>
      <c r="J51" s="47"/>
      <c r="K51" s="47"/>
      <c r="L51" s="47"/>
      <c r="M51" s="47"/>
      <c r="N51" s="47"/>
      <c r="O51" s="47"/>
      <c r="P51" s="48"/>
      <c r="Q51" s="48"/>
      <c r="R51" s="51">
        <v>9.0306794700000008</v>
      </c>
      <c r="S51" s="51">
        <v>9.0306794700000008</v>
      </c>
      <c r="T51" s="51">
        <f t="shared" ref="T51" si="23">+IF(ISERR(S51/R51*100),"N/A",ROUND(S51/R51*100,2))</f>
        <v>100</v>
      </c>
      <c r="U51" s="51">
        <v>8.6950370699999997</v>
      </c>
      <c r="V51" s="51">
        <f t="shared" ref="V51" si="24">+IF(ISERR(U51/S51*100),"N/A",ROUND(U51/S51*100,2))</f>
        <v>96.28</v>
      </c>
      <c r="W51" s="52">
        <f t="shared" si="0"/>
        <v>96.28</v>
      </c>
      <c r="Y51"/>
      <c r="Z51"/>
      <c r="AA51" s="220"/>
      <c r="AB51" s="220"/>
      <c r="AC51" s="220"/>
      <c r="AD51" s="220"/>
    </row>
    <row r="52" spans="2:30" ht="23.25" customHeight="1" thickBot="1" x14ac:dyDescent="0.25">
      <c r="B52" s="262" t="s">
        <v>76</v>
      </c>
      <c r="C52" s="263"/>
      <c r="D52" s="263"/>
      <c r="E52" s="186" t="s">
        <v>2635</v>
      </c>
      <c r="F52" s="186"/>
      <c r="G52" s="186"/>
      <c r="H52" s="41"/>
      <c r="I52" s="41"/>
      <c r="J52" s="41"/>
      <c r="K52" s="41"/>
      <c r="L52" s="41"/>
      <c r="M52" s="41"/>
      <c r="N52" s="41"/>
      <c r="O52" s="41"/>
      <c r="P52" s="42"/>
      <c r="Q52" s="42"/>
      <c r="R52" s="43">
        <v>0</v>
      </c>
      <c r="S52" s="44"/>
      <c r="T52" s="42"/>
      <c r="U52" s="43">
        <v>1.34683452</v>
      </c>
      <c r="V52" s="42"/>
      <c r="W52" s="45" t="str">
        <f t="shared" si="0"/>
        <v>N/A</v>
      </c>
      <c r="Y52"/>
      <c r="Z52"/>
      <c r="AA52" s="220"/>
      <c r="AB52" s="220"/>
      <c r="AC52" s="220"/>
      <c r="AD52" s="220"/>
    </row>
    <row r="53" spans="2:30" ht="26.25" customHeight="1" x14ac:dyDescent="0.2">
      <c r="B53" s="264" t="s">
        <v>80</v>
      </c>
      <c r="C53" s="265"/>
      <c r="D53" s="265"/>
      <c r="E53" s="187" t="s">
        <v>2635</v>
      </c>
      <c r="F53" s="187"/>
      <c r="G53" s="187"/>
      <c r="H53" s="47"/>
      <c r="I53" s="47"/>
      <c r="J53" s="47"/>
      <c r="K53" s="47"/>
      <c r="L53" s="47"/>
      <c r="M53" s="47"/>
      <c r="N53" s="47"/>
      <c r="O53" s="47"/>
      <c r="P53" s="48"/>
      <c r="Q53" s="48"/>
      <c r="R53" s="51">
        <v>1.81546596</v>
      </c>
      <c r="S53" s="51">
        <v>1.81546596</v>
      </c>
      <c r="T53" s="51">
        <f t="shared" ref="T53" si="25">+IF(ISERR(S53/R53*100),"N/A",ROUND(S53/R53*100,2))</f>
        <v>100</v>
      </c>
      <c r="U53" s="51">
        <v>1.34683452</v>
      </c>
      <c r="V53" s="51">
        <f t="shared" ref="V53" si="26">+IF(ISERR(U53/S53*100),"N/A",ROUND(U53/S53*100,2))</f>
        <v>74.19</v>
      </c>
      <c r="W53" s="52">
        <f t="shared" si="0"/>
        <v>74.19</v>
      </c>
      <c r="Y53"/>
      <c r="Z53"/>
      <c r="AA53" s="220"/>
      <c r="AB53" s="220"/>
      <c r="AC53" s="220"/>
      <c r="AD53" s="220"/>
    </row>
    <row r="54" spans="2:30" ht="23.25" customHeight="1" thickBot="1" x14ac:dyDescent="0.25">
      <c r="B54" s="262" t="s">
        <v>76</v>
      </c>
      <c r="C54" s="263"/>
      <c r="D54" s="263"/>
      <c r="E54" s="186" t="s">
        <v>2636</v>
      </c>
      <c r="F54" s="186"/>
      <c r="G54" s="186"/>
      <c r="H54" s="41"/>
      <c r="I54" s="41"/>
      <c r="J54" s="41"/>
      <c r="K54" s="41"/>
      <c r="L54" s="41"/>
      <c r="M54" s="41"/>
      <c r="N54" s="41"/>
      <c r="O54" s="41"/>
      <c r="P54" s="42"/>
      <c r="Q54" s="42"/>
      <c r="R54" s="43">
        <v>0</v>
      </c>
      <c r="S54" s="44"/>
      <c r="T54" s="42"/>
      <c r="U54" s="43">
        <v>3.8937588299999999</v>
      </c>
      <c r="V54" s="42"/>
      <c r="W54" s="45" t="str">
        <f t="shared" si="0"/>
        <v>N/A</v>
      </c>
      <c r="Y54"/>
      <c r="Z54"/>
      <c r="AA54" s="220"/>
      <c r="AB54" s="220"/>
      <c r="AC54" s="220"/>
      <c r="AD54" s="220"/>
    </row>
    <row r="55" spans="2:30" ht="26.25" customHeight="1" x14ac:dyDescent="0.2">
      <c r="B55" s="264" t="s">
        <v>80</v>
      </c>
      <c r="C55" s="265"/>
      <c r="D55" s="265"/>
      <c r="E55" s="187" t="s">
        <v>2636</v>
      </c>
      <c r="F55" s="187"/>
      <c r="G55" s="187"/>
      <c r="H55" s="47"/>
      <c r="I55" s="47"/>
      <c r="J55" s="47"/>
      <c r="K55" s="47"/>
      <c r="L55" s="47"/>
      <c r="M55" s="47"/>
      <c r="N55" s="47"/>
      <c r="O55" s="47"/>
      <c r="P55" s="48"/>
      <c r="Q55" s="48"/>
      <c r="R55" s="51">
        <v>5.8681535399999998</v>
      </c>
      <c r="S55" s="51">
        <v>5.8681535399999998</v>
      </c>
      <c r="T55" s="51">
        <f t="shared" ref="T55" si="27">+IF(ISERR(S55/R55*100),"N/A",ROUND(S55/R55*100,2))</f>
        <v>100</v>
      </c>
      <c r="U55" s="51">
        <v>3.8937588299999999</v>
      </c>
      <c r="V55" s="51">
        <f t="shared" ref="V55" si="28">+IF(ISERR(U55/S55*100),"N/A",ROUND(U55/S55*100,2))</f>
        <v>66.349999999999994</v>
      </c>
      <c r="W55" s="52">
        <f t="shared" si="0"/>
        <v>66.349999999999994</v>
      </c>
      <c r="Y55"/>
      <c r="Z55"/>
      <c r="AA55" s="220"/>
      <c r="AB55" s="220"/>
      <c r="AC55" s="220"/>
      <c r="AD55" s="220"/>
    </row>
    <row r="56" spans="2:30" ht="23.25" customHeight="1" thickBot="1" x14ac:dyDescent="0.25">
      <c r="B56" s="262" t="s">
        <v>76</v>
      </c>
      <c r="C56" s="263"/>
      <c r="D56" s="263"/>
      <c r="E56" s="186" t="s">
        <v>2637</v>
      </c>
      <c r="F56" s="186"/>
      <c r="G56" s="186"/>
      <c r="H56" s="41"/>
      <c r="I56" s="41"/>
      <c r="J56" s="41"/>
      <c r="K56" s="41"/>
      <c r="L56" s="41"/>
      <c r="M56" s="41"/>
      <c r="N56" s="41"/>
      <c r="O56" s="41"/>
      <c r="P56" s="42"/>
      <c r="Q56" s="42"/>
      <c r="R56" s="43">
        <v>0</v>
      </c>
      <c r="S56" s="44"/>
      <c r="T56" s="42"/>
      <c r="U56" s="43">
        <v>3.3129899100000002</v>
      </c>
      <c r="V56" s="42"/>
      <c r="W56" s="45" t="str">
        <f t="shared" si="0"/>
        <v>N/A</v>
      </c>
      <c r="Y56"/>
      <c r="Z56"/>
      <c r="AA56" s="220"/>
      <c r="AB56" s="220"/>
      <c r="AC56" s="220"/>
      <c r="AD56" s="220"/>
    </row>
    <row r="57" spans="2:30" ht="26.25" customHeight="1" x14ac:dyDescent="0.2">
      <c r="B57" s="264" t="s">
        <v>80</v>
      </c>
      <c r="C57" s="265"/>
      <c r="D57" s="265"/>
      <c r="E57" s="187" t="s">
        <v>2637</v>
      </c>
      <c r="F57" s="187"/>
      <c r="G57" s="187"/>
      <c r="H57" s="47"/>
      <c r="I57" s="47"/>
      <c r="J57" s="47"/>
      <c r="K57" s="47"/>
      <c r="L57" s="47"/>
      <c r="M57" s="47"/>
      <c r="N57" s="47"/>
      <c r="O57" s="47"/>
      <c r="P57" s="48"/>
      <c r="Q57" s="48"/>
      <c r="R57" s="51">
        <v>3.46740615</v>
      </c>
      <c r="S57" s="51">
        <v>3.4674047999999997</v>
      </c>
      <c r="T57" s="51">
        <f t="shared" ref="T57" si="29">+IF(ISERR(S57/R57*100),"N/A",ROUND(S57/R57*100,2))</f>
        <v>100</v>
      </c>
      <c r="U57" s="51">
        <v>3.3129899100000002</v>
      </c>
      <c r="V57" s="51">
        <f t="shared" ref="V57" si="30">+IF(ISERR(U57/S57*100),"N/A",ROUND(U57/S57*100,2))</f>
        <v>95.55</v>
      </c>
      <c r="W57" s="52">
        <f t="shared" si="0"/>
        <v>95.55</v>
      </c>
      <c r="Y57"/>
      <c r="Z57"/>
      <c r="AA57" s="220"/>
      <c r="AB57" s="220"/>
      <c r="AC57" s="220"/>
      <c r="AD57" s="220"/>
    </row>
    <row r="58" spans="2:30" ht="23.25" customHeight="1" thickBot="1" x14ac:dyDescent="0.25">
      <c r="B58" s="262" t="s">
        <v>76</v>
      </c>
      <c r="C58" s="263"/>
      <c r="D58" s="263"/>
      <c r="E58" s="186" t="s">
        <v>2638</v>
      </c>
      <c r="F58" s="186"/>
      <c r="G58" s="186"/>
      <c r="H58" s="41"/>
      <c r="I58" s="41"/>
      <c r="J58" s="41"/>
      <c r="K58" s="41"/>
      <c r="L58" s="41"/>
      <c r="M58" s="41"/>
      <c r="N58" s="41"/>
      <c r="O58" s="41"/>
      <c r="P58" s="42"/>
      <c r="Q58" s="42"/>
      <c r="R58" s="43">
        <v>0</v>
      </c>
      <c r="S58" s="44"/>
      <c r="T58" s="42"/>
      <c r="U58" s="43">
        <v>1.93485942</v>
      </c>
      <c r="V58" s="42"/>
      <c r="W58" s="45" t="str">
        <f t="shared" si="0"/>
        <v>N/A</v>
      </c>
      <c r="Y58"/>
      <c r="Z58"/>
      <c r="AA58" s="220"/>
      <c r="AB58" s="220"/>
      <c r="AC58" s="220"/>
      <c r="AD58" s="220"/>
    </row>
    <row r="59" spans="2:30" ht="26.25" customHeight="1" x14ac:dyDescent="0.2">
      <c r="B59" s="264" t="s">
        <v>80</v>
      </c>
      <c r="C59" s="265"/>
      <c r="D59" s="265"/>
      <c r="E59" s="187" t="s">
        <v>2638</v>
      </c>
      <c r="F59" s="187"/>
      <c r="G59" s="187"/>
      <c r="H59" s="47"/>
      <c r="I59" s="47"/>
      <c r="J59" s="47"/>
      <c r="K59" s="47"/>
      <c r="L59" s="47"/>
      <c r="M59" s="47"/>
      <c r="N59" s="47"/>
      <c r="O59" s="47"/>
      <c r="P59" s="48"/>
      <c r="Q59" s="48"/>
      <c r="R59" s="51">
        <v>1.93485942</v>
      </c>
      <c r="S59" s="51">
        <v>1.93485942</v>
      </c>
      <c r="T59" s="51">
        <f t="shared" ref="T59" si="31">+IF(ISERR(S59/R59*100),"N/A",ROUND(S59/R59*100,2))</f>
        <v>100</v>
      </c>
      <c r="U59" s="51">
        <v>1.93485942</v>
      </c>
      <c r="V59" s="51">
        <f t="shared" ref="V59" si="32">+IF(ISERR(U59/S59*100),"N/A",ROUND(U59/S59*100,2))</f>
        <v>100</v>
      </c>
      <c r="W59" s="52">
        <f t="shared" si="0"/>
        <v>100</v>
      </c>
      <c r="Y59"/>
      <c r="Z59"/>
      <c r="AA59" s="220"/>
      <c r="AB59" s="220"/>
      <c r="AC59" s="220"/>
      <c r="AD59" s="220"/>
    </row>
    <row r="60" spans="2:30" ht="23.25" customHeight="1" thickBot="1" x14ac:dyDescent="0.25">
      <c r="B60" s="262" t="s">
        <v>76</v>
      </c>
      <c r="C60" s="263"/>
      <c r="D60" s="263"/>
      <c r="E60" s="186" t="s">
        <v>323</v>
      </c>
      <c r="F60" s="186"/>
      <c r="G60" s="186"/>
      <c r="H60" s="41"/>
      <c r="I60" s="41"/>
      <c r="J60" s="41"/>
      <c r="K60" s="41"/>
      <c r="L60" s="41"/>
      <c r="M60" s="41"/>
      <c r="N60" s="41"/>
      <c r="O60" s="41"/>
      <c r="P60" s="42"/>
      <c r="Q60" s="42"/>
      <c r="R60" s="43">
        <v>0</v>
      </c>
      <c r="S60" s="44"/>
      <c r="T60" s="42"/>
      <c r="U60" s="43">
        <v>1.0803485700000002</v>
      </c>
      <c r="V60" s="42"/>
      <c r="W60" s="45" t="str">
        <f t="shared" si="0"/>
        <v>N/A</v>
      </c>
      <c r="Y60"/>
      <c r="Z60"/>
      <c r="AA60" s="220"/>
      <c r="AB60" s="220"/>
      <c r="AC60" s="220"/>
      <c r="AD60" s="220"/>
    </row>
    <row r="61" spans="2:30" ht="26.25" customHeight="1" x14ac:dyDescent="0.2">
      <c r="B61" s="264" t="s">
        <v>80</v>
      </c>
      <c r="C61" s="265"/>
      <c r="D61" s="265"/>
      <c r="E61" s="187" t="s">
        <v>323</v>
      </c>
      <c r="F61" s="187"/>
      <c r="G61" s="187"/>
      <c r="H61" s="47"/>
      <c r="I61" s="47"/>
      <c r="J61" s="47"/>
      <c r="K61" s="47"/>
      <c r="L61" s="47"/>
      <c r="M61" s="47"/>
      <c r="N61" s="47"/>
      <c r="O61" s="47"/>
      <c r="P61" s="48"/>
      <c r="Q61" s="48"/>
      <c r="R61" s="51">
        <v>1.1335404599999999</v>
      </c>
      <c r="S61" s="51">
        <v>1.1335404599999999</v>
      </c>
      <c r="T61" s="51">
        <f t="shared" ref="T61" si="33">+IF(ISERR(S61/R61*100),"N/A",ROUND(S61/R61*100,2))</f>
        <v>100</v>
      </c>
      <c r="U61" s="51">
        <v>1.0803485700000002</v>
      </c>
      <c r="V61" s="51">
        <f t="shared" ref="V61" si="34">+IF(ISERR(U61/S61*100),"N/A",ROUND(U61/S61*100,2))</f>
        <v>95.31</v>
      </c>
      <c r="W61" s="52">
        <f t="shared" si="0"/>
        <v>95.31</v>
      </c>
      <c r="Y61"/>
      <c r="Z61"/>
      <c r="AA61" s="220"/>
      <c r="AB61" s="220"/>
      <c r="AC61" s="220"/>
      <c r="AD61" s="220"/>
    </row>
    <row r="62" spans="2:30" ht="23.25" customHeight="1" thickBot="1" x14ac:dyDescent="0.25">
      <c r="B62" s="262" t="s">
        <v>76</v>
      </c>
      <c r="C62" s="263"/>
      <c r="D62" s="263"/>
      <c r="E62" s="186" t="s">
        <v>319</v>
      </c>
      <c r="F62" s="186"/>
      <c r="G62" s="186"/>
      <c r="H62" s="41"/>
      <c r="I62" s="41"/>
      <c r="J62" s="41"/>
      <c r="K62" s="41"/>
      <c r="L62" s="41"/>
      <c r="M62" s="41"/>
      <c r="N62" s="41"/>
      <c r="O62" s="41"/>
      <c r="P62" s="42"/>
      <c r="Q62" s="42"/>
      <c r="R62" s="43">
        <v>0</v>
      </c>
      <c r="S62" s="44"/>
      <c r="T62" s="42"/>
      <c r="U62" s="43">
        <v>0.86313600000000001</v>
      </c>
      <c r="V62" s="42"/>
      <c r="W62" s="45" t="str">
        <f t="shared" si="0"/>
        <v>N/A</v>
      </c>
      <c r="Y62"/>
      <c r="Z62"/>
      <c r="AA62" s="220"/>
      <c r="AB62" s="220"/>
      <c r="AC62" s="220"/>
      <c r="AD62" s="220"/>
    </row>
    <row r="63" spans="2:30" ht="26.25" customHeight="1" x14ac:dyDescent="0.2">
      <c r="B63" s="264" t="s">
        <v>80</v>
      </c>
      <c r="C63" s="265"/>
      <c r="D63" s="265"/>
      <c r="E63" s="187" t="s">
        <v>319</v>
      </c>
      <c r="F63" s="187"/>
      <c r="G63" s="187"/>
      <c r="H63" s="47"/>
      <c r="I63" s="47"/>
      <c r="J63" s="47"/>
      <c r="K63" s="47"/>
      <c r="L63" s="47"/>
      <c r="M63" s="47"/>
      <c r="N63" s="47"/>
      <c r="O63" s="47"/>
      <c r="P63" s="48"/>
      <c r="Q63" s="48"/>
      <c r="R63" s="51">
        <v>0.86313600000000001</v>
      </c>
      <c r="S63" s="51">
        <v>0.86313600000000001</v>
      </c>
      <c r="T63" s="51">
        <f t="shared" ref="T63" si="35">+IF(ISERR(S63/R63*100),"N/A",ROUND(S63/R63*100,2))</f>
        <v>100</v>
      </c>
      <c r="U63" s="51">
        <v>0.86313600000000001</v>
      </c>
      <c r="V63" s="51">
        <f t="shared" ref="V63" si="36">+IF(ISERR(U63/S63*100),"N/A",ROUND(U63/S63*100,2))</f>
        <v>100</v>
      </c>
      <c r="W63" s="52">
        <f t="shared" si="0"/>
        <v>100</v>
      </c>
      <c r="Y63"/>
      <c r="Z63"/>
      <c r="AA63" s="220"/>
      <c r="AB63" s="220"/>
      <c r="AC63" s="220"/>
      <c r="AD63" s="220"/>
    </row>
    <row r="64" spans="2:30" ht="23.25" customHeight="1" thickBot="1" x14ac:dyDescent="0.25">
      <c r="B64" s="262" t="s">
        <v>76</v>
      </c>
      <c r="C64" s="263"/>
      <c r="D64" s="263"/>
      <c r="E64" s="186" t="s">
        <v>2639</v>
      </c>
      <c r="F64" s="186"/>
      <c r="G64" s="186"/>
      <c r="H64" s="41"/>
      <c r="I64" s="41"/>
      <c r="J64" s="41"/>
      <c r="K64" s="41"/>
      <c r="L64" s="41"/>
      <c r="M64" s="41"/>
      <c r="N64" s="41"/>
      <c r="O64" s="41"/>
      <c r="P64" s="42"/>
      <c r="Q64" s="42"/>
      <c r="R64" s="43">
        <v>0</v>
      </c>
      <c r="S64" s="44"/>
      <c r="T64" s="42"/>
      <c r="U64" s="43">
        <v>8.9146274166000001</v>
      </c>
      <c r="V64" s="42"/>
      <c r="W64" s="45" t="str">
        <f t="shared" si="0"/>
        <v>N/A</v>
      </c>
      <c r="Y64"/>
      <c r="Z64"/>
      <c r="AA64" s="220"/>
      <c r="AB64" s="220"/>
      <c r="AC64" s="220"/>
      <c r="AD64" s="220"/>
    </row>
    <row r="65" spans="2:30" ht="26.25" customHeight="1" x14ac:dyDescent="0.2">
      <c r="B65" s="264" t="s">
        <v>80</v>
      </c>
      <c r="C65" s="265"/>
      <c r="D65" s="265"/>
      <c r="E65" s="187" t="s">
        <v>2639</v>
      </c>
      <c r="F65" s="187"/>
      <c r="G65" s="187"/>
      <c r="H65" s="47"/>
      <c r="I65" s="47"/>
      <c r="J65" s="47"/>
      <c r="K65" s="47"/>
      <c r="L65" s="47"/>
      <c r="M65" s="47"/>
      <c r="N65" s="47"/>
      <c r="O65" s="47"/>
      <c r="P65" s="48"/>
      <c r="Q65" s="48"/>
      <c r="R65" s="51">
        <v>13.75081866</v>
      </c>
      <c r="S65" s="51">
        <v>13.75081866</v>
      </c>
      <c r="T65" s="51">
        <f t="shared" ref="T65" si="37">+IF(ISERR(S65/R65*100),"N/A",ROUND(S65/R65*100,2))</f>
        <v>100</v>
      </c>
      <c r="U65" s="51">
        <v>8.9146274166000001</v>
      </c>
      <c r="V65" s="51">
        <f t="shared" ref="V65" si="38">+IF(ISERR(U65/S65*100),"N/A",ROUND(U65/S65*100,2))</f>
        <v>64.83</v>
      </c>
      <c r="W65" s="52">
        <f t="shared" si="0"/>
        <v>64.83</v>
      </c>
      <c r="Y65"/>
      <c r="Z65"/>
      <c r="AA65" s="220"/>
      <c r="AB65" s="220"/>
      <c r="AC65" s="220"/>
      <c r="AD65" s="220"/>
    </row>
    <row r="66" spans="2:30" ht="23.25" customHeight="1" thickBot="1" x14ac:dyDescent="0.25">
      <c r="B66" s="262" t="s">
        <v>76</v>
      </c>
      <c r="C66" s="263"/>
      <c r="D66" s="263"/>
      <c r="E66" s="186" t="s">
        <v>2640</v>
      </c>
      <c r="F66" s="186"/>
      <c r="G66" s="186"/>
      <c r="H66" s="41"/>
      <c r="I66" s="41"/>
      <c r="J66" s="41"/>
      <c r="K66" s="41"/>
      <c r="L66" s="41"/>
      <c r="M66" s="41"/>
      <c r="N66" s="41"/>
      <c r="O66" s="41"/>
      <c r="P66" s="42"/>
      <c r="Q66" s="42"/>
      <c r="R66" s="43">
        <v>0</v>
      </c>
      <c r="S66" s="44"/>
      <c r="T66" s="42"/>
      <c r="U66" s="43">
        <v>7.0808655599999994</v>
      </c>
      <c r="V66" s="42"/>
      <c r="W66" s="45" t="str">
        <f t="shared" si="0"/>
        <v>N/A</v>
      </c>
      <c r="Y66"/>
      <c r="Z66"/>
      <c r="AA66" s="220"/>
      <c r="AB66" s="220"/>
      <c r="AC66" s="220"/>
      <c r="AD66" s="220"/>
    </row>
    <row r="67" spans="2:30" ht="26.25" customHeight="1" x14ac:dyDescent="0.2">
      <c r="B67" s="264" t="s">
        <v>80</v>
      </c>
      <c r="C67" s="265"/>
      <c r="D67" s="265"/>
      <c r="E67" s="187" t="s">
        <v>2640</v>
      </c>
      <c r="F67" s="187"/>
      <c r="G67" s="187"/>
      <c r="H67" s="47"/>
      <c r="I67" s="47"/>
      <c r="J67" s="47"/>
      <c r="K67" s="47"/>
      <c r="L67" s="47"/>
      <c r="M67" s="47"/>
      <c r="N67" s="47"/>
      <c r="O67" s="47"/>
      <c r="P67" s="48"/>
      <c r="Q67" s="48"/>
      <c r="R67" s="51">
        <v>7.4214054900000006</v>
      </c>
      <c r="S67" s="51">
        <v>7.4214054900000006</v>
      </c>
      <c r="T67" s="51">
        <f t="shared" ref="T67" si="39">+IF(ISERR(S67/R67*100),"N/A",ROUND(S67/R67*100,2))</f>
        <v>100</v>
      </c>
      <c r="U67" s="51">
        <v>7.0808655599999994</v>
      </c>
      <c r="V67" s="51">
        <f t="shared" ref="V67" si="40">+IF(ISERR(U67/S67*100),"N/A",ROUND(U67/S67*100,2))</f>
        <v>95.41</v>
      </c>
      <c r="W67" s="52">
        <f t="shared" si="0"/>
        <v>95.41</v>
      </c>
      <c r="Y67"/>
      <c r="Z67"/>
      <c r="AA67" s="220"/>
      <c r="AB67" s="220"/>
      <c r="AC67" s="220"/>
      <c r="AD67" s="220"/>
    </row>
    <row r="68" spans="2:30" ht="23.25" customHeight="1" thickBot="1" x14ac:dyDescent="0.25">
      <c r="B68" s="262" t="s">
        <v>76</v>
      </c>
      <c r="C68" s="263"/>
      <c r="D68" s="263"/>
      <c r="E68" s="186" t="s">
        <v>2641</v>
      </c>
      <c r="F68" s="186"/>
      <c r="G68" s="186"/>
      <c r="H68" s="41"/>
      <c r="I68" s="41"/>
      <c r="J68" s="41"/>
      <c r="K68" s="41"/>
      <c r="L68" s="41"/>
      <c r="M68" s="41"/>
      <c r="N68" s="41"/>
      <c r="O68" s="41"/>
      <c r="P68" s="42"/>
      <c r="Q68" s="42"/>
      <c r="R68" s="43">
        <v>0</v>
      </c>
      <c r="S68" s="44"/>
      <c r="T68" s="42"/>
      <c r="U68" s="43">
        <v>1.16639352</v>
      </c>
      <c r="V68" s="42"/>
      <c r="W68" s="45" t="str">
        <f t="shared" si="0"/>
        <v>N/A</v>
      </c>
      <c r="Y68"/>
      <c r="Z68"/>
      <c r="AA68" s="220"/>
      <c r="AB68" s="220"/>
      <c r="AC68" s="220"/>
      <c r="AD68" s="220"/>
    </row>
    <row r="69" spans="2:30" ht="26.25" customHeight="1" x14ac:dyDescent="0.2">
      <c r="B69" s="264" t="s">
        <v>80</v>
      </c>
      <c r="C69" s="265"/>
      <c r="D69" s="265"/>
      <c r="E69" s="187" t="s">
        <v>2641</v>
      </c>
      <c r="F69" s="187"/>
      <c r="G69" s="187"/>
      <c r="H69" s="47"/>
      <c r="I69" s="47"/>
      <c r="J69" s="47"/>
      <c r="K69" s="47"/>
      <c r="L69" s="47"/>
      <c r="M69" s="47"/>
      <c r="N69" s="47"/>
      <c r="O69" s="47"/>
      <c r="P69" s="48"/>
      <c r="Q69" s="48"/>
      <c r="R69" s="51">
        <v>1.2630535199999999</v>
      </c>
      <c r="S69" s="51">
        <v>1.2630535199999999</v>
      </c>
      <c r="T69" s="51">
        <f t="shared" ref="T69" si="41">+IF(ISERR(S69/R69*100),"N/A",ROUND(S69/R69*100,2))</f>
        <v>100</v>
      </c>
      <c r="U69" s="51">
        <v>1.16639352</v>
      </c>
      <c r="V69" s="51">
        <f t="shared" ref="V69" si="42">+IF(ISERR(U69/S69*100),"N/A",ROUND(U69/S69*100,2))</f>
        <v>92.35</v>
      </c>
      <c r="W69" s="52">
        <f t="shared" si="0"/>
        <v>92.35</v>
      </c>
      <c r="Y69"/>
      <c r="Z69"/>
      <c r="AA69" s="220"/>
      <c r="AB69" s="220"/>
      <c r="AC69" s="220"/>
      <c r="AD69" s="220"/>
    </row>
    <row r="70" spans="2:30" ht="23.25" customHeight="1" thickBot="1" x14ac:dyDescent="0.25">
      <c r="B70" s="262" t="s">
        <v>76</v>
      </c>
      <c r="C70" s="263"/>
      <c r="D70" s="263"/>
      <c r="E70" s="186" t="s">
        <v>2642</v>
      </c>
      <c r="F70" s="186"/>
      <c r="G70" s="186"/>
      <c r="H70" s="41"/>
      <c r="I70" s="41"/>
      <c r="J70" s="41"/>
      <c r="K70" s="41"/>
      <c r="L70" s="41"/>
      <c r="M70" s="41"/>
      <c r="N70" s="41"/>
      <c r="O70" s="41"/>
      <c r="P70" s="42"/>
      <c r="Q70" s="42"/>
      <c r="R70" s="43">
        <v>0</v>
      </c>
      <c r="S70" s="44"/>
      <c r="T70" s="42"/>
      <c r="U70" s="43">
        <v>3.0964453199999999</v>
      </c>
      <c r="V70" s="42"/>
      <c r="W70" s="45" t="str">
        <f t="shared" si="0"/>
        <v>N/A</v>
      </c>
      <c r="Y70"/>
      <c r="Z70"/>
      <c r="AA70" s="220"/>
      <c r="AB70" s="220"/>
      <c r="AC70" s="220"/>
      <c r="AD70" s="220"/>
    </row>
    <row r="71" spans="2:30" ht="26.25" customHeight="1" x14ac:dyDescent="0.2">
      <c r="B71" s="264" t="s">
        <v>80</v>
      </c>
      <c r="C71" s="265"/>
      <c r="D71" s="265"/>
      <c r="E71" s="187" t="s">
        <v>2642</v>
      </c>
      <c r="F71" s="187"/>
      <c r="G71" s="187"/>
      <c r="H71" s="47"/>
      <c r="I71" s="47"/>
      <c r="J71" s="47"/>
      <c r="K71" s="47"/>
      <c r="L71" s="47"/>
      <c r="M71" s="47"/>
      <c r="N71" s="47"/>
      <c r="O71" s="47"/>
      <c r="P71" s="48"/>
      <c r="Q71" s="48"/>
      <c r="R71" s="51">
        <v>3.7595840849999997</v>
      </c>
      <c r="S71" s="51">
        <v>3.5661788999999997</v>
      </c>
      <c r="T71" s="51">
        <f t="shared" ref="T71" si="43">+IF(ISERR(S71/R71*100),"N/A",ROUND(S71/R71*100,2))</f>
        <v>94.86</v>
      </c>
      <c r="U71" s="51">
        <v>3.0964453199999999</v>
      </c>
      <c r="V71" s="51">
        <f t="shared" ref="V71" si="44">+IF(ISERR(U71/S71*100),"N/A",ROUND(U71/S71*100,2))</f>
        <v>86.83</v>
      </c>
      <c r="W71" s="52">
        <f t="shared" si="0"/>
        <v>82.36</v>
      </c>
      <c r="Y71"/>
      <c r="Z71"/>
      <c r="AA71" s="220"/>
      <c r="AB71" s="220"/>
      <c r="AC71" s="220"/>
      <c r="AD71" s="220"/>
    </row>
    <row r="72" spans="2:30" ht="23.25" customHeight="1" thickBot="1" x14ac:dyDescent="0.25">
      <c r="B72" s="262" t="s">
        <v>76</v>
      </c>
      <c r="C72" s="263"/>
      <c r="D72" s="263"/>
      <c r="E72" s="186" t="s">
        <v>2643</v>
      </c>
      <c r="F72" s="186"/>
      <c r="G72" s="186"/>
      <c r="H72" s="41"/>
      <c r="I72" s="41"/>
      <c r="J72" s="41"/>
      <c r="K72" s="41"/>
      <c r="L72" s="41"/>
      <c r="M72" s="41"/>
      <c r="N72" s="41"/>
      <c r="O72" s="41"/>
      <c r="P72" s="42"/>
      <c r="Q72" s="42"/>
      <c r="R72" s="43">
        <v>0</v>
      </c>
      <c r="S72" s="44"/>
      <c r="T72" s="42"/>
      <c r="U72" s="43">
        <v>2.1574817099999999</v>
      </c>
      <c r="V72" s="42"/>
      <c r="W72" s="45" t="str">
        <f t="shared" si="0"/>
        <v>N/A</v>
      </c>
      <c r="Y72"/>
      <c r="Z72"/>
      <c r="AA72" s="220"/>
      <c r="AB72" s="220"/>
      <c r="AC72" s="220"/>
      <c r="AD72" s="220"/>
    </row>
    <row r="73" spans="2:30" ht="26.25" customHeight="1" x14ac:dyDescent="0.2">
      <c r="B73" s="264" t="s">
        <v>80</v>
      </c>
      <c r="C73" s="265"/>
      <c r="D73" s="265"/>
      <c r="E73" s="187" t="s">
        <v>2643</v>
      </c>
      <c r="F73" s="187"/>
      <c r="G73" s="187"/>
      <c r="H73" s="47"/>
      <c r="I73" s="47"/>
      <c r="J73" s="47"/>
      <c r="K73" s="47"/>
      <c r="L73" s="47"/>
      <c r="M73" s="47"/>
      <c r="N73" s="47"/>
      <c r="O73" s="47"/>
      <c r="P73" s="48"/>
      <c r="Q73" s="48"/>
      <c r="R73" s="51">
        <v>2.4901735499999997</v>
      </c>
      <c r="S73" s="51">
        <v>2.4901735499999997</v>
      </c>
      <c r="T73" s="51">
        <f t="shared" ref="T73" si="45">+IF(ISERR(S73/R73*100),"N/A",ROUND(S73/R73*100,2))</f>
        <v>100</v>
      </c>
      <c r="U73" s="51">
        <v>2.1574817099999999</v>
      </c>
      <c r="V73" s="51">
        <f t="shared" ref="V73" si="46">+IF(ISERR(U73/S73*100),"N/A",ROUND(U73/S73*100,2))</f>
        <v>86.64</v>
      </c>
      <c r="W73" s="52">
        <f t="shared" si="0"/>
        <v>86.64</v>
      </c>
      <c r="Y73"/>
      <c r="Z73"/>
      <c r="AA73" s="220"/>
      <c r="AB73" s="220"/>
      <c r="AC73" s="220"/>
      <c r="AD73" s="220"/>
    </row>
    <row r="74" spans="2:30" ht="23.25" customHeight="1" thickBot="1" x14ac:dyDescent="0.25">
      <c r="B74" s="262" t="s">
        <v>76</v>
      </c>
      <c r="C74" s="263"/>
      <c r="D74" s="263"/>
      <c r="E74" s="186" t="s">
        <v>2644</v>
      </c>
      <c r="F74" s="186"/>
      <c r="G74" s="186"/>
      <c r="H74" s="41"/>
      <c r="I74" s="41"/>
      <c r="J74" s="41"/>
      <c r="K74" s="41"/>
      <c r="L74" s="41"/>
      <c r="M74" s="41"/>
      <c r="N74" s="41"/>
      <c r="O74" s="41"/>
      <c r="P74" s="42"/>
      <c r="Q74" s="42"/>
      <c r="R74" s="43">
        <v>0</v>
      </c>
      <c r="S74" s="44"/>
      <c r="T74" s="42"/>
      <c r="U74" s="43">
        <v>1.829925</v>
      </c>
      <c r="V74" s="42"/>
      <c r="W74" s="45" t="str">
        <f t="shared" si="0"/>
        <v>N/A</v>
      </c>
      <c r="Y74"/>
      <c r="Z74"/>
      <c r="AA74" s="220"/>
      <c r="AB74" s="220"/>
      <c r="AC74" s="220"/>
      <c r="AD74" s="220"/>
    </row>
    <row r="75" spans="2:30" ht="26.25" customHeight="1" x14ac:dyDescent="0.2">
      <c r="B75" s="264" t="s">
        <v>80</v>
      </c>
      <c r="C75" s="265"/>
      <c r="D75" s="265"/>
      <c r="E75" s="187" t="s">
        <v>2644</v>
      </c>
      <c r="F75" s="187"/>
      <c r="G75" s="187"/>
      <c r="H75" s="47"/>
      <c r="I75" s="47"/>
      <c r="J75" s="47"/>
      <c r="K75" s="47"/>
      <c r="L75" s="47"/>
      <c r="M75" s="47"/>
      <c r="N75" s="47"/>
      <c r="O75" s="47"/>
      <c r="P75" s="48"/>
      <c r="Q75" s="48"/>
      <c r="R75" s="51">
        <v>1.8753894899999999</v>
      </c>
      <c r="S75" s="51">
        <v>1.8753894899999999</v>
      </c>
      <c r="T75" s="51">
        <f t="shared" ref="T75" si="47">+IF(ISERR(S75/R75*100),"N/A",ROUND(S75/R75*100,2))</f>
        <v>100</v>
      </c>
      <c r="U75" s="51">
        <v>1.829925</v>
      </c>
      <c r="V75" s="51">
        <f t="shared" ref="V75" si="48">+IF(ISERR(U75/S75*100),"N/A",ROUND(U75/S75*100,2))</f>
        <v>97.58</v>
      </c>
      <c r="W75" s="52">
        <f t="shared" si="0"/>
        <v>97.58</v>
      </c>
      <c r="Y75"/>
      <c r="Z75"/>
      <c r="AA75" s="220"/>
      <c r="AB75" s="220"/>
      <c r="AC75" s="220"/>
      <c r="AD75" s="220"/>
    </row>
    <row r="76" spans="2:30" ht="23.25" customHeight="1" thickBot="1" x14ac:dyDescent="0.25">
      <c r="B76" s="262" t="s">
        <v>76</v>
      </c>
      <c r="C76" s="263"/>
      <c r="D76" s="263"/>
      <c r="E76" s="186" t="s">
        <v>2645</v>
      </c>
      <c r="F76" s="186"/>
      <c r="G76" s="186"/>
      <c r="H76" s="41"/>
      <c r="I76" s="41"/>
      <c r="J76" s="41"/>
      <c r="K76" s="41"/>
      <c r="L76" s="41"/>
      <c r="M76" s="41"/>
      <c r="N76" s="41"/>
      <c r="O76" s="41"/>
      <c r="P76" s="42"/>
      <c r="Q76" s="42"/>
      <c r="R76" s="43">
        <v>0</v>
      </c>
      <c r="S76" s="44"/>
      <c r="T76" s="42"/>
      <c r="U76" s="43">
        <v>2.0279219400000001</v>
      </c>
      <c r="V76" s="42"/>
      <c r="W76" s="45" t="str">
        <f t="shared" si="0"/>
        <v>N/A</v>
      </c>
      <c r="Y76"/>
      <c r="Z76"/>
      <c r="AA76" s="220"/>
      <c r="AB76" s="220"/>
      <c r="AC76" s="220"/>
      <c r="AD76" s="220"/>
    </row>
    <row r="77" spans="2:30" ht="26.25" customHeight="1" x14ac:dyDescent="0.2">
      <c r="B77" s="264" t="s">
        <v>80</v>
      </c>
      <c r="C77" s="265"/>
      <c r="D77" s="265"/>
      <c r="E77" s="187" t="s">
        <v>2645</v>
      </c>
      <c r="F77" s="187"/>
      <c r="G77" s="187"/>
      <c r="H77" s="47"/>
      <c r="I77" s="47"/>
      <c r="J77" s="47"/>
      <c r="K77" s="47"/>
      <c r="L77" s="47"/>
      <c r="M77" s="47"/>
      <c r="N77" s="47"/>
      <c r="O77" s="47"/>
      <c r="P77" s="48"/>
      <c r="Q77" s="48"/>
      <c r="R77" s="51">
        <v>2.1904492499999999</v>
      </c>
      <c r="S77" s="51">
        <v>2.1904492499999999</v>
      </c>
      <c r="T77" s="51">
        <f t="shared" ref="T77" si="49">+IF(ISERR(S77/R77*100),"N/A",ROUND(S77/R77*100,2))</f>
        <v>100</v>
      </c>
      <c r="U77" s="51">
        <v>2.0279219400000001</v>
      </c>
      <c r="V77" s="51">
        <f t="shared" ref="V77" si="50">+IF(ISERR(U77/S77*100),"N/A",ROUND(U77/S77*100,2))</f>
        <v>92.58</v>
      </c>
      <c r="W77" s="52">
        <f t="shared" si="0"/>
        <v>92.58</v>
      </c>
      <c r="Y77"/>
      <c r="Z77"/>
      <c r="AA77" s="220"/>
      <c r="AB77" s="220"/>
      <c r="AC77" s="220"/>
      <c r="AD77" s="220"/>
    </row>
    <row r="78" spans="2:30" ht="23.25" customHeight="1" thickBot="1" x14ac:dyDescent="0.25">
      <c r="B78" s="262" t="s">
        <v>76</v>
      </c>
      <c r="C78" s="263"/>
      <c r="D78" s="263"/>
      <c r="E78" s="186" t="s">
        <v>2646</v>
      </c>
      <c r="F78" s="186"/>
      <c r="G78" s="186"/>
      <c r="H78" s="41"/>
      <c r="I78" s="41"/>
      <c r="J78" s="41"/>
      <c r="K78" s="41"/>
      <c r="L78" s="41"/>
      <c r="M78" s="41"/>
      <c r="N78" s="41"/>
      <c r="O78" s="41"/>
      <c r="P78" s="42"/>
      <c r="Q78" s="42"/>
      <c r="R78" s="43">
        <v>0</v>
      </c>
      <c r="S78" s="44"/>
      <c r="T78" s="42"/>
      <c r="U78" s="43">
        <v>2.1654626400000003</v>
      </c>
      <c r="V78" s="42"/>
      <c r="W78" s="45" t="str">
        <f t="shared" si="0"/>
        <v>N/A</v>
      </c>
      <c r="Y78"/>
      <c r="Z78"/>
      <c r="AA78" s="220"/>
      <c r="AB78" s="220"/>
      <c r="AC78" s="220"/>
      <c r="AD78" s="220"/>
    </row>
    <row r="79" spans="2:30" ht="26.25" customHeight="1" x14ac:dyDescent="0.2">
      <c r="B79" s="264" t="s">
        <v>80</v>
      </c>
      <c r="C79" s="265"/>
      <c r="D79" s="265"/>
      <c r="E79" s="187" t="s">
        <v>2646</v>
      </c>
      <c r="F79" s="187"/>
      <c r="G79" s="187"/>
      <c r="H79" s="47"/>
      <c r="I79" s="47"/>
      <c r="J79" s="47"/>
      <c r="K79" s="47"/>
      <c r="L79" s="47"/>
      <c r="M79" s="47"/>
      <c r="N79" s="47"/>
      <c r="O79" s="47"/>
      <c r="P79" s="48"/>
      <c r="Q79" s="48"/>
      <c r="R79" s="51">
        <v>2.6914006349999999</v>
      </c>
      <c r="S79" s="51">
        <v>2.598964515</v>
      </c>
      <c r="T79" s="51">
        <f t="shared" ref="T79" si="51">+IF(ISERR(S79/R79*100),"N/A",ROUND(S79/R79*100,2))</f>
        <v>96.57</v>
      </c>
      <c r="U79" s="51">
        <v>2.1654626400000003</v>
      </c>
      <c r="V79" s="51">
        <f t="shared" ref="V79" si="52">+IF(ISERR(U79/S79*100),"N/A",ROUND(U79/S79*100,2))</f>
        <v>83.32</v>
      </c>
      <c r="W79" s="52">
        <f t="shared" si="0"/>
        <v>80.459999999999994</v>
      </c>
      <c r="Y79"/>
      <c r="Z79"/>
      <c r="AA79" s="220"/>
      <c r="AB79" s="220"/>
      <c r="AC79" s="220"/>
      <c r="AD79" s="220"/>
    </row>
    <row r="80" spans="2:30" ht="23.25" customHeight="1" thickBot="1" x14ac:dyDescent="0.25">
      <c r="B80" s="262" t="s">
        <v>76</v>
      </c>
      <c r="C80" s="263"/>
      <c r="D80" s="263"/>
      <c r="E80" s="186" t="s">
        <v>2647</v>
      </c>
      <c r="F80" s="186"/>
      <c r="G80" s="186"/>
      <c r="H80" s="41"/>
      <c r="I80" s="41"/>
      <c r="J80" s="41"/>
      <c r="K80" s="41"/>
      <c r="L80" s="41"/>
      <c r="M80" s="41"/>
      <c r="N80" s="41"/>
      <c r="O80" s="41"/>
      <c r="P80" s="42"/>
      <c r="Q80" s="42"/>
      <c r="R80" s="43">
        <v>0</v>
      </c>
      <c r="S80" s="44"/>
      <c r="T80" s="42"/>
      <c r="U80" s="43">
        <v>4.1717049299999998</v>
      </c>
      <c r="V80" s="42"/>
      <c r="W80" s="45" t="str">
        <f t="shared" si="0"/>
        <v>N/A</v>
      </c>
      <c r="Y80"/>
      <c r="Z80"/>
      <c r="AA80" s="220"/>
      <c r="AB80" s="220"/>
      <c r="AC80" s="220"/>
      <c r="AD80" s="220"/>
    </row>
    <row r="81" spans="2:30" ht="26.25" customHeight="1" x14ac:dyDescent="0.2">
      <c r="B81" s="264" t="s">
        <v>80</v>
      </c>
      <c r="C81" s="265"/>
      <c r="D81" s="265"/>
      <c r="E81" s="187" t="s">
        <v>2647</v>
      </c>
      <c r="F81" s="187"/>
      <c r="G81" s="187"/>
      <c r="H81" s="47"/>
      <c r="I81" s="47"/>
      <c r="J81" s="47"/>
      <c r="K81" s="47"/>
      <c r="L81" s="47"/>
      <c r="M81" s="47"/>
      <c r="N81" s="47"/>
      <c r="O81" s="47"/>
      <c r="P81" s="48"/>
      <c r="Q81" s="48"/>
      <c r="R81" s="51">
        <v>4.5172213650000002</v>
      </c>
      <c r="S81" s="51">
        <v>4.5023713650000001</v>
      </c>
      <c r="T81" s="51">
        <f t="shared" ref="T81" si="53">+IF(ISERR(S81/R81*100),"N/A",ROUND(S81/R81*100,2))</f>
        <v>99.67</v>
      </c>
      <c r="U81" s="51">
        <v>4.1717049299999998</v>
      </c>
      <c r="V81" s="51">
        <f t="shared" ref="V81" si="54">+IF(ISERR(U81/S81*100),"N/A",ROUND(U81/S81*100,2))</f>
        <v>92.66</v>
      </c>
      <c r="W81" s="52">
        <f t="shared" si="0"/>
        <v>92.35</v>
      </c>
      <c r="Y81"/>
      <c r="Z81"/>
      <c r="AA81" s="220"/>
      <c r="AB81" s="220"/>
      <c r="AC81" s="220"/>
      <c r="AD81" s="220"/>
    </row>
    <row r="82" spans="2:30" ht="23.25" customHeight="1" thickBot="1" x14ac:dyDescent="0.25">
      <c r="B82" s="262" t="s">
        <v>76</v>
      </c>
      <c r="C82" s="263"/>
      <c r="D82" s="263"/>
      <c r="E82" s="186" t="s">
        <v>2648</v>
      </c>
      <c r="F82" s="186"/>
      <c r="G82" s="186"/>
      <c r="H82" s="41"/>
      <c r="I82" s="41"/>
      <c r="J82" s="41"/>
      <c r="K82" s="41"/>
      <c r="L82" s="41"/>
      <c r="M82" s="41"/>
      <c r="N82" s="41"/>
      <c r="O82" s="41"/>
      <c r="P82" s="42"/>
      <c r="Q82" s="42"/>
      <c r="R82" s="43">
        <v>0</v>
      </c>
      <c r="S82" s="44"/>
      <c r="T82" s="42"/>
      <c r="U82" s="43">
        <v>2.86793838</v>
      </c>
      <c r="V82" s="42"/>
      <c r="W82" s="45" t="str">
        <f t="shared" si="0"/>
        <v>N/A</v>
      </c>
      <c r="Y82"/>
      <c r="Z82"/>
      <c r="AA82" s="220"/>
      <c r="AB82" s="220"/>
      <c r="AC82" s="220"/>
      <c r="AD82" s="220"/>
    </row>
    <row r="83" spans="2:30" ht="26.25" customHeight="1" x14ac:dyDescent="0.2">
      <c r="B83" s="264" t="s">
        <v>80</v>
      </c>
      <c r="C83" s="265"/>
      <c r="D83" s="265"/>
      <c r="E83" s="187" t="s">
        <v>2648</v>
      </c>
      <c r="F83" s="187"/>
      <c r="G83" s="187"/>
      <c r="H83" s="47"/>
      <c r="I83" s="47"/>
      <c r="J83" s="47"/>
      <c r="K83" s="47"/>
      <c r="L83" s="47"/>
      <c r="M83" s="47"/>
      <c r="N83" s="47"/>
      <c r="O83" s="47"/>
      <c r="P83" s="48"/>
      <c r="Q83" s="48"/>
      <c r="R83" s="51">
        <v>3.0264370199999999</v>
      </c>
      <c r="S83" s="51">
        <v>3.0264370199999999</v>
      </c>
      <c r="T83" s="51">
        <f t="shared" ref="T83" si="55">+IF(ISERR(S83/R83*100),"N/A",ROUND(S83/R83*100,2))</f>
        <v>100</v>
      </c>
      <c r="U83" s="51">
        <v>2.86793838</v>
      </c>
      <c r="V83" s="51">
        <f t="shared" ref="V83" si="56">+IF(ISERR(U83/S83*100),"N/A",ROUND(U83/S83*100,2))</f>
        <v>94.76</v>
      </c>
      <c r="W83" s="52">
        <f t="shared" si="0"/>
        <v>94.76</v>
      </c>
      <c r="Y83"/>
      <c r="Z83"/>
      <c r="AA83" s="220"/>
      <c r="AB83" s="220"/>
      <c r="AC83" s="220"/>
      <c r="AD83" s="220"/>
    </row>
    <row r="84" spans="2:30" ht="23.25" customHeight="1" thickBot="1" x14ac:dyDescent="0.25">
      <c r="B84" s="262" t="s">
        <v>76</v>
      </c>
      <c r="C84" s="263"/>
      <c r="D84" s="263"/>
      <c r="E84" s="186" t="s">
        <v>2649</v>
      </c>
      <c r="F84" s="186"/>
      <c r="G84" s="186"/>
      <c r="H84" s="41"/>
      <c r="I84" s="41"/>
      <c r="J84" s="41"/>
      <c r="K84" s="41"/>
      <c r="L84" s="41"/>
      <c r="M84" s="41"/>
      <c r="N84" s="41"/>
      <c r="O84" s="41"/>
      <c r="P84" s="42"/>
      <c r="Q84" s="42"/>
      <c r="R84" s="43">
        <v>0</v>
      </c>
      <c r="S84" s="44"/>
      <c r="T84" s="42"/>
      <c r="U84" s="43">
        <v>7.7148026100000004</v>
      </c>
      <c r="V84" s="42"/>
      <c r="W84" s="45" t="str">
        <f t="shared" si="0"/>
        <v>N/A</v>
      </c>
      <c r="Y84"/>
      <c r="Z84"/>
      <c r="AA84" s="220"/>
      <c r="AB84" s="220"/>
      <c r="AC84" s="220"/>
      <c r="AD84" s="220"/>
    </row>
    <row r="85" spans="2:30" ht="26.25" customHeight="1" x14ac:dyDescent="0.2">
      <c r="B85" s="264" t="s">
        <v>80</v>
      </c>
      <c r="C85" s="265"/>
      <c r="D85" s="265"/>
      <c r="E85" s="187" t="s">
        <v>2649</v>
      </c>
      <c r="F85" s="187"/>
      <c r="G85" s="187"/>
      <c r="H85" s="47"/>
      <c r="I85" s="47"/>
      <c r="J85" s="47"/>
      <c r="K85" s="47"/>
      <c r="L85" s="47"/>
      <c r="M85" s="47"/>
      <c r="N85" s="47"/>
      <c r="O85" s="47"/>
      <c r="P85" s="48"/>
      <c r="Q85" s="48"/>
      <c r="R85" s="51">
        <v>8.6501811600000007</v>
      </c>
      <c r="S85" s="51">
        <v>8.5262876099999989</v>
      </c>
      <c r="T85" s="51">
        <f t="shared" ref="T85" si="57">+IF(ISERR(S85/R85*100),"N/A",ROUND(S85/R85*100,2))</f>
        <v>98.57</v>
      </c>
      <c r="U85" s="51">
        <v>7.7148026100000004</v>
      </c>
      <c r="V85" s="51">
        <f t="shared" ref="V85" si="58">+IF(ISERR(U85/S85*100),"N/A",ROUND(U85/S85*100,2))</f>
        <v>90.48</v>
      </c>
      <c r="W85" s="52">
        <f t="shared" si="0"/>
        <v>89.19</v>
      </c>
      <c r="Y85"/>
      <c r="Z85"/>
      <c r="AA85" s="220"/>
      <c r="AB85" s="220"/>
      <c r="AC85" s="220"/>
      <c r="AD85" s="220"/>
    </row>
    <row r="86" spans="2:30" ht="23.25" customHeight="1" thickBot="1" x14ac:dyDescent="0.25">
      <c r="B86" s="262" t="s">
        <v>76</v>
      </c>
      <c r="C86" s="263"/>
      <c r="D86" s="263"/>
      <c r="E86" s="186" t="s">
        <v>2650</v>
      </c>
      <c r="F86" s="186"/>
      <c r="G86" s="186"/>
      <c r="H86" s="41"/>
      <c r="I86" s="41"/>
      <c r="J86" s="41"/>
      <c r="K86" s="41"/>
      <c r="L86" s="41"/>
      <c r="M86" s="41"/>
      <c r="N86" s="41"/>
      <c r="O86" s="41"/>
      <c r="P86" s="42"/>
      <c r="Q86" s="42"/>
      <c r="R86" s="43">
        <v>0</v>
      </c>
      <c r="S86" s="44"/>
      <c r="T86" s="42"/>
      <c r="U86" s="43">
        <v>2.0071124999999999</v>
      </c>
      <c r="V86" s="42"/>
      <c r="W86" s="45" t="str">
        <f t="shared" si="0"/>
        <v>N/A</v>
      </c>
      <c r="Y86"/>
      <c r="Z86"/>
      <c r="AA86" s="220"/>
      <c r="AB86" s="220"/>
      <c r="AC86" s="220"/>
      <c r="AD86" s="220"/>
    </row>
    <row r="87" spans="2:30" ht="26.25" customHeight="1" x14ac:dyDescent="0.2">
      <c r="B87" s="264" t="s">
        <v>80</v>
      </c>
      <c r="C87" s="265"/>
      <c r="D87" s="265"/>
      <c r="E87" s="187" t="s">
        <v>2650</v>
      </c>
      <c r="F87" s="187"/>
      <c r="G87" s="187"/>
      <c r="H87" s="47"/>
      <c r="I87" s="47"/>
      <c r="J87" s="47"/>
      <c r="K87" s="47"/>
      <c r="L87" s="47"/>
      <c r="M87" s="47"/>
      <c r="N87" s="47"/>
      <c r="O87" s="47"/>
      <c r="P87" s="48"/>
      <c r="Q87" s="48"/>
      <c r="R87" s="51">
        <v>2.7586321065000003</v>
      </c>
      <c r="S87" s="51">
        <v>2.6020320471000002</v>
      </c>
      <c r="T87" s="51">
        <f t="shared" ref="T87" si="59">+IF(ISERR(S87/R87*100),"N/A",ROUND(S87/R87*100,2))</f>
        <v>94.32</v>
      </c>
      <c r="U87" s="51">
        <v>2.0071124999999999</v>
      </c>
      <c r="V87" s="51">
        <f t="shared" ref="V87" si="60">+IF(ISERR(U87/S87*100),"N/A",ROUND(U87/S87*100,2))</f>
        <v>77.14</v>
      </c>
      <c r="W87" s="52">
        <f t="shared" si="0"/>
        <v>72.760000000000005</v>
      </c>
      <c r="Y87"/>
      <c r="Z87"/>
      <c r="AA87" s="220"/>
      <c r="AB87" s="220"/>
      <c r="AC87" s="220"/>
      <c r="AD87" s="220"/>
    </row>
    <row r="88" spans="2:30" ht="23.25" customHeight="1" thickBot="1" x14ac:dyDescent="0.25">
      <c r="B88" s="262" t="s">
        <v>76</v>
      </c>
      <c r="C88" s="263"/>
      <c r="D88" s="263"/>
      <c r="E88" s="186" t="s">
        <v>2651</v>
      </c>
      <c r="F88" s="186"/>
      <c r="G88" s="186"/>
      <c r="H88" s="41"/>
      <c r="I88" s="41"/>
      <c r="J88" s="41"/>
      <c r="K88" s="41"/>
      <c r="L88" s="41"/>
      <c r="M88" s="41"/>
      <c r="N88" s="41"/>
      <c r="O88" s="41"/>
      <c r="P88" s="42"/>
      <c r="Q88" s="42"/>
      <c r="R88" s="43">
        <v>0</v>
      </c>
      <c r="S88" s="44"/>
      <c r="T88" s="42"/>
      <c r="U88" s="43">
        <v>2.8213315200000002</v>
      </c>
      <c r="V88" s="42"/>
      <c r="W88" s="45" t="str">
        <f t="shared" si="0"/>
        <v>N/A</v>
      </c>
      <c r="Y88"/>
      <c r="Z88"/>
      <c r="AA88" s="220"/>
      <c r="AB88" s="220"/>
      <c r="AC88" s="220"/>
      <c r="AD88" s="220"/>
    </row>
    <row r="89" spans="2:30" ht="26.25" customHeight="1" x14ac:dyDescent="0.2">
      <c r="B89" s="264" t="s">
        <v>80</v>
      </c>
      <c r="C89" s="265"/>
      <c r="D89" s="265"/>
      <c r="E89" s="187" t="s">
        <v>2651</v>
      </c>
      <c r="F89" s="187"/>
      <c r="G89" s="187"/>
      <c r="H89" s="47"/>
      <c r="I89" s="47"/>
      <c r="J89" s="47"/>
      <c r="K89" s="47"/>
      <c r="L89" s="47"/>
      <c r="M89" s="47"/>
      <c r="N89" s="47"/>
      <c r="O89" s="47"/>
      <c r="P89" s="48"/>
      <c r="Q89" s="48"/>
      <c r="R89" s="51">
        <v>3.08872305</v>
      </c>
      <c r="S89" s="51">
        <v>2.9780503199999999</v>
      </c>
      <c r="T89" s="51">
        <f t="shared" ref="T89" si="61">+IF(ISERR(S89/R89*100),"N/A",ROUND(S89/R89*100,2))</f>
        <v>96.42</v>
      </c>
      <c r="U89" s="51">
        <v>2.8213315200000002</v>
      </c>
      <c r="V89" s="51">
        <f t="shared" ref="V89" si="62">+IF(ISERR(U89/S89*100),"N/A",ROUND(U89/S89*100,2))</f>
        <v>94.74</v>
      </c>
      <c r="W89" s="52">
        <f t="shared" si="0"/>
        <v>91.34</v>
      </c>
      <c r="Y89"/>
      <c r="Z89"/>
      <c r="AA89" s="220"/>
      <c r="AB89" s="220"/>
      <c r="AC89" s="220"/>
      <c r="AD89" s="220"/>
    </row>
    <row r="90" spans="2:30" ht="23.25" customHeight="1" thickBot="1" x14ac:dyDescent="0.25">
      <c r="B90" s="262" t="s">
        <v>76</v>
      </c>
      <c r="C90" s="263"/>
      <c r="D90" s="263"/>
      <c r="E90" s="186" t="s">
        <v>1957</v>
      </c>
      <c r="F90" s="186"/>
      <c r="G90" s="186"/>
      <c r="H90" s="41"/>
      <c r="I90" s="41"/>
      <c r="J90" s="41"/>
      <c r="K90" s="41"/>
      <c r="L90" s="41"/>
      <c r="M90" s="41"/>
      <c r="N90" s="41"/>
      <c r="O90" s="41"/>
      <c r="P90" s="42"/>
      <c r="Q90" s="42"/>
      <c r="R90" s="43">
        <v>107.76204279000001</v>
      </c>
      <c r="S90" s="44"/>
      <c r="T90" s="42"/>
      <c r="U90" s="43">
        <v>0</v>
      </c>
      <c r="V90" s="42"/>
      <c r="W90" s="45">
        <f t="shared" si="0"/>
        <v>0</v>
      </c>
      <c r="Y90"/>
      <c r="Z90"/>
      <c r="AA90" s="220"/>
      <c r="AB90" s="220"/>
      <c r="AC90" s="220"/>
      <c r="AD90" s="220"/>
    </row>
    <row r="91" spans="2:30" ht="26.25" customHeight="1" x14ac:dyDescent="0.2">
      <c r="B91" s="264" t="s">
        <v>80</v>
      </c>
      <c r="C91" s="265"/>
      <c r="D91" s="265"/>
      <c r="E91" s="187" t="s">
        <v>1957</v>
      </c>
      <c r="F91" s="187"/>
      <c r="G91" s="187"/>
      <c r="H91" s="47"/>
      <c r="I91" s="47"/>
      <c r="J91" s="47"/>
      <c r="K91" s="47"/>
      <c r="L91" s="47"/>
      <c r="M91" s="47"/>
      <c r="N91" s="47"/>
      <c r="O91" s="47"/>
      <c r="P91" s="48"/>
      <c r="Q91" s="48"/>
      <c r="R91" s="51">
        <v>0</v>
      </c>
      <c r="S91" s="51">
        <v>0</v>
      </c>
      <c r="T91" s="51" t="str">
        <f t="shared" ref="T91" si="63">+IF(ISERR(S91/R91*100),"N/A",ROUND(S91/R91*100,2))</f>
        <v>N/A</v>
      </c>
      <c r="U91" s="51">
        <v>0</v>
      </c>
      <c r="V91" s="51" t="str">
        <f t="shared" ref="V91" si="64">+IF(ISERR(U91/S91*100),"N/A",ROUND(U91/S91*100,2))</f>
        <v>N/A</v>
      </c>
      <c r="W91" s="52" t="str">
        <f t="shared" si="0"/>
        <v>N/A</v>
      </c>
      <c r="Y91"/>
      <c r="Z91"/>
      <c r="AA91" s="220"/>
      <c r="AB91" s="220"/>
      <c r="AC91" s="220"/>
      <c r="AD91" s="220"/>
    </row>
    <row r="92" spans="2:30" ht="23.25" customHeight="1" thickBot="1" x14ac:dyDescent="0.25">
      <c r="B92" s="262" t="s">
        <v>76</v>
      </c>
      <c r="C92" s="263"/>
      <c r="D92" s="263"/>
      <c r="E92" s="186" t="s">
        <v>1223</v>
      </c>
      <c r="F92" s="186"/>
      <c r="G92" s="186"/>
      <c r="H92" s="41"/>
      <c r="I92" s="41"/>
      <c r="J92" s="41"/>
      <c r="K92" s="41"/>
      <c r="L92" s="41"/>
      <c r="M92" s="41"/>
      <c r="N92" s="41"/>
      <c r="O92" s="41"/>
      <c r="P92" s="42"/>
      <c r="Q92" s="42"/>
      <c r="R92" s="43">
        <v>622.83954173999996</v>
      </c>
      <c r="S92" s="44"/>
      <c r="T92" s="42"/>
      <c r="U92" s="43">
        <v>636.58944162450007</v>
      </c>
      <c r="V92" s="42"/>
      <c r="W92" s="45">
        <f t="shared" ref="W92:W93" si="65">+IF(ISERR(U92/R92*100),"N/A",ROUND(U92/R92*100,2))</f>
        <v>102.21</v>
      </c>
      <c r="Y92"/>
      <c r="Z92"/>
      <c r="AA92" s="220"/>
      <c r="AB92" s="220"/>
      <c r="AC92" s="220"/>
      <c r="AD92" s="220"/>
    </row>
    <row r="93" spans="2:30" ht="26.25" customHeight="1" thickBot="1" x14ac:dyDescent="0.25">
      <c r="B93" s="264" t="s">
        <v>80</v>
      </c>
      <c r="C93" s="265"/>
      <c r="D93" s="265"/>
      <c r="E93" s="187" t="s">
        <v>1223</v>
      </c>
      <c r="F93" s="187"/>
      <c r="G93" s="187"/>
      <c r="H93" s="47"/>
      <c r="I93" s="47"/>
      <c r="J93" s="47"/>
      <c r="K93" s="47"/>
      <c r="L93" s="47"/>
      <c r="M93" s="47"/>
      <c r="N93" s="47"/>
      <c r="O93" s="47"/>
      <c r="P93" s="48"/>
      <c r="Q93" s="48"/>
      <c r="R93" s="51">
        <v>636.58944162450007</v>
      </c>
      <c r="S93" s="51">
        <v>636.58944162450007</v>
      </c>
      <c r="T93" s="51">
        <f t="shared" ref="T93" si="66">+IF(ISERR(S93/R93*100),"N/A",ROUND(S93/R93*100,2))</f>
        <v>100</v>
      </c>
      <c r="U93" s="51">
        <v>636.58944162450007</v>
      </c>
      <c r="V93" s="51">
        <f t="shared" ref="V93" si="67">+IF(ISERR(U93/S93*100),"N/A",ROUND(U93/S93*100,2))</f>
        <v>100</v>
      </c>
      <c r="W93" s="52">
        <f t="shared" si="65"/>
        <v>100</v>
      </c>
      <c r="Y93"/>
      <c r="Z93"/>
      <c r="AA93" s="220"/>
      <c r="AB93" s="220"/>
      <c r="AC93" s="220"/>
      <c r="AD93" s="220"/>
    </row>
    <row r="94" spans="2:30" ht="22.5" customHeight="1" thickTop="1" thickBot="1" x14ac:dyDescent="0.25">
      <c r="B94" s="11" t="s">
        <v>86</v>
      </c>
      <c r="C94" s="12"/>
      <c r="D94" s="12"/>
      <c r="E94" s="12"/>
      <c r="F94" s="12"/>
      <c r="G94" s="12"/>
      <c r="H94" s="13"/>
      <c r="I94" s="13"/>
      <c r="J94" s="13"/>
      <c r="K94" s="13"/>
      <c r="L94" s="13"/>
      <c r="M94" s="13"/>
      <c r="N94" s="13"/>
      <c r="O94" s="13"/>
      <c r="P94" s="13"/>
      <c r="Q94" s="13"/>
      <c r="R94" s="13"/>
      <c r="S94" s="13"/>
      <c r="T94" s="13"/>
      <c r="U94" s="13"/>
      <c r="V94" s="13"/>
      <c r="W94" s="14"/>
    </row>
    <row r="95" spans="2:30" ht="37.5" customHeight="1" thickTop="1" x14ac:dyDescent="0.2">
      <c r="B95" s="251" t="s">
        <v>1956</v>
      </c>
      <c r="C95" s="252"/>
      <c r="D95" s="252"/>
      <c r="E95" s="252"/>
      <c r="F95" s="252"/>
      <c r="G95" s="252"/>
      <c r="H95" s="252"/>
      <c r="I95" s="252"/>
      <c r="J95" s="252"/>
      <c r="K95" s="252"/>
      <c r="L95" s="252"/>
      <c r="M95" s="252"/>
      <c r="N95" s="252"/>
      <c r="O95" s="252"/>
      <c r="P95" s="252"/>
      <c r="Q95" s="252"/>
      <c r="R95" s="252"/>
      <c r="S95" s="252"/>
      <c r="T95" s="252"/>
      <c r="U95" s="252"/>
      <c r="V95" s="252"/>
      <c r="W95" s="253"/>
    </row>
    <row r="96" spans="2:30" ht="25.5" customHeight="1" thickBot="1" x14ac:dyDescent="0.25">
      <c r="B96" s="254"/>
      <c r="C96" s="255"/>
      <c r="D96" s="255"/>
      <c r="E96" s="255"/>
      <c r="F96" s="255"/>
      <c r="G96" s="255"/>
      <c r="H96" s="255"/>
      <c r="I96" s="255"/>
      <c r="J96" s="255"/>
      <c r="K96" s="255"/>
      <c r="L96" s="255"/>
      <c r="M96" s="255"/>
      <c r="N96" s="255"/>
      <c r="O96" s="255"/>
      <c r="P96" s="255"/>
      <c r="Q96" s="255"/>
      <c r="R96" s="255"/>
      <c r="S96" s="255"/>
      <c r="T96" s="255"/>
      <c r="U96" s="255"/>
      <c r="V96" s="255"/>
      <c r="W96" s="256"/>
    </row>
    <row r="97" spans="2:23" ht="37.5" customHeight="1" thickTop="1" x14ac:dyDescent="0.2">
      <c r="B97" s="251" t="s">
        <v>1955</v>
      </c>
      <c r="C97" s="252"/>
      <c r="D97" s="252"/>
      <c r="E97" s="252"/>
      <c r="F97" s="252"/>
      <c r="G97" s="252"/>
      <c r="H97" s="252"/>
      <c r="I97" s="252"/>
      <c r="J97" s="252"/>
      <c r="K97" s="252"/>
      <c r="L97" s="252"/>
      <c r="M97" s="252"/>
      <c r="N97" s="252"/>
      <c r="O97" s="252"/>
      <c r="P97" s="252"/>
      <c r="Q97" s="252"/>
      <c r="R97" s="252"/>
      <c r="S97" s="252"/>
      <c r="T97" s="252"/>
      <c r="U97" s="252"/>
      <c r="V97" s="252"/>
      <c r="W97" s="253"/>
    </row>
    <row r="98" spans="2:23" ht="30" customHeight="1" thickBot="1" x14ac:dyDescent="0.25">
      <c r="B98" s="254"/>
      <c r="C98" s="255"/>
      <c r="D98" s="255"/>
      <c r="E98" s="255"/>
      <c r="F98" s="255"/>
      <c r="G98" s="255"/>
      <c r="H98" s="255"/>
      <c r="I98" s="255"/>
      <c r="J98" s="255"/>
      <c r="K98" s="255"/>
      <c r="L98" s="255"/>
      <c r="M98" s="255"/>
      <c r="N98" s="255"/>
      <c r="O98" s="255"/>
      <c r="P98" s="255"/>
      <c r="Q98" s="255"/>
      <c r="R98" s="255"/>
      <c r="S98" s="255"/>
      <c r="T98" s="255"/>
      <c r="U98" s="255"/>
      <c r="V98" s="255"/>
      <c r="W98" s="256"/>
    </row>
    <row r="99" spans="2:23" ht="37.5" customHeight="1" thickTop="1" x14ac:dyDescent="0.2">
      <c r="B99" s="251" t="s">
        <v>1954</v>
      </c>
      <c r="C99" s="252"/>
      <c r="D99" s="252"/>
      <c r="E99" s="252"/>
      <c r="F99" s="252"/>
      <c r="G99" s="252"/>
      <c r="H99" s="252"/>
      <c r="I99" s="252"/>
      <c r="J99" s="252"/>
      <c r="K99" s="252"/>
      <c r="L99" s="252"/>
      <c r="M99" s="252"/>
      <c r="N99" s="252"/>
      <c r="O99" s="252"/>
      <c r="P99" s="252"/>
      <c r="Q99" s="252"/>
      <c r="R99" s="252"/>
      <c r="S99" s="252"/>
      <c r="T99" s="252"/>
      <c r="U99" s="252"/>
      <c r="V99" s="252"/>
      <c r="W99" s="253"/>
    </row>
    <row r="100" spans="2:23" ht="13.5" thickBot="1" x14ac:dyDescent="0.25">
      <c r="B100" s="257"/>
      <c r="C100" s="258"/>
      <c r="D100" s="258"/>
      <c r="E100" s="258"/>
      <c r="F100" s="258"/>
      <c r="G100" s="258"/>
      <c r="H100" s="258"/>
      <c r="I100" s="258"/>
      <c r="J100" s="258"/>
      <c r="K100" s="258"/>
      <c r="L100" s="258"/>
      <c r="M100" s="258"/>
      <c r="N100" s="258"/>
      <c r="O100" s="258"/>
      <c r="P100" s="258"/>
      <c r="Q100" s="258"/>
      <c r="R100" s="258"/>
      <c r="S100" s="258"/>
      <c r="T100" s="258"/>
      <c r="U100" s="258"/>
      <c r="V100" s="258"/>
      <c r="W100" s="259"/>
    </row>
  </sheetData>
  <mergeCells count="121">
    <mergeCell ref="B22:L22"/>
    <mergeCell ref="M22:N22"/>
    <mergeCell ref="O22:P22"/>
    <mergeCell ref="Q22:R22"/>
    <mergeCell ref="B24:Q25"/>
    <mergeCell ref="S24:T24"/>
    <mergeCell ref="B97:W98"/>
    <mergeCell ref="B99:W100"/>
    <mergeCell ref="V24:W24"/>
    <mergeCell ref="B95:W96"/>
    <mergeCell ref="B90:D90"/>
    <mergeCell ref="B91:D91"/>
    <mergeCell ref="B92:D92"/>
    <mergeCell ref="B93:D93"/>
    <mergeCell ref="B81:D81"/>
    <mergeCell ref="B68:D68"/>
    <mergeCell ref="B69:D69"/>
    <mergeCell ref="B70:D70"/>
    <mergeCell ref="B71:D71"/>
    <mergeCell ref="B87:D87"/>
    <mergeCell ref="B88:D88"/>
    <mergeCell ref="B89:D89"/>
    <mergeCell ref="B26:D26"/>
    <mergeCell ref="B27:D27"/>
    <mergeCell ref="T19:T20"/>
    <mergeCell ref="U19:U20"/>
    <mergeCell ref="V19:V20"/>
    <mergeCell ref="W19:W20"/>
    <mergeCell ref="B21:L21"/>
    <mergeCell ref="M21:N21"/>
    <mergeCell ref="O21:P21"/>
    <mergeCell ref="Q21:R21"/>
    <mergeCell ref="B19:L20"/>
    <mergeCell ref="M19:N20"/>
    <mergeCell ref="O19:P20"/>
    <mergeCell ref="Q19:R20"/>
    <mergeCell ref="S19:S20"/>
    <mergeCell ref="S13:W13"/>
    <mergeCell ref="C14:I14"/>
    <mergeCell ref="L14:Q14"/>
    <mergeCell ref="T14:W14"/>
    <mergeCell ref="C15:I15"/>
    <mergeCell ref="L15:Q15"/>
    <mergeCell ref="T15:W15"/>
    <mergeCell ref="C16:W16"/>
    <mergeCell ref="B18:T18"/>
    <mergeCell ref="U18:W18"/>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B80:D80"/>
    <mergeCell ref="B72:D72"/>
    <mergeCell ref="B73:D73"/>
    <mergeCell ref="B74:D74"/>
    <mergeCell ref="B75:D75"/>
    <mergeCell ref="B76:D76"/>
    <mergeCell ref="B58:D58"/>
    <mergeCell ref="B59:D59"/>
    <mergeCell ref="B60:D60"/>
    <mergeCell ref="B61:D61"/>
    <mergeCell ref="B62:D62"/>
    <mergeCell ref="B63:D63"/>
    <mergeCell ref="B64:D64"/>
    <mergeCell ref="B65:D65"/>
    <mergeCell ref="B66:D66"/>
    <mergeCell ref="B67:D67"/>
    <mergeCell ref="B28:D28"/>
    <mergeCell ref="B29:D29"/>
    <mergeCell ref="B30:D30"/>
    <mergeCell ref="B31:D31"/>
    <mergeCell ref="B32:D32"/>
    <mergeCell ref="B33:D33"/>
    <mergeCell ref="B34:D34"/>
    <mergeCell ref="B35:D35"/>
    <mergeCell ref="B36:D36"/>
    <mergeCell ref="B84:D84"/>
    <mergeCell ref="B85:D85"/>
    <mergeCell ref="B86:D86"/>
    <mergeCell ref="B77:D77"/>
    <mergeCell ref="B78:D78"/>
    <mergeCell ref="B79:D79"/>
    <mergeCell ref="B44:D44"/>
    <mergeCell ref="B45:D45"/>
    <mergeCell ref="B46:D46"/>
    <mergeCell ref="B47:D47"/>
    <mergeCell ref="B48:D48"/>
    <mergeCell ref="B54:D54"/>
    <mergeCell ref="B55:D55"/>
    <mergeCell ref="B56:D56"/>
    <mergeCell ref="B57:D57"/>
    <mergeCell ref="B49:D49"/>
    <mergeCell ref="B50:D50"/>
    <mergeCell ref="B51:D51"/>
    <mergeCell ref="B52:D52"/>
    <mergeCell ref="B53:D53"/>
    <mergeCell ref="B37:D37"/>
    <mergeCell ref="B38:D38"/>
    <mergeCell ref="B82:D82"/>
    <mergeCell ref="B83:D83"/>
    <mergeCell ref="B39:D39"/>
    <mergeCell ref="B40:D40"/>
    <mergeCell ref="B41:D41"/>
    <mergeCell ref="B42:D42"/>
    <mergeCell ref="B43:D4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D97"/>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1953</v>
      </c>
      <c r="D4" s="298" t="s">
        <v>1952</v>
      </c>
      <c r="E4" s="298"/>
      <c r="F4" s="298"/>
      <c r="G4" s="298"/>
      <c r="H4" s="299"/>
      <c r="I4" s="18"/>
      <c r="J4" s="300" t="s">
        <v>6</v>
      </c>
      <c r="K4" s="298"/>
      <c r="L4" s="17" t="s">
        <v>1988</v>
      </c>
      <c r="M4" s="301" t="s">
        <v>1987</v>
      </c>
      <c r="N4" s="301"/>
      <c r="O4" s="301"/>
      <c r="P4" s="301"/>
      <c r="Q4" s="302"/>
      <c r="R4" s="19"/>
      <c r="S4" s="303" t="s">
        <v>9</v>
      </c>
      <c r="T4" s="304"/>
      <c r="U4" s="304"/>
      <c r="V4" s="291" t="s">
        <v>1986</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1977</v>
      </c>
      <c r="D6" s="287" t="s">
        <v>1985</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1984</v>
      </c>
      <c r="K8" s="26" t="s">
        <v>1983</v>
      </c>
      <c r="L8" s="26" t="s">
        <v>1984</v>
      </c>
      <c r="M8" s="26" t="s">
        <v>1983</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68.75" customHeight="1" thickTop="1" thickBot="1" x14ac:dyDescent="0.25">
      <c r="B10" s="27" t="s">
        <v>25</v>
      </c>
      <c r="C10" s="291" t="s">
        <v>1982</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1981</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30"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30"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30"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30"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c r="AA20" s="33"/>
    </row>
    <row r="21" spans="2:30" ht="56.25" customHeight="1" x14ac:dyDescent="0.2">
      <c r="B21" s="267" t="s">
        <v>1980</v>
      </c>
      <c r="C21" s="268"/>
      <c r="D21" s="268"/>
      <c r="E21" s="268"/>
      <c r="F21" s="268"/>
      <c r="G21" s="268"/>
      <c r="H21" s="268"/>
      <c r="I21" s="268"/>
      <c r="J21" s="268"/>
      <c r="K21" s="268"/>
      <c r="L21" s="268"/>
      <c r="M21" s="269" t="s">
        <v>1977</v>
      </c>
      <c r="N21" s="269"/>
      <c r="O21" s="269" t="s">
        <v>64</v>
      </c>
      <c r="P21" s="269"/>
      <c r="Q21" s="270" t="s">
        <v>53</v>
      </c>
      <c r="R21" s="270"/>
      <c r="S21" s="34" t="s">
        <v>54</v>
      </c>
      <c r="T21" s="34" t="s">
        <v>54</v>
      </c>
      <c r="U21" s="34" t="s">
        <v>54</v>
      </c>
      <c r="V21" s="34">
        <f>+IF(ISERR(U21/T21*100),"N/A",ROUND(U21/T21*100,2))</f>
        <v>100</v>
      </c>
      <c r="W21" s="35">
        <f>+IF(ISERR(U21/S21*100),"N/A",ROUND(U21/S21*100,2))</f>
        <v>100</v>
      </c>
    </row>
    <row r="22" spans="2:30" ht="56.25" customHeight="1" x14ac:dyDescent="0.2">
      <c r="B22" s="267" t="s">
        <v>1979</v>
      </c>
      <c r="C22" s="268"/>
      <c r="D22" s="268"/>
      <c r="E22" s="268"/>
      <c r="F22" s="268"/>
      <c r="G22" s="268"/>
      <c r="H22" s="268"/>
      <c r="I22" s="268"/>
      <c r="J22" s="268"/>
      <c r="K22" s="268"/>
      <c r="L22" s="268"/>
      <c r="M22" s="269" t="s">
        <v>1977</v>
      </c>
      <c r="N22" s="269"/>
      <c r="O22" s="269" t="s">
        <v>64</v>
      </c>
      <c r="P22" s="269"/>
      <c r="Q22" s="270" t="s">
        <v>53</v>
      </c>
      <c r="R22" s="270"/>
      <c r="S22" s="34" t="s">
        <v>54</v>
      </c>
      <c r="T22" s="34" t="s">
        <v>54</v>
      </c>
      <c r="U22" s="34" t="s">
        <v>54</v>
      </c>
      <c r="V22" s="34">
        <f>+IF(ISERR(U22/T22*100),"N/A",ROUND(U22/T22*100,2))</f>
        <v>100</v>
      </c>
      <c r="W22" s="35">
        <f>+IF(ISERR(U22/S22*100),"N/A",ROUND(U22/S22*100,2))</f>
        <v>100</v>
      </c>
    </row>
    <row r="23" spans="2:30" ht="56.25" customHeight="1" thickBot="1" x14ac:dyDescent="0.25">
      <c r="B23" s="267" t="s">
        <v>1978</v>
      </c>
      <c r="C23" s="268"/>
      <c r="D23" s="268"/>
      <c r="E23" s="268"/>
      <c r="F23" s="268"/>
      <c r="G23" s="268"/>
      <c r="H23" s="268"/>
      <c r="I23" s="268"/>
      <c r="J23" s="268"/>
      <c r="K23" s="268"/>
      <c r="L23" s="268"/>
      <c r="M23" s="269" t="s">
        <v>1977</v>
      </c>
      <c r="N23" s="269"/>
      <c r="O23" s="269" t="s">
        <v>64</v>
      </c>
      <c r="P23" s="269"/>
      <c r="Q23" s="270" t="s">
        <v>53</v>
      </c>
      <c r="R23" s="270"/>
      <c r="S23" s="34" t="s">
        <v>54</v>
      </c>
      <c r="T23" s="34" t="s">
        <v>54</v>
      </c>
      <c r="U23" s="34" t="s">
        <v>54</v>
      </c>
      <c r="V23" s="34">
        <f>+IF(ISERR(U23/T23*100),"N/A",ROUND(U23/T23*100,2))</f>
        <v>100</v>
      </c>
      <c r="W23" s="35">
        <f>+IF(ISERR(U23/S23*100),"N/A",ROUND(U23/S23*100,2))</f>
        <v>100</v>
      </c>
    </row>
    <row r="24" spans="2:30"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30"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30"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30" ht="23.25" customHeight="1" thickBot="1" x14ac:dyDescent="0.25">
      <c r="B27" s="262" t="s">
        <v>76</v>
      </c>
      <c r="C27" s="263"/>
      <c r="D27" s="263"/>
      <c r="E27" s="186" t="s">
        <v>2625</v>
      </c>
      <c r="F27" s="186"/>
      <c r="G27" s="186"/>
      <c r="H27" s="41"/>
      <c r="I27" s="41"/>
      <c r="J27" s="41"/>
      <c r="K27" s="41"/>
      <c r="L27" s="41"/>
      <c r="M27" s="41"/>
      <c r="N27" s="41"/>
      <c r="O27" s="41"/>
      <c r="P27" s="42"/>
      <c r="Q27" s="42"/>
      <c r="R27" s="43">
        <v>0</v>
      </c>
      <c r="S27" s="44"/>
      <c r="T27" s="42"/>
      <c r="U27" s="43">
        <v>0.94773837500000002</v>
      </c>
      <c r="V27" s="42"/>
      <c r="W27" s="45" t="str">
        <f>+IF(ISERR(U27/R27*100),"N/A",ROUND(U27/R27*100,2))</f>
        <v>N/A</v>
      </c>
      <c r="Y27"/>
      <c r="Z27"/>
      <c r="AA27" s="220"/>
      <c r="AB27" s="220"/>
      <c r="AC27" s="220"/>
      <c r="AD27" s="220"/>
    </row>
    <row r="28" spans="2:30" ht="26.25" customHeight="1" x14ac:dyDescent="0.2">
      <c r="B28" s="264" t="s">
        <v>80</v>
      </c>
      <c r="C28" s="265"/>
      <c r="D28" s="265"/>
      <c r="E28" s="187" t="s">
        <v>2625</v>
      </c>
      <c r="F28" s="187"/>
      <c r="G28" s="187"/>
      <c r="H28" s="47"/>
      <c r="I28" s="47"/>
      <c r="J28" s="47"/>
      <c r="K28" s="47"/>
      <c r="L28" s="47"/>
      <c r="M28" s="47"/>
      <c r="N28" s="47"/>
      <c r="O28" s="47"/>
      <c r="P28" s="48"/>
      <c r="Q28" s="48"/>
      <c r="R28" s="51">
        <v>1.3539114974999999</v>
      </c>
      <c r="S28" s="51">
        <v>0.94773837500000002</v>
      </c>
      <c r="T28" s="51">
        <f>+IF(ISERR(S28/R28*100),"N/A",ROUND(S28/R28*100,2))</f>
        <v>70</v>
      </c>
      <c r="U28" s="51">
        <v>0.94773837500000002</v>
      </c>
      <c r="V28" s="51">
        <f>+IF(ISERR(U28/S28*100),"N/A",ROUND(U28/S28*100,2))</f>
        <v>100</v>
      </c>
      <c r="W28" s="52">
        <f>+IF(ISERR(U28/R28*100),"N/A",ROUND(U28/R28*100,2))</f>
        <v>70</v>
      </c>
      <c r="Y28"/>
      <c r="Z28"/>
      <c r="AA28" s="220"/>
      <c r="AB28" s="220"/>
      <c r="AC28" s="220"/>
      <c r="AD28" s="220"/>
    </row>
    <row r="29" spans="2:30" ht="23.25" customHeight="1" thickBot="1" x14ac:dyDescent="0.25">
      <c r="B29" s="262" t="s">
        <v>76</v>
      </c>
      <c r="C29" s="263"/>
      <c r="D29" s="263"/>
      <c r="E29" s="186" t="s">
        <v>2097</v>
      </c>
      <c r="F29" s="186"/>
      <c r="G29" s="186"/>
      <c r="H29" s="41"/>
      <c r="I29" s="41"/>
      <c r="J29" s="41"/>
      <c r="K29" s="41"/>
      <c r="L29" s="41"/>
      <c r="M29" s="41"/>
      <c r="N29" s="41"/>
      <c r="O29" s="41"/>
      <c r="P29" s="42"/>
      <c r="Q29" s="42"/>
      <c r="R29" s="43">
        <v>0</v>
      </c>
      <c r="S29" s="44"/>
      <c r="T29" s="42"/>
      <c r="U29" s="43">
        <v>9.7267800202050001</v>
      </c>
      <c r="V29" s="42"/>
      <c r="W29" s="45" t="str">
        <f t="shared" ref="W29:W90" si="0">+IF(ISERR(U29/R29*100),"N/A",ROUND(U29/R29*100,2))</f>
        <v>N/A</v>
      </c>
      <c r="Y29"/>
      <c r="Z29"/>
      <c r="AA29" s="220"/>
      <c r="AB29" s="220"/>
      <c r="AC29" s="220"/>
      <c r="AD29" s="220"/>
    </row>
    <row r="30" spans="2:30" ht="26.25" customHeight="1" x14ac:dyDescent="0.2">
      <c r="B30" s="264" t="s">
        <v>80</v>
      </c>
      <c r="C30" s="265"/>
      <c r="D30" s="265"/>
      <c r="E30" s="187" t="s">
        <v>2097</v>
      </c>
      <c r="F30" s="187"/>
      <c r="G30" s="187"/>
      <c r="H30" s="47"/>
      <c r="I30" s="47"/>
      <c r="J30" s="47"/>
      <c r="K30" s="47"/>
      <c r="L30" s="47"/>
      <c r="M30" s="47"/>
      <c r="N30" s="47"/>
      <c r="O30" s="47"/>
      <c r="P30" s="48"/>
      <c r="Q30" s="48"/>
      <c r="R30" s="51">
        <v>15.308025112500001</v>
      </c>
      <c r="S30" s="51">
        <v>12.264488469705</v>
      </c>
      <c r="T30" s="51">
        <f t="shared" ref="T30" si="1">+IF(ISERR(S30/R30*100),"N/A",ROUND(S30/R30*100,2))</f>
        <v>80.12</v>
      </c>
      <c r="U30" s="51">
        <v>9.7267800202050001</v>
      </c>
      <c r="V30" s="51">
        <f t="shared" ref="V30" si="2">+IF(ISERR(U30/S30*100),"N/A",ROUND(U30/S30*100,2))</f>
        <v>79.31</v>
      </c>
      <c r="W30" s="52">
        <f t="shared" si="0"/>
        <v>63.54</v>
      </c>
      <c r="Y30"/>
      <c r="Z30"/>
      <c r="AA30" s="220"/>
      <c r="AB30" s="220"/>
      <c r="AC30" s="220"/>
      <c r="AD30" s="220"/>
    </row>
    <row r="31" spans="2:30" ht="23.25" customHeight="1" thickBot="1" x14ac:dyDescent="0.25">
      <c r="B31" s="262" t="s">
        <v>76</v>
      </c>
      <c r="C31" s="263"/>
      <c r="D31" s="263"/>
      <c r="E31" s="186" t="s">
        <v>2626</v>
      </c>
      <c r="F31" s="186"/>
      <c r="G31" s="186"/>
      <c r="H31" s="41"/>
      <c r="I31" s="41"/>
      <c r="J31" s="41"/>
      <c r="K31" s="41"/>
      <c r="L31" s="41"/>
      <c r="M31" s="41"/>
      <c r="N31" s="41"/>
      <c r="O31" s="41"/>
      <c r="P31" s="42"/>
      <c r="Q31" s="42"/>
      <c r="R31" s="43">
        <v>0</v>
      </c>
      <c r="S31" s="44"/>
      <c r="T31" s="42"/>
      <c r="U31" s="43">
        <v>2.2967342454999997</v>
      </c>
      <c r="V31" s="42"/>
      <c r="W31" s="45" t="str">
        <f t="shared" si="0"/>
        <v>N/A</v>
      </c>
      <c r="Y31"/>
      <c r="Z31"/>
      <c r="AA31" s="220"/>
      <c r="AB31" s="220"/>
      <c r="AC31" s="220"/>
      <c r="AD31" s="220"/>
    </row>
    <row r="32" spans="2:30" ht="26.25" customHeight="1" x14ac:dyDescent="0.2">
      <c r="B32" s="264" t="s">
        <v>80</v>
      </c>
      <c r="C32" s="265"/>
      <c r="D32" s="265"/>
      <c r="E32" s="187" t="s">
        <v>2626</v>
      </c>
      <c r="F32" s="187"/>
      <c r="G32" s="187"/>
      <c r="H32" s="47"/>
      <c r="I32" s="47"/>
      <c r="J32" s="47"/>
      <c r="K32" s="47"/>
      <c r="L32" s="47"/>
      <c r="M32" s="47"/>
      <c r="N32" s="47"/>
      <c r="O32" s="47"/>
      <c r="P32" s="48"/>
      <c r="Q32" s="48"/>
      <c r="R32" s="51">
        <v>3.2810490154999998</v>
      </c>
      <c r="S32" s="51">
        <v>2.2967342454999997</v>
      </c>
      <c r="T32" s="51">
        <f t="shared" ref="T32" si="3">+IF(ISERR(S32/R32*100),"N/A",ROUND(S32/R32*100,2))</f>
        <v>70</v>
      </c>
      <c r="U32" s="51">
        <v>2.2967342454999997</v>
      </c>
      <c r="V32" s="51">
        <f t="shared" ref="V32" si="4">+IF(ISERR(U32/S32*100),"N/A",ROUND(U32/S32*100,2))</f>
        <v>100</v>
      </c>
      <c r="W32" s="52">
        <f t="shared" si="0"/>
        <v>70</v>
      </c>
      <c r="Y32"/>
      <c r="Z32"/>
      <c r="AA32" s="220"/>
      <c r="AB32" s="220"/>
      <c r="AC32" s="220"/>
      <c r="AD32" s="220"/>
    </row>
    <row r="33" spans="2:30" ht="23.25" customHeight="1" thickBot="1" x14ac:dyDescent="0.25">
      <c r="B33" s="262" t="s">
        <v>76</v>
      </c>
      <c r="C33" s="263"/>
      <c r="D33" s="263"/>
      <c r="E33" s="186" t="s">
        <v>2627</v>
      </c>
      <c r="F33" s="186"/>
      <c r="G33" s="186"/>
      <c r="H33" s="41"/>
      <c r="I33" s="41"/>
      <c r="J33" s="41"/>
      <c r="K33" s="41"/>
      <c r="L33" s="41"/>
      <c r="M33" s="41"/>
      <c r="N33" s="41"/>
      <c r="O33" s="41"/>
      <c r="P33" s="42"/>
      <c r="Q33" s="42"/>
      <c r="R33" s="43">
        <v>0</v>
      </c>
      <c r="S33" s="44"/>
      <c r="T33" s="42"/>
      <c r="U33" s="43">
        <v>1.5857497715</v>
      </c>
      <c r="V33" s="42"/>
      <c r="W33" s="45" t="str">
        <f t="shared" si="0"/>
        <v>N/A</v>
      </c>
      <c r="Y33"/>
      <c r="Z33"/>
      <c r="AA33" s="220"/>
      <c r="AB33" s="220"/>
      <c r="AC33" s="220"/>
      <c r="AD33" s="220"/>
    </row>
    <row r="34" spans="2:30" ht="26.25" customHeight="1" x14ac:dyDescent="0.2">
      <c r="B34" s="264" t="s">
        <v>80</v>
      </c>
      <c r="C34" s="265"/>
      <c r="D34" s="265"/>
      <c r="E34" s="187" t="s">
        <v>2627</v>
      </c>
      <c r="F34" s="187"/>
      <c r="G34" s="187"/>
      <c r="H34" s="47"/>
      <c r="I34" s="47"/>
      <c r="J34" s="47"/>
      <c r="K34" s="47"/>
      <c r="L34" s="47"/>
      <c r="M34" s="47"/>
      <c r="N34" s="47"/>
      <c r="O34" s="47"/>
      <c r="P34" s="48"/>
      <c r="Q34" s="48"/>
      <c r="R34" s="51">
        <v>2.2653570964999998</v>
      </c>
      <c r="S34" s="51">
        <v>1.6852026689999999</v>
      </c>
      <c r="T34" s="51">
        <f t="shared" ref="T34" si="5">+IF(ISERR(S34/R34*100),"N/A",ROUND(S34/R34*100,2))</f>
        <v>74.39</v>
      </c>
      <c r="U34" s="51">
        <v>1.5857497715</v>
      </c>
      <c r="V34" s="51">
        <f t="shared" ref="V34" si="6">+IF(ISERR(U34/S34*100),"N/A",ROUND(U34/S34*100,2))</f>
        <v>94.1</v>
      </c>
      <c r="W34" s="52">
        <f t="shared" si="0"/>
        <v>70</v>
      </c>
      <c r="Y34"/>
      <c r="Z34"/>
      <c r="AA34" s="220"/>
      <c r="AB34" s="220"/>
      <c r="AC34" s="220"/>
      <c r="AD34" s="220"/>
    </row>
    <row r="35" spans="2:30" ht="23.25" customHeight="1" thickBot="1" x14ac:dyDescent="0.25">
      <c r="B35" s="262" t="s">
        <v>76</v>
      </c>
      <c r="C35" s="263"/>
      <c r="D35" s="263"/>
      <c r="E35" s="186" t="s">
        <v>2628</v>
      </c>
      <c r="F35" s="186"/>
      <c r="G35" s="186"/>
      <c r="H35" s="41"/>
      <c r="I35" s="41"/>
      <c r="J35" s="41"/>
      <c r="K35" s="41"/>
      <c r="L35" s="41"/>
      <c r="M35" s="41"/>
      <c r="N35" s="41"/>
      <c r="O35" s="41"/>
      <c r="P35" s="42"/>
      <c r="Q35" s="42"/>
      <c r="R35" s="43">
        <v>0</v>
      </c>
      <c r="S35" s="44"/>
      <c r="T35" s="42"/>
      <c r="U35" s="43">
        <v>3.5232080150000002</v>
      </c>
      <c r="V35" s="42"/>
      <c r="W35" s="45" t="str">
        <f t="shared" si="0"/>
        <v>N/A</v>
      </c>
      <c r="Y35"/>
      <c r="Z35"/>
      <c r="AA35" s="220"/>
      <c r="AB35" s="220"/>
      <c r="AC35" s="220"/>
      <c r="AD35" s="220"/>
    </row>
    <row r="36" spans="2:30" ht="26.25" customHeight="1" x14ac:dyDescent="0.2">
      <c r="B36" s="264" t="s">
        <v>80</v>
      </c>
      <c r="C36" s="265"/>
      <c r="D36" s="265"/>
      <c r="E36" s="187" t="s">
        <v>2628</v>
      </c>
      <c r="F36" s="187"/>
      <c r="G36" s="187"/>
      <c r="H36" s="47"/>
      <c r="I36" s="47"/>
      <c r="J36" s="47"/>
      <c r="K36" s="47"/>
      <c r="L36" s="47"/>
      <c r="M36" s="47"/>
      <c r="N36" s="47"/>
      <c r="O36" s="47"/>
      <c r="P36" s="48"/>
      <c r="Q36" s="48"/>
      <c r="R36" s="51">
        <v>4.309250885</v>
      </c>
      <c r="S36" s="51">
        <v>3.5232080150000002</v>
      </c>
      <c r="T36" s="51">
        <f t="shared" ref="T36" si="7">+IF(ISERR(S36/R36*100),"N/A",ROUND(S36/R36*100,2))</f>
        <v>81.760000000000005</v>
      </c>
      <c r="U36" s="51">
        <v>3.5232080150000002</v>
      </c>
      <c r="V36" s="51">
        <f t="shared" ref="V36" si="8">+IF(ISERR(U36/S36*100),"N/A",ROUND(U36/S36*100,2))</f>
        <v>100</v>
      </c>
      <c r="W36" s="52">
        <f t="shared" si="0"/>
        <v>81.760000000000005</v>
      </c>
      <c r="Y36"/>
      <c r="Z36"/>
      <c r="AA36" s="220"/>
      <c r="AB36" s="220"/>
      <c r="AC36" s="220"/>
      <c r="AD36" s="220"/>
    </row>
    <row r="37" spans="2:30" ht="23.25" customHeight="1" thickBot="1" x14ac:dyDescent="0.25">
      <c r="B37" s="262" t="s">
        <v>76</v>
      </c>
      <c r="C37" s="263"/>
      <c r="D37" s="263"/>
      <c r="E37" s="186" t="s">
        <v>2629</v>
      </c>
      <c r="F37" s="186"/>
      <c r="G37" s="186"/>
      <c r="H37" s="41"/>
      <c r="I37" s="41"/>
      <c r="J37" s="41"/>
      <c r="K37" s="41"/>
      <c r="L37" s="41"/>
      <c r="M37" s="41"/>
      <c r="N37" s="41"/>
      <c r="O37" s="41"/>
      <c r="P37" s="42"/>
      <c r="Q37" s="42"/>
      <c r="R37" s="43">
        <v>0</v>
      </c>
      <c r="S37" s="44"/>
      <c r="T37" s="42"/>
      <c r="U37" s="43">
        <v>1.4763989630000001</v>
      </c>
      <c r="V37" s="42"/>
      <c r="W37" s="45" t="str">
        <f t="shared" si="0"/>
        <v>N/A</v>
      </c>
      <c r="Y37"/>
      <c r="Z37"/>
      <c r="AA37" s="220"/>
      <c r="AB37" s="220"/>
      <c r="AC37" s="220"/>
      <c r="AD37" s="220"/>
    </row>
    <row r="38" spans="2:30" ht="26.25" customHeight="1" x14ac:dyDescent="0.2">
      <c r="B38" s="264" t="s">
        <v>80</v>
      </c>
      <c r="C38" s="265"/>
      <c r="D38" s="265"/>
      <c r="E38" s="187" t="s">
        <v>2629</v>
      </c>
      <c r="F38" s="187"/>
      <c r="G38" s="187"/>
      <c r="H38" s="47"/>
      <c r="I38" s="47"/>
      <c r="J38" s="47"/>
      <c r="K38" s="47"/>
      <c r="L38" s="47"/>
      <c r="M38" s="47"/>
      <c r="N38" s="47"/>
      <c r="O38" s="47"/>
      <c r="P38" s="48"/>
      <c r="Q38" s="48"/>
      <c r="R38" s="51">
        <v>2.1091405355000004</v>
      </c>
      <c r="S38" s="51">
        <v>2.1091405355000004</v>
      </c>
      <c r="T38" s="51">
        <f t="shared" ref="T38" si="9">+IF(ISERR(S38/R38*100),"N/A",ROUND(S38/R38*100,2))</f>
        <v>100</v>
      </c>
      <c r="U38" s="51">
        <v>1.4763989630000001</v>
      </c>
      <c r="V38" s="51">
        <f t="shared" ref="V38" si="10">+IF(ISERR(U38/S38*100),"N/A",ROUND(U38/S38*100,2))</f>
        <v>70</v>
      </c>
      <c r="W38" s="52">
        <f t="shared" si="0"/>
        <v>70</v>
      </c>
      <c r="Y38"/>
      <c r="Z38"/>
      <c r="AA38" s="220"/>
      <c r="AB38" s="220"/>
      <c r="AC38" s="220"/>
      <c r="AD38" s="220"/>
    </row>
    <row r="39" spans="2:30" ht="23.25" customHeight="1" thickBot="1" x14ac:dyDescent="0.25">
      <c r="B39" s="262" t="s">
        <v>76</v>
      </c>
      <c r="C39" s="263"/>
      <c r="D39" s="263"/>
      <c r="E39" s="186" t="s">
        <v>2630</v>
      </c>
      <c r="F39" s="186"/>
      <c r="G39" s="186"/>
      <c r="H39" s="41"/>
      <c r="I39" s="41"/>
      <c r="J39" s="41"/>
      <c r="K39" s="41"/>
      <c r="L39" s="41"/>
      <c r="M39" s="41"/>
      <c r="N39" s="41"/>
      <c r="O39" s="41"/>
      <c r="P39" s="42"/>
      <c r="Q39" s="42"/>
      <c r="R39" s="43">
        <v>0</v>
      </c>
      <c r="S39" s="44"/>
      <c r="T39" s="42"/>
      <c r="U39" s="43">
        <v>5.5270736215000005</v>
      </c>
      <c r="V39" s="42"/>
      <c r="W39" s="45" t="str">
        <f t="shared" si="0"/>
        <v>N/A</v>
      </c>
      <c r="Y39"/>
      <c r="Z39"/>
      <c r="AA39" s="220"/>
      <c r="AB39" s="220"/>
      <c r="AC39" s="220"/>
      <c r="AD39" s="220"/>
    </row>
    <row r="40" spans="2:30" ht="26.25" customHeight="1" x14ac:dyDescent="0.2">
      <c r="B40" s="264" t="s">
        <v>80</v>
      </c>
      <c r="C40" s="265"/>
      <c r="D40" s="265"/>
      <c r="E40" s="187" t="s">
        <v>2630</v>
      </c>
      <c r="F40" s="187"/>
      <c r="G40" s="187"/>
      <c r="H40" s="47"/>
      <c r="I40" s="47"/>
      <c r="J40" s="47"/>
      <c r="K40" s="47"/>
      <c r="L40" s="47"/>
      <c r="M40" s="47"/>
      <c r="N40" s="47"/>
      <c r="O40" s="47"/>
      <c r="P40" s="48"/>
      <c r="Q40" s="48"/>
      <c r="R40" s="51">
        <v>6.0397443715000003</v>
      </c>
      <c r="S40" s="51">
        <v>5.5270736215000005</v>
      </c>
      <c r="T40" s="51">
        <f t="shared" ref="T40" si="11">+IF(ISERR(S40/R40*100),"N/A",ROUND(S40/R40*100,2))</f>
        <v>91.51</v>
      </c>
      <c r="U40" s="51">
        <v>5.5270736215000005</v>
      </c>
      <c r="V40" s="51">
        <f t="shared" ref="V40" si="12">+IF(ISERR(U40/S40*100),"N/A",ROUND(U40/S40*100,2))</f>
        <v>100</v>
      </c>
      <c r="W40" s="52">
        <f t="shared" si="0"/>
        <v>91.51</v>
      </c>
      <c r="Y40"/>
      <c r="Z40"/>
      <c r="AA40" s="220"/>
      <c r="AB40" s="220"/>
      <c r="AC40" s="220"/>
      <c r="AD40" s="220"/>
    </row>
    <row r="41" spans="2:30" ht="23.25" customHeight="1" thickBot="1" x14ac:dyDescent="0.25">
      <c r="B41" s="262" t="s">
        <v>76</v>
      </c>
      <c r="C41" s="263"/>
      <c r="D41" s="263"/>
      <c r="E41" s="186" t="s">
        <v>2631</v>
      </c>
      <c r="F41" s="186"/>
      <c r="G41" s="186"/>
      <c r="H41" s="41"/>
      <c r="I41" s="41"/>
      <c r="J41" s="41"/>
      <c r="K41" s="41"/>
      <c r="L41" s="41"/>
      <c r="M41" s="41"/>
      <c r="N41" s="41"/>
      <c r="O41" s="41"/>
      <c r="P41" s="42"/>
      <c r="Q41" s="42"/>
      <c r="R41" s="43">
        <v>0</v>
      </c>
      <c r="S41" s="44"/>
      <c r="T41" s="42"/>
      <c r="U41" s="43">
        <v>5.7562495365000004</v>
      </c>
      <c r="V41" s="42"/>
      <c r="W41" s="45" t="str">
        <f t="shared" si="0"/>
        <v>N/A</v>
      </c>
      <c r="Y41"/>
      <c r="Z41"/>
      <c r="AA41" s="220"/>
      <c r="AB41" s="220"/>
      <c r="AC41" s="220"/>
      <c r="AD41" s="220"/>
    </row>
    <row r="42" spans="2:30" ht="26.25" customHeight="1" x14ac:dyDescent="0.2">
      <c r="B42" s="264" t="s">
        <v>80</v>
      </c>
      <c r="C42" s="265"/>
      <c r="D42" s="265"/>
      <c r="E42" s="187" t="s">
        <v>2631</v>
      </c>
      <c r="F42" s="187"/>
      <c r="G42" s="187"/>
      <c r="H42" s="47"/>
      <c r="I42" s="47"/>
      <c r="J42" s="47"/>
      <c r="K42" s="47"/>
      <c r="L42" s="47"/>
      <c r="M42" s="47"/>
      <c r="N42" s="47"/>
      <c r="O42" s="47"/>
      <c r="P42" s="48"/>
      <c r="Q42" s="48"/>
      <c r="R42" s="51">
        <v>6.7528389969999996</v>
      </c>
      <c r="S42" s="51">
        <v>6.2082787540000011</v>
      </c>
      <c r="T42" s="51">
        <f t="shared" ref="T42" si="13">+IF(ISERR(S42/R42*100),"N/A",ROUND(S42/R42*100,2))</f>
        <v>91.94</v>
      </c>
      <c r="U42" s="51">
        <v>5.7562495365000004</v>
      </c>
      <c r="V42" s="51">
        <f t="shared" ref="V42" si="14">+IF(ISERR(U42/S42*100),"N/A",ROUND(U42/S42*100,2))</f>
        <v>92.72</v>
      </c>
      <c r="W42" s="52">
        <f t="shared" si="0"/>
        <v>85.24</v>
      </c>
      <c r="Y42"/>
      <c r="Z42"/>
      <c r="AA42" s="220"/>
      <c r="AB42" s="220"/>
      <c r="AC42" s="220"/>
      <c r="AD42" s="220"/>
    </row>
    <row r="43" spans="2:30" ht="23.25" customHeight="1" thickBot="1" x14ac:dyDescent="0.25">
      <c r="B43" s="262" t="s">
        <v>76</v>
      </c>
      <c r="C43" s="263"/>
      <c r="D43" s="263"/>
      <c r="E43" s="186" t="s">
        <v>2632</v>
      </c>
      <c r="F43" s="186"/>
      <c r="G43" s="186"/>
      <c r="H43" s="41"/>
      <c r="I43" s="41"/>
      <c r="J43" s="41"/>
      <c r="K43" s="41"/>
      <c r="L43" s="41"/>
      <c r="M43" s="41"/>
      <c r="N43" s="41"/>
      <c r="O43" s="41"/>
      <c r="P43" s="42"/>
      <c r="Q43" s="42"/>
      <c r="R43" s="43">
        <v>0</v>
      </c>
      <c r="S43" s="44"/>
      <c r="T43" s="42"/>
      <c r="U43" s="43">
        <v>1.2544455299999999</v>
      </c>
      <c r="V43" s="42"/>
      <c r="W43" s="45" t="str">
        <f t="shared" si="0"/>
        <v>N/A</v>
      </c>
      <c r="Y43"/>
      <c r="Z43"/>
      <c r="AA43" s="220"/>
      <c r="AB43" s="220"/>
      <c r="AC43" s="220"/>
      <c r="AD43" s="220"/>
    </row>
    <row r="44" spans="2:30" ht="26.25" customHeight="1" x14ac:dyDescent="0.2">
      <c r="B44" s="264" t="s">
        <v>80</v>
      </c>
      <c r="C44" s="265"/>
      <c r="D44" s="265"/>
      <c r="E44" s="187" t="s">
        <v>2632</v>
      </c>
      <c r="F44" s="187"/>
      <c r="G44" s="187"/>
      <c r="H44" s="47"/>
      <c r="I44" s="47"/>
      <c r="J44" s="47"/>
      <c r="K44" s="47"/>
      <c r="L44" s="47"/>
      <c r="M44" s="47"/>
      <c r="N44" s="47"/>
      <c r="O44" s="47"/>
      <c r="P44" s="48"/>
      <c r="Q44" s="48"/>
      <c r="R44" s="51">
        <v>1.7920649494999998</v>
      </c>
      <c r="S44" s="51">
        <v>1.2544455299999999</v>
      </c>
      <c r="T44" s="51">
        <f t="shared" ref="T44" si="15">+IF(ISERR(S44/R44*100),"N/A",ROUND(S44/R44*100,2))</f>
        <v>70</v>
      </c>
      <c r="U44" s="51">
        <v>1.2544455299999999</v>
      </c>
      <c r="V44" s="51">
        <f t="shared" ref="V44" si="16">+IF(ISERR(U44/S44*100),"N/A",ROUND(U44/S44*100,2))</f>
        <v>100</v>
      </c>
      <c r="W44" s="52">
        <f t="shared" si="0"/>
        <v>70</v>
      </c>
      <c r="Y44"/>
      <c r="Z44"/>
      <c r="AA44" s="220"/>
      <c r="AB44" s="220"/>
      <c r="AC44" s="220"/>
      <c r="AD44" s="220"/>
    </row>
    <row r="45" spans="2:30" ht="23.25" customHeight="1" thickBot="1" x14ac:dyDescent="0.25">
      <c r="B45" s="262" t="s">
        <v>76</v>
      </c>
      <c r="C45" s="263"/>
      <c r="D45" s="263"/>
      <c r="E45" s="186" t="s">
        <v>2633</v>
      </c>
      <c r="F45" s="186"/>
      <c r="G45" s="186"/>
      <c r="H45" s="41"/>
      <c r="I45" s="41"/>
      <c r="J45" s="41"/>
      <c r="K45" s="41"/>
      <c r="L45" s="41"/>
      <c r="M45" s="41"/>
      <c r="N45" s="41"/>
      <c r="O45" s="41"/>
      <c r="P45" s="42"/>
      <c r="Q45" s="42"/>
      <c r="R45" s="43">
        <v>0</v>
      </c>
      <c r="S45" s="44"/>
      <c r="T45" s="42"/>
      <c r="U45" s="43">
        <v>1.0606422630000001</v>
      </c>
      <c r="V45" s="42"/>
      <c r="W45" s="45" t="str">
        <f t="shared" si="0"/>
        <v>N/A</v>
      </c>
      <c r="Y45"/>
      <c r="Z45"/>
      <c r="AA45" s="220"/>
      <c r="AB45" s="220"/>
      <c r="AC45" s="220"/>
      <c r="AD45" s="220"/>
    </row>
    <row r="46" spans="2:30" ht="26.25" customHeight="1" x14ac:dyDescent="0.2">
      <c r="B46" s="264" t="s">
        <v>80</v>
      </c>
      <c r="C46" s="265"/>
      <c r="D46" s="265"/>
      <c r="E46" s="187" t="s">
        <v>2633</v>
      </c>
      <c r="F46" s="187"/>
      <c r="G46" s="187"/>
      <c r="H46" s="47"/>
      <c r="I46" s="47"/>
      <c r="J46" s="47"/>
      <c r="K46" s="47"/>
      <c r="L46" s="47"/>
      <c r="M46" s="47"/>
      <c r="N46" s="47"/>
      <c r="O46" s="47"/>
      <c r="P46" s="48"/>
      <c r="Q46" s="48"/>
      <c r="R46" s="51">
        <v>1.5152031395000001</v>
      </c>
      <c r="S46" s="51">
        <v>1.1151419214949998</v>
      </c>
      <c r="T46" s="51">
        <f t="shared" ref="T46" si="17">+IF(ISERR(S46/R46*100),"N/A",ROUND(S46/R46*100,2))</f>
        <v>73.599999999999994</v>
      </c>
      <c r="U46" s="51">
        <v>1.0606422630000001</v>
      </c>
      <c r="V46" s="51">
        <f t="shared" ref="V46" si="18">+IF(ISERR(U46/S46*100),"N/A",ROUND(U46/S46*100,2))</f>
        <v>95.11</v>
      </c>
      <c r="W46" s="52">
        <f t="shared" si="0"/>
        <v>70</v>
      </c>
      <c r="Y46"/>
      <c r="Z46"/>
      <c r="AA46" s="220"/>
      <c r="AB46" s="220"/>
      <c r="AC46" s="220"/>
      <c r="AD46" s="220"/>
    </row>
    <row r="47" spans="2:30" ht="23.25" customHeight="1" thickBot="1" x14ac:dyDescent="0.25">
      <c r="B47" s="262" t="s">
        <v>76</v>
      </c>
      <c r="C47" s="263"/>
      <c r="D47" s="263"/>
      <c r="E47" s="186" t="s">
        <v>2634</v>
      </c>
      <c r="F47" s="186"/>
      <c r="G47" s="186"/>
      <c r="H47" s="41"/>
      <c r="I47" s="41"/>
      <c r="J47" s="41"/>
      <c r="K47" s="41"/>
      <c r="L47" s="41"/>
      <c r="M47" s="41"/>
      <c r="N47" s="41"/>
      <c r="O47" s="41"/>
      <c r="P47" s="42"/>
      <c r="Q47" s="42"/>
      <c r="R47" s="43">
        <v>0</v>
      </c>
      <c r="S47" s="44"/>
      <c r="T47" s="42"/>
      <c r="U47" s="43">
        <v>1.2090880555000001</v>
      </c>
      <c r="V47" s="42"/>
      <c r="W47" s="45" t="str">
        <f t="shared" si="0"/>
        <v>N/A</v>
      </c>
      <c r="Y47"/>
      <c r="Z47"/>
      <c r="AA47" s="220"/>
      <c r="AB47" s="220"/>
      <c r="AC47" s="220"/>
      <c r="AD47" s="220"/>
    </row>
    <row r="48" spans="2:30" ht="26.25" customHeight="1" x14ac:dyDescent="0.2">
      <c r="B48" s="264" t="s">
        <v>80</v>
      </c>
      <c r="C48" s="265"/>
      <c r="D48" s="265"/>
      <c r="E48" s="187" t="s">
        <v>2634</v>
      </c>
      <c r="F48" s="187"/>
      <c r="G48" s="187"/>
      <c r="H48" s="47"/>
      <c r="I48" s="47"/>
      <c r="J48" s="47"/>
      <c r="K48" s="47"/>
      <c r="L48" s="47"/>
      <c r="M48" s="47"/>
      <c r="N48" s="47"/>
      <c r="O48" s="47"/>
      <c r="P48" s="48"/>
      <c r="Q48" s="48"/>
      <c r="R48" s="51">
        <v>1.727268464</v>
      </c>
      <c r="S48" s="51">
        <v>1.727268464</v>
      </c>
      <c r="T48" s="51">
        <f t="shared" ref="T48" si="19">+IF(ISERR(S48/R48*100),"N/A",ROUND(S48/R48*100,2))</f>
        <v>100</v>
      </c>
      <c r="U48" s="51">
        <v>1.2090880555000001</v>
      </c>
      <c r="V48" s="51">
        <f t="shared" ref="V48" si="20">+IF(ISERR(U48/S48*100),"N/A",ROUND(U48/S48*100,2))</f>
        <v>70</v>
      </c>
      <c r="W48" s="52">
        <f t="shared" si="0"/>
        <v>70</v>
      </c>
      <c r="Y48"/>
      <c r="Z48"/>
      <c r="AA48" s="220"/>
      <c r="AB48" s="220"/>
      <c r="AC48" s="220"/>
      <c r="AD48" s="220"/>
    </row>
    <row r="49" spans="2:30" ht="23.25" customHeight="1" thickBot="1" x14ac:dyDescent="0.25">
      <c r="B49" s="262" t="s">
        <v>76</v>
      </c>
      <c r="C49" s="263"/>
      <c r="D49" s="263"/>
      <c r="E49" s="186" t="s">
        <v>1813</v>
      </c>
      <c r="F49" s="186"/>
      <c r="G49" s="186"/>
      <c r="H49" s="41"/>
      <c r="I49" s="41"/>
      <c r="J49" s="41"/>
      <c r="K49" s="41"/>
      <c r="L49" s="41"/>
      <c r="M49" s="41"/>
      <c r="N49" s="41"/>
      <c r="O49" s="41"/>
      <c r="P49" s="42"/>
      <c r="Q49" s="42"/>
      <c r="R49" s="43">
        <v>0</v>
      </c>
      <c r="S49" s="44"/>
      <c r="T49" s="42"/>
      <c r="U49" s="43">
        <v>1.1828840125</v>
      </c>
      <c r="V49" s="42"/>
      <c r="W49" s="45" t="str">
        <f t="shared" si="0"/>
        <v>N/A</v>
      </c>
      <c r="Y49"/>
      <c r="Z49"/>
      <c r="AA49" s="220"/>
      <c r="AB49" s="220"/>
      <c r="AC49" s="220"/>
      <c r="AD49" s="220"/>
    </row>
    <row r="50" spans="2:30" ht="26.25" customHeight="1" x14ac:dyDescent="0.2">
      <c r="B50" s="264" t="s">
        <v>80</v>
      </c>
      <c r="C50" s="265"/>
      <c r="D50" s="265"/>
      <c r="E50" s="187" t="s">
        <v>1813</v>
      </c>
      <c r="F50" s="187"/>
      <c r="G50" s="187"/>
      <c r="H50" s="47"/>
      <c r="I50" s="47"/>
      <c r="J50" s="47"/>
      <c r="K50" s="47"/>
      <c r="L50" s="47"/>
      <c r="M50" s="47"/>
      <c r="N50" s="47"/>
      <c r="O50" s="47"/>
      <c r="P50" s="48"/>
      <c r="Q50" s="48"/>
      <c r="R50" s="51">
        <v>1.6898340235000002</v>
      </c>
      <c r="S50" s="51">
        <v>1.1828840125</v>
      </c>
      <c r="T50" s="51">
        <f t="shared" ref="T50" si="21">+IF(ISERR(S50/R50*100),"N/A",ROUND(S50/R50*100,2))</f>
        <v>70</v>
      </c>
      <c r="U50" s="51">
        <v>1.1828840125</v>
      </c>
      <c r="V50" s="51">
        <f t="shared" ref="V50" si="22">+IF(ISERR(U50/S50*100),"N/A",ROUND(U50/S50*100,2))</f>
        <v>100</v>
      </c>
      <c r="W50" s="52">
        <f t="shared" si="0"/>
        <v>70</v>
      </c>
      <c r="Y50"/>
      <c r="Z50"/>
      <c r="AA50" s="220"/>
      <c r="AB50" s="220"/>
      <c r="AC50" s="220"/>
      <c r="AD50" s="220"/>
    </row>
    <row r="51" spans="2:30" ht="23.25" customHeight="1" thickBot="1" x14ac:dyDescent="0.25">
      <c r="B51" s="262" t="s">
        <v>76</v>
      </c>
      <c r="C51" s="263"/>
      <c r="D51" s="263"/>
      <c r="E51" s="186" t="s">
        <v>2635</v>
      </c>
      <c r="F51" s="186"/>
      <c r="G51" s="186"/>
      <c r="H51" s="41"/>
      <c r="I51" s="41"/>
      <c r="J51" s="41"/>
      <c r="K51" s="41"/>
      <c r="L51" s="41"/>
      <c r="M51" s="41"/>
      <c r="N51" s="41"/>
      <c r="O51" s="41"/>
      <c r="P51" s="42"/>
      <c r="Q51" s="42"/>
      <c r="R51" s="43">
        <v>0</v>
      </c>
      <c r="S51" s="44"/>
      <c r="T51" s="42"/>
      <c r="U51" s="43">
        <v>1.3476803749999999</v>
      </c>
      <c r="V51" s="42"/>
      <c r="W51" s="45" t="str">
        <f t="shared" si="0"/>
        <v>N/A</v>
      </c>
      <c r="Y51"/>
      <c r="Z51"/>
      <c r="AA51" s="220"/>
      <c r="AB51" s="220"/>
      <c r="AC51" s="220"/>
      <c r="AD51" s="220"/>
    </row>
    <row r="52" spans="2:30" ht="26.25" customHeight="1" x14ac:dyDescent="0.2">
      <c r="B52" s="264" t="s">
        <v>80</v>
      </c>
      <c r="C52" s="265"/>
      <c r="D52" s="265"/>
      <c r="E52" s="187" t="s">
        <v>2635</v>
      </c>
      <c r="F52" s="187"/>
      <c r="G52" s="187"/>
      <c r="H52" s="47"/>
      <c r="I52" s="47"/>
      <c r="J52" s="47"/>
      <c r="K52" s="47"/>
      <c r="L52" s="47"/>
      <c r="M52" s="47"/>
      <c r="N52" s="47"/>
      <c r="O52" s="47"/>
      <c r="P52" s="48"/>
      <c r="Q52" s="48"/>
      <c r="R52" s="51">
        <v>1.925305104</v>
      </c>
      <c r="S52" s="51">
        <v>1.9252580520000002</v>
      </c>
      <c r="T52" s="51">
        <f t="shared" ref="T52" si="23">+IF(ISERR(S52/R52*100),"N/A",ROUND(S52/R52*100,2))</f>
        <v>100</v>
      </c>
      <c r="U52" s="51">
        <v>1.3476803749999999</v>
      </c>
      <c r="V52" s="51">
        <f t="shared" ref="V52" si="24">+IF(ISERR(U52/S52*100),"N/A",ROUND(U52/S52*100,2))</f>
        <v>70</v>
      </c>
      <c r="W52" s="52">
        <f t="shared" si="0"/>
        <v>70</v>
      </c>
      <c r="Y52"/>
      <c r="Z52"/>
      <c r="AA52" s="220"/>
      <c r="AB52" s="220"/>
      <c r="AC52" s="220"/>
      <c r="AD52" s="220"/>
    </row>
    <row r="53" spans="2:30" ht="23.25" customHeight="1" thickBot="1" x14ac:dyDescent="0.25">
      <c r="B53" s="262" t="s">
        <v>76</v>
      </c>
      <c r="C53" s="263"/>
      <c r="D53" s="263"/>
      <c r="E53" s="186" t="s">
        <v>2636</v>
      </c>
      <c r="F53" s="186"/>
      <c r="G53" s="186"/>
      <c r="H53" s="41"/>
      <c r="I53" s="41"/>
      <c r="J53" s="41"/>
      <c r="K53" s="41"/>
      <c r="L53" s="41"/>
      <c r="M53" s="41"/>
      <c r="N53" s="41"/>
      <c r="O53" s="41"/>
      <c r="P53" s="42"/>
      <c r="Q53" s="42"/>
      <c r="R53" s="43">
        <v>0</v>
      </c>
      <c r="S53" s="44"/>
      <c r="T53" s="42"/>
      <c r="U53" s="43">
        <v>1.5320111595000001</v>
      </c>
      <c r="V53" s="42"/>
      <c r="W53" s="45" t="str">
        <f t="shared" si="0"/>
        <v>N/A</v>
      </c>
      <c r="Y53"/>
      <c r="Z53"/>
      <c r="AA53" s="220"/>
      <c r="AB53" s="220"/>
      <c r="AC53" s="220"/>
      <c r="AD53" s="220"/>
    </row>
    <row r="54" spans="2:30" ht="26.25" customHeight="1" x14ac:dyDescent="0.2">
      <c r="B54" s="264" t="s">
        <v>80</v>
      </c>
      <c r="C54" s="265"/>
      <c r="D54" s="265"/>
      <c r="E54" s="187" t="s">
        <v>2636</v>
      </c>
      <c r="F54" s="187"/>
      <c r="G54" s="187"/>
      <c r="H54" s="47"/>
      <c r="I54" s="47"/>
      <c r="J54" s="47"/>
      <c r="K54" s="47"/>
      <c r="L54" s="47"/>
      <c r="M54" s="47"/>
      <c r="N54" s="47"/>
      <c r="O54" s="47"/>
      <c r="P54" s="48"/>
      <c r="Q54" s="48"/>
      <c r="R54" s="51">
        <v>2.1885871839999997</v>
      </c>
      <c r="S54" s="51">
        <v>2.1121930340000001</v>
      </c>
      <c r="T54" s="51">
        <f t="shared" ref="T54" si="25">+IF(ISERR(S54/R54*100),"N/A",ROUND(S54/R54*100,2))</f>
        <v>96.51</v>
      </c>
      <c r="U54" s="51">
        <v>1.5320111595000001</v>
      </c>
      <c r="V54" s="51">
        <f t="shared" ref="V54" si="26">+IF(ISERR(U54/S54*100),"N/A",ROUND(U54/S54*100,2))</f>
        <v>72.53</v>
      </c>
      <c r="W54" s="52">
        <f t="shared" si="0"/>
        <v>70</v>
      </c>
      <c r="Y54"/>
      <c r="Z54"/>
      <c r="AA54" s="220"/>
      <c r="AB54" s="220"/>
      <c r="AC54" s="220"/>
      <c r="AD54" s="220"/>
    </row>
    <row r="55" spans="2:30" ht="23.25" customHeight="1" thickBot="1" x14ac:dyDescent="0.25">
      <c r="B55" s="262" t="s">
        <v>76</v>
      </c>
      <c r="C55" s="263"/>
      <c r="D55" s="263"/>
      <c r="E55" s="186" t="s">
        <v>2637</v>
      </c>
      <c r="F55" s="186"/>
      <c r="G55" s="186"/>
      <c r="H55" s="41"/>
      <c r="I55" s="41"/>
      <c r="J55" s="41"/>
      <c r="K55" s="41"/>
      <c r="L55" s="41"/>
      <c r="M55" s="41"/>
      <c r="N55" s="41"/>
      <c r="O55" s="41"/>
      <c r="P55" s="42"/>
      <c r="Q55" s="42"/>
      <c r="R55" s="43">
        <v>0</v>
      </c>
      <c r="S55" s="44"/>
      <c r="T55" s="42"/>
      <c r="U55" s="43">
        <v>2.1747970269999999</v>
      </c>
      <c r="V55" s="42"/>
      <c r="W55" s="45" t="str">
        <f t="shared" si="0"/>
        <v>N/A</v>
      </c>
      <c r="Y55"/>
      <c r="Z55"/>
      <c r="AA55" s="220"/>
      <c r="AB55" s="220"/>
      <c r="AC55" s="220"/>
      <c r="AD55" s="220"/>
    </row>
    <row r="56" spans="2:30" ht="26.25" customHeight="1" x14ac:dyDescent="0.2">
      <c r="B56" s="264" t="s">
        <v>80</v>
      </c>
      <c r="C56" s="265"/>
      <c r="D56" s="265"/>
      <c r="E56" s="187" t="s">
        <v>2637</v>
      </c>
      <c r="F56" s="187"/>
      <c r="G56" s="187"/>
      <c r="H56" s="47"/>
      <c r="I56" s="47"/>
      <c r="J56" s="47"/>
      <c r="K56" s="47"/>
      <c r="L56" s="47"/>
      <c r="M56" s="47"/>
      <c r="N56" s="47"/>
      <c r="O56" s="47"/>
      <c r="P56" s="48"/>
      <c r="Q56" s="48"/>
      <c r="R56" s="51">
        <v>3.1068533624999999</v>
      </c>
      <c r="S56" s="51">
        <v>2.1747970269999999</v>
      </c>
      <c r="T56" s="51">
        <f t="shared" ref="T56" si="27">+IF(ISERR(S56/R56*100),"N/A",ROUND(S56/R56*100,2))</f>
        <v>70</v>
      </c>
      <c r="U56" s="51">
        <v>2.1747970269999999</v>
      </c>
      <c r="V56" s="51">
        <f t="shared" ref="V56" si="28">+IF(ISERR(U56/S56*100),"N/A",ROUND(U56/S56*100,2))</f>
        <v>100</v>
      </c>
      <c r="W56" s="52">
        <f t="shared" si="0"/>
        <v>70</v>
      </c>
      <c r="Y56"/>
      <c r="Z56"/>
      <c r="AA56" s="220"/>
      <c r="AB56" s="220"/>
      <c r="AC56" s="220"/>
      <c r="AD56" s="220"/>
    </row>
    <row r="57" spans="2:30" ht="23.25" customHeight="1" thickBot="1" x14ac:dyDescent="0.25">
      <c r="B57" s="262" t="s">
        <v>76</v>
      </c>
      <c r="C57" s="263"/>
      <c r="D57" s="263"/>
      <c r="E57" s="186" t="s">
        <v>2638</v>
      </c>
      <c r="F57" s="186"/>
      <c r="G57" s="186"/>
      <c r="H57" s="41"/>
      <c r="I57" s="41"/>
      <c r="J57" s="41"/>
      <c r="K57" s="41"/>
      <c r="L57" s="41"/>
      <c r="M57" s="41"/>
      <c r="N57" s="41"/>
      <c r="O57" s="41"/>
      <c r="P57" s="42"/>
      <c r="Q57" s="42"/>
      <c r="R57" s="43">
        <v>0</v>
      </c>
      <c r="S57" s="44"/>
      <c r="T57" s="42"/>
      <c r="U57" s="43">
        <v>1.8381968215000002</v>
      </c>
      <c r="V57" s="42"/>
      <c r="W57" s="45" t="str">
        <f t="shared" si="0"/>
        <v>N/A</v>
      </c>
      <c r="Y57"/>
      <c r="Z57"/>
      <c r="AA57" s="220"/>
      <c r="AB57" s="220"/>
      <c r="AC57" s="220"/>
      <c r="AD57" s="220"/>
    </row>
    <row r="58" spans="2:30" ht="26.25" customHeight="1" x14ac:dyDescent="0.2">
      <c r="B58" s="264" t="s">
        <v>80</v>
      </c>
      <c r="C58" s="265"/>
      <c r="D58" s="265"/>
      <c r="E58" s="187" t="s">
        <v>2638</v>
      </c>
      <c r="F58" s="187"/>
      <c r="G58" s="187"/>
      <c r="H58" s="47"/>
      <c r="I58" s="47"/>
      <c r="J58" s="47"/>
      <c r="K58" s="47"/>
      <c r="L58" s="47"/>
      <c r="M58" s="47"/>
      <c r="N58" s="47"/>
      <c r="O58" s="47"/>
      <c r="P58" s="48"/>
      <c r="Q58" s="48"/>
      <c r="R58" s="51">
        <v>2.6259969529999996</v>
      </c>
      <c r="S58" s="51">
        <v>1.8381968215000002</v>
      </c>
      <c r="T58" s="51">
        <f t="shared" ref="T58" si="29">+IF(ISERR(S58/R58*100),"N/A",ROUND(S58/R58*100,2))</f>
        <v>70</v>
      </c>
      <c r="U58" s="51">
        <v>1.8381968215000002</v>
      </c>
      <c r="V58" s="51">
        <f t="shared" ref="V58" si="30">+IF(ISERR(U58/S58*100),"N/A",ROUND(U58/S58*100,2))</f>
        <v>100</v>
      </c>
      <c r="W58" s="52">
        <f t="shared" si="0"/>
        <v>70</v>
      </c>
      <c r="Y58"/>
      <c r="Z58"/>
      <c r="AA58" s="220"/>
      <c r="AB58" s="220"/>
      <c r="AC58" s="220"/>
      <c r="AD58" s="220"/>
    </row>
    <row r="59" spans="2:30" ht="23.25" customHeight="1" thickBot="1" x14ac:dyDescent="0.25">
      <c r="B59" s="262" t="s">
        <v>76</v>
      </c>
      <c r="C59" s="263"/>
      <c r="D59" s="263"/>
      <c r="E59" s="186" t="s">
        <v>323</v>
      </c>
      <c r="F59" s="186"/>
      <c r="G59" s="186"/>
      <c r="H59" s="41"/>
      <c r="I59" s="41"/>
      <c r="J59" s="41"/>
      <c r="K59" s="41"/>
      <c r="L59" s="41"/>
      <c r="M59" s="41"/>
      <c r="N59" s="41"/>
      <c r="O59" s="41"/>
      <c r="P59" s="42"/>
      <c r="Q59" s="42"/>
      <c r="R59" s="43">
        <v>0</v>
      </c>
      <c r="S59" s="44"/>
      <c r="T59" s="42"/>
      <c r="U59" s="43">
        <v>1.2572457774999999</v>
      </c>
      <c r="V59" s="42"/>
      <c r="W59" s="45" t="str">
        <f t="shared" si="0"/>
        <v>N/A</v>
      </c>
      <c r="Y59"/>
      <c r="Z59"/>
      <c r="AA59" s="220"/>
      <c r="AB59" s="220"/>
      <c r="AC59" s="220"/>
      <c r="AD59" s="220"/>
    </row>
    <row r="60" spans="2:30" ht="26.25" customHeight="1" x14ac:dyDescent="0.2">
      <c r="B60" s="264" t="s">
        <v>80</v>
      </c>
      <c r="C60" s="265"/>
      <c r="D60" s="265"/>
      <c r="E60" s="187" t="s">
        <v>323</v>
      </c>
      <c r="F60" s="187"/>
      <c r="G60" s="187"/>
      <c r="H60" s="47"/>
      <c r="I60" s="47"/>
      <c r="J60" s="47"/>
      <c r="K60" s="47"/>
      <c r="L60" s="47"/>
      <c r="M60" s="47"/>
      <c r="N60" s="47"/>
      <c r="O60" s="47"/>
      <c r="P60" s="48"/>
      <c r="Q60" s="48"/>
      <c r="R60" s="51">
        <v>1.7960656765</v>
      </c>
      <c r="S60" s="51">
        <v>1.2572457774999999</v>
      </c>
      <c r="T60" s="51">
        <f t="shared" ref="T60" si="31">+IF(ISERR(S60/R60*100),"N/A",ROUND(S60/R60*100,2))</f>
        <v>70</v>
      </c>
      <c r="U60" s="51">
        <v>1.2572457774999999</v>
      </c>
      <c r="V60" s="51">
        <f t="shared" ref="V60" si="32">+IF(ISERR(U60/S60*100),"N/A",ROUND(U60/S60*100,2))</f>
        <v>100</v>
      </c>
      <c r="W60" s="52">
        <f t="shared" si="0"/>
        <v>70</v>
      </c>
      <c r="Y60"/>
      <c r="Z60"/>
      <c r="AA60" s="220"/>
      <c r="AB60" s="220"/>
      <c r="AC60" s="220"/>
      <c r="AD60" s="220"/>
    </row>
    <row r="61" spans="2:30" ht="23.25" customHeight="1" thickBot="1" x14ac:dyDescent="0.25">
      <c r="B61" s="262" t="s">
        <v>76</v>
      </c>
      <c r="C61" s="263"/>
      <c r="D61" s="263"/>
      <c r="E61" s="186" t="s">
        <v>319</v>
      </c>
      <c r="F61" s="186"/>
      <c r="G61" s="186"/>
      <c r="H61" s="41"/>
      <c r="I61" s="41"/>
      <c r="J61" s="41"/>
      <c r="K61" s="41"/>
      <c r="L61" s="41"/>
      <c r="M61" s="41"/>
      <c r="N61" s="41"/>
      <c r="O61" s="41"/>
      <c r="P61" s="42"/>
      <c r="Q61" s="42"/>
      <c r="R61" s="43">
        <v>0</v>
      </c>
      <c r="S61" s="44"/>
      <c r="T61" s="42"/>
      <c r="U61" s="43">
        <v>1.6933537744999998</v>
      </c>
      <c r="V61" s="42"/>
      <c r="W61" s="45" t="str">
        <f t="shared" si="0"/>
        <v>N/A</v>
      </c>
      <c r="Y61"/>
      <c r="Z61"/>
      <c r="AA61" s="220"/>
      <c r="AB61" s="220"/>
      <c r="AC61" s="220"/>
      <c r="AD61" s="220"/>
    </row>
    <row r="62" spans="2:30" ht="26.25" customHeight="1" x14ac:dyDescent="0.2">
      <c r="B62" s="264" t="s">
        <v>80</v>
      </c>
      <c r="C62" s="265"/>
      <c r="D62" s="265"/>
      <c r="E62" s="187" t="s">
        <v>319</v>
      </c>
      <c r="F62" s="187"/>
      <c r="G62" s="187"/>
      <c r="H62" s="47"/>
      <c r="I62" s="47"/>
      <c r="J62" s="47"/>
      <c r="K62" s="47"/>
      <c r="L62" s="47"/>
      <c r="M62" s="47"/>
      <c r="N62" s="47"/>
      <c r="O62" s="47"/>
      <c r="P62" s="48"/>
      <c r="Q62" s="48"/>
      <c r="R62" s="51">
        <v>1.6933537744999998</v>
      </c>
      <c r="S62" s="51">
        <v>1.6933537744999998</v>
      </c>
      <c r="T62" s="51">
        <f t="shared" ref="T62" si="33">+IF(ISERR(S62/R62*100),"N/A",ROUND(S62/R62*100,2))</f>
        <v>100</v>
      </c>
      <c r="U62" s="51">
        <v>1.6933537744999998</v>
      </c>
      <c r="V62" s="51">
        <f t="shared" ref="V62" si="34">+IF(ISERR(U62/S62*100),"N/A",ROUND(U62/S62*100,2))</f>
        <v>100</v>
      </c>
      <c r="W62" s="52">
        <f t="shared" si="0"/>
        <v>100</v>
      </c>
      <c r="Y62"/>
      <c r="Z62"/>
      <c r="AA62" s="220"/>
      <c r="AB62" s="220"/>
      <c r="AC62" s="220"/>
      <c r="AD62" s="220"/>
    </row>
    <row r="63" spans="2:30" ht="23.25" customHeight="1" thickBot="1" x14ac:dyDescent="0.25">
      <c r="B63" s="262" t="s">
        <v>76</v>
      </c>
      <c r="C63" s="263"/>
      <c r="D63" s="263"/>
      <c r="E63" s="186" t="s">
        <v>2639</v>
      </c>
      <c r="F63" s="186"/>
      <c r="G63" s="186"/>
      <c r="H63" s="41"/>
      <c r="I63" s="41"/>
      <c r="J63" s="41"/>
      <c r="K63" s="41"/>
      <c r="L63" s="41"/>
      <c r="M63" s="41"/>
      <c r="N63" s="41"/>
      <c r="O63" s="41"/>
      <c r="P63" s="42"/>
      <c r="Q63" s="42"/>
      <c r="R63" s="43">
        <v>0</v>
      </c>
      <c r="S63" s="44"/>
      <c r="T63" s="42"/>
      <c r="U63" s="43">
        <v>3.0740496229999996</v>
      </c>
      <c r="V63" s="42"/>
      <c r="W63" s="45" t="str">
        <f t="shared" si="0"/>
        <v>N/A</v>
      </c>
      <c r="Y63"/>
      <c r="Z63"/>
      <c r="AA63" s="220"/>
      <c r="AB63" s="220"/>
      <c r="AC63" s="220"/>
      <c r="AD63" s="220"/>
    </row>
    <row r="64" spans="2:30" ht="26.25" customHeight="1" x14ac:dyDescent="0.2">
      <c r="B64" s="264" t="s">
        <v>80</v>
      </c>
      <c r="C64" s="265"/>
      <c r="D64" s="265"/>
      <c r="E64" s="187" t="s">
        <v>2639</v>
      </c>
      <c r="F64" s="187"/>
      <c r="G64" s="187"/>
      <c r="H64" s="47"/>
      <c r="I64" s="47"/>
      <c r="J64" s="47"/>
      <c r="K64" s="47"/>
      <c r="L64" s="47"/>
      <c r="M64" s="47"/>
      <c r="N64" s="47"/>
      <c r="O64" s="47"/>
      <c r="P64" s="48"/>
      <c r="Q64" s="48"/>
      <c r="R64" s="51">
        <v>4.3914997414999997</v>
      </c>
      <c r="S64" s="51">
        <v>3.0740496229999996</v>
      </c>
      <c r="T64" s="51">
        <f t="shared" ref="T64" si="35">+IF(ISERR(S64/R64*100),"N/A",ROUND(S64/R64*100,2))</f>
        <v>70</v>
      </c>
      <c r="U64" s="51">
        <v>3.0740496229999996</v>
      </c>
      <c r="V64" s="51">
        <f t="shared" ref="V64" si="36">+IF(ISERR(U64/S64*100),"N/A",ROUND(U64/S64*100,2))</f>
        <v>100</v>
      </c>
      <c r="W64" s="52">
        <f t="shared" si="0"/>
        <v>70</v>
      </c>
      <c r="Y64"/>
      <c r="Z64"/>
      <c r="AA64" s="220"/>
      <c r="AB64" s="220"/>
      <c r="AC64" s="220"/>
      <c r="AD64" s="220"/>
    </row>
    <row r="65" spans="2:30" ht="23.25" customHeight="1" thickBot="1" x14ac:dyDescent="0.25">
      <c r="B65" s="262" t="s">
        <v>76</v>
      </c>
      <c r="C65" s="263"/>
      <c r="D65" s="263"/>
      <c r="E65" s="186" t="s">
        <v>2640</v>
      </c>
      <c r="F65" s="186"/>
      <c r="G65" s="186"/>
      <c r="H65" s="41"/>
      <c r="I65" s="41"/>
      <c r="J65" s="41"/>
      <c r="K65" s="41"/>
      <c r="L65" s="41"/>
      <c r="M65" s="41"/>
      <c r="N65" s="41"/>
      <c r="O65" s="41"/>
      <c r="P65" s="42"/>
      <c r="Q65" s="42"/>
      <c r="R65" s="43">
        <v>0</v>
      </c>
      <c r="S65" s="44"/>
      <c r="T65" s="42"/>
      <c r="U65" s="43">
        <v>2.365004737</v>
      </c>
      <c r="V65" s="42"/>
      <c r="W65" s="45" t="str">
        <f t="shared" si="0"/>
        <v>N/A</v>
      </c>
      <c r="Y65"/>
      <c r="Z65"/>
      <c r="AA65" s="220"/>
      <c r="AB65" s="220"/>
      <c r="AC65" s="220"/>
      <c r="AD65" s="220"/>
    </row>
    <row r="66" spans="2:30" ht="26.25" customHeight="1" x14ac:dyDescent="0.2">
      <c r="B66" s="264" t="s">
        <v>80</v>
      </c>
      <c r="C66" s="265"/>
      <c r="D66" s="265"/>
      <c r="E66" s="187" t="s">
        <v>2640</v>
      </c>
      <c r="F66" s="187"/>
      <c r="G66" s="187"/>
      <c r="H66" s="47"/>
      <c r="I66" s="47"/>
      <c r="J66" s="47"/>
      <c r="K66" s="47"/>
      <c r="L66" s="47"/>
      <c r="M66" s="47"/>
      <c r="N66" s="47"/>
      <c r="O66" s="47"/>
      <c r="P66" s="48"/>
      <c r="Q66" s="48"/>
      <c r="R66" s="51">
        <v>3.3785780089999995</v>
      </c>
      <c r="S66" s="51">
        <v>2.365004737</v>
      </c>
      <c r="T66" s="51">
        <f t="shared" ref="T66" si="37">+IF(ISERR(S66/R66*100),"N/A",ROUND(S66/R66*100,2))</f>
        <v>70</v>
      </c>
      <c r="U66" s="51">
        <v>2.365004737</v>
      </c>
      <c r="V66" s="51">
        <f t="shared" ref="V66" si="38">+IF(ISERR(U66/S66*100),"N/A",ROUND(U66/S66*100,2))</f>
        <v>100</v>
      </c>
      <c r="W66" s="52">
        <f t="shared" si="0"/>
        <v>70</v>
      </c>
      <c r="Y66"/>
      <c r="Z66"/>
      <c r="AA66" s="220"/>
      <c r="AB66" s="220"/>
      <c r="AC66" s="220"/>
      <c r="AD66" s="220"/>
    </row>
    <row r="67" spans="2:30" ht="23.25" customHeight="1" thickBot="1" x14ac:dyDescent="0.25">
      <c r="B67" s="262" t="s">
        <v>76</v>
      </c>
      <c r="C67" s="263"/>
      <c r="D67" s="263"/>
      <c r="E67" s="186" t="s">
        <v>2641</v>
      </c>
      <c r="F67" s="186"/>
      <c r="G67" s="186"/>
      <c r="H67" s="41"/>
      <c r="I67" s="41"/>
      <c r="J67" s="41"/>
      <c r="K67" s="41"/>
      <c r="L67" s="41"/>
      <c r="M67" s="41"/>
      <c r="N67" s="41"/>
      <c r="O67" s="41"/>
      <c r="P67" s="42"/>
      <c r="Q67" s="42"/>
      <c r="R67" s="43">
        <v>0</v>
      </c>
      <c r="S67" s="44"/>
      <c r="T67" s="42"/>
      <c r="U67" s="43">
        <v>1.6599756085000001</v>
      </c>
      <c r="V67" s="42"/>
      <c r="W67" s="45" t="str">
        <f t="shared" si="0"/>
        <v>N/A</v>
      </c>
      <c r="Y67"/>
      <c r="Z67"/>
      <c r="AA67" s="220"/>
      <c r="AB67" s="220"/>
      <c r="AC67" s="220"/>
      <c r="AD67" s="220"/>
    </row>
    <row r="68" spans="2:30" ht="26.25" customHeight="1" x14ac:dyDescent="0.2">
      <c r="B68" s="264" t="s">
        <v>80</v>
      </c>
      <c r="C68" s="265"/>
      <c r="D68" s="265"/>
      <c r="E68" s="187" t="s">
        <v>2641</v>
      </c>
      <c r="F68" s="187"/>
      <c r="G68" s="187"/>
      <c r="H68" s="47"/>
      <c r="I68" s="47"/>
      <c r="J68" s="47"/>
      <c r="K68" s="47"/>
      <c r="L68" s="47"/>
      <c r="M68" s="47"/>
      <c r="N68" s="47"/>
      <c r="O68" s="47"/>
      <c r="P68" s="48"/>
      <c r="Q68" s="48"/>
      <c r="R68" s="51">
        <v>2.3713933530000002</v>
      </c>
      <c r="S68" s="51">
        <v>1.6599756085000001</v>
      </c>
      <c r="T68" s="51">
        <f t="shared" ref="T68" si="39">+IF(ISERR(S68/R68*100),"N/A",ROUND(S68/R68*100,2))</f>
        <v>70</v>
      </c>
      <c r="U68" s="51">
        <v>1.6599756085000001</v>
      </c>
      <c r="V68" s="51">
        <f t="shared" ref="V68" si="40">+IF(ISERR(U68/S68*100),"N/A",ROUND(U68/S68*100,2))</f>
        <v>100</v>
      </c>
      <c r="W68" s="52">
        <f t="shared" si="0"/>
        <v>70</v>
      </c>
      <c r="Y68"/>
      <c r="Z68"/>
      <c r="AA68" s="220"/>
      <c r="AB68" s="220"/>
      <c r="AC68" s="220"/>
      <c r="AD68" s="220"/>
    </row>
    <row r="69" spans="2:30" ht="23.25" customHeight="1" thickBot="1" x14ac:dyDescent="0.25">
      <c r="B69" s="262" t="s">
        <v>76</v>
      </c>
      <c r="C69" s="263"/>
      <c r="D69" s="263"/>
      <c r="E69" s="186" t="s">
        <v>2642</v>
      </c>
      <c r="F69" s="186"/>
      <c r="G69" s="186"/>
      <c r="H69" s="41"/>
      <c r="I69" s="41"/>
      <c r="J69" s="41"/>
      <c r="K69" s="41"/>
      <c r="L69" s="41"/>
      <c r="M69" s="41"/>
      <c r="N69" s="41"/>
      <c r="O69" s="41"/>
      <c r="P69" s="42"/>
      <c r="Q69" s="42"/>
      <c r="R69" s="43">
        <v>0</v>
      </c>
      <c r="S69" s="44"/>
      <c r="T69" s="42"/>
      <c r="U69" s="43">
        <v>4.7728653505</v>
      </c>
      <c r="V69" s="42"/>
      <c r="W69" s="45" t="str">
        <f t="shared" si="0"/>
        <v>N/A</v>
      </c>
      <c r="Y69"/>
      <c r="Z69"/>
      <c r="AA69" s="220"/>
      <c r="AB69" s="220"/>
      <c r="AC69" s="220"/>
      <c r="AD69" s="220"/>
    </row>
    <row r="70" spans="2:30" ht="26.25" customHeight="1" x14ac:dyDescent="0.2">
      <c r="B70" s="264" t="s">
        <v>80</v>
      </c>
      <c r="C70" s="265"/>
      <c r="D70" s="265"/>
      <c r="E70" s="187" t="s">
        <v>2642</v>
      </c>
      <c r="F70" s="187"/>
      <c r="G70" s="187"/>
      <c r="H70" s="47"/>
      <c r="I70" s="47"/>
      <c r="J70" s="47"/>
      <c r="K70" s="47"/>
      <c r="L70" s="47"/>
      <c r="M70" s="47"/>
      <c r="N70" s="47"/>
      <c r="O70" s="47"/>
      <c r="P70" s="48"/>
      <c r="Q70" s="48"/>
      <c r="R70" s="51">
        <v>6.9228117329999996</v>
      </c>
      <c r="S70" s="51">
        <v>6.3007378945000001</v>
      </c>
      <c r="T70" s="51">
        <f t="shared" ref="T70" si="41">+IF(ISERR(S70/R70*100),"N/A",ROUND(S70/R70*100,2))</f>
        <v>91.01</v>
      </c>
      <c r="U70" s="51">
        <v>4.7728653505</v>
      </c>
      <c r="V70" s="51">
        <f t="shared" ref="V70" si="42">+IF(ISERR(U70/S70*100),"N/A",ROUND(U70/S70*100,2))</f>
        <v>75.75</v>
      </c>
      <c r="W70" s="52">
        <f t="shared" si="0"/>
        <v>68.94</v>
      </c>
      <c r="Y70"/>
      <c r="Z70"/>
      <c r="AA70" s="220"/>
      <c r="AB70" s="220"/>
      <c r="AC70" s="220"/>
      <c r="AD70" s="220"/>
    </row>
    <row r="71" spans="2:30" ht="23.25" customHeight="1" thickBot="1" x14ac:dyDescent="0.25">
      <c r="B71" s="262" t="s">
        <v>76</v>
      </c>
      <c r="C71" s="263"/>
      <c r="D71" s="263"/>
      <c r="E71" s="186" t="s">
        <v>2643</v>
      </c>
      <c r="F71" s="186"/>
      <c r="G71" s="186"/>
      <c r="H71" s="41"/>
      <c r="I71" s="41"/>
      <c r="J71" s="41"/>
      <c r="K71" s="41"/>
      <c r="L71" s="41"/>
      <c r="M71" s="41"/>
      <c r="N71" s="41"/>
      <c r="O71" s="41"/>
      <c r="P71" s="42"/>
      <c r="Q71" s="42"/>
      <c r="R71" s="43">
        <v>0</v>
      </c>
      <c r="S71" s="44"/>
      <c r="T71" s="42"/>
      <c r="U71" s="43">
        <v>1.0018566705</v>
      </c>
      <c r="V71" s="42"/>
      <c r="W71" s="45" t="str">
        <f t="shared" si="0"/>
        <v>N/A</v>
      </c>
      <c r="Y71"/>
      <c r="Z71"/>
      <c r="AA71" s="220"/>
      <c r="AB71" s="220"/>
      <c r="AC71" s="220"/>
      <c r="AD71" s="220"/>
    </row>
    <row r="72" spans="2:30" ht="26.25" customHeight="1" x14ac:dyDescent="0.2">
      <c r="B72" s="264" t="s">
        <v>80</v>
      </c>
      <c r="C72" s="265"/>
      <c r="D72" s="265"/>
      <c r="E72" s="187" t="s">
        <v>2643</v>
      </c>
      <c r="F72" s="187"/>
      <c r="G72" s="187"/>
      <c r="H72" s="47"/>
      <c r="I72" s="47"/>
      <c r="J72" s="47"/>
      <c r="K72" s="47"/>
      <c r="L72" s="47"/>
      <c r="M72" s="47"/>
      <c r="N72" s="47"/>
      <c r="O72" s="47"/>
      <c r="P72" s="48"/>
      <c r="Q72" s="48"/>
      <c r="R72" s="51">
        <v>1.4312238150000003</v>
      </c>
      <c r="S72" s="51">
        <v>1.0018566705</v>
      </c>
      <c r="T72" s="51">
        <f t="shared" ref="T72" si="43">+IF(ISERR(S72/R72*100),"N/A",ROUND(S72/R72*100,2))</f>
        <v>70</v>
      </c>
      <c r="U72" s="51">
        <v>1.0018566705</v>
      </c>
      <c r="V72" s="51">
        <f t="shared" ref="V72" si="44">+IF(ISERR(U72/S72*100),"N/A",ROUND(U72/S72*100,2))</f>
        <v>100</v>
      </c>
      <c r="W72" s="52">
        <f t="shared" si="0"/>
        <v>70</v>
      </c>
      <c r="Y72"/>
      <c r="Z72"/>
      <c r="AA72" s="220"/>
      <c r="AB72" s="220"/>
      <c r="AC72" s="220"/>
      <c r="AD72" s="220"/>
    </row>
    <row r="73" spans="2:30" ht="23.25" customHeight="1" thickBot="1" x14ac:dyDescent="0.25">
      <c r="B73" s="262" t="s">
        <v>76</v>
      </c>
      <c r="C73" s="263"/>
      <c r="D73" s="263"/>
      <c r="E73" s="186" t="s">
        <v>2644</v>
      </c>
      <c r="F73" s="186"/>
      <c r="G73" s="186"/>
      <c r="H73" s="41"/>
      <c r="I73" s="41"/>
      <c r="J73" s="41"/>
      <c r="K73" s="41"/>
      <c r="L73" s="41"/>
      <c r="M73" s="41"/>
      <c r="N73" s="41"/>
      <c r="O73" s="41"/>
      <c r="P73" s="42"/>
      <c r="Q73" s="42"/>
      <c r="R73" s="43">
        <v>0</v>
      </c>
      <c r="S73" s="44"/>
      <c r="T73" s="42"/>
      <c r="U73" s="43">
        <v>1.1889680975000001</v>
      </c>
      <c r="V73" s="42"/>
      <c r="W73" s="45" t="str">
        <f t="shared" si="0"/>
        <v>N/A</v>
      </c>
      <c r="Y73"/>
      <c r="Z73"/>
      <c r="AA73" s="220"/>
      <c r="AB73" s="220"/>
      <c r="AC73" s="220"/>
      <c r="AD73" s="220"/>
    </row>
    <row r="74" spans="2:30" ht="26.25" customHeight="1" x14ac:dyDescent="0.2">
      <c r="B74" s="264" t="s">
        <v>80</v>
      </c>
      <c r="C74" s="265"/>
      <c r="D74" s="265"/>
      <c r="E74" s="187" t="s">
        <v>2644</v>
      </c>
      <c r="F74" s="187"/>
      <c r="G74" s="187"/>
      <c r="H74" s="47"/>
      <c r="I74" s="47"/>
      <c r="J74" s="47"/>
      <c r="K74" s="47"/>
      <c r="L74" s="47"/>
      <c r="M74" s="47"/>
      <c r="N74" s="47"/>
      <c r="O74" s="47"/>
      <c r="P74" s="48"/>
      <c r="Q74" s="48"/>
      <c r="R74" s="51">
        <v>1.6985262269999999</v>
      </c>
      <c r="S74" s="51">
        <v>1.1889680975000001</v>
      </c>
      <c r="T74" s="51">
        <f t="shared" ref="T74" si="45">+IF(ISERR(S74/R74*100),"N/A",ROUND(S74/R74*100,2))</f>
        <v>70</v>
      </c>
      <c r="U74" s="51">
        <v>1.1889680975000001</v>
      </c>
      <c r="V74" s="51">
        <f t="shared" ref="V74" si="46">+IF(ISERR(U74/S74*100),"N/A",ROUND(U74/S74*100,2))</f>
        <v>100</v>
      </c>
      <c r="W74" s="52">
        <f t="shared" si="0"/>
        <v>70</v>
      </c>
      <c r="Y74"/>
      <c r="Z74"/>
      <c r="AA74" s="220"/>
      <c r="AB74" s="220"/>
      <c r="AC74" s="220"/>
      <c r="AD74" s="220"/>
    </row>
    <row r="75" spans="2:30" ht="23.25" customHeight="1" thickBot="1" x14ac:dyDescent="0.25">
      <c r="B75" s="262" t="s">
        <v>76</v>
      </c>
      <c r="C75" s="263"/>
      <c r="D75" s="263"/>
      <c r="E75" s="186" t="s">
        <v>2645</v>
      </c>
      <c r="F75" s="186"/>
      <c r="G75" s="186"/>
      <c r="H75" s="41"/>
      <c r="I75" s="41"/>
      <c r="J75" s="41"/>
      <c r="K75" s="41"/>
      <c r="L75" s="41"/>
      <c r="M75" s="41"/>
      <c r="N75" s="41"/>
      <c r="O75" s="41"/>
      <c r="P75" s="42"/>
      <c r="Q75" s="42"/>
      <c r="R75" s="43">
        <v>0</v>
      </c>
      <c r="S75" s="44"/>
      <c r="T75" s="42"/>
      <c r="U75" s="43">
        <v>3.4108752860000005</v>
      </c>
      <c r="V75" s="42"/>
      <c r="W75" s="45" t="str">
        <f t="shared" si="0"/>
        <v>N/A</v>
      </c>
      <c r="Y75"/>
      <c r="Z75"/>
      <c r="AA75" s="220"/>
      <c r="AB75" s="220"/>
      <c r="AC75" s="220"/>
      <c r="AD75" s="220"/>
    </row>
    <row r="76" spans="2:30" ht="26.25" customHeight="1" x14ac:dyDescent="0.2">
      <c r="B76" s="264" t="s">
        <v>80</v>
      </c>
      <c r="C76" s="265"/>
      <c r="D76" s="265"/>
      <c r="E76" s="187" t="s">
        <v>2645</v>
      </c>
      <c r="F76" s="187"/>
      <c r="G76" s="187"/>
      <c r="H76" s="47"/>
      <c r="I76" s="47"/>
      <c r="J76" s="47"/>
      <c r="K76" s="47"/>
      <c r="L76" s="47"/>
      <c r="M76" s="47"/>
      <c r="N76" s="47"/>
      <c r="O76" s="47"/>
      <c r="P76" s="48"/>
      <c r="Q76" s="48"/>
      <c r="R76" s="51">
        <v>4.9515590439999997</v>
      </c>
      <c r="S76" s="51">
        <v>4.4684140775000003</v>
      </c>
      <c r="T76" s="51">
        <f t="shared" ref="T76" si="47">+IF(ISERR(S76/R76*100),"N/A",ROUND(S76/R76*100,2))</f>
        <v>90.24</v>
      </c>
      <c r="U76" s="51">
        <v>3.4108752860000005</v>
      </c>
      <c r="V76" s="51">
        <f t="shared" ref="V76" si="48">+IF(ISERR(U76/S76*100),"N/A",ROUND(U76/S76*100,2))</f>
        <v>76.33</v>
      </c>
      <c r="W76" s="52">
        <f t="shared" si="0"/>
        <v>68.88</v>
      </c>
      <c r="Y76"/>
      <c r="Z76"/>
      <c r="AA76" s="220"/>
      <c r="AB76" s="220"/>
      <c r="AC76" s="220"/>
      <c r="AD76" s="220"/>
    </row>
    <row r="77" spans="2:30" ht="23.25" customHeight="1" thickBot="1" x14ac:dyDescent="0.25">
      <c r="B77" s="262" t="s">
        <v>76</v>
      </c>
      <c r="C77" s="263"/>
      <c r="D77" s="263"/>
      <c r="E77" s="186" t="s">
        <v>2646</v>
      </c>
      <c r="F77" s="186"/>
      <c r="G77" s="186"/>
      <c r="H77" s="41"/>
      <c r="I77" s="41"/>
      <c r="J77" s="41"/>
      <c r="K77" s="41"/>
      <c r="L77" s="41"/>
      <c r="M77" s="41"/>
      <c r="N77" s="41"/>
      <c r="O77" s="41"/>
      <c r="P77" s="42"/>
      <c r="Q77" s="42"/>
      <c r="R77" s="43">
        <v>0</v>
      </c>
      <c r="S77" s="44"/>
      <c r="T77" s="42"/>
      <c r="U77" s="43">
        <v>2.1399223460000001</v>
      </c>
      <c r="V77" s="42"/>
      <c r="W77" s="45" t="str">
        <f t="shared" si="0"/>
        <v>N/A</v>
      </c>
      <c r="Y77"/>
      <c r="Z77"/>
      <c r="AA77" s="220"/>
      <c r="AB77" s="220"/>
      <c r="AC77" s="220"/>
      <c r="AD77" s="220"/>
    </row>
    <row r="78" spans="2:30" ht="26.25" customHeight="1" x14ac:dyDescent="0.2">
      <c r="B78" s="264" t="s">
        <v>80</v>
      </c>
      <c r="C78" s="265"/>
      <c r="D78" s="265"/>
      <c r="E78" s="187" t="s">
        <v>2646</v>
      </c>
      <c r="F78" s="187"/>
      <c r="G78" s="187"/>
      <c r="H78" s="47"/>
      <c r="I78" s="47"/>
      <c r="J78" s="47"/>
      <c r="K78" s="47"/>
      <c r="L78" s="47"/>
      <c r="M78" s="47"/>
      <c r="N78" s="47"/>
      <c r="O78" s="47"/>
      <c r="P78" s="48"/>
      <c r="Q78" s="48"/>
      <c r="R78" s="51">
        <v>2.8202413324999998</v>
      </c>
      <c r="S78" s="51">
        <v>2.1399223460000001</v>
      </c>
      <c r="T78" s="51">
        <f t="shared" ref="T78" si="49">+IF(ISERR(S78/R78*100),"N/A",ROUND(S78/R78*100,2))</f>
        <v>75.88</v>
      </c>
      <c r="U78" s="51">
        <v>2.1399223460000001</v>
      </c>
      <c r="V78" s="51">
        <f t="shared" ref="V78" si="50">+IF(ISERR(U78/S78*100),"N/A",ROUND(U78/S78*100,2))</f>
        <v>100</v>
      </c>
      <c r="W78" s="52">
        <f t="shared" si="0"/>
        <v>75.88</v>
      </c>
      <c r="Y78"/>
      <c r="Z78"/>
      <c r="AA78" s="220"/>
      <c r="AB78" s="220"/>
      <c r="AC78" s="220"/>
      <c r="AD78" s="220"/>
    </row>
    <row r="79" spans="2:30" ht="23.25" customHeight="1" thickBot="1" x14ac:dyDescent="0.25">
      <c r="B79" s="262" t="s">
        <v>76</v>
      </c>
      <c r="C79" s="263"/>
      <c r="D79" s="263"/>
      <c r="E79" s="186" t="s">
        <v>2647</v>
      </c>
      <c r="F79" s="186"/>
      <c r="G79" s="186"/>
      <c r="H79" s="41"/>
      <c r="I79" s="41"/>
      <c r="J79" s="41"/>
      <c r="K79" s="41"/>
      <c r="L79" s="41"/>
      <c r="M79" s="41"/>
      <c r="N79" s="41"/>
      <c r="O79" s="41"/>
      <c r="P79" s="42"/>
      <c r="Q79" s="42"/>
      <c r="R79" s="43">
        <v>0</v>
      </c>
      <c r="S79" s="44"/>
      <c r="T79" s="42"/>
      <c r="U79" s="43">
        <v>2.590975888</v>
      </c>
      <c r="V79" s="42"/>
      <c r="W79" s="45" t="str">
        <f t="shared" si="0"/>
        <v>N/A</v>
      </c>
      <c r="Y79"/>
      <c r="Z79"/>
      <c r="AA79" s="220"/>
      <c r="AB79" s="220"/>
      <c r="AC79" s="220"/>
      <c r="AD79" s="220"/>
    </row>
    <row r="80" spans="2:30" ht="26.25" customHeight="1" x14ac:dyDescent="0.2">
      <c r="B80" s="264" t="s">
        <v>80</v>
      </c>
      <c r="C80" s="265"/>
      <c r="D80" s="265"/>
      <c r="E80" s="187" t="s">
        <v>2647</v>
      </c>
      <c r="F80" s="187"/>
      <c r="G80" s="187"/>
      <c r="H80" s="47"/>
      <c r="I80" s="47"/>
      <c r="J80" s="47"/>
      <c r="K80" s="47"/>
      <c r="L80" s="47"/>
      <c r="M80" s="47"/>
      <c r="N80" s="47"/>
      <c r="O80" s="47"/>
      <c r="P80" s="48"/>
      <c r="Q80" s="48"/>
      <c r="R80" s="51">
        <v>8.4201919670000009</v>
      </c>
      <c r="S80" s="51">
        <v>2.5909771950000002</v>
      </c>
      <c r="T80" s="51">
        <f t="shared" ref="T80" si="51">+IF(ISERR(S80/R80*100),"N/A",ROUND(S80/R80*100,2))</f>
        <v>30.77</v>
      </c>
      <c r="U80" s="51">
        <v>2.590975888</v>
      </c>
      <c r="V80" s="51">
        <f t="shared" ref="V80" si="52">+IF(ISERR(U80/S80*100),"N/A",ROUND(U80/S80*100,2))</f>
        <v>100</v>
      </c>
      <c r="W80" s="52">
        <f t="shared" si="0"/>
        <v>30.77</v>
      </c>
      <c r="Y80"/>
      <c r="Z80"/>
      <c r="AA80" s="220"/>
      <c r="AB80" s="220"/>
      <c r="AC80" s="220"/>
      <c r="AD80" s="220"/>
    </row>
    <row r="81" spans="2:30" ht="23.25" customHeight="1" thickBot="1" x14ac:dyDescent="0.25">
      <c r="B81" s="262" t="s">
        <v>76</v>
      </c>
      <c r="C81" s="263"/>
      <c r="D81" s="263"/>
      <c r="E81" s="186" t="s">
        <v>2648</v>
      </c>
      <c r="F81" s="186"/>
      <c r="G81" s="186"/>
      <c r="H81" s="41"/>
      <c r="I81" s="41"/>
      <c r="J81" s="41"/>
      <c r="K81" s="41"/>
      <c r="L81" s="41"/>
      <c r="M81" s="41"/>
      <c r="N81" s="41"/>
      <c r="O81" s="41"/>
      <c r="P81" s="42"/>
      <c r="Q81" s="42"/>
      <c r="R81" s="43">
        <v>0</v>
      </c>
      <c r="S81" s="44"/>
      <c r="T81" s="42"/>
      <c r="U81" s="43">
        <v>1.5536197905</v>
      </c>
      <c r="V81" s="42"/>
      <c r="W81" s="45" t="str">
        <f t="shared" si="0"/>
        <v>N/A</v>
      </c>
      <c r="Y81"/>
      <c r="Z81"/>
      <c r="AA81" s="220"/>
      <c r="AB81" s="220"/>
      <c r="AC81" s="220"/>
      <c r="AD81" s="220"/>
    </row>
    <row r="82" spans="2:30" ht="26.25" customHeight="1" x14ac:dyDescent="0.2">
      <c r="B82" s="264" t="s">
        <v>80</v>
      </c>
      <c r="C82" s="265"/>
      <c r="D82" s="265"/>
      <c r="E82" s="187" t="s">
        <v>2648</v>
      </c>
      <c r="F82" s="187"/>
      <c r="G82" s="187"/>
      <c r="H82" s="47"/>
      <c r="I82" s="47"/>
      <c r="J82" s="47"/>
      <c r="K82" s="47"/>
      <c r="L82" s="47"/>
      <c r="M82" s="47"/>
      <c r="N82" s="47"/>
      <c r="O82" s="47"/>
      <c r="P82" s="48"/>
      <c r="Q82" s="48"/>
      <c r="R82" s="51">
        <v>1.6279763275000001</v>
      </c>
      <c r="S82" s="51">
        <v>1.6279743669999998</v>
      </c>
      <c r="T82" s="51">
        <f t="shared" ref="T82" si="53">+IF(ISERR(S82/R82*100),"N/A",ROUND(S82/R82*100,2))</f>
        <v>100</v>
      </c>
      <c r="U82" s="51">
        <v>1.5536197905</v>
      </c>
      <c r="V82" s="51">
        <f t="shared" ref="V82" si="54">+IF(ISERR(U82/S82*100),"N/A",ROUND(U82/S82*100,2))</f>
        <v>95.43</v>
      </c>
      <c r="W82" s="52">
        <f t="shared" si="0"/>
        <v>95.43</v>
      </c>
      <c r="Y82"/>
      <c r="Z82"/>
      <c r="AA82" s="220"/>
      <c r="AB82" s="220"/>
      <c r="AC82" s="220"/>
      <c r="AD82" s="220"/>
    </row>
    <row r="83" spans="2:30" ht="23.25" customHeight="1" thickBot="1" x14ac:dyDescent="0.25">
      <c r="B83" s="262" t="s">
        <v>76</v>
      </c>
      <c r="C83" s="263"/>
      <c r="D83" s="263"/>
      <c r="E83" s="186" t="s">
        <v>2649</v>
      </c>
      <c r="F83" s="186"/>
      <c r="G83" s="186"/>
      <c r="H83" s="41"/>
      <c r="I83" s="41"/>
      <c r="J83" s="41"/>
      <c r="K83" s="41"/>
      <c r="L83" s="41"/>
      <c r="M83" s="41"/>
      <c r="N83" s="41"/>
      <c r="O83" s="41"/>
      <c r="P83" s="42"/>
      <c r="Q83" s="42"/>
      <c r="R83" s="43">
        <v>0</v>
      </c>
      <c r="S83" s="44"/>
      <c r="T83" s="42"/>
      <c r="U83" s="43">
        <v>1.9395213429999998</v>
      </c>
      <c r="V83" s="42"/>
      <c r="W83" s="45" t="str">
        <f t="shared" si="0"/>
        <v>N/A</v>
      </c>
      <c r="Y83"/>
      <c r="Z83"/>
      <c r="AA83" s="220"/>
      <c r="AB83" s="220"/>
      <c r="AC83" s="220"/>
      <c r="AD83" s="220"/>
    </row>
    <row r="84" spans="2:30" ht="26.25" customHeight="1" x14ac:dyDescent="0.2">
      <c r="B84" s="264" t="s">
        <v>80</v>
      </c>
      <c r="C84" s="265"/>
      <c r="D84" s="265"/>
      <c r="E84" s="187" t="s">
        <v>2649</v>
      </c>
      <c r="F84" s="187"/>
      <c r="G84" s="187"/>
      <c r="H84" s="47"/>
      <c r="I84" s="47"/>
      <c r="J84" s="47"/>
      <c r="K84" s="47"/>
      <c r="L84" s="47"/>
      <c r="M84" s="47"/>
      <c r="N84" s="47"/>
      <c r="O84" s="47"/>
      <c r="P84" s="48"/>
      <c r="Q84" s="48"/>
      <c r="R84" s="51">
        <v>2.7707445889999995</v>
      </c>
      <c r="S84" s="51">
        <v>1.9395213429999998</v>
      </c>
      <c r="T84" s="51">
        <f t="shared" ref="T84" si="55">+IF(ISERR(S84/R84*100),"N/A",ROUND(S84/R84*100,2))</f>
        <v>70</v>
      </c>
      <c r="U84" s="51">
        <v>1.9395213429999998</v>
      </c>
      <c r="V84" s="51">
        <f t="shared" ref="V84" si="56">+IF(ISERR(U84/S84*100),"N/A",ROUND(U84/S84*100,2))</f>
        <v>100</v>
      </c>
      <c r="W84" s="52">
        <f t="shared" si="0"/>
        <v>70</v>
      </c>
      <c r="Y84"/>
      <c r="Z84"/>
      <c r="AA84" s="220"/>
      <c r="AB84" s="220"/>
      <c r="AC84" s="220"/>
      <c r="AD84" s="220"/>
    </row>
    <row r="85" spans="2:30" ht="23.25" customHeight="1" thickBot="1" x14ac:dyDescent="0.25">
      <c r="B85" s="262" t="s">
        <v>76</v>
      </c>
      <c r="C85" s="263"/>
      <c r="D85" s="263"/>
      <c r="E85" s="186" t="s">
        <v>2650</v>
      </c>
      <c r="F85" s="186"/>
      <c r="G85" s="186"/>
      <c r="H85" s="41"/>
      <c r="I85" s="41"/>
      <c r="J85" s="41"/>
      <c r="K85" s="41"/>
      <c r="L85" s="41"/>
      <c r="M85" s="41"/>
      <c r="N85" s="41"/>
      <c r="O85" s="41"/>
      <c r="P85" s="42"/>
      <c r="Q85" s="42"/>
      <c r="R85" s="43">
        <v>0</v>
      </c>
      <c r="S85" s="44"/>
      <c r="T85" s="42"/>
      <c r="U85" s="43">
        <v>1.8502303705000003</v>
      </c>
      <c r="V85" s="42"/>
      <c r="W85" s="45" t="str">
        <f t="shared" si="0"/>
        <v>N/A</v>
      </c>
      <c r="Y85"/>
      <c r="Z85"/>
      <c r="AA85" s="220"/>
      <c r="AB85" s="220"/>
      <c r="AC85" s="220"/>
      <c r="AD85" s="220"/>
    </row>
    <row r="86" spans="2:30" ht="26.25" customHeight="1" x14ac:dyDescent="0.2">
      <c r="B86" s="264" t="s">
        <v>80</v>
      </c>
      <c r="C86" s="265"/>
      <c r="D86" s="265"/>
      <c r="E86" s="187" t="s">
        <v>2650</v>
      </c>
      <c r="F86" s="187"/>
      <c r="G86" s="187"/>
      <c r="H86" s="47"/>
      <c r="I86" s="47"/>
      <c r="J86" s="47"/>
      <c r="K86" s="47"/>
      <c r="L86" s="47"/>
      <c r="M86" s="47"/>
      <c r="N86" s="47"/>
      <c r="O86" s="47"/>
      <c r="P86" s="48"/>
      <c r="Q86" s="48"/>
      <c r="R86" s="51">
        <v>2.643186617</v>
      </c>
      <c r="S86" s="51">
        <v>1.8502303705000003</v>
      </c>
      <c r="T86" s="51">
        <f t="shared" ref="T86" si="57">+IF(ISERR(S86/R86*100),"N/A",ROUND(S86/R86*100,2))</f>
        <v>70</v>
      </c>
      <c r="U86" s="51">
        <v>1.8502303705000003</v>
      </c>
      <c r="V86" s="51">
        <f t="shared" ref="V86" si="58">+IF(ISERR(U86/S86*100),"N/A",ROUND(U86/S86*100,2))</f>
        <v>100</v>
      </c>
      <c r="W86" s="52">
        <f t="shared" si="0"/>
        <v>70</v>
      </c>
      <c r="Y86"/>
      <c r="Z86"/>
      <c r="AA86" s="220"/>
      <c r="AB86" s="220"/>
      <c r="AC86" s="220"/>
      <c r="AD86" s="220"/>
    </row>
    <row r="87" spans="2:30" ht="23.25" customHeight="1" thickBot="1" x14ac:dyDescent="0.25">
      <c r="B87" s="262" t="s">
        <v>76</v>
      </c>
      <c r="C87" s="263"/>
      <c r="D87" s="263"/>
      <c r="E87" s="186" t="s">
        <v>2651</v>
      </c>
      <c r="F87" s="186"/>
      <c r="G87" s="186"/>
      <c r="H87" s="41"/>
      <c r="I87" s="41"/>
      <c r="J87" s="41"/>
      <c r="K87" s="41"/>
      <c r="L87" s="41"/>
      <c r="M87" s="41"/>
      <c r="N87" s="41"/>
      <c r="O87" s="41"/>
      <c r="P87" s="42"/>
      <c r="Q87" s="42"/>
      <c r="R87" s="43">
        <v>0</v>
      </c>
      <c r="S87" s="44"/>
      <c r="T87" s="42"/>
      <c r="U87" s="43">
        <v>1.037530582</v>
      </c>
      <c r="V87" s="42"/>
      <c r="W87" s="45" t="str">
        <f t="shared" si="0"/>
        <v>N/A</v>
      </c>
      <c r="Y87"/>
      <c r="Z87"/>
      <c r="AA87" s="220"/>
      <c r="AB87" s="220"/>
      <c r="AC87" s="220"/>
      <c r="AD87" s="220"/>
    </row>
    <row r="88" spans="2:30" ht="26.25" customHeight="1" x14ac:dyDescent="0.2">
      <c r="B88" s="264" t="s">
        <v>80</v>
      </c>
      <c r="C88" s="265"/>
      <c r="D88" s="265"/>
      <c r="E88" s="187" t="s">
        <v>2651</v>
      </c>
      <c r="F88" s="187"/>
      <c r="G88" s="187"/>
      <c r="H88" s="47"/>
      <c r="I88" s="47"/>
      <c r="J88" s="47"/>
      <c r="K88" s="47"/>
      <c r="L88" s="47"/>
      <c r="M88" s="47"/>
      <c r="N88" s="47"/>
      <c r="O88" s="47"/>
      <c r="P88" s="48"/>
      <c r="Q88" s="48"/>
      <c r="R88" s="51">
        <v>1.4821399605000001</v>
      </c>
      <c r="S88" s="51">
        <v>1.037530582</v>
      </c>
      <c r="T88" s="51">
        <f t="shared" ref="T88" si="59">+IF(ISERR(S88/R88*100),"N/A",ROUND(S88/R88*100,2))</f>
        <v>70</v>
      </c>
      <c r="U88" s="51">
        <v>1.037530582</v>
      </c>
      <c r="V88" s="51">
        <f t="shared" ref="V88" si="60">+IF(ISERR(U88/S88*100),"N/A",ROUND(U88/S88*100,2))</f>
        <v>100</v>
      </c>
      <c r="W88" s="52">
        <f t="shared" si="0"/>
        <v>70</v>
      </c>
      <c r="Y88"/>
      <c r="Z88"/>
      <c r="AA88" s="220"/>
      <c r="AB88" s="220"/>
      <c r="AC88" s="220"/>
      <c r="AD88" s="220"/>
    </row>
    <row r="89" spans="2:30" ht="23.25" customHeight="1" thickBot="1" x14ac:dyDescent="0.25">
      <c r="B89" s="262" t="s">
        <v>76</v>
      </c>
      <c r="C89" s="263"/>
      <c r="D89" s="263"/>
      <c r="E89" s="186" t="s">
        <v>1976</v>
      </c>
      <c r="F89" s="186"/>
      <c r="G89" s="186"/>
      <c r="H89" s="41"/>
      <c r="I89" s="41"/>
      <c r="J89" s="41"/>
      <c r="K89" s="41"/>
      <c r="L89" s="41"/>
      <c r="M89" s="41"/>
      <c r="N89" s="41"/>
      <c r="O89" s="41"/>
      <c r="P89" s="42"/>
      <c r="Q89" s="42"/>
      <c r="R89" s="43">
        <v>128.86526215399999</v>
      </c>
      <c r="S89" s="44"/>
      <c r="T89" s="42"/>
      <c r="U89" s="43">
        <v>57.207046258999995</v>
      </c>
      <c r="V89" s="42"/>
      <c r="W89" s="45">
        <f t="shared" si="0"/>
        <v>44.39</v>
      </c>
      <c r="Y89"/>
      <c r="Z89"/>
      <c r="AA89" s="220"/>
      <c r="AB89" s="220"/>
      <c r="AC89" s="220"/>
      <c r="AD89" s="220"/>
    </row>
    <row r="90" spans="2:30" ht="26.25" customHeight="1" thickBot="1" x14ac:dyDescent="0.25">
      <c r="B90" s="264" t="s">
        <v>80</v>
      </c>
      <c r="C90" s="265"/>
      <c r="D90" s="265"/>
      <c r="E90" s="187" t="s">
        <v>1976</v>
      </c>
      <c r="F90" s="187"/>
      <c r="G90" s="187"/>
      <c r="H90" s="47"/>
      <c r="I90" s="47"/>
      <c r="J90" s="47"/>
      <c r="K90" s="47"/>
      <c r="L90" s="47"/>
      <c r="M90" s="47"/>
      <c r="N90" s="47"/>
      <c r="O90" s="47"/>
      <c r="P90" s="48"/>
      <c r="Q90" s="48"/>
      <c r="R90" s="51">
        <v>75.095486045999991</v>
      </c>
      <c r="S90" s="51">
        <v>60.326184147174999</v>
      </c>
      <c r="T90" s="51">
        <f t="shared" ref="T90" si="61">+IF(ISERR(S90/R90*100),"N/A",ROUND(S90/R90*100,2))</f>
        <v>80.33</v>
      </c>
      <c r="U90" s="51">
        <v>57.207046258999995</v>
      </c>
      <c r="V90" s="51">
        <f t="shared" ref="V90" si="62">+IF(ISERR(U90/S90*100),"N/A",ROUND(U90/S90*100,2))</f>
        <v>94.83</v>
      </c>
      <c r="W90" s="52">
        <f t="shared" si="0"/>
        <v>76.180000000000007</v>
      </c>
      <c r="Y90"/>
      <c r="Z90"/>
      <c r="AA90" s="220"/>
      <c r="AB90" s="220"/>
      <c r="AC90" s="220"/>
      <c r="AD90" s="220"/>
    </row>
    <row r="91" spans="2:30" ht="22.5" customHeight="1" thickTop="1" thickBot="1" x14ac:dyDescent="0.25">
      <c r="B91" s="11" t="s">
        <v>86</v>
      </c>
      <c r="C91" s="12"/>
      <c r="D91" s="12"/>
      <c r="E91" s="12"/>
      <c r="F91" s="12"/>
      <c r="G91" s="12"/>
      <c r="H91" s="13"/>
      <c r="I91" s="13"/>
      <c r="J91" s="13"/>
      <c r="K91" s="13"/>
      <c r="L91" s="13"/>
      <c r="M91" s="13"/>
      <c r="N91" s="13"/>
      <c r="O91" s="13"/>
      <c r="P91" s="13"/>
      <c r="Q91" s="13"/>
      <c r="R91" s="13"/>
      <c r="S91" s="13"/>
      <c r="T91" s="13"/>
      <c r="U91" s="13"/>
      <c r="V91" s="13"/>
      <c r="W91" s="14"/>
    </row>
    <row r="92" spans="2:30" ht="37.5" customHeight="1" thickTop="1" x14ac:dyDescent="0.2">
      <c r="B92" s="251" t="s">
        <v>1975</v>
      </c>
      <c r="C92" s="252"/>
      <c r="D92" s="252"/>
      <c r="E92" s="252"/>
      <c r="F92" s="252"/>
      <c r="G92" s="252"/>
      <c r="H92" s="252"/>
      <c r="I92" s="252"/>
      <c r="J92" s="252"/>
      <c r="K92" s="252"/>
      <c r="L92" s="252"/>
      <c r="M92" s="252"/>
      <c r="N92" s="252"/>
      <c r="O92" s="252"/>
      <c r="P92" s="252"/>
      <c r="Q92" s="252"/>
      <c r="R92" s="252"/>
      <c r="S92" s="252"/>
      <c r="T92" s="252"/>
      <c r="U92" s="252"/>
      <c r="V92" s="252"/>
      <c r="W92" s="253"/>
    </row>
    <row r="93" spans="2:30" ht="28.5" customHeight="1" thickBot="1" x14ac:dyDescent="0.25">
      <c r="B93" s="254"/>
      <c r="C93" s="255"/>
      <c r="D93" s="255"/>
      <c r="E93" s="255"/>
      <c r="F93" s="255"/>
      <c r="G93" s="255"/>
      <c r="H93" s="255"/>
      <c r="I93" s="255"/>
      <c r="J93" s="255"/>
      <c r="K93" s="255"/>
      <c r="L93" s="255"/>
      <c r="M93" s="255"/>
      <c r="N93" s="255"/>
      <c r="O93" s="255"/>
      <c r="P93" s="255"/>
      <c r="Q93" s="255"/>
      <c r="R93" s="255"/>
      <c r="S93" s="255"/>
      <c r="T93" s="255"/>
      <c r="U93" s="255"/>
      <c r="V93" s="255"/>
      <c r="W93" s="256"/>
    </row>
    <row r="94" spans="2:30" ht="37.5" customHeight="1" thickTop="1" x14ac:dyDescent="0.2">
      <c r="B94" s="251" t="s">
        <v>1974</v>
      </c>
      <c r="C94" s="252"/>
      <c r="D94" s="252"/>
      <c r="E94" s="252"/>
      <c r="F94" s="252"/>
      <c r="G94" s="252"/>
      <c r="H94" s="252"/>
      <c r="I94" s="252"/>
      <c r="J94" s="252"/>
      <c r="K94" s="252"/>
      <c r="L94" s="252"/>
      <c r="M94" s="252"/>
      <c r="N94" s="252"/>
      <c r="O94" s="252"/>
      <c r="P94" s="252"/>
      <c r="Q94" s="252"/>
      <c r="R94" s="252"/>
      <c r="S94" s="252"/>
      <c r="T94" s="252"/>
      <c r="U94" s="252"/>
      <c r="V94" s="252"/>
      <c r="W94" s="253"/>
    </row>
    <row r="95" spans="2:30" ht="28.5" customHeight="1" thickBot="1" x14ac:dyDescent="0.25">
      <c r="B95" s="254"/>
      <c r="C95" s="255"/>
      <c r="D95" s="255"/>
      <c r="E95" s="255"/>
      <c r="F95" s="255"/>
      <c r="G95" s="255"/>
      <c r="H95" s="255"/>
      <c r="I95" s="255"/>
      <c r="J95" s="255"/>
      <c r="K95" s="255"/>
      <c r="L95" s="255"/>
      <c r="M95" s="255"/>
      <c r="N95" s="255"/>
      <c r="O95" s="255"/>
      <c r="P95" s="255"/>
      <c r="Q95" s="255"/>
      <c r="R95" s="255"/>
      <c r="S95" s="255"/>
      <c r="T95" s="255"/>
      <c r="U95" s="255"/>
      <c r="V95" s="255"/>
      <c r="W95" s="256"/>
    </row>
    <row r="96" spans="2:30" ht="37.5" customHeight="1" thickTop="1" x14ac:dyDescent="0.2">
      <c r="B96" s="251" t="s">
        <v>1973</v>
      </c>
      <c r="C96" s="252"/>
      <c r="D96" s="252"/>
      <c r="E96" s="252"/>
      <c r="F96" s="252"/>
      <c r="G96" s="252"/>
      <c r="H96" s="252"/>
      <c r="I96" s="252"/>
      <c r="J96" s="252"/>
      <c r="K96" s="252"/>
      <c r="L96" s="252"/>
      <c r="M96" s="252"/>
      <c r="N96" s="252"/>
      <c r="O96" s="252"/>
      <c r="P96" s="252"/>
      <c r="Q96" s="252"/>
      <c r="R96" s="252"/>
      <c r="S96" s="252"/>
      <c r="T96" s="252"/>
      <c r="U96" s="252"/>
      <c r="V96" s="252"/>
      <c r="W96" s="253"/>
    </row>
    <row r="97" spans="2:23" ht="31.5" customHeight="1" thickBot="1" x14ac:dyDescent="0.25">
      <c r="B97" s="257"/>
      <c r="C97" s="258"/>
      <c r="D97" s="258"/>
      <c r="E97" s="258"/>
      <c r="F97" s="258"/>
      <c r="G97" s="258"/>
      <c r="H97" s="258"/>
      <c r="I97" s="258"/>
      <c r="J97" s="258"/>
      <c r="K97" s="258"/>
      <c r="L97" s="258"/>
      <c r="M97" s="258"/>
      <c r="N97" s="258"/>
      <c r="O97" s="258"/>
      <c r="P97" s="258"/>
      <c r="Q97" s="258"/>
      <c r="R97" s="258"/>
      <c r="S97" s="258"/>
      <c r="T97" s="258"/>
      <c r="U97" s="258"/>
      <c r="V97" s="258"/>
      <c r="W97" s="259"/>
    </row>
  </sheetData>
  <mergeCells count="121">
    <mergeCell ref="B96:W97"/>
    <mergeCell ref="B25:Q26"/>
    <mergeCell ref="S25:T25"/>
    <mergeCell ref="V25:W25"/>
    <mergeCell ref="B92:W93"/>
    <mergeCell ref="B22:L22"/>
    <mergeCell ref="M22:N22"/>
    <mergeCell ref="O22:P22"/>
    <mergeCell ref="Q22:R22"/>
    <mergeCell ref="B23:L23"/>
    <mergeCell ref="M23:N23"/>
    <mergeCell ref="O23:P23"/>
    <mergeCell ref="Q23:R23"/>
    <mergeCell ref="B94:W95"/>
    <mergeCell ref="B83:D83"/>
    <mergeCell ref="B84:D84"/>
    <mergeCell ref="B85:D85"/>
    <mergeCell ref="B86:D86"/>
    <mergeCell ref="B87:D87"/>
    <mergeCell ref="B88:D88"/>
    <mergeCell ref="B89:D89"/>
    <mergeCell ref="B78:D78"/>
    <mergeCell ref="B79:D79"/>
    <mergeCell ref="B80:D80"/>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C10:W10"/>
    <mergeCell ref="B13:I13"/>
    <mergeCell ref="K13:Q13"/>
    <mergeCell ref="S13:W13"/>
    <mergeCell ref="C14:I14"/>
    <mergeCell ref="L14:Q14"/>
    <mergeCell ref="T14:W14"/>
    <mergeCell ref="C15:I15"/>
    <mergeCell ref="L15:Q15"/>
    <mergeCell ref="T15:W1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B90:D90"/>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5:D75"/>
    <mergeCell ref="B76:D76"/>
    <mergeCell ref="B77:D77"/>
    <mergeCell ref="B81:D81"/>
    <mergeCell ref="B82:D82"/>
    <mergeCell ref="B74:D74"/>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42:D42"/>
    <mergeCell ref="B58:D58"/>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90" min="1" max="22"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1953</v>
      </c>
      <c r="D4" s="298" t="s">
        <v>1952</v>
      </c>
      <c r="E4" s="298"/>
      <c r="F4" s="298"/>
      <c r="G4" s="298"/>
      <c r="H4" s="299"/>
      <c r="I4" s="18"/>
      <c r="J4" s="300" t="s">
        <v>6</v>
      </c>
      <c r="K4" s="298"/>
      <c r="L4" s="17" t="s">
        <v>2003</v>
      </c>
      <c r="M4" s="301" t="s">
        <v>2002</v>
      </c>
      <c r="N4" s="301"/>
      <c r="O4" s="301"/>
      <c r="P4" s="301"/>
      <c r="Q4" s="302"/>
      <c r="R4" s="19"/>
      <c r="S4" s="303" t="s">
        <v>9</v>
      </c>
      <c r="T4" s="304"/>
      <c r="U4" s="304"/>
      <c r="V4" s="291" t="s">
        <v>2001</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1977</v>
      </c>
      <c r="D6" s="287" t="s">
        <v>1985</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2000</v>
      </c>
      <c r="K8" s="26" t="s">
        <v>111</v>
      </c>
      <c r="L8" s="26" t="s">
        <v>1999</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02" customHeight="1" thickTop="1" thickBot="1" x14ac:dyDescent="0.25">
      <c r="B10" s="27" t="s">
        <v>25</v>
      </c>
      <c r="C10" s="291" t="s">
        <v>1998</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1981</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1997</v>
      </c>
      <c r="C21" s="268"/>
      <c r="D21" s="268"/>
      <c r="E21" s="268"/>
      <c r="F21" s="268"/>
      <c r="G21" s="268"/>
      <c r="H21" s="268"/>
      <c r="I21" s="268"/>
      <c r="J21" s="268"/>
      <c r="K21" s="268"/>
      <c r="L21" s="268"/>
      <c r="M21" s="269" t="s">
        <v>1977</v>
      </c>
      <c r="N21" s="269"/>
      <c r="O21" s="269" t="s">
        <v>64</v>
      </c>
      <c r="P21" s="269"/>
      <c r="Q21" s="270" t="s">
        <v>53</v>
      </c>
      <c r="R21" s="270"/>
      <c r="S21" s="34" t="s">
        <v>1996</v>
      </c>
      <c r="T21" s="34" t="s">
        <v>1103</v>
      </c>
      <c r="U21" s="34" t="s">
        <v>1927</v>
      </c>
      <c r="V21" s="34">
        <f>+IF(ISERR(U21/T21*100),"N/A",ROUND(U21/T21*100,2))</f>
        <v>122.86</v>
      </c>
      <c r="W21" s="35">
        <f>+IF(ISERR(U21/S21*100),"N/A",ROUND(U21/S21*100,2))</f>
        <v>86</v>
      </c>
    </row>
    <row r="22" spans="2:27" ht="56.25" customHeight="1" thickBot="1" x14ac:dyDescent="0.25">
      <c r="B22" s="267" t="s">
        <v>1995</v>
      </c>
      <c r="C22" s="268"/>
      <c r="D22" s="268"/>
      <c r="E22" s="268"/>
      <c r="F22" s="268"/>
      <c r="G22" s="268"/>
      <c r="H22" s="268"/>
      <c r="I22" s="268"/>
      <c r="J22" s="268"/>
      <c r="K22" s="268"/>
      <c r="L22" s="268"/>
      <c r="M22" s="269" t="s">
        <v>1977</v>
      </c>
      <c r="N22" s="269"/>
      <c r="O22" s="269" t="s">
        <v>64</v>
      </c>
      <c r="P22" s="269"/>
      <c r="Q22" s="270" t="s">
        <v>75</v>
      </c>
      <c r="R22" s="270"/>
      <c r="S22" s="34" t="s">
        <v>54</v>
      </c>
      <c r="T22" s="34" t="s">
        <v>182</v>
      </c>
      <c r="U22" s="34" t="s">
        <v>182</v>
      </c>
      <c r="V22" s="34" t="str">
        <f>+IF(ISERR(U22/T22*100),"N/A",ROUND(U22/T22*100,2))</f>
        <v>N/A</v>
      </c>
      <c r="W22" s="35" t="str">
        <f>+IF(ISERR(U22/S22*100),"N/A",ROUND(U22/S22*100,2))</f>
        <v>N/A</v>
      </c>
    </row>
    <row r="23" spans="2:27" ht="21.75" customHeight="1" thickTop="1" thickBot="1" x14ac:dyDescent="0.25">
      <c r="B23" s="11" t="s">
        <v>70</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45" t="s">
        <v>2572</v>
      </c>
      <c r="C24" s="246"/>
      <c r="D24" s="246"/>
      <c r="E24" s="246"/>
      <c r="F24" s="246"/>
      <c r="G24" s="246"/>
      <c r="H24" s="246"/>
      <c r="I24" s="246"/>
      <c r="J24" s="246"/>
      <c r="K24" s="246"/>
      <c r="L24" s="246"/>
      <c r="M24" s="246"/>
      <c r="N24" s="246"/>
      <c r="O24" s="246"/>
      <c r="P24" s="246"/>
      <c r="Q24" s="247"/>
      <c r="R24" s="37" t="s">
        <v>45</v>
      </c>
      <c r="S24" s="266" t="s">
        <v>46</v>
      </c>
      <c r="T24" s="266"/>
      <c r="U24" s="38" t="s">
        <v>71</v>
      </c>
      <c r="V24" s="260" t="s">
        <v>72</v>
      </c>
      <c r="W24" s="261"/>
    </row>
    <row r="25" spans="2:27" ht="30.75" customHeight="1" thickBot="1" x14ac:dyDescent="0.25">
      <c r="B25" s="248"/>
      <c r="C25" s="249"/>
      <c r="D25" s="249"/>
      <c r="E25" s="249"/>
      <c r="F25" s="249"/>
      <c r="G25" s="249"/>
      <c r="H25" s="249"/>
      <c r="I25" s="249"/>
      <c r="J25" s="249"/>
      <c r="K25" s="249"/>
      <c r="L25" s="249"/>
      <c r="M25" s="249"/>
      <c r="N25" s="249"/>
      <c r="O25" s="249"/>
      <c r="P25" s="249"/>
      <c r="Q25" s="250"/>
      <c r="R25" s="39" t="s">
        <v>73</v>
      </c>
      <c r="S25" s="39" t="s">
        <v>73</v>
      </c>
      <c r="T25" s="39" t="s">
        <v>64</v>
      </c>
      <c r="U25" s="39" t="s">
        <v>73</v>
      </c>
      <c r="V25" s="39" t="s">
        <v>74</v>
      </c>
      <c r="W25" s="32" t="s">
        <v>75</v>
      </c>
      <c r="Y25" s="36"/>
    </row>
    <row r="26" spans="2:27" ht="23.25" customHeight="1" thickBot="1" x14ac:dyDescent="0.25">
      <c r="B26" s="262" t="s">
        <v>76</v>
      </c>
      <c r="C26" s="263"/>
      <c r="D26" s="263"/>
      <c r="E26" s="40" t="s">
        <v>1976</v>
      </c>
      <c r="F26" s="40"/>
      <c r="G26" s="40"/>
      <c r="H26" s="41"/>
      <c r="I26" s="41"/>
      <c r="J26" s="41"/>
      <c r="K26" s="41"/>
      <c r="L26" s="41"/>
      <c r="M26" s="41"/>
      <c r="N26" s="41"/>
      <c r="O26" s="41"/>
      <c r="P26" s="42"/>
      <c r="Q26" s="42"/>
      <c r="R26" s="43" t="s">
        <v>1994</v>
      </c>
      <c r="S26" s="44" t="s">
        <v>11</v>
      </c>
      <c r="T26" s="42"/>
      <c r="U26" s="44" t="s">
        <v>1992</v>
      </c>
      <c r="V26" s="42"/>
      <c r="W26" s="45">
        <f>+IF(ISERR(U26/R26*100),"N/A",ROUND(U26/R26*100,2))</f>
        <v>98.92</v>
      </c>
    </row>
    <row r="27" spans="2:27" ht="26.25" customHeight="1" thickBot="1" x14ac:dyDescent="0.25">
      <c r="B27" s="264" t="s">
        <v>80</v>
      </c>
      <c r="C27" s="265"/>
      <c r="D27" s="265"/>
      <c r="E27" s="46" t="s">
        <v>1976</v>
      </c>
      <c r="F27" s="46"/>
      <c r="G27" s="46"/>
      <c r="H27" s="47"/>
      <c r="I27" s="47"/>
      <c r="J27" s="47"/>
      <c r="K27" s="47"/>
      <c r="L27" s="47"/>
      <c r="M27" s="47"/>
      <c r="N27" s="47"/>
      <c r="O27" s="47"/>
      <c r="P27" s="48"/>
      <c r="Q27" s="48"/>
      <c r="R27" s="49" t="s">
        <v>1994</v>
      </c>
      <c r="S27" s="50" t="s">
        <v>1993</v>
      </c>
      <c r="T27" s="51">
        <f>+IF(ISERR(S27/R27*100),"N/A",ROUND(S27/R27*100,2))</f>
        <v>99.18</v>
      </c>
      <c r="U27" s="50" t="s">
        <v>1992</v>
      </c>
      <c r="V27" s="51">
        <f>+IF(ISERR(U27/S27*100),"N/A",ROUND(U27/S27*100,2))</f>
        <v>99.74</v>
      </c>
      <c r="W27" s="52">
        <f>+IF(ISERR(U27/R27*100),"N/A",ROUND(U27/R27*100,2))</f>
        <v>98.92</v>
      </c>
    </row>
    <row r="28" spans="2:27" ht="22.5" customHeight="1" thickTop="1" thickBot="1" x14ac:dyDescent="0.25">
      <c r="B28" s="11" t="s">
        <v>86</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51" t="s">
        <v>1991</v>
      </c>
      <c r="C29" s="252"/>
      <c r="D29" s="252"/>
      <c r="E29" s="252"/>
      <c r="F29" s="252"/>
      <c r="G29" s="252"/>
      <c r="H29" s="252"/>
      <c r="I29" s="252"/>
      <c r="J29" s="252"/>
      <c r="K29" s="252"/>
      <c r="L29" s="252"/>
      <c r="M29" s="252"/>
      <c r="N29" s="252"/>
      <c r="O29" s="252"/>
      <c r="P29" s="252"/>
      <c r="Q29" s="252"/>
      <c r="R29" s="252"/>
      <c r="S29" s="252"/>
      <c r="T29" s="252"/>
      <c r="U29" s="252"/>
      <c r="V29" s="252"/>
      <c r="W29" s="253"/>
    </row>
    <row r="30" spans="2:27" ht="52.5" customHeight="1" thickBot="1" x14ac:dyDescent="0.25">
      <c r="B30" s="254"/>
      <c r="C30" s="255"/>
      <c r="D30" s="255"/>
      <c r="E30" s="255"/>
      <c r="F30" s="255"/>
      <c r="G30" s="255"/>
      <c r="H30" s="255"/>
      <c r="I30" s="255"/>
      <c r="J30" s="255"/>
      <c r="K30" s="255"/>
      <c r="L30" s="255"/>
      <c r="M30" s="255"/>
      <c r="N30" s="255"/>
      <c r="O30" s="255"/>
      <c r="P30" s="255"/>
      <c r="Q30" s="255"/>
      <c r="R30" s="255"/>
      <c r="S30" s="255"/>
      <c r="T30" s="255"/>
      <c r="U30" s="255"/>
      <c r="V30" s="255"/>
      <c r="W30" s="256"/>
    </row>
    <row r="31" spans="2:27" ht="37.5" customHeight="1" thickTop="1" x14ac:dyDescent="0.2">
      <c r="B31" s="251" t="s">
        <v>1990</v>
      </c>
      <c r="C31" s="252"/>
      <c r="D31" s="252"/>
      <c r="E31" s="252"/>
      <c r="F31" s="252"/>
      <c r="G31" s="252"/>
      <c r="H31" s="252"/>
      <c r="I31" s="252"/>
      <c r="J31" s="252"/>
      <c r="K31" s="252"/>
      <c r="L31" s="252"/>
      <c r="M31" s="252"/>
      <c r="N31" s="252"/>
      <c r="O31" s="252"/>
      <c r="P31" s="252"/>
      <c r="Q31" s="252"/>
      <c r="R31" s="252"/>
      <c r="S31" s="252"/>
      <c r="T31" s="252"/>
      <c r="U31" s="252"/>
      <c r="V31" s="252"/>
      <c r="W31" s="253"/>
    </row>
    <row r="32" spans="2:27" ht="22.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1989</v>
      </c>
      <c r="C33" s="252"/>
      <c r="D33" s="252"/>
      <c r="E33" s="252"/>
      <c r="F33" s="252"/>
      <c r="G33" s="252"/>
      <c r="H33" s="252"/>
      <c r="I33" s="252"/>
      <c r="J33" s="252"/>
      <c r="K33" s="252"/>
      <c r="L33" s="252"/>
      <c r="M33" s="252"/>
      <c r="N33" s="252"/>
      <c r="O33" s="252"/>
      <c r="P33" s="252"/>
      <c r="Q33" s="252"/>
      <c r="R33" s="252"/>
      <c r="S33" s="252"/>
      <c r="T33" s="252"/>
      <c r="U33" s="252"/>
      <c r="V33" s="252"/>
      <c r="W33" s="253"/>
    </row>
    <row r="34" spans="2:23" ht="36" customHeight="1" thickBot="1" x14ac:dyDescent="0.25">
      <c r="B34" s="257"/>
      <c r="C34" s="258"/>
      <c r="D34" s="258"/>
      <c r="E34" s="258"/>
      <c r="F34" s="258"/>
      <c r="G34" s="258"/>
      <c r="H34" s="258"/>
      <c r="I34" s="258"/>
      <c r="J34" s="258"/>
      <c r="K34" s="258"/>
      <c r="L34" s="258"/>
      <c r="M34" s="258"/>
      <c r="N34" s="258"/>
      <c r="O34" s="258"/>
      <c r="P34" s="258"/>
      <c r="Q34" s="258"/>
      <c r="R34" s="258"/>
      <c r="S34" s="258"/>
      <c r="T34" s="258"/>
      <c r="U34" s="258"/>
      <c r="V34" s="258"/>
      <c r="W34" s="25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D107"/>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1953</v>
      </c>
      <c r="D4" s="298" t="s">
        <v>1952</v>
      </c>
      <c r="E4" s="298"/>
      <c r="F4" s="298"/>
      <c r="G4" s="298"/>
      <c r="H4" s="299"/>
      <c r="I4" s="18"/>
      <c r="J4" s="300" t="s">
        <v>6</v>
      </c>
      <c r="K4" s="298"/>
      <c r="L4" s="17" t="s">
        <v>1371</v>
      </c>
      <c r="M4" s="301" t="s">
        <v>1370</v>
      </c>
      <c r="N4" s="301"/>
      <c r="O4" s="301"/>
      <c r="P4" s="301"/>
      <c r="Q4" s="302"/>
      <c r="R4" s="19"/>
      <c r="S4" s="303" t="s">
        <v>9</v>
      </c>
      <c r="T4" s="304"/>
      <c r="U4" s="304"/>
      <c r="V4" s="291" t="s">
        <v>2032</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2031</v>
      </c>
      <c r="D6" s="287" t="s">
        <v>2030</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339</v>
      </c>
      <c r="D7" s="289" t="s">
        <v>2029</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336</v>
      </c>
      <c r="D8" s="289" t="s">
        <v>2028</v>
      </c>
      <c r="E8" s="289"/>
      <c r="F8" s="289"/>
      <c r="G8" s="289"/>
      <c r="H8" s="289"/>
      <c r="I8" s="22"/>
      <c r="J8" s="26" t="s">
        <v>2027</v>
      </c>
      <c r="K8" s="26" t="s">
        <v>111</v>
      </c>
      <c r="L8" s="26" t="s">
        <v>2026</v>
      </c>
      <c r="M8" s="26" t="s">
        <v>2025</v>
      </c>
      <c r="N8" s="25"/>
      <c r="O8" s="22"/>
      <c r="P8" s="290" t="s">
        <v>11</v>
      </c>
      <c r="Q8" s="290"/>
      <c r="R8" s="290"/>
      <c r="S8" s="290"/>
      <c r="T8" s="290"/>
      <c r="U8" s="290"/>
      <c r="V8" s="290"/>
      <c r="W8" s="290"/>
    </row>
    <row r="9" spans="1:29" ht="30" customHeight="1" x14ac:dyDescent="0.2">
      <c r="B9" s="23"/>
      <c r="C9" s="21" t="s">
        <v>2024</v>
      </c>
      <c r="D9" s="289" t="s">
        <v>2023</v>
      </c>
      <c r="E9" s="289"/>
      <c r="F9" s="289"/>
      <c r="G9" s="289"/>
      <c r="H9" s="289"/>
      <c r="I9" s="289" t="s">
        <v>11</v>
      </c>
      <c r="J9" s="289"/>
      <c r="K9" s="289"/>
      <c r="L9" s="289"/>
      <c r="M9" s="289"/>
      <c r="N9" s="289"/>
      <c r="O9" s="289"/>
      <c r="P9" s="289"/>
      <c r="Q9" s="289"/>
      <c r="R9" s="289"/>
      <c r="S9" s="289"/>
      <c r="T9" s="289"/>
      <c r="U9" s="289"/>
      <c r="V9" s="289"/>
      <c r="W9" s="290"/>
    </row>
    <row r="10" spans="1:29" ht="30" customHeight="1" x14ac:dyDescent="0.2">
      <c r="B10" s="23"/>
      <c r="C10" s="21" t="s">
        <v>2022</v>
      </c>
      <c r="D10" s="289" t="s">
        <v>2021</v>
      </c>
      <c r="E10" s="289"/>
      <c r="F10" s="289"/>
      <c r="G10" s="289"/>
      <c r="H10" s="289"/>
      <c r="I10" s="290" t="s">
        <v>11</v>
      </c>
      <c r="J10" s="290"/>
      <c r="K10" s="290"/>
      <c r="L10" s="290"/>
      <c r="M10" s="290"/>
      <c r="N10" s="290"/>
      <c r="O10" s="290"/>
      <c r="P10" s="290"/>
      <c r="Q10" s="290"/>
      <c r="R10" s="290"/>
      <c r="S10" s="290"/>
      <c r="T10" s="290"/>
      <c r="U10" s="290"/>
      <c r="V10" s="290"/>
      <c r="W10" s="290"/>
    </row>
    <row r="11" spans="1:29" ht="30" customHeight="1" x14ac:dyDescent="0.2">
      <c r="B11" s="23"/>
      <c r="C11" s="21" t="s">
        <v>2020</v>
      </c>
      <c r="D11" s="289" t="s">
        <v>2019</v>
      </c>
      <c r="E11" s="289"/>
      <c r="F11" s="289"/>
      <c r="G11" s="289"/>
      <c r="H11" s="289"/>
      <c r="I11" s="290" t="s">
        <v>11</v>
      </c>
      <c r="J11" s="290"/>
      <c r="K11" s="290"/>
      <c r="L11" s="290"/>
      <c r="M11" s="290"/>
      <c r="N11" s="290"/>
      <c r="O11" s="290"/>
      <c r="P11" s="290"/>
      <c r="Q11" s="290"/>
      <c r="R11" s="290"/>
      <c r="S11" s="290"/>
      <c r="T11" s="290"/>
      <c r="U11" s="290"/>
      <c r="V11" s="290"/>
      <c r="W11" s="290"/>
    </row>
    <row r="12" spans="1:29" ht="30" customHeight="1" x14ac:dyDescent="0.2">
      <c r="B12" s="23"/>
      <c r="C12" s="21" t="s">
        <v>2018</v>
      </c>
      <c r="D12" s="289" t="s">
        <v>2017</v>
      </c>
      <c r="E12" s="289"/>
      <c r="F12" s="289"/>
      <c r="G12" s="289"/>
      <c r="H12" s="289"/>
      <c r="I12" s="290" t="s">
        <v>11</v>
      </c>
      <c r="J12" s="290"/>
      <c r="K12" s="290"/>
      <c r="L12" s="290"/>
      <c r="M12" s="290"/>
      <c r="N12" s="290"/>
      <c r="O12" s="290"/>
      <c r="P12" s="290"/>
      <c r="Q12" s="290"/>
      <c r="R12" s="290"/>
      <c r="S12" s="290"/>
      <c r="T12" s="290"/>
      <c r="U12" s="290"/>
      <c r="V12" s="290"/>
      <c r="W12" s="290"/>
    </row>
    <row r="13" spans="1:29" ht="30" customHeight="1" x14ac:dyDescent="0.2">
      <c r="B13" s="23"/>
      <c r="C13" s="21" t="s">
        <v>2016</v>
      </c>
      <c r="D13" s="289" t="s">
        <v>2015</v>
      </c>
      <c r="E13" s="289"/>
      <c r="F13" s="289"/>
      <c r="G13" s="289"/>
      <c r="H13" s="289"/>
      <c r="I13" s="290" t="s">
        <v>11</v>
      </c>
      <c r="J13" s="290"/>
      <c r="K13" s="290"/>
      <c r="L13" s="290"/>
      <c r="M13" s="290"/>
      <c r="N13" s="290"/>
      <c r="O13" s="290"/>
      <c r="P13" s="290"/>
      <c r="Q13" s="290"/>
      <c r="R13" s="290"/>
      <c r="S13" s="290"/>
      <c r="T13" s="290"/>
      <c r="U13" s="290"/>
      <c r="V13" s="290"/>
      <c r="W13" s="290"/>
    </row>
    <row r="14" spans="1:29" ht="25.5" customHeight="1" thickBot="1" x14ac:dyDescent="0.25">
      <c r="B14" s="23"/>
      <c r="C14" s="290" t="s">
        <v>11</v>
      </c>
      <c r="D14" s="290"/>
      <c r="E14" s="290"/>
      <c r="F14" s="290"/>
      <c r="G14" s="290"/>
      <c r="H14" s="290"/>
      <c r="I14" s="290"/>
      <c r="J14" s="290"/>
      <c r="K14" s="290"/>
      <c r="L14" s="290"/>
      <c r="M14" s="290"/>
      <c r="N14" s="290"/>
      <c r="O14" s="290"/>
      <c r="P14" s="290"/>
      <c r="Q14" s="290"/>
      <c r="R14" s="290"/>
      <c r="S14" s="290"/>
      <c r="T14" s="290"/>
      <c r="U14" s="290"/>
      <c r="V14" s="290"/>
      <c r="W14" s="290"/>
    </row>
    <row r="15" spans="1:29" ht="66.75" customHeight="1" thickTop="1" thickBot="1" x14ac:dyDescent="0.25">
      <c r="B15" s="27" t="s">
        <v>25</v>
      </c>
      <c r="C15" s="291" t="s">
        <v>2014</v>
      </c>
      <c r="D15" s="291"/>
      <c r="E15" s="291"/>
      <c r="F15" s="291"/>
      <c r="G15" s="291"/>
      <c r="H15" s="291"/>
      <c r="I15" s="291"/>
      <c r="J15" s="291"/>
      <c r="K15" s="291"/>
      <c r="L15" s="291"/>
      <c r="M15" s="291"/>
      <c r="N15" s="291"/>
      <c r="O15" s="291"/>
      <c r="P15" s="291"/>
      <c r="Q15" s="291"/>
      <c r="R15" s="291"/>
      <c r="S15" s="291"/>
      <c r="T15" s="291"/>
      <c r="U15" s="291"/>
      <c r="V15" s="291"/>
      <c r="W15" s="292"/>
    </row>
    <row r="16" spans="1:29" ht="9" customHeight="1" thickTop="1" thickBot="1" x14ac:dyDescent="0.25"/>
    <row r="17" spans="2:27" ht="21.75" customHeight="1" thickTop="1" thickBot="1" x14ac:dyDescent="0.25">
      <c r="B17" s="11" t="s">
        <v>27</v>
      </c>
      <c r="C17" s="12"/>
      <c r="D17" s="12"/>
      <c r="E17" s="12"/>
      <c r="F17" s="12"/>
      <c r="G17" s="12"/>
      <c r="H17" s="13"/>
      <c r="I17" s="13"/>
      <c r="J17" s="13"/>
      <c r="K17" s="13"/>
      <c r="L17" s="13"/>
      <c r="M17" s="13"/>
      <c r="N17" s="13"/>
      <c r="O17" s="13"/>
      <c r="P17" s="13"/>
      <c r="Q17" s="13"/>
      <c r="R17" s="13"/>
      <c r="S17" s="13"/>
      <c r="T17" s="13"/>
      <c r="U17" s="13"/>
      <c r="V17" s="13"/>
      <c r="W17" s="14"/>
    </row>
    <row r="18" spans="2:27" ht="19.5" customHeight="1" thickTop="1" x14ac:dyDescent="0.2">
      <c r="B18" s="293" t="s">
        <v>28</v>
      </c>
      <c r="C18" s="294"/>
      <c r="D18" s="294"/>
      <c r="E18" s="294"/>
      <c r="F18" s="294"/>
      <c r="G18" s="294"/>
      <c r="H18" s="294"/>
      <c r="I18" s="294"/>
      <c r="J18" s="28"/>
      <c r="K18" s="294" t="s">
        <v>29</v>
      </c>
      <c r="L18" s="294"/>
      <c r="M18" s="294"/>
      <c r="N18" s="294"/>
      <c r="O18" s="294"/>
      <c r="P18" s="294"/>
      <c r="Q18" s="294"/>
      <c r="R18" s="29"/>
      <c r="S18" s="294" t="s">
        <v>30</v>
      </c>
      <c r="T18" s="294"/>
      <c r="U18" s="294"/>
      <c r="V18" s="294"/>
      <c r="W18" s="295"/>
    </row>
    <row r="19" spans="2:27" ht="69" customHeight="1" x14ac:dyDescent="0.2">
      <c r="B19" s="20" t="s">
        <v>31</v>
      </c>
      <c r="C19" s="287" t="s">
        <v>11</v>
      </c>
      <c r="D19" s="287"/>
      <c r="E19" s="287"/>
      <c r="F19" s="287"/>
      <c r="G19" s="287"/>
      <c r="H19" s="287"/>
      <c r="I19" s="287"/>
      <c r="J19" s="30"/>
      <c r="K19" s="30" t="s">
        <v>32</v>
      </c>
      <c r="L19" s="287" t="s">
        <v>11</v>
      </c>
      <c r="M19" s="287"/>
      <c r="N19" s="287"/>
      <c r="O19" s="287"/>
      <c r="P19" s="287"/>
      <c r="Q19" s="287"/>
      <c r="R19" s="22"/>
      <c r="S19" s="30" t="s">
        <v>33</v>
      </c>
      <c r="T19" s="288" t="s">
        <v>2013</v>
      </c>
      <c r="U19" s="288"/>
      <c r="V19" s="288"/>
      <c r="W19" s="288"/>
    </row>
    <row r="20" spans="2:27" ht="86.25" customHeight="1" x14ac:dyDescent="0.2">
      <c r="B20" s="20" t="s">
        <v>35</v>
      </c>
      <c r="C20" s="287" t="s">
        <v>11</v>
      </c>
      <c r="D20" s="287"/>
      <c r="E20" s="287"/>
      <c r="F20" s="287"/>
      <c r="G20" s="287"/>
      <c r="H20" s="287"/>
      <c r="I20" s="287"/>
      <c r="J20" s="30"/>
      <c r="K20" s="30" t="s">
        <v>35</v>
      </c>
      <c r="L20" s="287" t="s">
        <v>11</v>
      </c>
      <c r="M20" s="287"/>
      <c r="N20" s="287"/>
      <c r="O20" s="287"/>
      <c r="P20" s="287"/>
      <c r="Q20" s="287"/>
      <c r="R20" s="22"/>
      <c r="S20" s="30" t="s">
        <v>36</v>
      </c>
      <c r="T20" s="288" t="s">
        <v>11</v>
      </c>
      <c r="U20" s="288"/>
      <c r="V20" s="288"/>
      <c r="W20" s="288"/>
    </row>
    <row r="21" spans="2:27" ht="25.5" customHeight="1" thickBot="1" x14ac:dyDescent="0.25">
      <c r="B21" s="31" t="s">
        <v>37</v>
      </c>
      <c r="C21" s="271" t="s">
        <v>11</v>
      </c>
      <c r="D21" s="271"/>
      <c r="E21" s="271"/>
      <c r="F21" s="271"/>
      <c r="G21" s="271"/>
      <c r="H21" s="271"/>
      <c r="I21" s="271"/>
      <c r="J21" s="271"/>
      <c r="K21" s="271"/>
      <c r="L21" s="271"/>
      <c r="M21" s="271"/>
      <c r="N21" s="271"/>
      <c r="O21" s="271"/>
      <c r="P21" s="271"/>
      <c r="Q21" s="271"/>
      <c r="R21" s="271"/>
      <c r="S21" s="271"/>
      <c r="T21" s="271"/>
      <c r="U21" s="271"/>
      <c r="V21" s="271"/>
      <c r="W21" s="272"/>
    </row>
    <row r="22" spans="2:27" ht="21.75" customHeight="1" thickTop="1" thickBot="1" x14ac:dyDescent="0.25">
      <c r="B22" s="11" t="s">
        <v>38</v>
      </c>
      <c r="C22" s="12"/>
      <c r="D22" s="12"/>
      <c r="E22" s="12"/>
      <c r="F22" s="12"/>
      <c r="G22" s="12"/>
      <c r="H22" s="13"/>
      <c r="I22" s="13"/>
      <c r="J22" s="13"/>
      <c r="K22" s="13"/>
      <c r="L22" s="13"/>
      <c r="M22" s="13"/>
      <c r="N22" s="13"/>
      <c r="O22" s="13"/>
      <c r="P22" s="13"/>
      <c r="Q22" s="13"/>
      <c r="R22" s="13"/>
      <c r="S22" s="13"/>
      <c r="T22" s="13"/>
      <c r="U22" s="13"/>
      <c r="V22" s="13"/>
      <c r="W22" s="14"/>
    </row>
    <row r="23" spans="2:27" ht="25.5" customHeight="1" thickTop="1" thickBot="1" x14ac:dyDescent="0.25">
      <c r="B23" s="273" t="s">
        <v>39</v>
      </c>
      <c r="C23" s="274"/>
      <c r="D23" s="274"/>
      <c r="E23" s="274"/>
      <c r="F23" s="274"/>
      <c r="G23" s="274"/>
      <c r="H23" s="274"/>
      <c r="I23" s="274"/>
      <c r="J23" s="274"/>
      <c r="K23" s="274"/>
      <c r="L23" s="274"/>
      <c r="M23" s="274"/>
      <c r="N23" s="274"/>
      <c r="O23" s="274"/>
      <c r="P23" s="274"/>
      <c r="Q23" s="274"/>
      <c r="R23" s="274"/>
      <c r="S23" s="274"/>
      <c r="T23" s="275"/>
      <c r="U23" s="260" t="s">
        <v>40</v>
      </c>
      <c r="V23" s="266"/>
      <c r="W23" s="261"/>
    </row>
    <row r="24" spans="2:27" ht="14.25" customHeight="1" x14ac:dyDescent="0.2">
      <c r="B24" s="276" t="s">
        <v>41</v>
      </c>
      <c r="C24" s="277"/>
      <c r="D24" s="277"/>
      <c r="E24" s="277"/>
      <c r="F24" s="277"/>
      <c r="G24" s="277"/>
      <c r="H24" s="277"/>
      <c r="I24" s="277"/>
      <c r="J24" s="277"/>
      <c r="K24" s="277"/>
      <c r="L24" s="277"/>
      <c r="M24" s="277" t="s">
        <v>42</v>
      </c>
      <c r="N24" s="277"/>
      <c r="O24" s="277" t="s">
        <v>43</v>
      </c>
      <c r="P24" s="277"/>
      <c r="Q24" s="277" t="s">
        <v>44</v>
      </c>
      <c r="R24" s="277"/>
      <c r="S24" s="277" t="s">
        <v>45</v>
      </c>
      <c r="T24" s="280" t="s">
        <v>46</v>
      </c>
      <c r="U24" s="282" t="s">
        <v>47</v>
      </c>
      <c r="V24" s="284" t="s">
        <v>48</v>
      </c>
      <c r="W24" s="285" t="s">
        <v>49</v>
      </c>
    </row>
    <row r="25" spans="2:27" ht="27" customHeight="1" thickBot="1" x14ac:dyDescent="0.25">
      <c r="B25" s="278"/>
      <c r="C25" s="279"/>
      <c r="D25" s="279"/>
      <c r="E25" s="279"/>
      <c r="F25" s="279"/>
      <c r="G25" s="279"/>
      <c r="H25" s="279"/>
      <c r="I25" s="279"/>
      <c r="J25" s="279"/>
      <c r="K25" s="279"/>
      <c r="L25" s="279"/>
      <c r="M25" s="279"/>
      <c r="N25" s="279"/>
      <c r="O25" s="279"/>
      <c r="P25" s="279"/>
      <c r="Q25" s="279"/>
      <c r="R25" s="279"/>
      <c r="S25" s="279"/>
      <c r="T25" s="281"/>
      <c r="U25" s="283"/>
      <c r="V25" s="279"/>
      <c r="W25" s="286"/>
      <c r="Z25" s="33"/>
      <c r="AA25" s="33"/>
    </row>
    <row r="26" spans="2:27" ht="56.25" customHeight="1" x14ac:dyDescent="0.2">
      <c r="B26" s="267" t="s">
        <v>2012</v>
      </c>
      <c r="C26" s="268"/>
      <c r="D26" s="268"/>
      <c r="E26" s="268"/>
      <c r="F26" s="268"/>
      <c r="G26" s="268"/>
      <c r="H26" s="268"/>
      <c r="I26" s="268"/>
      <c r="J26" s="268"/>
      <c r="K26" s="268"/>
      <c r="L26" s="268"/>
      <c r="M26" s="269" t="s">
        <v>231</v>
      </c>
      <c r="N26" s="269"/>
      <c r="O26" s="269" t="s">
        <v>64</v>
      </c>
      <c r="P26" s="269"/>
      <c r="Q26" s="270" t="s">
        <v>53</v>
      </c>
      <c r="R26" s="270"/>
      <c r="S26" s="34" t="s">
        <v>2011</v>
      </c>
      <c r="T26" s="34" t="s">
        <v>54</v>
      </c>
      <c r="U26" s="34" t="s">
        <v>182</v>
      </c>
      <c r="V26" s="34" t="str">
        <f>+IF(ISERR(U26/T26*100),"N/A",ROUND(U26/T26*100,2))</f>
        <v>N/A</v>
      </c>
      <c r="W26" s="35" t="str">
        <f>+IF(ISERR(U26/S26*100),"N/A",ROUND(U26/S26*100,2))</f>
        <v>N/A</v>
      </c>
    </row>
    <row r="27" spans="2:27" ht="56.25" customHeight="1" x14ac:dyDescent="0.2">
      <c r="B27" s="267" t="s">
        <v>2010</v>
      </c>
      <c r="C27" s="268"/>
      <c r="D27" s="268"/>
      <c r="E27" s="268"/>
      <c r="F27" s="268"/>
      <c r="G27" s="268"/>
      <c r="H27" s="268"/>
      <c r="I27" s="268"/>
      <c r="J27" s="268"/>
      <c r="K27" s="268"/>
      <c r="L27" s="268"/>
      <c r="M27" s="269" t="s">
        <v>231</v>
      </c>
      <c r="N27" s="269"/>
      <c r="O27" s="269" t="s">
        <v>64</v>
      </c>
      <c r="P27" s="269"/>
      <c r="Q27" s="270" t="s">
        <v>53</v>
      </c>
      <c r="R27" s="270"/>
      <c r="S27" s="34" t="s">
        <v>2009</v>
      </c>
      <c r="T27" s="34" t="s">
        <v>54</v>
      </c>
      <c r="U27" s="34" t="s">
        <v>182</v>
      </c>
      <c r="V27" s="34" t="str">
        <f>+IF(ISERR(U27/T27*100),"N/A",ROUND(U27/T27*100,2))</f>
        <v>N/A</v>
      </c>
      <c r="W27" s="35" t="str">
        <f>+IF(ISERR(U27/S27*100),"N/A",ROUND(U27/S27*100,2))</f>
        <v>N/A</v>
      </c>
    </row>
    <row r="28" spans="2:27" ht="56.25" customHeight="1" x14ac:dyDescent="0.2">
      <c r="B28" s="267" t="s">
        <v>2008</v>
      </c>
      <c r="C28" s="268"/>
      <c r="D28" s="268"/>
      <c r="E28" s="268"/>
      <c r="F28" s="268"/>
      <c r="G28" s="268"/>
      <c r="H28" s="268"/>
      <c r="I28" s="268"/>
      <c r="J28" s="268"/>
      <c r="K28" s="268"/>
      <c r="L28" s="268"/>
      <c r="M28" s="269" t="s">
        <v>231</v>
      </c>
      <c r="N28" s="269"/>
      <c r="O28" s="269" t="s">
        <v>64</v>
      </c>
      <c r="P28" s="269"/>
      <c r="Q28" s="270" t="s">
        <v>53</v>
      </c>
      <c r="R28" s="270"/>
      <c r="S28" s="34" t="s">
        <v>2007</v>
      </c>
      <c r="T28" s="34" t="s">
        <v>54</v>
      </c>
      <c r="U28" s="34" t="s">
        <v>182</v>
      </c>
      <c r="V28" s="34" t="str">
        <f>+IF(ISERR(U28/T28*100),"N/A",ROUND(U28/T28*100,2))</f>
        <v>N/A</v>
      </c>
      <c r="W28" s="35" t="str">
        <f>+IF(ISERR(U28/S28*100),"N/A",ROUND(U28/S28*100,2))</f>
        <v>N/A</v>
      </c>
    </row>
    <row r="29" spans="2:27" ht="56.25" customHeight="1" thickBot="1" x14ac:dyDescent="0.25">
      <c r="B29" s="267" t="s">
        <v>2006</v>
      </c>
      <c r="C29" s="268"/>
      <c r="D29" s="268"/>
      <c r="E29" s="268"/>
      <c r="F29" s="268"/>
      <c r="G29" s="268"/>
      <c r="H29" s="268"/>
      <c r="I29" s="268"/>
      <c r="J29" s="268"/>
      <c r="K29" s="268"/>
      <c r="L29" s="268"/>
      <c r="M29" s="269" t="s">
        <v>231</v>
      </c>
      <c r="N29" s="269"/>
      <c r="O29" s="269" t="s">
        <v>2005</v>
      </c>
      <c r="P29" s="269"/>
      <c r="Q29" s="270" t="s">
        <v>53</v>
      </c>
      <c r="R29" s="270"/>
      <c r="S29" s="34" t="s">
        <v>2004</v>
      </c>
      <c r="T29" s="34" t="s">
        <v>2004</v>
      </c>
      <c r="U29" s="34" t="s">
        <v>182</v>
      </c>
      <c r="V29" s="34" t="str">
        <f>+IF(ISERR(U29/T29*100),"N/A",ROUND(U29/T29*100,2))</f>
        <v>N/A</v>
      </c>
      <c r="W29" s="35" t="str">
        <f>+IF(ISERR(U29/S29*100),"N/A",ROUND(U29/S29*100,2))</f>
        <v>N/A</v>
      </c>
    </row>
    <row r="30" spans="2:27" ht="21.75" customHeight="1" thickTop="1" thickBot="1" x14ac:dyDescent="0.25">
      <c r="B30" s="11" t="s">
        <v>70</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245" t="s">
        <v>2572</v>
      </c>
      <c r="C31" s="246"/>
      <c r="D31" s="246"/>
      <c r="E31" s="246"/>
      <c r="F31" s="246"/>
      <c r="G31" s="246"/>
      <c r="H31" s="246"/>
      <c r="I31" s="246"/>
      <c r="J31" s="246"/>
      <c r="K31" s="246"/>
      <c r="L31" s="246"/>
      <c r="M31" s="246"/>
      <c r="N31" s="246"/>
      <c r="O31" s="246"/>
      <c r="P31" s="246"/>
      <c r="Q31" s="247"/>
      <c r="R31" s="37" t="s">
        <v>45</v>
      </c>
      <c r="S31" s="266" t="s">
        <v>46</v>
      </c>
      <c r="T31" s="266"/>
      <c r="U31" s="38" t="s">
        <v>71</v>
      </c>
      <c r="V31" s="260" t="s">
        <v>72</v>
      </c>
      <c r="W31" s="261"/>
    </row>
    <row r="32" spans="2:27" ht="30.75" customHeight="1" thickBot="1" x14ac:dyDescent="0.25">
      <c r="B32" s="248"/>
      <c r="C32" s="249"/>
      <c r="D32" s="249"/>
      <c r="E32" s="249"/>
      <c r="F32" s="249"/>
      <c r="G32" s="249"/>
      <c r="H32" s="249"/>
      <c r="I32" s="249"/>
      <c r="J32" s="249"/>
      <c r="K32" s="249"/>
      <c r="L32" s="249"/>
      <c r="M32" s="249"/>
      <c r="N32" s="249"/>
      <c r="O32" s="249"/>
      <c r="P32" s="249"/>
      <c r="Q32" s="250"/>
      <c r="R32" s="39" t="s">
        <v>73</v>
      </c>
      <c r="S32" s="39" t="s">
        <v>73</v>
      </c>
      <c r="T32" s="39" t="s">
        <v>64</v>
      </c>
      <c r="U32" s="39" t="s">
        <v>73</v>
      </c>
      <c r="V32" s="39" t="s">
        <v>74</v>
      </c>
      <c r="W32" s="32" t="s">
        <v>75</v>
      </c>
      <c r="Y32" s="36"/>
    </row>
    <row r="33" spans="2:30" ht="23.25" customHeight="1" thickBot="1" x14ac:dyDescent="0.25">
      <c r="B33" s="376" t="s">
        <v>76</v>
      </c>
      <c r="C33" s="377"/>
      <c r="D33" s="377"/>
      <c r="E33" s="186" t="s">
        <v>2625</v>
      </c>
      <c r="F33" s="186"/>
      <c r="G33" s="186"/>
      <c r="H33" s="41"/>
      <c r="I33" s="41"/>
      <c r="J33" s="41"/>
      <c r="K33" s="41"/>
      <c r="L33" s="41"/>
      <c r="M33" s="41"/>
      <c r="N33" s="41"/>
      <c r="O33" s="41"/>
      <c r="P33" s="42"/>
      <c r="Q33" s="42"/>
      <c r="R33" s="43">
        <v>56.120801999999998</v>
      </c>
      <c r="S33" s="44"/>
      <c r="T33" s="42"/>
      <c r="U33" s="44">
        <v>46.73592155</v>
      </c>
      <c r="V33" s="42"/>
      <c r="W33" s="45">
        <f>+IF(ISERR(U33/R33*100),"N/A",ROUND(U33/R33*100,2))</f>
        <v>83.28</v>
      </c>
      <c r="Y33"/>
      <c r="Z33"/>
      <c r="AA33" s="220"/>
      <c r="AB33" s="220"/>
      <c r="AC33" s="220"/>
      <c r="AD33" s="220"/>
    </row>
    <row r="34" spans="2:30" ht="26.25" customHeight="1" x14ac:dyDescent="0.2">
      <c r="B34" s="373" t="s">
        <v>80</v>
      </c>
      <c r="C34" s="373"/>
      <c r="D34" s="373"/>
      <c r="E34" s="187" t="s">
        <v>2625</v>
      </c>
      <c r="F34" s="187"/>
      <c r="G34" s="187"/>
      <c r="H34" s="47"/>
      <c r="I34" s="47"/>
      <c r="J34" s="47"/>
      <c r="K34" s="47"/>
      <c r="L34" s="47"/>
      <c r="M34" s="47"/>
      <c r="N34" s="47"/>
      <c r="O34" s="47"/>
      <c r="P34" s="48"/>
      <c r="Q34" s="48"/>
      <c r="R34" s="49">
        <v>66.954892990000005</v>
      </c>
      <c r="S34" s="50">
        <v>47.979836740000003</v>
      </c>
      <c r="T34" s="51">
        <f>+IF(ISERR(S34/R34*100),"N/A",ROUND(S34/R34*100,2))</f>
        <v>71.66</v>
      </c>
      <c r="U34" s="50">
        <v>46.73592155</v>
      </c>
      <c r="V34" s="51">
        <f>+IF(ISERR(U34/S34*100),"N/A",ROUND(U34/S34*100,2))</f>
        <v>97.41</v>
      </c>
      <c r="W34" s="52">
        <f>+IF(ISERR(U34/R34*100),"N/A",ROUND(U34/R34*100,2))</f>
        <v>69.8</v>
      </c>
      <c r="Y34"/>
      <c r="Z34"/>
      <c r="AA34" s="220"/>
      <c r="AB34" s="220"/>
      <c r="AC34" s="220"/>
      <c r="AD34" s="220"/>
    </row>
    <row r="35" spans="2:30" ht="23.25" customHeight="1" thickBot="1" x14ac:dyDescent="0.25">
      <c r="B35" s="374" t="s">
        <v>76</v>
      </c>
      <c r="C35" s="375"/>
      <c r="D35" s="375"/>
      <c r="E35" s="186" t="s">
        <v>2097</v>
      </c>
      <c r="F35" s="186"/>
      <c r="G35" s="186"/>
      <c r="H35" s="41"/>
      <c r="I35" s="41"/>
      <c r="J35" s="41"/>
      <c r="K35" s="41"/>
      <c r="L35" s="41"/>
      <c r="M35" s="41"/>
      <c r="N35" s="41"/>
      <c r="O35" s="41"/>
      <c r="P35" s="42"/>
      <c r="Q35" s="42"/>
      <c r="R35" s="43">
        <v>32.559396</v>
      </c>
      <c r="S35" s="44"/>
      <c r="T35" s="42"/>
      <c r="U35" s="44">
        <v>10.55540665</v>
      </c>
      <c r="V35" s="42"/>
      <c r="W35" s="45">
        <f t="shared" ref="W35:W98" si="0">+IF(ISERR(U35/R35*100),"N/A",ROUND(U35/R35*100,2))</f>
        <v>32.42</v>
      </c>
      <c r="Y35"/>
      <c r="Z35"/>
      <c r="AA35" s="220"/>
      <c r="AB35" s="220"/>
      <c r="AC35" s="220"/>
      <c r="AD35" s="220"/>
    </row>
    <row r="36" spans="2:30" ht="26.25" customHeight="1" x14ac:dyDescent="0.2">
      <c r="B36" s="373" t="s">
        <v>80</v>
      </c>
      <c r="C36" s="373"/>
      <c r="D36" s="373"/>
      <c r="E36" s="187" t="s">
        <v>2097</v>
      </c>
      <c r="F36" s="187"/>
      <c r="G36" s="187"/>
      <c r="H36" s="47"/>
      <c r="I36" s="47"/>
      <c r="J36" s="47"/>
      <c r="K36" s="47"/>
      <c r="L36" s="47"/>
      <c r="M36" s="47"/>
      <c r="N36" s="47"/>
      <c r="O36" s="47"/>
      <c r="P36" s="48"/>
      <c r="Q36" s="48"/>
      <c r="R36" s="49">
        <v>15.102145740000001</v>
      </c>
      <c r="S36" s="50">
        <v>10.81457664</v>
      </c>
      <c r="T36" s="51">
        <f t="shared" ref="T36" si="1">+IF(ISERR(S36/R36*100),"N/A",ROUND(S36/R36*100,2))</f>
        <v>71.61</v>
      </c>
      <c r="U36" s="50">
        <v>10.55540665</v>
      </c>
      <c r="V36" s="51">
        <f t="shared" ref="V36" si="2">+IF(ISERR(U36/S36*100),"N/A",ROUND(U36/S36*100,2))</f>
        <v>97.6</v>
      </c>
      <c r="W36" s="52">
        <f t="shared" si="0"/>
        <v>69.89</v>
      </c>
      <c r="Y36"/>
      <c r="Z36"/>
      <c r="AA36" s="220"/>
      <c r="AB36" s="220"/>
      <c r="AC36" s="220"/>
      <c r="AD36" s="220"/>
    </row>
    <row r="37" spans="2:30" ht="23.25" customHeight="1" thickBot="1" x14ac:dyDescent="0.25">
      <c r="B37" s="374" t="s">
        <v>76</v>
      </c>
      <c r="C37" s="375"/>
      <c r="D37" s="375"/>
      <c r="E37" s="186" t="s">
        <v>2626</v>
      </c>
      <c r="F37" s="186"/>
      <c r="G37" s="186"/>
      <c r="H37" s="41"/>
      <c r="I37" s="41"/>
      <c r="J37" s="41"/>
      <c r="K37" s="41"/>
      <c r="L37" s="41"/>
      <c r="M37" s="41"/>
      <c r="N37" s="41"/>
      <c r="O37" s="41"/>
      <c r="P37" s="42"/>
      <c r="Q37" s="42"/>
      <c r="R37" s="43">
        <v>17.056528</v>
      </c>
      <c r="S37" s="44"/>
      <c r="T37" s="42"/>
      <c r="U37" s="44">
        <v>13.48992007</v>
      </c>
      <c r="V37" s="42"/>
      <c r="W37" s="45">
        <f t="shared" si="0"/>
        <v>79.09</v>
      </c>
      <c r="Y37"/>
      <c r="Z37"/>
      <c r="AA37" s="220"/>
      <c r="AB37" s="220"/>
      <c r="AC37" s="220"/>
      <c r="AD37" s="220"/>
    </row>
    <row r="38" spans="2:30" ht="26.25" customHeight="1" x14ac:dyDescent="0.2">
      <c r="B38" s="373" t="s">
        <v>80</v>
      </c>
      <c r="C38" s="373"/>
      <c r="D38" s="373"/>
      <c r="E38" s="187" t="s">
        <v>2626</v>
      </c>
      <c r="F38" s="187"/>
      <c r="G38" s="187"/>
      <c r="H38" s="47"/>
      <c r="I38" s="47"/>
      <c r="J38" s="47"/>
      <c r="K38" s="47"/>
      <c r="L38" s="47"/>
      <c r="M38" s="47"/>
      <c r="N38" s="47"/>
      <c r="O38" s="47"/>
      <c r="P38" s="48"/>
      <c r="Q38" s="48"/>
      <c r="R38" s="49">
        <v>19.061625419999999</v>
      </c>
      <c r="S38" s="50">
        <v>14.05638106</v>
      </c>
      <c r="T38" s="51">
        <f t="shared" ref="T38" si="3">+IF(ISERR(S38/R38*100),"N/A",ROUND(S38/R38*100,2))</f>
        <v>73.739999999999995</v>
      </c>
      <c r="U38" s="50">
        <v>13.48992007</v>
      </c>
      <c r="V38" s="51">
        <f t="shared" ref="V38" si="4">+IF(ISERR(U38/S38*100),"N/A",ROUND(U38/S38*100,2))</f>
        <v>95.97</v>
      </c>
      <c r="W38" s="52">
        <f t="shared" si="0"/>
        <v>70.77</v>
      </c>
      <c r="Y38"/>
      <c r="Z38"/>
      <c r="AA38" s="220"/>
      <c r="AB38" s="220"/>
      <c r="AC38" s="220"/>
      <c r="AD38" s="220"/>
    </row>
    <row r="39" spans="2:30" ht="23.25" customHeight="1" thickBot="1" x14ac:dyDescent="0.25">
      <c r="B39" s="374" t="s">
        <v>76</v>
      </c>
      <c r="C39" s="375"/>
      <c r="D39" s="375"/>
      <c r="E39" s="186" t="s">
        <v>2627</v>
      </c>
      <c r="F39" s="186"/>
      <c r="G39" s="186"/>
      <c r="H39" s="41"/>
      <c r="I39" s="41"/>
      <c r="J39" s="41"/>
      <c r="K39" s="41"/>
      <c r="L39" s="41"/>
      <c r="M39" s="41"/>
      <c r="N39" s="41"/>
      <c r="O39" s="41"/>
      <c r="P39" s="42"/>
      <c r="Q39" s="42"/>
      <c r="R39" s="43">
        <v>36.519261</v>
      </c>
      <c r="S39" s="44"/>
      <c r="T39" s="42"/>
      <c r="U39" s="44">
        <v>28.2338393</v>
      </c>
      <c r="V39" s="42"/>
      <c r="W39" s="45">
        <f t="shared" si="0"/>
        <v>77.31</v>
      </c>
      <c r="Y39"/>
      <c r="Z39"/>
      <c r="AA39" s="220"/>
      <c r="AB39" s="220"/>
      <c r="AC39" s="220"/>
      <c r="AD39" s="220"/>
    </row>
    <row r="40" spans="2:30" ht="26.25" customHeight="1" x14ac:dyDescent="0.2">
      <c r="B40" s="373" t="s">
        <v>80</v>
      </c>
      <c r="C40" s="373"/>
      <c r="D40" s="373"/>
      <c r="E40" s="187" t="s">
        <v>2627</v>
      </c>
      <c r="F40" s="187"/>
      <c r="G40" s="187"/>
      <c r="H40" s="47"/>
      <c r="I40" s="47"/>
      <c r="J40" s="47"/>
      <c r="K40" s="47"/>
      <c r="L40" s="47"/>
      <c r="M40" s="47"/>
      <c r="N40" s="47"/>
      <c r="O40" s="47"/>
      <c r="P40" s="48"/>
      <c r="Q40" s="48"/>
      <c r="R40" s="49">
        <v>40.525601789999996</v>
      </c>
      <c r="S40" s="50">
        <v>28.456485710000003</v>
      </c>
      <c r="T40" s="51">
        <f t="shared" ref="T40" si="5">+IF(ISERR(S40/R40*100),"N/A",ROUND(S40/R40*100,2))</f>
        <v>70.22</v>
      </c>
      <c r="U40" s="50">
        <v>28.2338393</v>
      </c>
      <c r="V40" s="51">
        <f t="shared" ref="V40" si="6">+IF(ISERR(U40/S40*100),"N/A",ROUND(U40/S40*100,2))</f>
        <v>99.22</v>
      </c>
      <c r="W40" s="52">
        <f t="shared" si="0"/>
        <v>69.67</v>
      </c>
      <c r="Y40"/>
      <c r="Z40"/>
      <c r="AA40" s="220"/>
      <c r="AB40" s="220"/>
      <c r="AC40" s="220"/>
      <c r="AD40" s="220"/>
    </row>
    <row r="41" spans="2:30" ht="23.25" customHeight="1" thickBot="1" x14ac:dyDescent="0.25">
      <c r="B41" s="374" t="s">
        <v>76</v>
      </c>
      <c r="C41" s="375"/>
      <c r="D41" s="375"/>
      <c r="E41" s="186" t="s">
        <v>2628</v>
      </c>
      <c r="F41" s="186"/>
      <c r="G41" s="186"/>
      <c r="H41" s="41"/>
      <c r="I41" s="41"/>
      <c r="J41" s="41"/>
      <c r="K41" s="41"/>
      <c r="L41" s="41"/>
      <c r="M41" s="41"/>
      <c r="N41" s="41"/>
      <c r="O41" s="41"/>
      <c r="P41" s="42"/>
      <c r="Q41" s="42"/>
      <c r="R41" s="43">
        <v>62.713467000000001</v>
      </c>
      <c r="S41" s="44"/>
      <c r="T41" s="42"/>
      <c r="U41" s="44">
        <v>61.778180890000002</v>
      </c>
      <c r="V41" s="42"/>
      <c r="W41" s="45">
        <f t="shared" si="0"/>
        <v>98.51</v>
      </c>
      <c r="Y41"/>
      <c r="Z41"/>
      <c r="AA41" s="220"/>
      <c r="AB41" s="220"/>
      <c r="AC41" s="220"/>
      <c r="AD41" s="220"/>
    </row>
    <row r="42" spans="2:30" ht="26.25" customHeight="1" x14ac:dyDescent="0.2">
      <c r="B42" s="373" t="s">
        <v>80</v>
      </c>
      <c r="C42" s="373"/>
      <c r="D42" s="373"/>
      <c r="E42" s="187" t="s">
        <v>2628</v>
      </c>
      <c r="F42" s="187"/>
      <c r="G42" s="187"/>
      <c r="H42" s="47"/>
      <c r="I42" s="47"/>
      <c r="J42" s="47"/>
      <c r="K42" s="47"/>
      <c r="L42" s="47"/>
      <c r="M42" s="47"/>
      <c r="N42" s="47"/>
      <c r="O42" s="47"/>
      <c r="P42" s="48"/>
      <c r="Q42" s="48"/>
      <c r="R42" s="49">
        <v>86.823922319999994</v>
      </c>
      <c r="S42" s="50">
        <v>62.678378680000002</v>
      </c>
      <c r="T42" s="51">
        <f t="shared" ref="T42" si="7">+IF(ISERR(S42/R42*100),"N/A",ROUND(S42/R42*100,2))</f>
        <v>72.19</v>
      </c>
      <c r="U42" s="50">
        <v>61.778180890000002</v>
      </c>
      <c r="V42" s="51">
        <f t="shared" ref="V42" si="8">+IF(ISERR(U42/S42*100),"N/A",ROUND(U42/S42*100,2))</f>
        <v>98.56</v>
      </c>
      <c r="W42" s="52">
        <f t="shared" si="0"/>
        <v>71.150000000000006</v>
      </c>
      <c r="Y42"/>
      <c r="Z42"/>
      <c r="AA42" s="220"/>
      <c r="AB42" s="220"/>
      <c r="AC42" s="220"/>
      <c r="AD42" s="220"/>
    </row>
    <row r="43" spans="2:30" ht="23.25" customHeight="1" thickBot="1" x14ac:dyDescent="0.25">
      <c r="B43" s="374" t="s">
        <v>76</v>
      </c>
      <c r="C43" s="375"/>
      <c r="D43" s="375"/>
      <c r="E43" s="186" t="s">
        <v>2629</v>
      </c>
      <c r="F43" s="186"/>
      <c r="G43" s="186"/>
      <c r="H43" s="41"/>
      <c r="I43" s="41"/>
      <c r="J43" s="41"/>
      <c r="K43" s="41"/>
      <c r="L43" s="41"/>
      <c r="M43" s="41"/>
      <c r="N43" s="41"/>
      <c r="O43" s="41"/>
      <c r="P43" s="42"/>
      <c r="Q43" s="42"/>
      <c r="R43" s="43">
        <v>34.009793999999999</v>
      </c>
      <c r="S43" s="44"/>
      <c r="T43" s="42"/>
      <c r="U43" s="44">
        <v>32.048643560000002</v>
      </c>
      <c r="V43" s="42"/>
      <c r="W43" s="45">
        <f t="shared" si="0"/>
        <v>94.23</v>
      </c>
      <c r="Y43"/>
      <c r="Z43"/>
      <c r="AA43" s="220"/>
      <c r="AB43" s="220"/>
      <c r="AC43" s="220"/>
      <c r="AD43" s="220"/>
    </row>
    <row r="44" spans="2:30" ht="26.25" customHeight="1" x14ac:dyDescent="0.2">
      <c r="B44" s="373" t="s">
        <v>80</v>
      </c>
      <c r="C44" s="373"/>
      <c r="D44" s="373"/>
      <c r="E44" s="187" t="s">
        <v>2629</v>
      </c>
      <c r="F44" s="187"/>
      <c r="G44" s="187"/>
      <c r="H44" s="47"/>
      <c r="I44" s="47"/>
      <c r="J44" s="47"/>
      <c r="K44" s="47"/>
      <c r="L44" s="47"/>
      <c r="M44" s="47"/>
      <c r="N44" s="47"/>
      <c r="O44" s="47"/>
      <c r="P44" s="48"/>
      <c r="Q44" s="48"/>
      <c r="R44" s="49">
        <v>45.853152189999996</v>
      </c>
      <c r="S44" s="50">
        <v>32.800233839999997</v>
      </c>
      <c r="T44" s="51">
        <f t="shared" ref="T44" si="9">+IF(ISERR(S44/R44*100),"N/A",ROUND(S44/R44*100,2))</f>
        <v>71.53</v>
      </c>
      <c r="U44" s="50">
        <v>32.048643560000002</v>
      </c>
      <c r="V44" s="51">
        <f t="shared" ref="V44" si="10">+IF(ISERR(U44/S44*100),"N/A",ROUND(U44/S44*100,2))</f>
        <v>97.71</v>
      </c>
      <c r="W44" s="52">
        <f t="shared" si="0"/>
        <v>69.89</v>
      </c>
      <c r="Y44"/>
      <c r="Z44"/>
      <c r="AA44" s="220"/>
      <c r="AB44" s="220"/>
      <c r="AC44" s="220"/>
      <c r="AD44" s="220"/>
    </row>
    <row r="45" spans="2:30" ht="23.25" customHeight="1" thickBot="1" x14ac:dyDescent="0.25">
      <c r="B45" s="374" t="s">
        <v>76</v>
      </c>
      <c r="C45" s="375"/>
      <c r="D45" s="375"/>
      <c r="E45" s="186" t="s">
        <v>2630</v>
      </c>
      <c r="F45" s="186"/>
      <c r="G45" s="186"/>
      <c r="H45" s="41"/>
      <c r="I45" s="41"/>
      <c r="J45" s="41"/>
      <c r="K45" s="41"/>
      <c r="L45" s="41"/>
      <c r="M45" s="41"/>
      <c r="N45" s="41"/>
      <c r="O45" s="41"/>
      <c r="P45" s="42"/>
      <c r="Q45" s="42"/>
      <c r="R45" s="43">
        <v>107.25210800000001</v>
      </c>
      <c r="S45" s="44"/>
      <c r="T45" s="42"/>
      <c r="U45" s="44">
        <v>113.32669507999999</v>
      </c>
      <c r="V45" s="42"/>
      <c r="W45" s="45">
        <f t="shared" si="0"/>
        <v>105.66</v>
      </c>
      <c r="Y45"/>
      <c r="Z45"/>
      <c r="AA45" s="220"/>
      <c r="AB45" s="220"/>
      <c r="AC45" s="220"/>
      <c r="AD45" s="220"/>
    </row>
    <row r="46" spans="2:30" ht="26.25" customHeight="1" x14ac:dyDescent="0.2">
      <c r="B46" s="373" t="s">
        <v>80</v>
      </c>
      <c r="C46" s="373"/>
      <c r="D46" s="373"/>
      <c r="E46" s="187" t="s">
        <v>2630</v>
      </c>
      <c r="F46" s="187"/>
      <c r="G46" s="187"/>
      <c r="H46" s="47"/>
      <c r="I46" s="47"/>
      <c r="J46" s="47"/>
      <c r="K46" s="47"/>
      <c r="L46" s="47"/>
      <c r="M46" s="47"/>
      <c r="N46" s="47"/>
      <c r="O46" s="47"/>
      <c r="P46" s="48"/>
      <c r="Q46" s="48"/>
      <c r="R46" s="49">
        <v>163.63360700999999</v>
      </c>
      <c r="S46" s="50">
        <v>114.48302715999999</v>
      </c>
      <c r="T46" s="51">
        <f t="shared" ref="T46" si="11">+IF(ISERR(S46/R46*100),"N/A",ROUND(S46/R46*100,2))</f>
        <v>69.959999999999994</v>
      </c>
      <c r="U46" s="50">
        <v>113.32669507999999</v>
      </c>
      <c r="V46" s="51">
        <f t="shared" ref="V46" si="12">+IF(ISERR(U46/S46*100),"N/A",ROUND(U46/S46*100,2))</f>
        <v>98.99</v>
      </c>
      <c r="W46" s="52">
        <f t="shared" si="0"/>
        <v>69.260000000000005</v>
      </c>
      <c r="Y46"/>
      <c r="Z46"/>
      <c r="AA46" s="220"/>
      <c r="AB46" s="220"/>
      <c r="AC46" s="220"/>
      <c r="AD46" s="220"/>
    </row>
    <row r="47" spans="2:30" ht="23.25" customHeight="1" thickBot="1" x14ac:dyDescent="0.25">
      <c r="B47" s="374" t="s">
        <v>76</v>
      </c>
      <c r="C47" s="375"/>
      <c r="D47" s="375"/>
      <c r="E47" s="186" t="s">
        <v>2631</v>
      </c>
      <c r="F47" s="186"/>
      <c r="G47" s="186"/>
      <c r="H47" s="41"/>
      <c r="I47" s="41"/>
      <c r="J47" s="41"/>
      <c r="K47" s="41"/>
      <c r="L47" s="41"/>
      <c r="M47" s="41"/>
      <c r="N47" s="41"/>
      <c r="O47" s="41"/>
      <c r="P47" s="42"/>
      <c r="Q47" s="42"/>
      <c r="R47" s="43">
        <v>70.043525000000002</v>
      </c>
      <c r="S47" s="44"/>
      <c r="T47" s="42"/>
      <c r="U47" s="44">
        <v>46.006737549999997</v>
      </c>
      <c r="V47" s="42"/>
      <c r="W47" s="45">
        <f t="shared" si="0"/>
        <v>65.680000000000007</v>
      </c>
      <c r="Y47"/>
      <c r="Z47"/>
      <c r="AA47" s="220"/>
      <c r="AB47" s="220"/>
      <c r="AC47" s="220"/>
      <c r="AD47" s="220"/>
    </row>
    <row r="48" spans="2:30" ht="26.25" customHeight="1" x14ac:dyDescent="0.2">
      <c r="B48" s="373" t="s">
        <v>80</v>
      </c>
      <c r="C48" s="373"/>
      <c r="D48" s="373"/>
      <c r="E48" s="187" t="s">
        <v>2631</v>
      </c>
      <c r="F48" s="187"/>
      <c r="G48" s="187"/>
      <c r="H48" s="47"/>
      <c r="I48" s="47"/>
      <c r="J48" s="47"/>
      <c r="K48" s="47"/>
      <c r="L48" s="47"/>
      <c r="M48" s="47"/>
      <c r="N48" s="47"/>
      <c r="O48" s="47"/>
      <c r="P48" s="48"/>
      <c r="Q48" s="48"/>
      <c r="R48" s="49">
        <v>66.869225999999998</v>
      </c>
      <c r="S48" s="50">
        <v>47.219241109999999</v>
      </c>
      <c r="T48" s="51">
        <f t="shared" ref="T48" si="13">+IF(ISERR(S48/R48*100),"N/A",ROUND(S48/R48*100,2))</f>
        <v>70.61</v>
      </c>
      <c r="U48" s="50">
        <v>46.006737549999997</v>
      </c>
      <c r="V48" s="51">
        <f t="shared" ref="V48" si="14">+IF(ISERR(U48/S48*100),"N/A",ROUND(U48/S48*100,2))</f>
        <v>97.43</v>
      </c>
      <c r="W48" s="52">
        <f t="shared" si="0"/>
        <v>68.8</v>
      </c>
      <c r="Y48"/>
      <c r="Z48"/>
      <c r="AA48" s="220"/>
      <c r="AB48" s="220"/>
      <c r="AC48" s="220"/>
      <c r="AD48" s="220"/>
    </row>
    <row r="49" spans="2:30" ht="23.25" customHeight="1" thickBot="1" x14ac:dyDescent="0.25">
      <c r="B49" s="374" t="s">
        <v>76</v>
      </c>
      <c r="C49" s="375"/>
      <c r="D49" s="375"/>
      <c r="E49" s="186" t="s">
        <v>2652</v>
      </c>
      <c r="F49" s="186"/>
      <c r="G49" s="186"/>
      <c r="H49" s="41"/>
      <c r="I49" s="41"/>
      <c r="J49" s="41"/>
      <c r="K49" s="41"/>
      <c r="L49" s="41"/>
      <c r="M49" s="41"/>
      <c r="N49" s="41"/>
      <c r="O49" s="41"/>
      <c r="P49" s="42"/>
      <c r="Q49" s="42"/>
      <c r="R49" s="43">
        <v>183.57202599999999</v>
      </c>
      <c r="S49" s="44"/>
      <c r="T49" s="42"/>
      <c r="U49" s="44">
        <v>122.13882267</v>
      </c>
      <c r="V49" s="42"/>
      <c r="W49" s="45">
        <f t="shared" si="0"/>
        <v>66.53</v>
      </c>
      <c r="Y49"/>
      <c r="Z49"/>
      <c r="AA49" s="220"/>
      <c r="AB49" s="220"/>
      <c r="AC49" s="220"/>
      <c r="AD49" s="220"/>
    </row>
    <row r="50" spans="2:30" ht="26.25" customHeight="1" x14ac:dyDescent="0.2">
      <c r="B50" s="373" t="s">
        <v>80</v>
      </c>
      <c r="C50" s="373"/>
      <c r="D50" s="373"/>
      <c r="E50" s="187" t="s">
        <v>2652</v>
      </c>
      <c r="F50" s="187"/>
      <c r="G50" s="187"/>
      <c r="H50" s="47"/>
      <c r="I50" s="47"/>
      <c r="J50" s="47"/>
      <c r="K50" s="47"/>
      <c r="L50" s="47"/>
      <c r="M50" s="47"/>
      <c r="N50" s="47"/>
      <c r="O50" s="47"/>
      <c r="P50" s="48"/>
      <c r="Q50" s="48"/>
      <c r="R50" s="49">
        <v>175.75265099999999</v>
      </c>
      <c r="S50" s="50">
        <v>125.6128478</v>
      </c>
      <c r="T50" s="51">
        <f t="shared" ref="T50" si="15">+IF(ISERR(S50/R50*100),"N/A",ROUND(S50/R50*100,2))</f>
        <v>71.47</v>
      </c>
      <c r="U50" s="50">
        <v>122.13882267</v>
      </c>
      <c r="V50" s="51">
        <f t="shared" ref="V50" si="16">+IF(ISERR(U50/S50*100),"N/A",ROUND(U50/S50*100,2))</f>
        <v>97.23</v>
      </c>
      <c r="W50" s="52">
        <f t="shared" si="0"/>
        <v>69.489999999999995</v>
      </c>
      <c r="Y50"/>
      <c r="Z50"/>
      <c r="AA50" s="220"/>
      <c r="AB50" s="220"/>
      <c r="AC50" s="220"/>
      <c r="AD50" s="220"/>
    </row>
    <row r="51" spans="2:30" ht="23.25" customHeight="1" thickBot="1" x14ac:dyDescent="0.25">
      <c r="B51" s="374" t="s">
        <v>76</v>
      </c>
      <c r="C51" s="375"/>
      <c r="D51" s="375"/>
      <c r="E51" s="186" t="s">
        <v>2632</v>
      </c>
      <c r="F51" s="186"/>
      <c r="G51" s="186"/>
      <c r="H51" s="41"/>
      <c r="I51" s="41"/>
      <c r="J51" s="41"/>
      <c r="K51" s="41"/>
      <c r="L51" s="41"/>
      <c r="M51" s="41"/>
      <c r="N51" s="41"/>
      <c r="O51" s="41"/>
      <c r="P51" s="42"/>
      <c r="Q51" s="42"/>
      <c r="R51" s="43">
        <v>64.627043</v>
      </c>
      <c r="S51" s="44"/>
      <c r="T51" s="42"/>
      <c r="U51" s="44">
        <v>65.791699149999999</v>
      </c>
      <c r="V51" s="42"/>
      <c r="W51" s="45">
        <f t="shared" si="0"/>
        <v>101.8</v>
      </c>
      <c r="Y51"/>
      <c r="Z51"/>
      <c r="AA51" s="220"/>
      <c r="AB51" s="220"/>
      <c r="AC51" s="220"/>
      <c r="AD51" s="220"/>
    </row>
    <row r="52" spans="2:30" ht="26.25" customHeight="1" x14ac:dyDescent="0.2">
      <c r="B52" s="373" t="s">
        <v>80</v>
      </c>
      <c r="C52" s="373"/>
      <c r="D52" s="373"/>
      <c r="E52" s="187" t="s">
        <v>2632</v>
      </c>
      <c r="F52" s="187"/>
      <c r="G52" s="187"/>
      <c r="H52" s="47"/>
      <c r="I52" s="47"/>
      <c r="J52" s="47"/>
      <c r="K52" s="47"/>
      <c r="L52" s="47"/>
      <c r="M52" s="47"/>
      <c r="N52" s="47"/>
      <c r="O52" s="47"/>
      <c r="P52" s="48"/>
      <c r="Q52" s="48"/>
      <c r="R52" s="49">
        <v>94.46922533</v>
      </c>
      <c r="S52" s="50">
        <v>67.118850640000005</v>
      </c>
      <c r="T52" s="51">
        <f t="shared" ref="T52" si="17">+IF(ISERR(S52/R52*100),"N/A",ROUND(S52/R52*100,2))</f>
        <v>71.05</v>
      </c>
      <c r="U52" s="50">
        <v>65.791699149999999</v>
      </c>
      <c r="V52" s="51">
        <f t="shared" ref="V52" si="18">+IF(ISERR(U52/S52*100),"N/A",ROUND(U52/S52*100,2))</f>
        <v>98.02</v>
      </c>
      <c r="W52" s="52">
        <f t="shared" si="0"/>
        <v>69.64</v>
      </c>
      <c r="Y52"/>
      <c r="Z52"/>
      <c r="AA52" s="220"/>
      <c r="AB52" s="220"/>
      <c r="AC52" s="220"/>
      <c r="AD52" s="220"/>
    </row>
    <row r="53" spans="2:30" ht="23.25" customHeight="1" thickBot="1" x14ac:dyDescent="0.25">
      <c r="B53" s="374" t="s">
        <v>76</v>
      </c>
      <c r="C53" s="375"/>
      <c r="D53" s="375"/>
      <c r="E53" s="186" t="s">
        <v>2633</v>
      </c>
      <c r="F53" s="186"/>
      <c r="G53" s="186"/>
      <c r="H53" s="41"/>
      <c r="I53" s="41"/>
      <c r="J53" s="41"/>
      <c r="K53" s="41"/>
      <c r="L53" s="41"/>
      <c r="M53" s="41"/>
      <c r="N53" s="41"/>
      <c r="O53" s="41"/>
      <c r="P53" s="42"/>
      <c r="Q53" s="42"/>
      <c r="R53" s="43">
        <v>158.354783</v>
      </c>
      <c r="S53" s="44"/>
      <c r="T53" s="42"/>
      <c r="U53" s="44">
        <v>123.54268245999999</v>
      </c>
      <c r="V53" s="42"/>
      <c r="W53" s="45">
        <f t="shared" si="0"/>
        <v>78.02</v>
      </c>
      <c r="Y53"/>
      <c r="Z53"/>
      <c r="AA53" s="220"/>
      <c r="AB53" s="220"/>
      <c r="AC53" s="220"/>
      <c r="AD53" s="220"/>
    </row>
    <row r="54" spans="2:30" ht="26.25" customHeight="1" x14ac:dyDescent="0.2">
      <c r="B54" s="373" t="s">
        <v>80</v>
      </c>
      <c r="C54" s="373"/>
      <c r="D54" s="373"/>
      <c r="E54" s="187" t="s">
        <v>2633</v>
      </c>
      <c r="F54" s="187"/>
      <c r="G54" s="187"/>
      <c r="H54" s="47"/>
      <c r="I54" s="47"/>
      <c r="J54" s="47"/>
      <c r="K54" s="47"/>
      <c r="L54" s="47"/>
      <c r="M54" s="47"/>
      <c r="N54" s="47"/>
      <c r="O54" s="47"/>
      <c r="P54" s="48"/>
      <c r="Q54" s="48"/>
      <c r="R54" s="49">
        <v>177.07734009000001</v>
      </c>
      <c r="S54" s="50">
        <v>124.75094123999999</v>
      </c>
      <c r="T54" s="51">
        <f t="shared" ref="T54" si="19">+IF(ISERR(S54/R54*100),"N/A",ROUND(S54/R54*100,2))</f>
        <v>70.45</v>
      </c>
      <c r="U54" s="50">
        <v>123.54268245999999</v>
      </c>
      <c r="V54" s="51">
        <f t="shared" ref="V54" si="20">+IF(ISERR(U54/S54*100),"N/A",ROUND(U54/S54*100,2))</f>
        <v>99.03</v>
      </c>
      <c r="W54" s="52">
        <f t="shared" si="0"/>
        <v>69.77</v>
      </c>
      <c r="Y54"/>
      <c r="Z54"/>
      <c r="AA54" s="220"/>
      <c r="AB54" s="220"/>
      <c r="AC54" s="220"/>
      <c r="AD54" s="220"/>
    </row>
    <row r="55" spans="2:30" ht="23.25" customHeight="1" thickBot="1" x14ac:dyDescent="0.25">
      <c r="B55" s="374" t="s">
        <v>76</v>
      </c>
      <c r="C55" s="375"/>
      <c r="D55" s="375"/>
      <c r="E55" s="186" t="s">
        <v>2634</v>
      </c>
      <c r="F55" s="186"/>
      <c r="G55" s="186"/>
      <c r="H55" s="41"/>
      <c r="I55" s="41"/>
      <c r="J55" s="41"/>
      <c r="K55" s="41"/>
      <c r="L55" s="41"/>
      <c r="M55" s="41"/>
      <c r="N55" s="41"/>
      <c r="O55" s="41"/>
      <c r="P55" s="42"/>
      <c r="Q55" s="42"/>
      <c r="R55" s="43">
        <v>84.803368000000006</v>
      </c>
      <c r="S55" s="44"/>
      <c r="T55" s="42"/>
      <c r="U55" s="44">
        <v>93.384195660000017</v>
      </c>
      <c r="V55" s="42"/>
      <c r="W55" s="45">
        <f t="shared" si="0"/>
        <v>110.12</v>
      </c>
      <c r="Y55"/>
      <c r="Z55"/>
      <c r="AA55" s="220"/>
      <c r="AB55" s="220"/>
      <c r="AC55" s="220"/>
      <c r="AD55" s="220"/>
    </row>
    <row r="56" spans="2:30" ht="26.25" customHeight="1" x14ac:dyDescent="0.2">
      <c r="B56" s="373" t="s">
        <v>80</v>
      </c>
      <c r="C56" s="373"/>
      <c r="D56" s="373"/>
      <c r="E56" s="187" t="s">
        <v>2634</v>
      </c>
      <c r="F56" s="187"/>
      <c r="G56" s="187"/>
      <c r="H56" s="47"/>
      <c r="I56" s="47"/>
      <c r="J56" s="47"/>
      <c r="K56" s="47"/>
      <c r="L56" s="47"/>
      <c r="M56" s="47"/>
      <c r="N56" s="47"/>
      <c r="O56" s="47"/>
      <c r="P56" s="48"/>
      <c r="Q56" s="48"/>
      <c r="R56" s="49">
        <v>134.61185903000001</v>
      </c>
      <c r="S56" s="50">
        <v>94.879840800000011</v>
      </c>
      <c r="T56" s="51">
        <f t="shared" ref="T56" si="21">+IF(ISERR(S56/R56*100),"N/A",ROUND(S56/R56*100,2))</f>
        <v>70.48</v>
      </c>
      <c r="U56" s="50">
        <v>93.384195660000017</v>
      </c>
      <c r="V56" s="51">
        <f t="shared" ref="V56" si="22">+IF(ISERR(U56/S56*100),"N/A",ROUND(U56/S56*100,2))</f>
        <v>98.42</v>
      </c>
      <c r="W56" s="52">
        <f t="shared" si="0"/>
        <v>69.37</v>
      </c>
      <c r="Y56"/>
      <c r="Z56"/>
      <c r="AA56" s="220"/>
      <c r="AB56" s="220"/>
      <c r="AC56" s="220"/>
      <c r="AD56" s="220"/>
    </row>
    <row r="57" spans="2:30" ht="23.25" customHeight="1" thickBot="1" x14ac:dyDescent="0.25">
      <c r="B57" s="374" t="s">
        <v>76</v>
      </c>
      <c r="C57" s="375"/>
      <c r="D57" s="375"/>
      <c r="E57" s="186" t="s">
        <v>1813</v>
      </c>
      <c r="F57" s="186"/>
      <c r="G57" s="186"/>
      <c r="H57" s="41"/>
      <c r="I57" s="41"/>
      <c r="J57" s="41"/>
      <c r="K57" s="41"/>
      <c r="L57" s="41"/>
      <c r="M57" s="41"/>
      <c r="N57" s="41"/>
      <c r="O57" s="41"/>
      <c r="P57" s="42"/>
      <c r="Q57" s="42"/>
      <c r="R57" s="43">
        <v>71.316366000000002</v>
      </c>
      <c r="S57" s="44"/>
      <c r="T57" s="42"/>
      <c r="U57" s="44">
        <v>57.964115700000001</v>
      </c>
      <c r="V57" s="42"/>
      <c r="W57" s="45">
        <f t="shared" si="0"/>
        <v>81.28</v>
      </c>
      <c r="Y57"/>
      <c r="Z57"/>
      <c r="AA57" s="220"/>
      <c r="AB57" s="220"/>
      <c r="AC57" s="220"/>
      <c r="AD57" s="220"/>
    </row>
    <row r="58" spans="2:30" ht="26.25" customHeight="1" x14ac:dyDescent="0.2">
      <c r="B58" s="373" t="s">
        <v>80</v>
      </c>
      <c r="C58" s="373"/>
      <c r="D58" s="373"/>
      <c r="E58" s="187" t="s">
        <v>1813</v>
      </c>
      <c r="F58" s="187"/>
      <c r="G58" s="187"/>
      <c r="H58" s="47"/>
      <c r="I58" s="47"/>
      <c r="J58" s="47"/>
      <c r="K58" s="47"/>
      <c r="L58" s="47"/>
      <c r="M58" s="47"/>
      <c r="N58" s="47"/>
      <c r="O58" s="47"/>
      <c r="P58" s="48"/>
      <c r="Q58" s="48"/>
      <c r="R58" s="49">
        <v>84.175479010000004</v>
      </c>
      <c r="S58" s="50">
        <v>59.704193600000004</v>
      </c>
      <c r="T58" s="51">
        <f t="shared" ref="T58" si="23">+IF(ISERR(S58/R58*100),"N/A",ROUND(S58/R58*100,2))</f>
        <v>70.930000000000007</v>
      </c>
      <c r="U58" s="50">
        <v>57.964115700000001</v>
      </c>
      <c r="V58" s="51">
        <f t="shared" ref="V58" si="24">+IF(ISERR(U58/S58*100),"N/A",ROUND(U58/S58*100,2))</f>
        <v>97.09</v>
      </c>
      <c r="W58" s="52">
        <f t="shared" si="0"/>
        <v>68.86</v>
      </c>
      <c r="Y58"/>
      <c r="Z58"/>
      <c r="AA58" s="220"/>
      <c r="AB58" s="220"/>
      <c r="AC58" s="220"/>
      <c r="AD58" s="220"/>
    </row>
    <row r="59" spans="2:30" ht="23.25" customHeight="1" thickBot="1" x14ac:dyDescent="0.25">
      <c r="B59" s="374" t="s">
        <v>76</v>
      </c>
      <c r="C59" s="375"/>
      <c r="D59" s="375"/>
      <c r="E59" s="186" t="s">
        <v>2635</v>
      </c>
      <c r="F59" s="186"/>
      <c r="G59" s="186"/>
      <c r="H59" s="41"/>
      <c r="I59" s="41"/>
      <c r="J59" s="41"/>
      <c r="K59" s="41"/>
      <c r="L59" s="41"/>
      <c r="M59" s="41"/>
      <c r="N59" s="41"/>
      <c r="O59" s="41"/>
      <c r="P59" s="42"/>
      <c r="Q59" s="42"/>
      <c r="R59" s="43">
        <v>167.11384699999999</v>
      </c>
      <c r="S59" s="44"/>
      <c r="T59" s="42"/>
      <c r="U59" s="44">
        <v>131.35717532000001</v>
      </c>
      <c r="V59" s="42"/>
      <c r="W59" s="45">
        <f t="shared" si="0"/>
        <v>78.599999999999994</v>
      </c>
      <c r="Y59"/>
      <c r="Z59"/>
      <c r="AA59" s="220"/>
      <c r="AB59" s="220"/>
      <c r="AC59" s="220"/>
      <c r="AD59" s="220"/>
    </row>
    <row r="60" spans="2:30" ht="26.25" customHeight="1" x14ac:dyDescent="0.2">
      <c r="B60" s="373" t="s">
        <v>80</v>
      </c>
      <c r="C60" s="373"/>
      <c r="D60" s="373"/>
      <c r="E60" s="187" t="s">
        <v>2635</v>
      </c>
      <c r="F60" s="187"/>
      <c r="G60" s="187"/>
      <c r="H60" s="47"/>
      <c r="I60" s="47"/>
      <c r="J60" s="47"/>
      <c r="K60" s="47"/>
      <c r="L60" s="47"/>
      <c r="M60" s="47"/>
      <c r="N60" s="47"/>
      <c r="O60" s="47"/>
      <c r="P60" s="48"/>
      <c r="Q60" s="48"/>
      <c r="R60" s="49">
        <v>190.4016469</v>
      </c>
      <c r="S60" s="50">
        <v>134.11656997</v>
      </c>
      <c r="T60" s="51">
        <f t="shared" ref="T60" si="25">+IF(ISERR(S60/R60*100),"N/A",ROUND(S60/R60*100,2))</f>
        <v>70.44</v>
      </c>
      <c r="U60" s="50">
        <v>131.35717532000001</v>
      </c>
      <c r="V60" s="51">
        <f t="shared" ref="V60" si="26">+IF(ISERR(U60/S60*100),"N/A",ROUND(U60/S60*100,2))</f>
        <v>97.94</v>
      </c>
      <c r="W60" s="52">
        <f t="shared" si="0"/>
        <v>68.989999999999995</v>
      </c>
      <c r="Y60"/>
      <c r="Z60"/>
      <c r="AA60" s="220"/>
      <c r="AB60" s="220"/>
      <c r="AC60" s="220"/>
      <c r="AD60" s="220"/>
    </row>
    <row r="61" spans="2:30" ht="23.25" customHeight="1" thickBot="1" x14ac:dyDescent="0.25">
      <c r="B61" s="374" t="s">
        <v>76</v>
      </c>
      <c r="C61" s="375"/>
      <c r="D61" s="375"/>
      <c r="E61" s="186" t="s">
        <v>2636</v>
      </c>
      <c r="F61" s="186"/>
      <c r="G61" s="186"/>
      <c r="H61" s="41"/>
      <c r="I61" s="41"/>
      <c r="J61" s="41"/>
      <c r="K61" s="41"/>
      <c r="L61" s="41"/>
      <c r="M61" s="41"/>
      <c r="N61" s="41"/>
      <c r="O61" s="41"/>
      <c r="P61" s="42"/>
      <c r="Q61" s="42"/>
      <c r="R61" s="43">
        <v>353.74016999999998</v>
      </c>
      <c r="S61" s="44"/>
      <c r="T61" s="42"/>
      <c r="U61" s="44">
        <v>263.88671376000002</v>
      </c>
      <c r="V61" s="42"/>
      <c r="W61" s="45">
        <f t="shared" si="0"/>
        <v>74.599999999999994</v>
      </c>
      <c r="Y61"/>
      <c r="Z61"/>
      <c r="AA61" s="220"/>
      <c r="AB61" s="220"/>
      <c r="AC61" s="220"/>
      <c r="AD61" s="220"/>
    </row>
    <row r="62" spans="2:30" ht="26.25" customHeight="1" x14ac:dyDescent="0.2">
      <c r="B62" s="373" t="s">
        <v>80</v>
      </c>
      <c r="C62" s="373"/>
      <c r="D62" s="373"/>
      <c r="E62" s="187" t="s">
        <v>2636</v>
      </c>
      <c r="F62" s="187"/>
      <c r="G62" s="187"/>
      <c r="H62" s="47"/>
      <c r="I62" s="47"/>
      <c r="J62" s="47"/>
      <c r="K62" s="47"/>
      <c r="L62" s="47"/>
      <c r="M62" s="47"/>
      <c r="N62" s="47"/>
      <c r="O62" s="47"/>
      <c r="P62" s="48"/>
      <c r="Q62" s="48"/>
      <c r="R62" s="49">
        <v>397.75827954000005</v>
      </c>
      <c r="S62" s="50">
        <v>271.80564862</v>
      </c>
      <c r="T62" s="51">
        <f t="shared" ref="T62" si="27">+IF(ISERR(S62/R62*100),"N/A",ROUND(S62/R62*100,2))</f>
        <v>68.33</v>
      </c>
      <c r="U62" s="50">
        <v>263.88671376000002</v>
      </c>
      <c r="V62" s="51">
        <f t="shared" ref="V62" si="28">+IF(ISERR(U62/S62*100),"N/A",ROUND(U62/S62*100,2))</f>
        <v>97.09</v>
      </c>
      <c r="W62" s="52">
        <f t="shared" si="0"/>
        <v>66.34</v>
      </c>
      <c r="Y62"/>
      <c r="Z62"/>
      <c r="AA62" s="220"/>
      <c r="AB62" s="220"/>
      <c r="AC62" s="220"/>
      <c r="AD62" s="220"/>
    </row>
    <row r="63" spans="2:30" ht="23.25" customHeight="1" thickBot="1" x14ac:dyDescent="0.25">
      <c r="B63" s="374" t="s">
        <v>76</v>
      </c>
      <c r="C63" s="375"/>
      <c r="D63" s="375"/>
      <c r="E63" s="186" t="s">
        <v>2637</v>
      </c>
      <c r="F63" s="186"/>
      <c r="G63" s="186"/>
      <c r="H63" s="41"/>
      <c r="I63" s="41"/>
      <c r="J63" s="41"/>
      <c r="K63" s="41"/>
      <c r="L63" s="41"/>
      <c r="M63" s="41"/>
      <c r="N63" s="41"/>
      <c r="O63" s="41"/>
      <c r="P63" s="42"/>
      <c r="Q63" s="42"/>
      <c r="R63" s="43">
        <v>98.710003</v>
      </c>
      <c r="S63" s="44"/>
      <c r="T63" s="42"/>
      <c r="U63" s="44">
        <v>92.378088259999998</v>
      </c>
      <c r="V63" s="42"/>
      <c r="W63" s="45">
        <f t="shared" si="0"/>
        <v>93.59</v>
      </c>
      <c r="Y63"/>
      <c r="Z63"/>
      <c r="AA63" s="220"/>
      <c r="AB63" s="220"/>
      <c r="AC63" s="220"/>
      <c r="AD63" s="220"/>
    </row>
    <row r="64" spans="2:30" ht="26.25" customHeight="1" thickBot="1" x14ac:dyDescent="0.25">
      <c r="B64" s="373" t="s">
        <v>80</v>
      </c>
      <c r="C64" s="373"/>
      <c r="D64" s="373"/>
      <c r="E64" s="187" t="s">
        <v>2637</v>
      </c>
      <c r="F64" s="187"/>
      <c r="G64" s="187"/>
      <c r="H64" s="47"/>
      <c r="I64" s="47"/>
      <c r="J64" s="47"/>
      <c r="K64" s="47"/>
      <c r="L64" s="47"/>
      <c r="M64" s="47"/>
      <c r="N64" s="47"/>
      <c r="O64" s="47"/>
      <c r="P64" s="48"/>
      <c r="Q64" s="48"/>
      <c r="R64" s="49">
        <v>131.42683943</v>
      </c>
      <c r="S64" s="50">
        <v>94.758999060000008</v>
      </c>
      <c r="T64" s="51">
        <f t="shared" ref="T64" si="29">+IF(ISERR(S64/R64*100),"N/A",ROUND(S64/R64*100,2))</f>
        <v>72.099999999999994</v>
      </c>
      <c r="U64" s="50">
        <v>92.378088259999998</v>
      </c>
      <c r="V64" s="51">
        <f t="shared" ref="V64" si="30">+IF(ISERR(U64/S64*100),"N/A",ROUND(U64/S64*100,2))</f>
        <v>97.49</v>
      </c>
      <c r="W64" s="52">
        <f t="shared" si="0"/>
        <v>70.290000000000006</v>
      </c>
      <c r="Y64"/>
      <c r="Z64"/>
      <c r="AA64" s="220"/>
      <c r="AB64" s="220"/>
      <c r="AC64" s="220"/>
      <c r="AD64" s="220"/>
    </row>
    <row r="65" spans="2:30" ht="23.25" customHeight="1" thickBot="1" x14ac:dyDescent="0.25">
      <c r="B65" s="376" t="s">
        <v>76</v>
      </c>
      <c r="C65" s="377"/>
      <c r="D65" s="377"/>
      <c r="E65" s="186" t="s">
        <v>2638</v>
      </c>
      <c r="F65" s="186"/>
      <c r="G65" s="186"/>
      <c r="H65" s="41"/>
      <c r="I65" s="41"/>
      <c r="J65" s="41"/>
      <c r="K65" s="41"/>
      <c r="L65" s="41"/>
      <c r="M65" s="41"/>
      <c r="N65" s="41"/>
      <c r="O65" s="41"/>
      <c r="P65" s="42"/>
      <c r="Q65" s="42"/>
      <c r="R65" s="43">
        <v>67.853136000000006</v>
      </c>
      <c r="S65" s="44"/>
      <c r="T65" s="42"/>
      <c r="U65" s="44">
        <v>81.334225700000005</v>
      </c>
      <c r="V65" s="42"/>
      <c r="W65" s="45">
        <f t="shared" si="0"/>
        <v>119.87</v>
      </c>
      <c r="Y65"/>
      <c r="Z65"/>
      <c r="AA65" s="220"/>
      <c r="AB65" s="220"/>
      <c r="AC65" s="220"/>
      <c r="AD65" s="220"/>
    </row>
    <row r="66" spans="2:30" ht="26.25" customHeight="1" x14ac:dyDescent="0.2">
      <c r="B66" s="373" t="s">
        <v>80</v>
      </c>
      <c r="C66" s="373"/>
      <c r="D66" s="373"/>
      <c r="E66" s="187" t="s">
        <v>2638</v>
      </c>
      <c r="F66" s="187"/>
      <c r="G66" s="187"/>
      <c r="H66" s="47"/>
      <c r="I66" s="47"/>
      <c r="J66" s="47"/>
      <c r="K66" s="47"/>
      <c r="L66" s="47"/>
      <c r="M66" s="47"/>
      <c r="N66" s="47"/>
      <c r="O66" s="47"/>
      <c r="P66" s="48"/>
      <c r="Q66" s="48"/>
      <c r="R66" s="49">
        <v>116.721695</v>
      </c>
      <c r="S66" s="50">
        <v>82.738070669999999</v>
      </c>
      <c r="T66" s="51">
        <f t="shared" ref="T66" si="31">+IF(ISERR(S66/R66*100),"N/A",ROUND(S66/R66*100,2))</f>
        <v>70.88</v>
      </c>
      <c r="U66" s="50">
        <v>81.334225700000005</v>
      </c>
      <c r="V66" s="51">
        <f t="shared" ref="V66" si="32">+IF(ISERR(U66/S66*100),"N/A",ROUND(U66/S66*100,2))</f>
        <v>98.3</v>
      </c>
      <c r="W66" s="52">
        <f t="shared" si="0"/>
        <v>69.680000000000007</v>
      </c>
      <c r="Y66"/>
      <c r="Z66"/>
      <c r="AA66" s="220"/>
      <c r="AB66" s="220"/>
      <c r="AC66" s="220"/>
      <c r="AD66" s="220"/>
    </row>
    <row r="67" spans="2:30" ht="23.25" customHeight="1" thickBot="1" x14ac:dyDescent="0.25">
      <c r="B67" s="374" t="s">
        <v>76</v>
      </c>
      <c r="C67" s="375"/>
      <c r="D67" s="375"/>
      <c r="E67" s="186" t="s">
        <v>323</v>
      </c>
      <c r="F67" s="186"/>
      <c r="G67" s="186"/>
      <c r="H67" s="41"/>
      <c r="I67" s="41"/>
      <c r="J67" s="41"/>
      <c r="K67" s="41"/>
      <c r="L67" s="41"/>
      <c r="M67" s="41"/>
      <c r="N67" s="41"/>
      <c r="O67" s="41"/>
      <c r="P67" s="42"/>
      <c r="Q67" s="42"/>
      <c r="R67" s="43">
        <v>76.724695999999994</v>
      </c>
      <c r="S67" s="44"/>
      <c r="T67" s="42"/>
      <c r="U67" s="44">
        <v>62.738429379999992</v>
      </c>
      <c r="V67" s="42"/>
      <c r="W67" s="45">
        <f t="shared" si="0"/>
        <v>81.77</v>
      </c>
      <c r="Y67"/>
      <c r="Z67"/>
      <c r="AA67" s="220"/>
      <c r="AB67" s="220"/>
      <c r="AC67" s="220"/>
      <c r="AD67" s="220"/>
    </row>
    <row r="68" spans="2:30" ht="26.25" customHeight="1" x14ac:dyDescent="0.2">
      <c r="B68" s="373" t="s">
        <v>80</v>
      </c>
      <c r="C68" s="373"/>
      <c r="D68" s="373"/>
      <c r="E68" s="187" t="s">
        <v>323</v>
      </c>
      <c r="F68" s="187"/>
      <c r="G68" s="187"/>
      <c r="H68" s="47"/>
      <c r="I68" s="47"/>
      <c r="J68" s="47"/>
      <c r="K68" s="47"/>
      <c r="L68" s="47"/>
      <c r="M68" s="47"/>
      <c r="N68" s="47"/>
      <c r="O68" s="47"/>
      <c r="P68" s="48"/>
      <c r="Q68" s="48"/>
      <c r="R68" s="49">
        <v>89.670047189999991</v>
      </c>
      <c r="S68" s="50">
        <v>63.080161179999998</v>
      </c>
      <c r="T68" s="51">
        <f t="shared" ref="T68" si="33">+IF(ISERR(S68/R68*100),"N/A",ROUND(S68/R68*100,2))</f>
        <v>70.349999999999994</v>
      </c>
      <c r="U68" s="50">
        <v>62.738429379999992</v>
      </c>
      <c r="V68" s="51">
        <f t="shared" ref="V68" si="34">+IF(ISERR(U68/S68*100),"N/A",ROUND(U68/S68*100,2))</f>
        <v>99.46</v>
      </c>
      <c r="W68" s="52">
        <f t="shared" si="0"/>
        <v>69.97</v>
      </c>
      <c r="Y68"/>
      <c r="Z68"/>
      <c r="AA68" s="220"/>
      <c r="AB68" s="220"/>
      <c r="AC68" s="220"/>
      <c r="AD68" s="220"/>
    </row>
    <row r="69" spans="2:30" ht="23.25" customHeight="1" thickBot="1" x14ac:dyDescent="0.25">
      <c r="B69" s="374" t="s">
        <v>76</v>
      </c>
      <c r="C69" s="375"/>
      <c r="D69" s="375"/>
      <c r="E69" s="186" t="s">
        <v>319</v>
      </c>
      <c r="F69" s="186"/>
      <c r="G69" s="186"/>
      <c r="H69" s="41"/>
      <c r="I69" s="41"/>
      <c r="J69" s="41"/>
      <c r="K69" s="41"/>
      <c r="L69" s="41"/>
      <c r="M69" s="41"/>
      <c r="N69" s="41"/>
      <c r="O69" s="41"/>
      <c r="P69" s="42"/>
      <c r="Q69" s="42"/>
      <c r="R69" s="43">
        <v>52.200007999999997</v>
      </c>
      <c r="S69" s="44"/>
      <c r="T69" s="42"/>
      <c r="U69" s="44">
        <v>40.455039390000003</v>
      </c>
      <c r="V69" s="42"/>
      <c r="W69" s="45">
        <f t="shared" si="0"/>
        <v>77.5</v>
      </c>
      <c r="Y69"/>
      <c r="Z69"/>
      <c r="AA69" s="220"/>
      <c r="AB69" s="220"/>
      <c r="AC69" s="220"/>
      <c r="AD69" s="220"/>
    </row>
    <row r="70" spans="2:30" ht="26.25" customHeight="1" x14ac:dyDescent="0.2">
      <c r="B70" s="373" t="s">
        <v>80</v>
      </c>
      <c r="C70" s="373"/>
      <c r="D70" s="373"/>
      <c r="E70" s="187" t="s">
        <v>319</v>
      </c>
      <c r="F70" s="187"/>
      <c r="G70" s="187"/>
      <c r="H70" s="47"/>
      <c r="I70" s="47"/>
      <c r="J70" s="47"/>
      <c r="K70" s="47"/>
      <c r="L70" s="47"/>
      <c r="M70" s="47"/>
      <c r="N70" s="47"/>
      <c r="O70" s="47"/>
      <c r="P70" s="48"/>
      <c r="Q70" s="48"/>
      <c r="R70" s="49">
        <v>56.698293960000001</v>
      </c>
      <c r="S70" s="50">
        <v>42.242464519999999</v>
      </c>
      <c r="T70" s="51">
        <f t="shared" ref="T70" si="35">+IF(ISERR(S70/R70*100),"N/A",ROUND(S70/R70*100,2))</f>
        <v>74.5</v>
      </c>
      <c r="U70" s="50">
        <v>40.455039390000003</v>
      </c>
      <c r="V70" s="51">
        <f t="shared" ref="V70" si="36">+IF(ISERR(U70/S70*100),"N/A",ROUND(U70/S70*100,2))</f>
        <v>95.77</v>
      </c>
      <c r="W70" s="52">
        <f t="shared" si="0"/>
        <v>71.349999999999994</v>
      </c>
      <c r="Y70"/>
      <c r="Z70"/>
      <c r="AA70" s="220"/>
      <c r="AB70" s="220"/>
      <c r="AC70" s="220"/>
      <c r="AD70" s="220"/>
    </row>
    <row r="71" spans="2:30" ht="23.25" customHeight="1" thickBot="1" x14ac:dyDescent="0.25">
      <c r="B71" s="374" t="s">
        <v>76</v>
      </c>
      <c r="C71" s="375"/>
      <c r="D71" s="375"/>
      <c r="E71" s="186" t="s">
        <v>2639</v>
      </c>
      <c r="F71" s="186"/>
      <c r="G71" s="186"/>
      <c r="H71" s="41"/>
      <c r="I71" s="41"/>
      <c r="J71" s="41"/>
      <c r="K71" s="41"/>
      <c r="L71" s="41"/>
      <c r="M71" s="41"/>
      <c r="N71" s="41"/>
      <c r="O71" s="41"/>
      <c r="P71" s="42"/>
      <c r="Q71" s="42"/>
      <c r="R71" s="43">
        <v>85.524713000000006</v>
      </c>
      <c r="S71" s="44"/>
      <c r="T71" s="42"/>
      <c r="U71" s="44">
        <v>55.532295579999996</v>
      </c>
      <c r="V71" s="42"/>
      <c r="W71" s="45">
        <f t="shared" si="0"/>
        <v>64.930000000000007</v>
      </c>
      <c r="Y71"/>
      <c r="Z71"/>
      <c r="AA71" s="220"/>
      <c r="AB71" s="220"/>
      <c r="AC71" s="220"/>
      <c r="AD71" s="220"/>
    </row>
    <row r="72" spans="2:30" ht="26.25" customHeight="1" x14ac:dyDescent="0.2">
      <c r="B72" s="373" t="s">
        <v>80</v>
      </c>
      <c r="C72" s="373"/>
      <c r="D72" s="373"/>
      <c r="E72" s="187" t="s">
        <v>2639</v>
      </c>
      <c r="F72" s="187"/>
      <c r="G72" s="187"/>
      <c r="H72" s="47"/>
      <c r="I72" s="47"/>
      <c r="J72" s="47"/>
      <c r="K72" s="47"/>
      <c r="L72" s="47"/>
      <c r="M72" s="47"/>
      <c r="N72" s="47"/>
      <c r="O72" s="47"/>
      <c r="P72" s="48"/>
      <c r="Q72" s="48"/>
      <c r="R72" s="49">
        <v>79.238658340000001</v>
      </c>
      <c r="S72" s="50">
        <v>56.993903960000004</v>
      </c>
      <c r="T72" s="51">
        <f t="shared" ref="T72" si="37">+IF(ISERR(S72/R72*100),"N/A",ROUND(S72/R72*100,2))</f>
        <v>71.930000000000007</v>
      </c>
      <c r="U72" s="50">
        <v>55.532295579999996</v>
      </c>
      <c r="V72" s="51">
        <f t="shared" ref="V72" si="38">+IF(ISERR(U72/S72*100),"N/A",ROUND(U72/S72*100,2))</f>
        <v>97.44</v>
      </c>
      <c r="W72" s="52">
        <f t="shared" si="0"/>
        <v>70.08</v>
      </c>
      <c r="Y72"/>
      <c r="Z72"/>
      <c r="AA72" s="220"/>
      <c r="AB72" s="220"/>
      <c r="AC72" s="220"/>
      <c r="AD72" s="220"/>
    </row>
    <row r="73" spans="2:30" ht="23.25" customHeight="1" thickBot="1" x14ac:dyDescent="0.25">
      <c r="B73" s="374" t="s">
        <v>76</v>
      </c>
      <c r="C73" s="375"/>
      <c r="D73" s="375"/>
      <c r="E73" s="186" t="s">
        <v>2640</v>
      </c>
      <c r="F73" s="186"/>
      <c r="G73" s="186"/>
      <c r="H73" s="41"/>
      <c r="I73" s="41"/>
      <c r="J73" s="41"/>
      <c r="K73" s="41"/>
      <c r="L73" s="41"/>
      <c r="M73" s="41"/>
      <c r="N73" s="41"/>
      <c r="O73" s="41"/>
      <c r="P73" s="42"/>
      <c r="Q73" s="42"/>
      <c r="R73" s="43">
        <v>128.61999399999999</v>
      </c>
      <c r="S73" s="44"/>
      <c r="T73" s="42"/>
      <c r="U73" s="44">
        <v>138.38206640999999</v>
      </c>
      <c r="V73" s="42"/>
      <c r="W73" s="45">
        <f t="shared" si="0"/>
        <v>107.59</v>
      </c>
      <c r="Y73"/>
      <c r="Z73"/>
      <c r="AA73" s="220"/>
      <c r="AB73" s="220"/>
      <c r="AC73" s="220"/>
      <c r="AD73" s="220"/>
    </row>
    <row r="74" spans="2:30" ht="26.25" customHeight="1" x14ac:dyDescent="0.2">
      <c r="B74" s="373" t="s">
        <v>80</v>
      </c>
      <c r="C74" s="373"/>
      <c r="D74" s="373"/>
      <c r="E74" s="187" t="s">
        <v>2640</v>
      </c>
      <c r="F74" s="187"/>
      <c r="G74" s="187"/>
      <c r="H74" s="47"/>
      <c r="I74" s="47"/>
      <c r="J74" s="47"/>
      <c r="K74" s="47"/>
      <c r="L74" s="47"/>
      <c r="M74" s="47"/>
      <c r="N74" s="47"/>
      <c r="O74" s="47"/>
      <c r="P74" s="48"/>
      <c r="Q74" s="48"/>
      <c r="R74" s="49">
        <v>209.28073227000002</v>
      </c>
      <c r="S74" s="50">
        <v>140.94348117000001</v>
      </c>
      <c r="T74" s="51">
        <f t="shared" ref="T74" si="39">+IF(ISERR(S74/R74*100),"N/A",ROUND(S74/R74*100,2))</f>
        <v>67.349999999999994</v>
      </c>
      <c r="U74" s="50">
        <v>138.38206640999999</v>
      </c>
      <c r="V74" s="51">
        <f t="shared" ref="V74" si="40">+IF(ISERR(U74/S74*100),"N/A",ROUND(U74/S74*100,2))</f>
        <v>98.18</v>
      </c>
      <c r="W74" s="52">
        <f t="shared" si="0"/>
        <v>66.12</v>
      </c>
      <c r="Y74"/>
      <c r="Z74"/>
      <c r="AA74" s="220"/>
      <c r="AB74" s="220"/>
      <c r="AC74" s="220"/>
      <c r="AD74" s="220"/>
    </row>
    <row r="75" spans="2:30" ht="23.25" customHeight="1" thickBot="1" x14ac:dyDescent="0.25">
      <c r="B75" s="374" t="s">
        <v>76</v>
      </c>
      <c r="C75" s="375"/>
      <c r="D75" s="375"/>
      <c r="E75" s="186" t="s">
        <v>2641</v>
      </c>
      <c r="F75" s="186"/>
      <c r="G75" s="186"/>
      <c r="H75" s="41"/>
      <c r="I75" s="41"/>
      <c r="J75" s="41"/>
      <c r="K75" s="41"/>
      <c r="L75" s="41"/>
      <c r="M75" s="41"/>
      <c r="N75" s="41"/>
      <c r="O75" s="41"/>
      <c r="P75" s="42"/>
      <c r="Q75" s="42"/>
      <c r="R75" s="43">
        <v>44.791170999999999</v>
      </c>
      <c r="S75" s="44"/>
      <c r="T75" s="42"/>
      <c r="U75" s="44">
        <v>36.349554040000001</v>
      </c>
      <c r="V75" s="42"/>
      <c r="W75" s="45">
        <f t="shared" si="0"/>
        <v>81.150000000000006</v>
      </c>
      <c r="Y75"/>
      <c r="Z75"/>
      <c r="AA75" s="220"/>
      <c r="AB75" s="220"/>
      <c r="AC75" s="220"/>
      <c r="AD75" s="220"/>
    </row>
    <row r="76" spans="2:30" ht="26.25" customHeight="1" x14ac:dyDescent="0.2">
      <c r="B76" s="373" t="s">
        <v>80</v>
      </c>
      <c r="C76" s="373"/>
      <c r="D76" s="373"/>
      <c r="E76" s="187" t="s">
        <v>2641</v>
      </c>
      <c r="F76" s="187"/>
      <c r="G76" s="187"/>
      <c r="H76" s="47"/>
      <c r="I76" s="47"/>
      <c r="J76" s="47"/>
      <c r="K76" s="47"/>
      <c r="L76" s="47"/>
      <c r="M76" s="47"/>
      <c r="N76" s="47"/>
      <c r="O76" s="47"/>
      <c r="P76" s="48"/>
      <c r="Q76" s="48"/>
      <c r="R76" s="49">
        <v>52.985253270000001</v>
      </c>
      <c r="S76" s="50">
        <v>37.679460219999996</v>
      </c>
      <c r="T76" s="51">
        <f t="shared" ref="T76" si="41">+IF(ISERR(S76/R76*100),"N/A",ROUND(S76/R76*100,2))</f>
        <v>71.11</v>
      </c>
      <c r="U76" s="50">
        <v>36.349554040000001</v>
      </c>
      <c r="V76" s="51">
        <f t="shared" ref="V76" si="42">+IF(ISERR(U76/S76*100),"N/A",ROUND(U76/S76*100,2))</f>
        <v>96.47</v>
      </c>
      <c r="W76" s="52">
        <f t="shared" si="0"/>
        <v>68.599999999999994</v>
      </c>
      <c r="Y76"/>
      <c r="Z76"/>
      <c r="AA76" s="220"/>
      <c r="AB76" s="220"/>
      <c r="AC76" s="220"/>
      <c r="AD76" s="220"/>
    </row>
    <row r="77" spans="2:30" ht="23.25" customHeight="1" thickBot="1" x14ac:dyDescent="0.25">
      <c r="B77" s="374" t="s">
        <v>76</v>
      </c>
      <c r="C77" s="375"/>
      <c r="D77" s="375"/>
      <c r="E77" s="186" t="s">
        <v>2642</v>
      </c>
      <c r="F77" s="186"/>
      <c r="G77" s="186"/>
      <c r="H77" s="41"/>
      <c r="I77" s="41"/>
      <c r="J77" s="41"/>
      <c r="K77" s="41"/>
      <c r="L77" s="41"/>
      <c r="M77" s="41"/>
      <c r="N77" s="41"/>
      <c r="O77" s="41"/>
      <c r="P77" s="42"/>
      <c r="Q77" s="42"/>
      <c r="R77" s="43">
        <v>31.011700000000001</v>
      </c>
      <c r="S77" s="44"/>
      <c r="T77" s="42"/>
      <c r="U77" s="44">
        <v>21.199344069999999</v>
      </c>
      <c r="V77" s="42"/>
      <c r="W77" s="45">
        <f t="shared" si="0"/>
        <v>68.36</v>
      </c>
      <c r="Y77"/>
      <c r="Z77"/>
      <c r="AA77" s="220"/>
      <c r="AB77" s="220"/>
      <c r="AC77" s="220"/>
      <c r="AD77" s="220"/>
    </row>
    <row r="78" spans="2:30" ht="26.25" customHeight="1" x14ac:dyDescent="0.2">
      <c r="B78" s="373" t="s">
        <v>80</v>
      </c>
      <c r="C78" s="373"/>
      <c r="D78" s="373"/>
      <c r="E78" s="187" t="s">
        <v>2642</v>
      </c>
      <c r="F78" s="187"/>
      <c r="G78" s="187"/>
      <c r="H78" s="47"/>
      <c r="I78" s="47"/>
      <c r="J78" s="47"/>
      <c r="K78" s="47"/>
      <c r="L78" s="47"/>
      <c r="M78" s="47"/>
      <c r="N78" s="47"/>
      <c r="O78" s="47"/>
      <c r="P78" s="48"/>
      <c r="Q78" s="48"/>
      <c r="R78" s="49">
        <v>30.84926681</v>
      </c>
      <c r="S78" s="50">
        <v>22.119293830000004</v>
      </c>
      <c r="T78" s="51">
        <f t="shared" ref="T78" si="43">+IF(ISERR(S78/R78*100),"N/A",ROUND(S78/R78*100,2))</f>
        <v>71.7</v>
      </c>
      <c r="U78" s="50">
        <v>21.199344069999999</v>
      </c>
      <c r="V78" s="51">
        <f t="shared" ref="V78" si="44">+IF(ISERR(U78/S78*100),"N/A",ROUND(U78/S78*100,2))</f>
        <v>95.84</v>
      </c>
      <c r="W78" s="52">
        <f t="shared" si="0"/>
        <v>68.72</v>
      </c>
      <c r="Y78"/>
      <c r="Z78"/>
      <c r="AA78" s="220"/>
      <c r="AB78" s="220"/>
      <c r="AC78" s="220"/>
      <c r="AD78" s="220"/>
    </row>
    <row r="79" spans="2:30" ht="23.25" customHeight="1" thickBot="1" x14ac:dyDescent="0.25">
      <c r="B79" s="374" t="s">
        <v>76</v>
      </c>
      <c r="C79" s="375"/>
      <c r="D79" s="375"/>
      <c r="E79" s="186" t="s">
        <v>2643</v>
      </c>
      <c r="F79" s="186"/>
      <c r="G79" s="186"/>
      <c r="H79" s="41"/>
      <c r="I79" s="41"/>
      <c r="J79" s="41"/>
      <c r="K79" s="41"/>
      <c r="L79" s="41"/>
      <c r="M79" s="41"/>
      <c r="N79" s="41"/>
      <c r="O79" s="41"/>
      <c r="P79" s="42"/>
      <c r="Q79" s="42"/>
      <c r="R79" s="43">
        <v>69.074693999999994</v>
      </c>
      <c r="S79" s="44"/>
      <c r="T79" s="42"/>
      <c r="U79" s="44">
        <v>48.989466760000006</v>
      </c>
      <c r="V79" s="42"/>
      <c r="W79" s="45">
        <f t="shared" si="0"/>
        <v>70.92</v>
      </c>
      <c r="Y79"/>
      <c r="Z79"/>
      <c r="AA79" s="220"/>
      <c r="AB79" s="220"/>
      <c r="AC79" s="220"/>
      <c r="AD79" s="220"/>
    </row>
    <row r="80" spans="2:30" ht="26.25" customHeight="1" x14ac:dyDescent="0.2">
      <c r="B80" s="373" t="s">
        <v>80</v>
      </c>
      <c r="C80" s="373"/>
      <c r="D80" s="373"/>
      <c r="E80" s="187" t="s">
        <v>2643</v>
      </c>
      <c r="F80" s="187"/>
      <c r="G80" s="187"/>
      <c r="H80" s="47"/>
      <c r="I80" s="47"/>
      <c r="J80" s="47"/>
      <c r="K80" s="47"/>
      <c r="L80" s="47"/>
      <c r="M80" s="47"/>
      <c r="N80" s="47"/>
      <c r="O80" s="47"/>
      <c r="P80" s="48"/>
      <c r="Q80" s="48"/>
      <c r="R80" s="49">
        <v>71.780037969999995</v>
      </c>
      <c r="S80" s="50">
        <v>50.333324240000003</v>
      </c>
      <c r="T80" s="51">
        <f t="shared" ref="T80" si="45">+IF(ISERR(S80/R80*100),"N/A",ROUND(S80/R80*100,2))</f>
        <v>70.12</v>
      </c>
      <c r="U80" s="50">
        <v>48.989466760000006</v>
      </c>
      <c r="V80" s="51">
        <f t="shared" ref="V80" si="46">+IF(ISERR(U80/S80*100),"N/A",ROUND(U80/S80*100,2))</f>
        <v>97.33</v>
      </c>
      <c r="W80" s="52">
        <f t="shared" si="0"/>
        <v>68.25</v>
      </c>
      <c r="Y80"/>
      <c r="Z80"/>
      <c r="AA80" s="220"/>
      <c r="AB80" s="220"/>
      <c r="AC80" s="220"/>
      <c r="AD80" s="220"/>
    </row>
    <row r="81" spans="2:30" ht="23.25" customHeight="1" thickBot="1" x14ac:dyDescent="0.25">
      <c r="B81" s="374" t="s">
        <v>76</v>
      </c>
      <c r="C81" s="375"/>
      <c r="D81" s="375"/>
      <c r="E81" s="186" t="s">
        <v>2644</v>
      </c>
      <c r="F81" s="186"/>
      <c r="G81" s="186"/>
      <c r="H81" s="41"/>
      <c r="I81" s="41"/>
      <c r="J81" s="41"/>
      <c r="K81" s="41"/>
      <c r="L81" s="41"/>
      <c r="M81" s="41"/>
      <c r="N81" s="41"/>
      <c r="O81" s="41"/>
      <c r="P81" s="42"/>
      <c r="Q81" s="42"/>
      <c r="R81" s="43">
        <v>84.711623000000003</v>
      </c>
      <c r="S81" s="44"/>
      <c r="T81" s="42"/>
      <c r="U81" s="44">
        <v>92.96973672</v>
      </c>
      <c r="V81" s="42"/>
      <c r="W81" s="45">
        <f t="shared" si="0"/>
        <v>109.75</v>
      </c>
      <c r="Y81"/>
      <c r="Z81"/>
      <c r="AA81" s="220"/>
      <c r="AB81" s="220"/>
      <c r="AC81" s="220"/>
      <c r="AD81" s="220"/>
    </row>
    <row r="82" spans="2:30" ht="26.25" customHeight="1" x14ac:dyDescent="0.2">
      <c r="B82" s="373" t="s">
        <v>80</v>
      </c>
      <c r="C82" s="373"/>
      <c r="D82" s="373"/>
      <c r="E82" s="187" t="s">
        <v>2644</v>
      </c>
      <c r="F82" s="187"/>
      <c r="G82" s="187"/>
      <c r="H82" s="47"/>
      <c r="I82" s="47"/>
      <c r="J82" s="47"/>
      <c r="K82" s="47"/>
      <c r="L82" s="47"/>
      <c r="M82" s="47"/>
      <c r="N82" s="47"/>
      <c r="O82" s="47"/>
      <c r="P82" s="48"/>
      <c r="Q82" s="48"/>
      <c r="R82" s="49">
        <v>137.03941674999999</v>
      </c>
      <c r="S82" s="50">
        <v>96.11447025999999</v>
      </c>
      <c r="T82" s="51">
        <f t="shared" ref="T82" si="47">+IF(ISERR(S82/R82*100),"N/A",ROUND(S82/R82*100,2))</f>
        <v>70.14</v>
      </c>
      <c r="U82" s="50">
        <v>92.96973672</v>
      </c>
      <c r="V82" s="51">
        <f t="shared" ref="V82" si="48">+IF(ISERR(U82/S82*100),"N/A",ROUND(U82/S82*100,2))</f>
        <v>96.73</v>
      </c>
      <c r="W82" s="52">
        <f t="shared" si="0"/>
        <v>67.84</v>
      </c>
      <c r="Y82"/>
      <c r="Z82"/>
      <c r="AA82" s="220"/>
      <c r="AB82" s="220"/>
      <c r="AC82" s="220"/>
      <c r="AD82" s="220"/>
    </row>
    <row r="83" spans="2:30" ht="23.25" customHeight="1" thickBot="1" x14ac:dyDescent="0.25">
      <c r="B83" s="374" t="s">
        <v>76</v>
      </c>
      <c r="C83" s="375"/>
      <c r="D83" s="375"/>
      <c r="E83" s="186" t="s">
        <v>2645</v>
      </c>
      <c r="F83" s="186"/>
      <c r="G83" s="186"/>
      <c r="H83" s="41"/>
      <c r="I83" s="41"/>
      <c r="J83" s="41"/>
      <c r="K83" s="41"/>
      <c r="L83" s="41"/>
      <c r="M83" s="41"/>
      <c r="N83" s="41"/>
      <c r="O83" s="41"/>
      <c r="P83" s="42"/>
      <c r="Q83" s="42"/>
      <c r="R83" s="43">
        <v>58.085915</v>
      </c>
      <c r="S83" s="44"/>
      <c r="T83" s="42"/>
      <c r="U83" s="44">
        <v>60.221525050000004</v>
      </c>
      <c r="V83" s="42"/>
      <c r="W83" s="45">
        <f t="shared" si="0"/>
        <v>103.68</v>
      </c>
      <c r="Y83"/>
      <c r="Z83"/>
      <c r="AA83" s="220"/>
      <c r="AB83" s="220"/>
      <c r="AC83" s="220"/>
      <c r="AD83" s="220"/>
    </row>
    <row r="84" spans="2:30" ht="26.25" customHeight="1" x14ac:dyDescent="0.2">
      <c r="B84" s="373" t="s">
        <v>80</v>
      </c>
      <c r="C84" s="373"/>
      <c r="D84" s="373"/>
      <c r="E84" s="187" t="s">
        <v>2645</v>
      </c>
      <c r="F84" s="187"/>
      <c r="G84" s="187"/>
      <c r="H84" s="47"/>
      <c r="I84" s="47"/>
      <c r="J84" s="47"/>
      <c r="K84" s="47"/>
      <c r="L84" s="47"/>
      <c r="M84" s="47"/>
      <c r="N84" s="47"/>
      <c r="O84" s="47"/>
      <c r="P84" s="48"/>
      <c r="Q84" s="48"/>
      <c r="R84" s="49">
        <v>85.242902299999997</v>
      </c>
      <c r="S84" s="50">
        <v>61.420912480000005</v>
      </c>
      <c r="T84" s="51">
        <f t="shared" ref="T84" si="49">+IF(ISERR(S84/R84*100),"N/A",ROUND(S84/R84*100,2))</f>
        <v>72.05</v>
      </c>
      <c r="U84" s="50">
        <v>60.221525050000004</v>
      </c>
      <c r="V84" s="51">
        <f t="shared" ref="V84" si="50">+IF(ISERR(U84/S84*100),"N/A",ROUND(U84/S84*100,2))</f>
        <v>98.05</v>
      </c>
      <c r="W84" s="52">
        <f t="shared" si="0"/>
        <v>70.650000000000006</v>
      </c>
      <c r="Y84"/>
      <c r="Z84"/>
      <c r="AA84" s="220"/>
      <c r="AB84" s="220"/>
      <c r="AC84" s="220"/>
      <c r="AD84" s="220"/>
    </row>
    <row r="85" spans="2:30" ht="23.25" customHeight="1" thickBot="1" x14ac:dyDescent="0.25">
      <c r="B85" s="374" t="s">
        <v>76</v>
      </c>
      <c r="C85" s="375"/>
      <c r="D85" s="375"/>
      <c r="E85" s="186" t="s">
        <v>2646</v>
      </c>
      <c r="F85" s="186"/>
      <c r="G85" s="186"/>
      <c r="H85" s="41"/>
      <c r="I85" s="41"/>
      <c r="J85" s="41"/>
      <c r="K85" s="41"/>
      <c r="L85" s="41"/>
      <c r="M85" s="41"/>
      <c r="N85" s="41"/>
      <c r="O85" s="41"/>
      <c r="P85" s="42"/>
      <c r="Q85" s="42"/>
      <c r="R85" s="43">
        <v>58.844721</v>
      </c>
      <c r="S85" s="44"/>
      <c r="T85" s="42"/>
      <c r="U85" s="44">
        <v>59.831834719999996</v>
      </c>
      <c r="V85" s="42"/>
      <c r="W85" s="45">
        <f t="shared" si="0"/>
        <v>101.68</v>
      </c>
      <c r="Y85"/>
      <c r="Z85"/>
      <c r="AA85" s="220"/>
      <c r="AB85" s="220"/>
      <c r="AC85" s="220"/>
      <c r="AD85" s="220"/>
    </row>
    <row r="86" spans="2:30" ht="26.25" customHeight="1" x14ac:dyDescent="0.2">
      <c r="B86" s="373" t="s">
        <v>80</v>
      </c>
      <c r="C86" s="373"/>
      <c r="D86" s="373"/>
      <c r="E86" s="187" t="s">
        <v>2646</v>
      </c>
      <c r="F86" s="187"/>
      <c r="G86" s="187"/>
      <c r="H86" s="47"/>
      <c r="I86" s="47"/>
      <c r="J86" s="47"/>
      <c r="K86" s="47"/>
      <c r="L86" s="47"/>
      <c r="M86" s="47"/>
      <c r="N86" s="47"/>
      <c r="O86" s="47"/>
      <c r="P86" s="48"/>
      <c r="Q86" s="48"/>
      <c r="R86" s="49">
        <v>87.030030510000003</v>
      </c>
      <c r="S86" s="50">
        <v>61.500353969999999</v>
      </c>
      <c r="T86" s="51">
        <f t="shared" ref="T86" si="51">+IF(ISERR(S86/R86*100),"N/A",ROUND(S86/R86*100,2))</f>
        <v>70.67</v>
      </c>
      <c r="U86" s="50">
        <v>59.831834719999996</v>
      </c>
      <c r="V86" s="51">
        <f t="shared" ref="V86" si="52">+IF(ISERR(U86/S86*100),"N/A",ROUND(U86/S86*100,2))</f>
        <v>97.29</v>
      </c>
      <c r="W86" s="52">
        <f t="shared" si="0"/>
        <v>68.75</v>
      </c>
      <c r="Y86"/>
      <c r="Z86"/>
      <c r="AA86" s="220"/>
      <c r="AB86" s="220"/>
      <c r="AC86" s="220"/>
      <c r="AD86" s="220"/>
    </row>
    <row r="87" spans="2:30" ht="23.25" customHeight="1" thickBot="1" x14ac:dyDescent="0.25">
      <c r="B87" s="374" t="s">
        <v>76</v>
      </c>
      <c r="C87" s="375"/>
      <c r="D87" s="375"/>
      <c r="E87" s="186" t="s">
        <v>2647</v>
      </c>
      <c r="F87" s="186"/>
      <c r="G87" s="186"/>
      <c r="H87" s="41"/>
      <c r="I87" s="41"/>
      <c r="J87" s="41"/>
      <c r="K87" s="41"/>
      <c r="L87" s="41"/>
      <c r="M87" s="41"/>
      <c r="N87" s="41"/>
      <c r="O87" s="41"/>
      <c r="P87" s="42"/>
      <c r="Q87" s="42"/>
      <c r="R87" s="43">
        <v>83.943257000000003</v>
      </c>
      <c r="S87" s="44"/>
      <c r="T87" s="42"/>
      <c r="U87" s="44">
        <v>68.156186340000005</v>
      </c>
      <c r="V87" s="42"/>
      <c r="W87" s="45">
        <f t="shared" si="0"/>
        <v>81.19</v>
      </c>
      <c r="Y87"/>
      <c r="Z87"/>
      <c r="AA87" s="220"/>
      <c r="AB87" s="220"/>
      <c r="AC87" s="220"/>
      <c r="AD87" s="220"/>
    </row>
    <row r="88" spans="2:30" ht="26.25" customHeight="1" x14ac:dyDescent="0.2">
      <c r="B88" s="373" t="s">
        <v>80</v>
      </c>
      <c r="C88" s="373"/>
      <c r="D88" s="373"/>
      <c r="E88" s="187" t="s">
        <v>2647</v>
      </c>
      <c r="F88" s="187"/>
      <c r="G88" s="187"/>
      <c r="H88" s="47"/>
      <c r="I88" s="47"/>
      <c r="J88" s="47"/>
      <c r="K88" s="47"/>
      <c r="L88" s="47"/>
      <c r="M88" s="47"/>
      <c r="N88" s="47"/>
      <c r="O88" s="47"/>
      <c r="P88" s="48"/>
      <c r="Q88" s="48"/>
      <c r="R88" s="49">
        <v>102.44459473000001</v>
      </c>
      <c r="S88" s="50">
        <v>69.978966239999991</v>
      </c>
      <c r="T88" s="51">
        <f t="shared" ref="T88" si="53">+IF(ISERR(S88/R88*100),"N/A",ROUND(S88/R88*100,2))</f>
        <v>68.31</v>
      </c>
      <c r="U88" s="50">
        <v>68.156186340000005</v>
      </c>
      <c r="V88" s="51">
        <f t="shared" ref="V88" si="54">+IF(ISERR(U88/S88*100),"N/A",ROUND(U88/S88*100,2))</f>
        <v>97.4</v>
      </c>
      <c r="W88" s="52">
        <f t="shared" si="0"/>
        <v>66.53</v>
      </c>
      <c r="Y88"/>
      <c r="Z88"/>
      <c r="AA88" s="220"/>
      <c r="AB88" s="220"/>
      <c r="AC88" s="220"/>
      <c r="AD88" s="220"/>
    </row>
    <row r="89" spans="2:30" ht="23.25" customHeight="1" thickBot="1" x14ac:dyDescent="0.25">
      <c r="B89" s="374" t="s">
        <v>76</v>
      </c>
      <c r="C89" s="375"/>
      <c r="D89" s="375"/>
      <c r="E89" s="186" t="s">
        <v>2648</v>
      </c>
      <c r="F89" s="186"/>
      <c r="G89" s="186"/>
      <c r="H89" s="41"/>
      <c r="I89" s="41"/>
      <c r="J89" s="41"/>
      <c r="K89" s="41"/>
      <c r="L89" s="41"/>
      <c r="M89" s="41"/>
      <c r="N89" s="41"/>
      <c r="O89" s="41"/>
      <c r="P89" s="42"/>
      <c r="Q89" s="42"/>
      <c r="R89" s="43">
        <v>55.076698</v>
      </c>
      <c r="S89" s="44"/>
      <c r="T89" s="42"/>
      <c r="U89" s="44">
        <v>55.259105570000003</v>
      </c>
      <c r="V89" s="42"/>
      <c r="W89" s="45">
        <f t="shared" si="0"/>
        <v>100.33</v>
      </c>
      <c r="Y89"/>
      <c r="Z89"/>
      <c r="AA89" s="220"/>
      <c r="AB89" s="220"/>
      <c r="AC89" s="220"/>
      <c r="AD89" s="220"/>
    </row>
    <row r="90" spans="2:30" ht="26.25" customHeight="1" x14ac:dyDescent="0.2">
      <c r="B90" s="373" t="s">
        <v>80</v>
      </c>
      <c r="C90" s="373"/>
      <c r="D90" s="373"/>
      <c r="E90" s="187" t="s">
        <v>2648</v>
      </c>
      <c r="F90" s="187"/>
      <c r="G90" s="187"/>
      <c r="H90" s="47"/>
      <c r="I90" s="47"/>
      <c r="J90" s="47"/>
      <c r="K90" s="47"/>
      <c r="L90" s="47"/>
      <c r="M90" s="47"/>
      <c r="N90" s="47"/>
      <c r="O90" s="47"/>
      <c r="P90" s="48"/>
      <c r="Q90" s="48"/>
      <c r="R90" s="49">
        <v>78.622111989999993</v>
      </c>
      <c r="S90" s="50">
        <v>57.106075060000002</v>
      </c>
      <c r="T90" s="51">
        <f t="shared" ref="T90" si="55">+IF(ISERR(S90/R90*100),"N/A",ROUND(S90/R90*100,2))</f>
        <v>72.63</v>
      </c>
      <c r="U90" s="50">
        <v>55.259105570000003</v>
      </c>
      <c r="V90" s="51">
        <f t="shared" ref="V90" si="56">+IF(ISERR(U90/S90*100),"N/A",ROUND(U90/S90*100,2))</f>
        <v>96.77</v>
      </c>
      <c r="W90" s="52">
        <f t="shared" si="0"/>
        <v>70.28</v>
      </c>
      <c r="Y90"/>
      <c r="Z90"/>
      <c r="AA90" s="220"/>
      <c r="AB90" s="220"/>
      <c r="AC90" s="220"/>
      <c r="AD90" s="220"/>
    </row>
    <row r="91" spans="2:30" ht="23.25" customHeight="1" thickBot="1" x14ac:dyDescent="0.25">
      <c r="B91" s="374" t="s">
        <v>76</v>
      </c>
      <c r="C91" s="375"/>
      <c r="D91" s="375"/>
      <c r="E91" s="186" t="s">
        <v>2649</v>
      </c>
      <c r="F91" s="186"/>
      <c r="G91" s="186"/>
      <c r="H91" s="41"/>
      <c r="I91" s="41"/>
      <c r="J91" s="41"/>
      <c r="K91" s="41"/>
      <c r="L91" s="41"/>
      <c r="M91" s="41"/>
      <c r="N91" s="41"/>
      <c r="O91" s="41"/>
      <c r="P91" s="42"/>
      <c r="Q91" s="42"/>
      <c r="R91" s="43">
        <v>57.042048999999999</v>
      </c>
      <c r="S91" s="44"/>
      <c r="T91" s="42"/>
      <c r="U91" s="44">
        <v>184.20052349000002</v>
      </c>
      <c r="V91" s="42"/>
      <c r="W91" s="45">
        <f t="shared" si="0"/>
        <v>322.92</v>
      </c>
      <c r="Y91"/>
      <c r="Z91"/>
      <c r="AA91" s="220"/>
      <c r="AB91" s="220"/>
      <c r="AC91" s="220"/>
      <c r="AD91" s="220"/>
    </row>
    <row r="92" spans="2:30" ht="26.25" customHeight="1" x14ac:dyDescent="0.2">
      <c r="B92" s="373" t="s">
        <v>80</v>
      </c>
      <c r="C92" s="373"/>
      <c r="D92" s="373"/>
      <c r="E92" s="187" t="s">
        <v>2649</v>
      </c>
      <c r="F92" s="187"/>
      <c r="G92" s="187"/>
      <c r="H92" s="47"/>
      <c r="I92" s="47"/>
      <c r="J92" s="47"/>
      <c r="K92" s="47"/>
      <c r="L92" s="47"/>
      <c r="M92" s="47"/>
      <c r="N92" s="47"/>
      <c r="O92" s="47"/>
      <c r="P92" s="48"/>
      <c r="Q92" s="48"/>
      <c r="R92" s="49">
        <v>269.93324336000001</v>
      </c>
      <c r="S92" s="50">
        <v>189.17268052</v>
      </c>
      <c r="T92" s="51">
        <f t="shared" ref="T92" si="57">+IF(ISERR(S92/R92*100),"N/A",ROUND(S92/R92*100,2))</f>
        <v>70.08</v>
      </c>
      <c r="U92" s="50">
        <v>184.20052349000002</v>
      </c>
      <c r="V92" s="51">
        <f t="shared" ref="V92" si="58">+IF(ISERR(U92/S92*100),"N/A",ROUND(U92/S92*100,2))</f>
        <v>97.37</v>
      </c>
      <c r="W92" s="52">
        <f t="shared" si="0"/>
        <v>68.239999999999995</v>
      </c>
      <c r="Y92"/>
      <c r="Z92"/>
      <c r="AA92" s="220"/>
      <c r="AB92" s="220"/>
      <c r="AC92" s="220"/>
      <c r="AD92" s="220"/>
    </row>
    <row r="93" spans="2:30" ht="23.25" customHeight="1" thickBot="1" x14ac:dyDescent="0.25">
      <c r="B93" s="374" t="s">
        <v>76</v>
      </c>
      <c r="C93" s="375"/>
      <c r="D93" s="375"/>
      <c r="E93" s="186" t="s">
        <v>2650</v>
      </c>
      <c r="F93" s="186"/>
      <c r="G93" s="186"/>
      <c r="H93" s="41"/>
      <c r="I93" s="41"/>
      <c r="J93" s="41"/>
      <c r="K93" s="41"/>
      <c r="L93" s="41"/>
      <c r="M93" s="41"/>
      <c r="N93" s="41"/>
      <c r="O93" s="41"/>
      <c r="P93" s="42"/>
      <c r="Q93" s="42"/>
      <c r="R93" s="43">
        <v>58.659759000000001</v>
      </c>
      <c r="S93" s="44"/>
      <c r="T93" s="42"/>
      <c r="U93" s="44">
        <v>53.942745130000006</v>
      </c>
      <c r="V93" s="42"/>
      <c r="W93" s="45">
        <f t="shared" si="0"/>
        <v>91.96</v>
      </c>
      <c r="Y93"/>
      <c r="Z93"/>
      <c r="AA93" s="220"/>
      <c r="AB93" s="220"/>
      <c r="AC93" s="220"/>
      <c r="AD93" s="220"/>
    </row>
    <row r="94" spans="2:30" ht="26.25" customHeight="1" x14ac:dyDescent="0.2">
      <c r="B94" s="373" t="s">
        <v>80</v>
      </c>
      <c r="C94" s="373"/>
      <c r="D94" s="373"/>
      <c r="E94" s="187" t="s">
        <v>2650</v>
      </c>
      <c r="F94" s="187"/>
      <c r="G94" s="187"/>
      <c r="H94" s="47"/>
      <c r="I94" s="47"/>
      <c r="J94" s="47"/>
      <c r="K94" s="47"/>
      <c r="L94" s="47"/>
      <c r="M94" s="47"/>
      <c r="N94" s="47"/>
      <c r="O94" s="47"/>
      <c r="P94" s="48"/>
      <c r="Q94" s="48"/>
      <c r="R94" s="49">
        <v>77.273348230000011</v>
      </c>
      <c r="S94" s="50">
        <v>55.756845470000002</v>
      </c>
      <c r="T94" s="51">
        <f t="shared" ref="T94" si="59">+IF(ISERR(S94/R94*100),"N/A",ROUND(S94/R94*100,2))</f>
        <v>72.16</v>
      </c>
      <c r="U94" s="50">
        <v>53.942745130000006</v>
      </c>
      <c r="V94" s="51">
        <f t="shared" ref="V94" si="60">+IF(ISERR(U94/S94*100),"N/A",ROUND(U94/S94*100,2))</f>
        <v>96.75</v>
      </c>
      <c r="W94" s="52">
        <f t="shared" si="0"/>
        <v>69.81</v>
      </c>
      <c r="Y94"/>
      <c r="Z94"/>
      <c r="AA94" s="220"/>
      <c r="AB94" s="220"/>
      <c r="AC94" s="220"/>
      <c r="AD94" s="220"/>
    </row>
    <row r="95" spans="2:30" ht="23.25" customHeight="1" thickBot="1" x14ac:dyDescent="0.25">
      <c r="B95" s="374" t="s">
        <v>76</v>
      </c>
      <c r="C95" s="375"/>
      <c r="D95" s="375"/>
      <c r="E95" s="186" t="s">
        <v>2651</v>
      </c>
      <c r="F95" s="186"/>
      <c r="G95" s="186"/>
      <c r="H95" s="41"/>
      <c r="I95" s="41"/>
      <c r="J95" s="41"/>
      <c r="K95" s="41"/>
      <c r="L95" s="41"/>
      <c r="M95" s="41"/>
      <c r="N95" s="41"/>
      <c r="O95" s="41"/>
      <c r="P95" s="42"/>
      <c r="Q95" s="42"/>
      <c r="R95" s="43">
        <v>54.009621000000003</v>
      </c>
      <c r="S95" s="44"/>
      <c r="T95" s="42"/>
      <c r="U95" s="44">
        <v>53.642821040000008</v>
      </c>
      <c r="V95" s="42"/>
      <c r="W95" s="45">
        <f t="shared" si="0"/>
        <v>99.32</v>
      </c>
      <c r="Y95"/>
      <c r="Z95"/>
      <c r="AA95" s="220"/>
      <c r="AB95" s="220"/>
      <c r="AC95" s="220"/>
      <c r="AD95" s="220"/>
    </row>
    <row r="96" spans="2:30" ht="26.25" customHeight="1" thickBot="1" x14ac:dyDescent="0.25">
      <c r="B96" s="373" t="s">
        <v>80</v>
      </c>
      <c r="C96" s="373"/>
      <c r="D96" s="373"/>
      <c r="E96" s="187" t="s">
        <v>2651</v>
      </c>
      <c r="F96" s="187"/>
      <c r="G96" s="187"/>
      <c r="H96" s="47"/>
      <c r="I96" s="47"/>
      <c r="J96" s="47"/>
      <c r="K96" s="47"/>
      <c r="L96" s="47"/>
      <c r="M96" s="47"/>
      <c r="N96" s="47"/>
      <c r="O96" s="47"/>
      <c r="P96" s="48"/>
      <c r="Q96" s="48"/>
      <c r="R96" s="49">
        <v>83.30815269</v>
      </c>
      <c r="S96" s="50">
        <v>56.811406380000001</v>
      </c>
      <c r="T96" s="51">
        <f t="shared" ref="T96" si="61">+IF(ISERR(S96/R96*100),"N/A",ROUND(S96/R96*100,2))</f>
        <v>68.19</v>
      </c>
      <c r="U96" s="50">
        <v>53.642821040000008</v>
      </c>
      <c r="V96" s="51">
        <f t="shared" ref="V96" si="62">+IF(ISERR(U96/S96*100),"N/A",ROUND(U96/S96*100,2))</f>
        <v>94.42</v>
      </c>
      <c r="W96" s="52">
        <f t="shared" si="0"/>
        <v>64.39</v>
      </c>
      <c r="Y96"/>
      <c r="Z96"/>
      <c r="AA96" s="220"/>
      <c r="AB96" s="220"/>
      <c r="AC96" s="220"/>
      <c r="AD96" s="220"/>
    </row>
    <row r="97" spans="2:30" ht="23.25" customHeight="1" thickBot="1" x14ac:dyDescent="0.25">
      <c r="B97" s="376" t="s">
        <v>76</v>
      </c>
      <c r="C97" s="377"/>
      <c r="D97" s="377"/>
      <c r="E97" s="186" t="s">
        <v>228</v>
      </c>
      <c r="F97" s="186"/>
      <c r="G97" s="186"/>
      <c r="H97" s="41"/>
      <c r="I97" s="41"/>
      <c r="J97" s="41"/>
      <c r="K97" s="41"/>
      <c r="L97" s="41"/>
      <c r="M97" s="41"/>
      <c r="N97" s="41"/>
      <c r="O97" s="41"/>
      <c r="P97" s="42"/>
      <c r="Q97" s="42"/>
      <c r="R97" s="43">
        <v>1405.5782650000001</v>
      </c>
      <c r="S97" s="44"/>
      <c r="T97" s="42"/>
      <c r="U97" s="44">
        <v>164.73627194999997</v>
      </c>
      <c r="V97" s="42"/>
      <c r="W97" s="45">
        <f t="shared" si="0"/>
        <v>11.72</v>
      </c>
      <c r="Y97"/>
      <c r="Z97"/>
      <c r="AA97" s="220"/>
      <c r="AB97" s="220"/>
      <c r="AC97" s="220"/>
      <c r="AD97" s="220"/>
    </row>
    <row r="98" spans="2:30" ht="26.25" customHeight="1" x14ac:dyDescent="0.2">
      <c r="B98" s="373" t="s">
        <v>80</v>
      </c>
      <c r="C98" s="373"/>
      <c r="D98" s="373"/>
      <c r="E98" s="187" t="s">
        <v>228</v>
      </c>
      <c r="F98" s="187"/>
      <c r="G98" s="187"/>
      <c r="H98" s="47"/>
      <c r="I98" s="47"/>
      <c r="J98" s="47"/>
      <c r="K98" s="47"/>
      <c r="L98" s="47"/>
      <c r="M98" s="47"/>
      <c r="N98" s="47"/>
      <c r="O98" s="47"/>
      <c r="P98" s="48"/>
      <c r="Q98" s="48"/>
      <c r="R98" s="49">
        <v>289.25889289999998</v>
      </c>
      <c r="S98" s="50">
        <v>208.32498660000005</v>
      </c>
      <c r="T98" s="51">
        <f t="shared" ref="T98" si="63">+IF(ISERR(S98/R98*100),"N/A",ROUND(S98/R98*100,2))</f>
        <v>72.02</v>
      </c>
      <c r="U98" s="50">
        <v>164.73627194999997</v>
      </c>
      <c r="V98" s="51">
        <f t="shared" ref="V98" si="64">+IF(ISERR(U98/S98*100),"N/A",ROUND(U98/S98*100,2))</f>
        <v>79.08</v>
      </c>
      <c r="W98" s="52">
        <f t="shared" si="0"/>
        <v>56.95</v>
      </c>
      <c r="Y98"/>
      <c r="Z98"/>
      <c r="AA98" s="220"/>
      <c r="AB98" s="220"/>
      <c r="AC98" s="220"/>
      <c r="AD98" s="220"/>
    </row>
    <row r="99" spans="2:30" ht="23.25" customHeight="1" thickBot="1" x14ac:dyDescent="0.25">
      <c r="B99" s="374" t="s">
        <v>76</v>
      </c>
      <c r="C99" s="375"/>
      <c r="D99" s="375"/>
      <c r="E99" s="186" t="s">
        <v>254</v>
      </c>
      <c r="F99" s="186"/>
      <c r="G99" s="186"/>
      <c r="H99" s="41"/>
      <c r="I99" s="41"/>
      <c r="J99" s="41"/>
      <c r="K99" s="41"/>
      <c r="L99" s="41"/>
      <c r="M99" s="41"/>
      <c r="N99" s="41"/>
      <c r="O99" s="41"/>
      <c r="P99" s="42"/>
      <c r="Q99" s="42"/>
      <c r="R99" s="43">
        <v>0</v>
      </c>
      <c r="S99" s="44"/>
      <c r="T99" s="42"/>
      <c r="U99" s="44">
        <v>0.29696</v>
      </c>
      <c r="V99" s="42"/>
      <c r="W99" s="45" t="str">
        <f t="shared" ref="W99:W100" si="65">+IF(ISERR(U99/R99*100),"N/A",ROUND(U99/R99*100,2))</f>
        <v>N/A</v>
      </c>
      <c r="Y99"/>
      <c r="Z99"/>
      <c r="AA99" s="220"/>
      <c r="AB99" s="220"/>
      <c r="AC99" s="220"/>
      <c r="AD99" s="220"/>
    </row>
    <row r="100" spans="2:30" ht="26.25" customHeight="1" thickBot="1" x14ac:dyDescent="0.25">
      <c r="B100" s="373" t="s">
        <v>80</v>
      </c>
      <c r="C100" s="373"/>
      <c r="D100" s="373"/>
      <c r="E100" s="187" t="s">
        <v>254</v>
      </c>
      <c r="F100" s="187"/>
      <c r="G100" s="187"/>
      <c r="H100" s="47"/>
      <c r="I100" s="47"/>
      <c r="J100" s="47"/>
      <c r="K100" s="47"/>
      <c r="L100" s="47"/>
      <c r="M100" s="47"/>
      <c r="N100" s="47"/>
      <c r="O100" s="47"/>
      <c r="P100" s="48"/>
      <c r="Q100" s="48"/>
      <c r="R100" s="49">
        <v>0.30175999999999997</v>
      </c>
      <c r="S100" s="50">
        <v>0.30175999999999997</v>
      </c>
      <c r="T100" s="51">
        <f t="shared" ref="T100" si="66">+IF(ISERR(S100/R100*100),"N/A",ROUND(S100/R100*100,2))</f>
        <v>100</v>
      </c>
      <c r="U100" s="50">
        <v>0.29696</v>
      </c>
      <c r="V100" s="51">
        <f t="shared" ref="V100" si="67">+IF(ISERR(U100/S100*100),"N/A",ROUND(U100/S100*100,2))</f>
        <v>98.41</v>
      </c>
      <c r="W100" s="52">
        <f t="shared" si="65"/>
        <v>98.41</v>
      </c>
      <c r="Y100"/>
      <c r="Z100"/>
      <c r="AA100" s="220"/>
      <c r="AB100" s="220"/>
      <c r="AC100" s="220"/>
      <c r="AD100" s="220"/>
    </row>
    <row r="101" spans="2:30" ht="22.5" customHeight="1" thickTop="1" thickBot="1" x14ac:dyDescent="0.25">
      <c r="B101" s="12" t="s">
        <v>86</v>
      </c>
      <c r="C101" s="12"/>
      <c r="D101" s="12"/>
      <c r="E101" s="12"/>
      <c r="F101" s="12"/>
      <c r="G101" s="12"/>
      <c r="H101" s="13"/>
      <c r="I101" s="13"/>
      <c r="J101" s="13"/>
      <c r="K101" s="13"/>
      <c r="L101" s="13"/>
      <c r="M101" s="13"/>
      <c r="N101" s="13"/>
      <c r="O101" s="13"/>
      <c r="P101" s="13"/>
      <c r="Q101" s="13"/>
      <c r="R101" s="13"/>
      <c r="S101" s="13"/>
      <c r="T101" s="13"/>
      <c r="U101" s="13"/>
      <c r="V101" s="13"/>
      <c r="W101" s="14"/>
    </row>
    <row r="102" spans="2:30" ht="37.5" customHeight="1" thickTop="1" x14ac:dyDescent="0.2">
      <c r="B102" s="251" t="s">
        <v>1914</v>
      </c>
      <c r="C102" s="252"/>
      <c r="D102" s="252"/>
      <c r="E102" s="252"/>
      <c r="F102" s="252"/>
      <c r="G102" s="252"/>
      <c r="H102" s="252"/>
      <c r="I102" s="252"/>
      <c r="J102" s="252"/>
      <c r="K102" s="252"/>
      <c r="L102" s="252"/>
      <c r="M102" s="252"/>
      <c r="N102" s="252"/>
      <c r="O102" s="252"/>
      <c r="P102" s="252"/>
      <c r="Q102" s="252"/>
      <c r="R102" s="252"/>
      <c r="S102" s="252"/>
      <c r="T102" s="252"/>
      <c r="U102" s="252"/>
      <c r="V102" s="252"/>
      <c r="W102" s="253"/>
    </row>
    <row r="103" spans="2:30" ht="15" customHeight="1" thickBot="1" x14ac:dyDescent="0.25">
      <c r="B103" s="254"/>
      <c r="C103" s="255"/>
      <c r="D103" s="255"/>
      <c r="E103" s="255"/>
      <c r="F103" s="255"/>
      <c r="G103" s="255"/>
      <c r="H103" s="255"/>
      <c r="I103" s="255"/>
      <c r="J103" s="255"/>
      <c r="K103" s="255"/>
      <c r="L103" s="255"/>
      <c r="M103" s="255"/>
      <c r="N103" s="255"/>
      <c r="O103" s="255"/>
      <c r="P103" s="255"/>
      <c r="Q103" s="255"/>
      <c r="R103" s="255"/>
      <c r="S103" s="255"/>
      <c r="T103" s="255"/>
      <c r="U103" s="255"/>
      <c r="V103" s="255"/>
      <c r="W103" s="256"/>
    </row>
    <row r="104" spans="2:30" ht="37.5" customHeight="1" thickTop="1" x14ac:dyDescent="0.2">
      <c r="B104" s="251" t="s">
        <v>1913</v>
      </c>
      <c r="C104" s="252"/>
      <c r="D104" s="252"/>
      <c r="E104" s="252"/>
      <c r="F104" s="252"/>
      <c r="G104" s="252"/>
      <c r="H104" s="252"/>
      <c r="I104" s="252"/>
      <c r="J104" s="252"/>
      <c r="K104" s="252"/>
      <c r="L104" s="252"/>
      <c r="M104" s="252"/>
      <c r="N104" s="252"/>
      <c r="O104" s="252"/>
      <c r="P104" s="252"/>
      <c r="Q104" s="252"/>
      <c r="R104" s="252"/>
      <c r="S104" s="252"/>
      <c r="T104" s="252"/>
      <c r="U104" s="252"/>
      <c r="V104" s="252"/>
      <c r="W104" s="253"/>
    </row>
    <row r="105" spans="2:30" ht="15" customHeight="1" thickBot="1" x14ac:dyDescent="0.25">
      <c r="B105" s="254"/>
      <c r="C105" s="255"/>
      <c r="D105" s="255"/>
      <c r="E105" s="255"/>
      <c r="F105" s="255"/>
      <c r="G105" s="255"/>
      <c r="H105" s="255"/>
      <c r="I105" s="255"/>
      <c r="J105" s="255"/>
      <c r="K105" s="255"/>
      <c r="L105" s="255"/>
      <c r="M105" s="255"/>
      <c r="N105" s="255"/>
      <c r="O105" s="255"/>
      <c r="P105" s="255"/>
      <c r="Q105" s="255"/>
      <c r="R105" s="255"/>
      <c r="S105" s="255"/>
      <c r="T105" s="255"/>
      <c r="U105" s="255"/>
      <c r="V105" s="255"/>
      <c r="W105" s="256"/>
    </row>
    <row r="106" spans="2:30" ht="37.5" customHeight="1" thickTop="1" x14ac:dyDescent="0.2">
      <c r="B106" s="251" t="s">
        <v>1912</v>
      </c>
      <c r="C106" s="252"/>
      <c r="D106" s="252"/>
      <c r="E106" s="252"/>
      <c r="F106" s="252"/>
      <c r="G106" s="252"/>
      <c r="H106" s="252"/>
      <c r="I106" s="252"/>
      <c r="J106" s="252"/>
      <c r="K106" s="252"/>
      <c r="L106" s="252"/>
      <c r="M106" s="252"/>
      <c r="N106" s="252"/>
      <c r="O106" s="252"/>
      <c r="P106" s="252"/>
      <c r="Q106" s="252"/>
      <c r="R106" s="252"/>
      <c r="S106" s="252"/>
      <c r="T106" s="252"/>
      <c r="U106" s="252"/>
      <c r="V106" s="252"/>
      <c r="W106" s="253"/>
    </row>
    <row r="107" spans="2:30" ht="13.5" thickBot="1" x14ac:dyDescent="0.25">
      <c r="B107" s="257"/>
      <c r="C107" s="258"/>
      <c r="D107" s="258"/>
      <c r="E107" s="258"/>
      <c r="F107" s="258"/>
      <c r="G107" s="258"/>
      <c r="H107" s="258"/>
      <c r="I107" s="258"/>
      <c r="J107" s="258"/>
      <c r="K107" s="258"/>
      <c r="L107" s="258"/>
      <c r="M107" s="258"/>
      <c r="N107" s="258"/>
      <c r="O107" s="258"/>
      <c r="P107" s="258"/>
      <c r="Q107" s="258"/>
      <c r="R107" s="258"/>
      <c r="S107" s="258"/>
      <c r="T107" s="258"/>
      <c r="U107" s="258"/>
      <c r="V107" s="258"/>
      <c r="W107" s="259"/>
    </row>
  </sheetData>
  <mergeCells count="139">
    <mergeCell ref="B104:W105"/>
    <mergeCell ref="B106:W107"/>
    <mergeCell ref="S31:T31"/>
    <mergeCell ref="V31:W31"/>
    <mergeCell ref="B102:W103"/>
    <mergeCell ref="B28:L28"/>
    <mergeCell ref="M28:N28"/>
    <mergeCell ref="O28:P28"/>
    <mergeCell ref="Q28:R28"/>
    <mergeCell ref="B29:L29"/>
    <mergeCell ref="M29:N29"/>
    <mergeCell ref="O29:P29"/>
    <mergeCell ref="Q29:R29"/>
    <mergeCell ref="B31:Q32"/>
    <mergeCell ref="B100:D100"/>
    <mergeCell ref="B74:D74"/>
    <mergeCell ref="B75:D75"/>
    <mergeCell ref="B76:D76"/>
    <mergeCell ref="B77:D77"/>
    <mergeCell ref="B78:D78"/>
    <mergeCell ref="B79:D79"/>
    <mergeCell ref="B97:D97"/>
    <mergeCell ref="B98:D98"/>
    <mergeCell ref="B99:D99"/>
    <mergeCell ref="B26:L26"/>
    <mergeCell ref="M26:N26"/>
    <mergeCell ref="O26:P26"/>
    <mergeCell ref="Q26:R26"/>
    <mergeCell ref="B24:L25"/>
    <mergeCell ref="M24:N25"/>
    <mergeCell ref="O24:P25"/>
    <mergeCell ref="B27:L27"/>
    <mergeCell ref="M27:N27"/>
    <mergeCell ref="O27:P27"/>
    <mergeCell ref="Q27:R27"/>
    <mergeCell ref="Q24:R25"/>
    <mergeCell ref="S24:S25"/>
    <mergeCell ref="T24:T25"/>
    <mergeCell ref="C20:I20"/>
    <mergeCell ref="L20:Q20"/>
    <mergeCell ref="T20:W20"/>
    <mergeCell ref="C21:W21"/>
    <mergeCell ref="B23:T23"/>
    <mergeCell ref="U23:W23"/>
    <mergeCell ref="U24:U25"/>
    <mergeCell ref="V24:V25"/>
    <mergeCell ref="W24:W25"/>
    <mergeCell ref="I12:W12"/>
    <mergeCell ref="D13:H13"/>
    <mergeCell ref="I13:W13"/>
    <mergeCell ref="C14:W14"/>
    <mergeCell ref="C15:W15"/>
    <mergeCell ref="B18:I18"/>
    <mergeCell ref="K18:Q18"/>
    <mergeCell ref="S18:W18"/>
    <mergeCell ref="C19:I19"/>
    <mergeCell ref="L19:Q19"/>
    <mergeCell ref="T19:W19"/>
    <mergeCell ref="D12:H12"/>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D11:H11"/>
    <mergeCell ref="I11:W11"/>
    <mergeCell ref="B65:D65"/>
    <mergeCell ref="B66:D66"/>
    <mergeCell ref="B67:D67"/>
    <mergeCell ref="B68:D68"/>
    <mergeCell ref="B69:D69"/>
    <mergeCell ref="B70:D70"/>
    <mergeCell ref="B71:D71"/>
    <mergeCell ref="B72:D72"/>
    <mergeCell ref="B73:D73"/>
    <mergeCell ref="B93:D93"/>
    <mergeCell ref="B94:D94"/>
    <mergeCell ref="B85:D85"/>
    <mergeCell ref="B86:D86"/>
    <mergeCell ref="B87:D87"/>
    <mergeCell ref="B88:D88"/>
    <mergeCell ref="B89:D89"/>
    <mergeCell ref="B80:D80"/>
    <mergeCell ref="B81:D81"/>
    <mergeCell ref="B82:D82"/>
    <mergeCell ref="B83:D83"/>
    <mergeCell ref="B84:D84"/>
    <mergeCell ref="B47:D47"/>
    <mergeCell ref="B48:D48"/>
    <mergeCell ref="B49:D49"/>
    <mergeCell ref="B50:D50"/>
    <mergeCell ref="B51:D51"/>
    <mergeCell ref="B95:D95"/>
    <mergeCell ref="B96:D96"/>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90:D90"/>
    <mergeCell ref="B91:D91"/>
    <mergeCell ref="B92:D92"/>
    <mergeCell ref="B62:D62"/>
    <mergeCell ref="B63:D63"/>
    <mergeCell ref="B64:D64"/>
    <mergeCell ref="B57:D57"/>
    <mergeCell ref="B58:D58"/>
    <mergeCell ref="B59:D59"/>
    <mergeCell ref="B60:D60"/>
    <mergeCell ref="B61:D61"/>
    <mergeCell ref="B52:D52"/>
    <mergeCell ref="B53:D53"/>
    <mergeCell ref="B54:D54"/>
    <mergeCell ref="B55:D55"/>
    <mergeCell ref="B56:D5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2"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D97"/>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1953</v>
      </c>
      <c r="D4" s="298" t="s">
        <v>1952</v>
      </c>
      <c r="E4" s="298"/>
      <c r="F4" s="298"/>
      <c r="G4" s="298"/>
      <c r="H4" s="299"/>
      <c r="I4" s="18"/>
      <c r="J4" s="300" t="s">
        <v>6</v>
      </c>
      <c r="K4" s="298"/>
      <c r="L4" s="17" t="s">
        <v>2042</v>
      </c>
      <c r="M4" s="301" t="s">
        <v>2041</v>
      </c>
      <c r="N4" s="301"/>
      <c r="O4" s="301"/>
      <c r="P4" s="301"/>
      <c r="Q4" s="302"/>
      <c r="R4" s="19"/>
      <c r="S4" s="303" t="s">
        <v>9</v>
      </c>
      <c r="T4" s="304"/>
      <c r="U4" s="304"/>
      <c r="V4" s="291" t="s">
        <v>2040</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339</v>
      </c>
      <c r="D6" s="287" t="s">
        <v>2029</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336</v>
      </c>
      <c r="D7" s="289" t="s">
        <v>2028</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2024</v>
      </c>
      <c r="D8" s="289" t="s">
        <v>2023</v>
      </c>
      <c r="E8" s="289"/>
      <c r="F8" s="289"/>
      <c r="G8" s="289"/>
      <c r="H8" s="289"/>
      <c r="I8" s="22"/>
      <c r="J8" s="26" t="s">
        <v>2039</v>
      </c>
      <c r="K8" s="26" t="s">
        <v>2038</v>
      </c>
      <c r="L8" s="26" t="s">
        <v>2037</v>
      </c>
      <c r="M8" s="26" t="s">
        <v>2036</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27.5" customHeight="1" thickTop="1" thickBot="1" x14ac:dyDescent="0.25">
      <c r="B10" s="27" t="s">
        <v>25</v>
      </c>
      <c r="C10" s="291" t="s">
        <v>2035</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2013</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30"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30"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30"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30"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c r="AA20" s="33"/>
    </row>
    <row r="21" spans="2:30" ht="56.25" customHeight="1" thickBot="1" x14ac:dyDescent="0.25">
      <c r="B21" s="267" t="s">
        <v>2034</v>
      </c>
      <c r="C21" s="268"/>
      <c r="D21" s="268"/>
      <c r="E21" s="268"/>
      <c r="F21" s="268"/>
      <c r="G21" s="268"/>
      <c r="H21" s="268"/>
      <c r="I21" s="268"/>
      <c r="J21" s="268"/>
      <c r="K21" s="268"/>
      <c r="L21" s="268"/>
      <c r="M21" s="269" t="s">
        <v>410</v>
      </c>
      <c r="N21" s="269"/>
      <c r="O21" s="269" t="s">
        <v>64</v>
      </c>
      <c r="P21" s="269"/>
      <c r="Q21" s="270" t="s">
        <v>529</v>
      </c>
      <c r="R21" s="270"/>
      <c r="S21" s="34" t="s">
        <v>2033</v>
      </c>
      <c r="T21" s="34" t="s">
        <v>182</v>
      </c>
      <c r="U21" s="34" t="s">
        <v>182</v>
      </c>
      <c r="V21" s="34" t="str">
        <f>+IF(ISERR(U21/T21*100),"N/A",ROUND(U21/T21*100,2))</f>
        <v>N/A</v>
      </c>
      <c r="W21" s="35" t="str">
        <f>+IF(ISERR(U21/S21*100),"N/A",ROUND(U21/S21*100,2))</f>
        <v>N/A</v>
      </c>
    </row>
    <row r="22" spans="2:30"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30"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30"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30" ht="23.25" customHeight="1" thickBot="1" x14ac:dyDescent="0.25">
      <c r="B25" s="262" t="s">
        <v>76</v>
      </c>
      <c r="C25" s="263"/>
      <c r="D25" s="263"/>
      <c r="E25" s="186" t="s">
        <v>2625</v>
      </c>
      <c r="F25" s="186"/>
      <c r="G25" s="186"/>
      <c r="H25" s="41"/>
      <c r="I25" s="41"/>
      <c r="J25" s="41"/>
      <c r="K25" s="41"/>
      <c r="L25" s="41"/>
      <c r="M25" s="41"/>
      <c r="N25" s="41"/>
      <c r="O25" s="41"/>
      <c r="P25" s="42"/>
      <c r="Q25" s="42"/>
      <c r="R25" s="43">
        <v>4.2730075763156614E-2</v>
      </c>
      <c r="S25" s="44"/>
      <c r="T25" s="42"/>
      <c r="U25" s="44">
        <v>4.6241334423731996E-2</v>
      </c>
      <c r="V25" s="42"/>
      <c r="W25" s="45">
        <f>+IF(ISERR(U25/R25*100),"N/A",ROUND(U25/R25*100,2))</f>
        <v>108.22</v>
      </c>
      <c r="Y25"/>
      <c r="Z25"/>
      <c r="AA25" s="220"/>
      <c r="AB25" s="220"/>
      <c r="AC25" s="220"/>
      <c r="AD25" s="220"/>
    </row>
    <row r="26" spans="2:30" ht="26.25" customHeight="1" x14ac:dyDescent="0.2">
      <c r="B26" s="264" t="s">
        <v>80</v>
      </c>
      <c r="C26" s="265"/>
      <c r="D26" s="265"/>
      <c r="E26" s="187" t="s">
        <v>2625</v>
      </c>
      <c r="F26" s="187"/>
      <c r="G26" s="187"/>
      <c r="H26" s="47"/>
      <c r="I26" s="47"/>
      <c r="J26" s="47"/>
      <c r="K26" s="47"/>
      <c r="L26" s="47"/>
      <c r="M26" s="47"/>
      <c r="N26" s="47"/>
      <c r="O26" s="47"/>
      <c r="P26" s="48"/>
      <c r="Q26" s="48"/>
      <c r="R26" s="49">
        <v>7.7076597595290619E-2</v>
      </c>
      <c r="S26" s="50">
        <v>6.2048163907577718E-2</v>
      </c>
      <c r="T26" s="51">
        <f>+IF(ISERR(S26/R26*100),"N/A",ROUND(S26/R26*100,2))</f>
        <v>80.5</v>
      </c>
      <c r="U26" s="50">
        <v>4.6241334423731996E-2</v>
      </c>
      <c r="V26" s="51">
        <f>+IF(ISERR(U26/S26*100),"N/A",ROUND(U26/S26*100,2))</f>
        <v>74.52</v>
      </c>
      <c r="W26" s="52">
        <f>+IF(ISERR(U26/R26*100),"N/A",ROUND(U26/R26*100,2))</f>
        <v>59.99</v>
      </c>
      <c r="Y26"/>
      <c r="Z26"/>
      <c r="AA26" s="220"/>
      <c r="AB26" s="220"/>
      <c r="AC26" s="220"/>
      <c r="AD26" s="220"/>
    </row>
    <row r="27" spans="2:30" ht="23.25" customHeight="1" thickBot="1" x14ac:dyDescent="0.25">
      <c r="B27" s="262" t="s">
        <v>76</v>
      </c>
      <c r="C27" s="263"/>
      <c r="D27" s="263"/>
      <c r="E27" s="186" t="s">
        <v>2097</v>
      </c>
      <c r="F27" s="186"/>
      <c r="G27" s="186"/>
      <c r="H27" s="41"/>
      <c r="I27" s="41"/>
      <c r="J27" s="41"/>
      <c r="K27" s="41"/>
      <c r="L27" s="41"/>
      <c r="M27" s="41"/>
      <c r="N27" s="41"/>
      <c r="O27" s="41"/>
      <c r="P27" s="42"/>
      <c r="Q27" s="42"/>
      <c r="R27" s="43">
        <v>7.3251283205087392E-2</v>
      </c>
      <c r="S27" s="44"/>
      <c r="T27" s="42"/>
      <c r="U27" s="44">
        <v>0.2060915236704296</v>
      </c>
      <c r="V27" s="42"/>
      <c r="W27" s="45">
        <f t="shared" ref="W27:W90" si="0">+IF(ISERR(U27/R27*100),"N/A",ROUND(U27/R27*100,2))</f>
        <v>281.35000000000002</v>
      </c>
      <c r="Y27"/>
      <c r="Z27"/>
      <c r="AA27" s="220"/>
      <c r="AB27" s="220"/>
      <c r="AC27" s="220"/>
      <c r="AD27" s="220"/>
    </row>
    <row r="28" spans="2:30" ht="26.25" customHeight="1" x14ac:dyDescent="0.2">
      <c r="B28" s="264" t="s">
        <v>80</v>
      </c>
      <c r="C28" s="265"/>
      <c r="D28" s="265"/>
      <c r="E28" s="187" t="s">
        <v>2097</v>
      </c>
      <c r="F28" s="187"/>
      <c r="G28" s="187"/>
      <c r="H28" s="47"/>
      <c r="I28" s="47"/>
      <c r="J28" s="47"/>
      <c r="K28" s="47"/>
      <c r="L28" s="47"/>
      <c r="M28" s="47"/>
      <c r="N28" s="47"/>
      <c r="O28" s="47"/>
      <c r="P28" s="48"/>
      <c r="Q28" s="48"/>
      <c r="R28" s="49">
        <v>0.21659749319638893</v>
      </c>
      <c r="S28" s="50">
        <v>0.21659749319638893</v>
      </c>
      <c r="T28" s="51">
        <f t="shared" ref="T28" si="1">+IF(ISERR(S28/R28*100),"N/A",ROUND(S28/R28*100,2))</f>
        <v>100</v>
      </c>
      <c r="U28" s="50">
        <v>0.2060915236704296</v>
      </c>
      <c r="V28" s="51">
        <f t="shared" ref="V28" si="2">+IF(ISERR(U28/S28*100),"N/A",ROUND(U28/S28*100,2))</f>
        <v>95.15</v>
      </c>
      <c r="W28" s="52">
        <f t="shared" si="0"/>
        <v>95.15</v>
      </c>
      <c r="Y28"/>
      <c r="Z28"/>
      <c r="AA28" s="220"/>
      <c r="AB28" s="220"/>
      <c r="AC28" s="220"/>
      <c r="AD28" s="220"/>
    </row>
    <row r="29" spans="2:30" ht="23.25" customHeight="1" thickBot="1" x14ac:dyDescent="0.25">
      <c r="B29" s="262" t="s">
        <v>76</v>
      </c>
      <c r="C29" s="263"/>
      <c r="D29" s="263"/>
      <c r="E29" s="186" t="s">
        <v>2626</v>
      </c>
      <c r="F29" s="186"/>
      <c r="G29" s="186"/>
      <c r="H29" s="41"/>
      <c r="I29" s="41"/>
      <c r="J29" s="41"/>
      <c r="K29" s="41"/>
      <c r="L29" s="41"/>
      <c r="M29" s="41"/>
      <c r="N29" s="41"/>
      <c r="O29" s="41"/>
      <c r="P29" s="42"/>
      <c r="Q29" s="42"/>
      <c r="R29" s="43">
        <v>6.5552871712443075E-2</v>
      </c>
      <c r="S29" s="44"/>
      <c r="T29" s="42"/>
      <c r="U29" s="44">
        <v>1.6826932588455926E-2</v>
      </c>
      <c r="V29" s="42"/>
      <c r="W29" s="45">
        <f t="shared" si="0"/>
        <v>25.67</v>
      </c>
      <c r="Y29"/>
      <c r="Z29"/>
      <c r="AA29" s="220"/>
      <c r="AB29" s="220"/>
      <c r="AC29" s="220"/>
      <c r="AD29" s="220"/>
    </row>
    <row r="30" spans="2:30" ht="26.25" customHeight="1" x14ac:dyDescent="0.2">
      <c r="B30" s="264" t="s">
        <v>80</v>
      </c>
      <c r="C30" s="265"/>
      <c r="D30" s="265"/>
      <c r="E30" s="187" t="s">
        <v>2626</v>
      </c>
      <c r="F30" s="187"/>
      <c r="G30" s="187"/>
      <c r="H30" s="47"/>
      <c r="I30" s="47"/>
      <c r="J30" s="47"/>
      <c r="K30" s="47"/>
      <c r="L30" s="47"/>
      <c r="M30" s="47"/>
      <c r="N30" s="47"/>
      <c r="O30" s="47"/>
      <c r="P30" s="48"/>
      <c r="Q30" s="48"/>
      <c r="R30" s="49">
        <v>0.12655482542868388</v>
      </c>
      <c r="S30" s="50">
        <v>0.12655482542868388</v>
      </c>
      <c r="T30" s="51">
        <f t="shared" ref="T30" si="3">+IF(ISERR(S30/R30*100),"N/A",ROUND(S30/R30*100,2))</f>
        <v>100</v>
      </c>
      <c r="U30" s="50">
        <v>1.6826932588455926E-2</v>
      </c>
      <c r="V30" s="51">
        <f t="shared" ref="V30" si="4">+IF(ISERR(U30/S30*100),"N/A",ROUND(U30/S30*100,2))</f>
        <v>13.3</v>
      </c>
      <c r="W30" s="52">
        <f t="shared" si="0"/>
        <v>13.3</v>
      </c>
      <c r="Y30"/>
      <c r="Z30"/>
      <c r="AA30" s="220"/>
      <c r="AB30" s="220"/>
      <c r="AC30" s="220"/>
      <c r="AD30" s="220"/>
    </row>
    <row r="31" spans="2:30" ht="23.25" customHeight="1" thickBot="1" x14ac:dyDescent="0.25">
      <c r="B31" s="262" t="s">
        <v>76</v>
      </c>
      <c r="C31" s="263"/>
      <c r="D31" s="263"/>
      <c r="E31" s="186" t="s">
        <v>2627</v>
      </c>
      <c r="F31" s="186"/>
      <c r="G31" s="186"/>
      <c r="H31" s="41"/>
      <c r="I31" s="41"/>
      <c r="J31" s="41"/>
      <c r="K31" s="41"/>
      <c r="L31" s="41"/>
      <c r="M31" s="41"/>
      <c r="N31" s="41"/>
      <c r="O31" s="41"/>
      <c r="P31" s="42"/>
      <c r="Q31" s="42"/>
      <c r="R31" s="43">
        <v>3.3616679437146101E-2</v>
      </c>
      <c r="S31" s="44"/>
      <c r="T31" s="42"/>
      <c r="U31" s="44">
        <v>7.8986865654780344E-2</v>
      </c>
      <c r="V31" s="42"/>
      <c r="W31" s="45">
        <f t="shared" si="0"/>
        <v>234.96</v>
      </c>
      <c r="Y31"/>
      <c r="Z31"/>
      <c r="AA31" s="220"/>
      <c r="AB31" s="220"/>
      <c r="AC31" s="220"/>
      <c r="AD31" s="220"/>
    </row>
    <row r="32" spans="2:30" ht="26.25" customHeight="1" x14ac:dyDescent="0.2">
      <c r="B32" s="264" t="s">
        <v>80</v>
      </c>
      <c r="C32" s="265"/>
      <c r="D32" s="265"/>
      <c r="E32" s="187" t="s">
        <v>2627</v>
      </c>
      <c r="F32" s="187"/>
      <c r="G32" s="187"/>
      <c r="H32" s="47"/>
      <c r="I32" s="47"/>
      <c r="J32" s="47"/>
      <c r="K32" s="47"/>
      <c r="L32" s="47"/>
      <c r="M32" s="47"/>
      <c r="N32" s="47"/>
      <c r="O32" s="47"/>
      <c r="P32" s="48"/>
      <c r="Q32" s="48"/>
      <c r="R32" s="49">
        <v>8.1341590006972844E-2</v>
      </c>
      <c r="S32" s="50">
        <v>7.8986865654780344E-2</v>
      </c>
      <c r="T32" s="51">
        <f t="shared" ref="T32" si="5">+IF(ISERR(S32/R32*100),"N/A",ROUND(S32/R32*100,2))</f>
        <v>97.11</v>
      </c>
      <c r="U32" s="50">
        <v>7.8986865654780344E-2</v>
      </c>
      <c r="V32" s="51">
        <f t="shared" ref="V32" si="6">+IF(ISERR(U32/S32*100),"N/A",ROUND(U32/S32*100,2))</f>
        <v>100</v>
      </c>
      <c r="W32" s="52">
        <f t="shared" si="0"/>
        <v>97.11</v>
      </c>
      <c r="Y32"/>
      <c r="Z32"/>
      <c r="AA32" s="220"/>
      <c r="AB32" s="220"/>
      <c r="AC32" s="220"/>
      <c r="AD32" s="220"/>
    </row>
    <row r="33" spans="2:30" ht="23.25" customHeight="1" thickBot="1" x14ac:dyDescent="0.25">
      <c r="B33" s="262" t="s">
        <v>76</v>
      </c>
      <c r="C33" s="263"/>
      <c r="D33" s="263"/>
      <c r="E33" s="186" t="s">
        <v>2628</v>
      </c>
      <c r="F33" s="186"/>
      <c r="G33" s="186"/>
      <c r="H33" s="41"/>
      <c r="I33" s="41"/>
      <c r="J33" s="41"/>
      <c r="K33" s="41"/>
      <c r="L33" s="41"/>
      <c r="M33" s="41"/>
      <c r="N33" s="41"/>
      <c r="O33" s="41"/>
      <c r="P33" s="42"/>
      <c r="Q33" s="42"/>
      <c r="R33" s="43">
        <v>6.3871999206140423E-2</v>
      </c>
      <c r="S33" s="44"/>
      <c r="T33" s="42"/>
      <c r="U33" s="44">
        <v>0.13701461527533204</v>
      </c>
      <c r="V33" s="42"/>
      <c r="W33" s="45">
        <f t="shared" si="0"/>
        <v>214.51</v>
      </c>
      <c r="Y33"/>
      <c r="Z33"/>
      <c r="AA33" s="220"/>
      <c r="AB33" s="220"/>
      <c r="AC33" s="220"/>
      <c r="AD33" s="220"/>
    </row>
    <row r="34" spans="2:30" ht="26.25" customHeight="1" x14ac:dyDescent="0.2">
      <c r="B34" s="264" t="s">
        <v>80</v>
      </c>
      <c r="C34" s="265"/>
      <c r="D34" s="265"/>
      <c r="E34" s="187" t="s">
        <v>2628</v>
      </c>
      <c r="F34" s="187"/>
      <c r="G34" s="187"/>
      <c r="H34" s="47"/>
      <c r="I34" s="47"/>
      <c r="J34" s="47"/>
      <c r="K34" s="47"/>
      <c r="L34" s="47"/>
      <c r="M34" s="47"/>
      <c r="N34" s="47"/>
      <c r="O34" s="47"/>
      <c r="P34" s="48"/>
      <c r="Q34" s="48"/>
      <c r="R34" s="49">
        <v>0.13862997922453441</v>
      </c>
      <c r="S34" s="50">
        <v>0.13701461527533204</v>
      </c>
      <c r="T34" s="51">
        <f t="shared" ref="T34" si="7">+IF(ISERR(S34/R34*100),"N/A",ROUND(S34/R34*100,2))</f>
        <v>98.83</v>
      </c>
      <c r="U34" s="50">
        <v>0.13701461527533204</v>
      </c>
      <c r="V34" s="51">
        <f t="shared" ref="V34" si="8">+IF(ISERR(U34/S34*100),"N/A",ROUND(U34/S34*100,2))</f>
        <v>100</v>
      </c>
      <c r="W34" s="52">
        <f t="shared" si="0"/>
        <v>98.83</v>
      </c>
      <c r="Y34"/>
      <c r="Z34"/>
      <c r="AA34" s="220"/>
      <c r="AB34" s="220"/>
      <c r="AC34" s="220"/>
      <c r="AD34" s="220"/>
    </row>
    <row r="35" spans="2:30" ht="23.25" customHeight="1" thickBot="1" x14ac:dyDescent="0.25">
      <c r="B35" s="262" t="s">
        <v>76</v>
      </c>
      <c r="C35" s="263"/>
      <c r="D35" s="263"/>
      <c r="E35" s="186" t="s">
        <v>2629</v>
      </c>
      <c r="F35" s="186"/>
      <c r="G35" s="186"/>
      <c r="H35" s="41"/>
      <c r="I35" s="41"/>
      <c r="J35" s="41"/>
      <c r="K35" s="41"/>
      <c r="L35" s="41"/>
      <c r="M35" s="41"/>
      <c r="N35" s="41"/>
      <c r="O35" s="41"/>
      <c r="P35" s="42"/>
      <c r="Q35" s="42"/>
      <c r="R35" s="43">
        <v>3.3616679437146101E-2</v>
      </c>
      <c r="S35" s="44"/>
      <c r="T35" s="42"/>
      <c r="U35" s="44">
        <v>0.14943340384106349</v>
      </c>
      <c r="V35" s="42"/>
      <c r="W35" s="45">
        <f t="shared" si="0"/>
        <v>444.52</v>
      </c>
      <c r="Y35"/>
      <c r="Z35"/>
      <c r="AA35" s="220"/>
      <c r="AB35" s="220"/>
      <c r="AC35" s="220"/>
      <c r="AD35" s="220"/>
    </row>
    <row r="36" spans="2:30" ht="26.25" customHeight="1" x14ac:dyDescent="0.2">
      <c r="B36" s="264" t="s">
        <v>80</v>
      </c>
      <c r="C36" s="265"/>
      <c r="D36" s="265"/>
      <c r="E36" s="187" t="s">
        <v>2629</v>
      </c>
      <c r="F36" s="187"/>
      <c r="G36" s="187"/>
      <c r="H36" s="47"/>
      <c r="I36" s="47"/>
      <c r="J36" s="47"/>
      <c r="K36" s="47"/>
      <c r="L36" s="47"/>
      <c r="M36" s="47"/>
      <c r="N36" s="47"/>
      <c r="O36" s="47"/>
      <c r="P36" s="48"/>
      <c r="Q36" s="48"/>
      <c r="R36" s="49">
        <v>0.19813872318334219</v>
      </c>
      <c r="S36" s="50">
        <v>0.19813872318334219</v>
      </c>
      <c r="T36" s="51">
        <f t="shared" ref="T36" si="9">+IF(ISERR(S36/R36*100),"N/A",ROUND(S36/R36*100,2))</f>
        <v>100</v>
      </c>
      <c r="U36" s="50">
        <v>0.14943340384106349</v>
      </c>
      <c r="V36" s="51">
        <f t="shared" ref="V36" si="10">+IF(ISERR(U36/S36*100),"N/A",ROUND(U36/S36*100,2))</f>
        <v>75.42</v>
      </c>
      <c r="W36" s="52">
        <f t="shared" si="0"/>
        <v>75.42</v>
      </c>
      <c r="Y36"/>
      <c r="Z36"/>
      <c r="AA36" s="220"/>
      <c r="AB36" s="220"/>
      <c r="AC36" s="220"/>
      <c r="AD36" s="220"/>
    </row>
    <row r="37" spans="2:30" ht="23.25" customHeight="1" thickBot="1" x14ac:dyDescent="0.25">
      <c r="B37" s="262" t="s">
        <v>76</v>
      </c>
      <c r="C37" s="263"/>
      <c r="D37" s="263"/>
      <c r="E37" s="186" t="s">
        <v>2630</v>
      </c>
      <c r="F37" s="186"/>
      <c r="G37" s="186"/>
      <c r="H37" s="41"/>
      <c r="I37" s="41"/>
      <c r="J37" s="41"/>
      <c r="K37" s="41"/>
      <c r="L37" s="41"/>
      <c r="M37" s="41"/>
      <c r="N37" s="41"/>
      <c r="O37" s="41"/>
      <c r="P37" s="42"/>
      <c r="Q37" s="42"/>
      <c r="R37" s="43">
        <v>0.31936038137515566</v>
      </c>
      <c r="S37" s="44"/>
      <c r="T37" s="42"/>
      <c r="U37" s="44">
        <v>0.15285073093764612</v>
      </c>
      <c r="V37" s="42"/>
      <c r="W37" s="45">
        <f t="shared" si="0"/>
        <v>47.86</v>
      </c>
      <c r="Y37"/>
      <c r="Z37"/>
      <c r="AA37" s="220"/>
      <c r="AB37" s="220"/>
      <c r="AC37" s="220"/>
      <c r="AD37" s="220"/>
    </row>
    <row r="38" spans="2:30" ht="26.25" customHeight="1" x14ac:dyDescent="0.2">
      <c r="B38" s="264" t="s">
        <v>80</v>
      </c>
      <c r="C38" s="265"/>
      <c r="D38" s="265"/>
      <c r="E38" s="187" t="s">
        <v>2630</v>
      </c>
      <c r="F38" s="187"/>
      <c r="G38" s="187"/>
      <c r="H38" s="47"/>
      <c r="I38" s="47"/>
      <c r="J38" s="47"/>
      <c r="K38" s="47"/>
      <c r="L38" s="47"/>
      <c r="M38" s="47"/>
      <c r="N38" s="47"/>
      <c r="O38" s="47"/>
      <c r="P38" s="48"/>
      <c r="Q38" s="48"/>
      <c r="R38" s="49">
        <v>0.2114242439077339</v>
      </c>
      <c r="S38" s="50">
        <v>0.16518290948400191</v>
      </c>
      <c r="T38" s="51">
        <f t="shared" ref="T38" si="11">+IF(ISERR(S38/R38*100),"N/A",ROUND(S38/R38*100,2))</f>
        <v>78.13</v>
      </c>
      <c r="U38" s="50">
        <v>0.15285073093764612</v>
      </c>
      <c r="V38" s="51">
        <f t="shared" ref="V38" si="12">+IF(ISERR(U38/S38*100),"N/A",ROUND(U38/S38*100,2))</f>
        <v>92.53</v>
      </c>
      <c r="W38" s="52">
        <f t="shared" si="0"/>
        <v>72.3</v>
      </c>
      <c r="Y38"/>
      <c r="Z38"/>
      <c r="AA38" s="220"/>
      <c r="AB38" s="220"/>
      <c r="AC38" s="220"/>
      <c r="AD38" s="220"/>
    </row>
    <row r="39" spans="2:30" ht="23.25" customHeight="1" thickBot="1" x14ac:dyDescent="0.25">
      <c r="B39" s="262" t="s">
        <v>76</v>
      </c>
      <c r="C39" s="263"/>
      <c r="D39" s="263"/>
      <c r="E39" s="186" t="s">
        <v>2631</v>
      </c>
      <c r="F39" s="186"/>
      <c r="G39" s="186"/>
      <c r="H39" s="41"/>
      <c r="I39" s="41"/>
      <c r="J39" s="41"/>
      <c r="K39" s="41"/>
      <c r="L39" s="41"/>
      <c r="M39" s="41"/>
      <c r="N39" s="41"/>
      <c r="O39" s="41"/>
      <c r="P39" s="42"/>
      <c r="Q39" s="42"/>
      <c r="R39" s="43">
        <v>0.10589304117479982</v>
      </c>
      <c r="S39" s="44"/>
      <c r="T39" s="42"/>
      <c r="U39" s="44">
        <v>0.20808600490679399</v>
      </c>
      <c r="V39" s="42"/>
      <c r="W39" s="45">
        <f t="shared" si="0"/>
        <v>196.51</v>
      </c>
      <c r="Y39"/>
      <c r="Z39"/>
      <c r="AA39" s="220"/>
      <c r="AB39" s="220"/>
      <c r="AC39" s="220"/>
      <c r="AD39" s="220"/>
    </row>
    <row r="40" spans="2:30" ht="26.25" customHeight="1" x14ac:dyDescent="0.2">
      <c r="B40" s="264" t="s">
        <v>80</v>
      </c>
      <c r="C40" s="265"/>
      <c r="D40" s="265"/>
      <c r="E40" s="187" t="s">
        <v>2631</v>
      </c>
      <c r="F40" s="187"/>
      <c r="G40" s="187"/>
      <c r="H40" s="47"/>
      <c r="I40" s="47"/>
      <c r="J40" s="47"/>
      <c r="K40" s="47"/>
      <c r="L40" s="47"/>
      <c r="M40" s="47"/>
      <c r="N40" s="47"/>
      <c r="O40" s="47"/>
      <c r="P40" s="48"/>
      <c r="Q40" s="48"/>
      <c r="R40" s="49">
        <v>0.22582726354736585</v>
      </c>
      <c r="S40" s="50">
        <v>0.22582726354736585</v>
      </c>
      <c r="T40" s="51">
        <f t="shared" ref="T40" si="13">+IF(ISERR(S40/R40*100),"N/A",ROUND(S40/R40*100,2))</f>
        <v>100</v>
      </c>
      <c r="U40" s="50">
        <v>0.20808600490679399</v>
      </c>
      <c r="V40" s="51">
        <f t="shared" ref="V40" si="14">+IF(ISERR(U40/S40*100),"N/A",ROUND(U40/S40*100,2))</f>
        <v>92.14</v>
      </c>
      <c r="W40" s="52">
        <f t="shared" si="0"/>
        <v>92.14</v>
      </c>
      <c r="Y40"/>
      <c r="Z40"/>
      <c r="AA40" s="220"/>
      <c r="AB40" s="220"/>
      <c r="AC40" s="220"/>
      <c r="AD40" s="220"/>
    </row>
    <row r="41" spans="2:30" ht="23.25" customHeight="1" thickBot="1" x14ac:dyDescent="0.25">
      <c r="B41" s="262" t="s">
        <v>76</v>
      </c>
      <c r="C41" s="263"/>
      <c r="D41" s="263"/>
      <c r="E41" s="186" t="s">
        <v>2652</v>
      </c>
      <c r="F41" s="186"/>
      <c r="G41" s="186"/>
      <c r="H41" s="41"/>
      <c r="I41" s="41"/>
      <c r="J41" s="41"/>
      <c r="K41" s="41"/>
      <c r="L41" s="41"/>
      <c r="M41" s="41"/>
      <c r="N41" s="41"/>
      <c r="O41" s="41"/>
      <c r="P41" s="42"/>
      <c r="Q41" s="42"/>
      <c r="R41" s="43">
        <v>8.4043625315132903E-3</v>
      </c>
      <c r="S41" s="44"/>
      <c r="T41" s="42"/>
      <c r="U41" s="44">
        <v>4.3582457694367409E-2</v>
      </c>
      <c r="V41" s="42"/>
      <c r="W41" s="45">
        <f t="shared" si="0"/>
        <v>518.57000000000005</v>
      </c>
      <c r="Y41"/>
      <c r="Z41"/>
      <c r="AA41" s="220"/>
      <c r="AB41" s="220"/>
      <c r="AC41" s="220"/>
      <c r="AD41" s="220"/>
    </row>
    <row r="42" spans="2:30" ht="26.25" customHeight="1" x14ac:dyDescent="0.2">
      <c r="B42" s="264" t="s">
        <v>80</v>
      </c>
      <c r="C42" s="265"/>
      <c r="D42" s="265"/>
      <c r="E42" s="187" t="s">
        <v>2652</v>
      </c>
      <c r="F42" s="187"/>
      <c r="G42" s="187"/>
      <c r="H42" s="47"/>
      <c r="I42" s="47"/>
      <c r="J42" s="47"/>
      <c r="K42" s="47"/>
      <c r="L42" s="47"/>
      <c r="M42" s="47"/>
      <c r="N42" s="47"/>
      <c r="O42" s="47"/>
      <c r="P42" s="48"/>
      <c r="Q42" s="48"/>
      <c r="R42" s="49">
        <v>0.4514753419238397</v>
      </c>
      <c r="S42" s="50">
        <v>0.44993396410971531</v>
      </c>
      <c r="T42" s="51">
        <f t="shared" ref="T42" si="15">+IF(ISERR(S42/R42*100),"N/A",ROUND(S42/R42*100,2))</f>
        <v>99.66</v>
      </c>
      <c r="U42" s="50">
        <v>4.3582457694367409E-2</v>
      </c>
      <c r="V42" s="51">
        <f t="shared" ref="V42" si="16">+IF(ISERR(U42/S42*100),"N/A",ROUND(U42/S42*100,2))</f>
        <v>9.69</v>
      </c>
      <c r="W42" s="52">
        <f t="shared" si="0"/>
        <v>9.65</v>
      </c>
      <c r="Y42"/>
      <c r="Z42"/>
      <c r="AA42" s="220"/>
      <c r="AB42" s="220"/>
      <c r="AC42" s="220"/>
      <c r="AD42" s="220"/>
    </row>
    <row r="43" spans="2:30" ht="23.25" customHeight="1" thickBot="1" x14ac:dyDescent="0.25">
      <c r="B43" s="262" t="s">
        <v>76</v>
      </c>
      <c r="C43" s="263"/>
      <c r="D43" s="263"/>
      <c r="E43" s="186" t="s">
        <v>2632</v>
      </c>
      <c r="F43" s="186"/>
      <c r="G43" s="186"/>
      <c r="H43" s="41"/>
      <c r="I43" s="41"/>
      <c r="J43" s="41"/>
      <c r="K43" s="41"/>
      <c r="L43" s="41"/>
      <c r="M43" s="41"/>
      <c r="N43" s="41"/>
      <c r="O43" s="41"/>
      <c r="P43" s="42"/>
      <c r="Q43" s="42"/>
      <c r="R43" s="43">
        <v>0.12774399841228085</v>
      </c>
      <c r="S43" s="44"/>
      <c r="T43" s="42"/>
      <c r="U43" s="44">
        <v>4.6241334423731996E-2</v>
      </c>
      <c r="V43" s="42"/>
      <c r="W43" s="45">
        <f t="shared" si="0"/>
        <v>36.200000000000003</v>
      </c>
      <c r="Y43"/>
      <c r="Z43"/>
      <c r="AA43" s="220"/>
      <c r="AB43" s="220"/>
      <c r="AC43" s="220"/>
      <c r="AD43" s="220"/>
    </row>
    <row r="44" spans="2:30" ht="26.25" customHeight="1" x14ac:dyDescent="0.2">
      <c r="B44" s="264" t="s">
        <v>80</v>
      </c>
      <c r="C44" s="265"/>
      <c r="D44" s="265"/>
      <c r="E44" s="187" t="s">
        <v>2632</v>
      </c>
      <c r="F44" s="187"/>
      <c r="G44" s="187"/>
      <c r="H44" s="47"/>
      <c r="I44" s="47"/>
      <c r="J44" s="47"/>
      <c r="K44" s="47"/>
      <c r="L44" s="47"/>
      <c r="M44" s="47"/>
      <c r="N44" s="47"/>
      <c r="O44" s="47"/>
      <c r="P44" s="48"/>
      <c r="Q44" s="48"/>
      <c r="R44" s="49">
        <v>0.1415678453382555</v>
      </c>
      <c r="S44" s="50">
        <v>4.6241334423731996E-2</v>
      </c>
      <c r="T44" s="51">
        <f t="shared" ref="T44" si="17">+IF(ISERR(S44/R44*100),"N/A",ROUND(S44/R44*100,2))</f>
        <v>32.659999999999997</v>
      </c>
      <c r="U44" s="50">
        <v>4.6241334423731996E-2</v>
      </c>
      <c r="V44" s="51">
        <f t="shared" ref="V44" si="18">+IF(ISERR(U44/S44*100),"N/A",ROUND(U44/S44*100,2))</f>
        <v>100</v>
      </c>
      <c r="W44" s="52">
        <f t="shared" si="0"/>
        <v>32.659999999999997</v>
      </c>
      <c r="Y44"/>
      <c r="Z44"/>
      <c r="AA44" s="220"/>
      <c r="AB44" s="220"/>
      <c r="AC44" s="220"/>
      <c r="AD44" s="220"/>
    </row>
    <row r="45" spans="2:30" ht="23.25" customHeight="1" thickBot="1" x14ac:dyDescent="0.25">
      <c r="B45" s="262" t="s">
        <v>76</v>
      </c>
      <c r="C45" s="263"/>
      <c r="D45" s="263"/>
      <c r="E45" s="186" t="s">
        <v>2633</v>
      </c>
      <c r="F45" s="186"/>
      <c r="G45" s="186"/>
      <c r="H45" s="41"/>
      <c r="I45" s="41"/>
      <c r="J45" s="41"/>
      <c r="K45" s="41"/>
      <c r="L45" s="41"/>
      <c r="M45" s="41"/>
      <c r="N45" s="41"/>
      <c r="O45" s="41"/>
      <c r="P45" s="42"/>
      <c r="Q45" s="42"/>
      <c r="R45" s="43">
        <v>0.23867965710598862</v>
      </c>
      <c r="S45" s="44"/>
      <c r="T45" s="42"/>
      <c r="U45" s="44">
        <v>3.1559706890752555E-2</v>
      </c>
      <c r="V45" s="42"/>
      <c r="W45" s="45">
        <f t="shared" si="0"/>
        <v>13.22</v>
      </c>
      <c r="Y45"/>
      <c r="Z45"/>
      <c r="AA45" s="220"/>
      <c r="AB45" s="220"/>
      <c r="AC45" s="220"/>
      <c r="AD45" s="220"/>
    </row>
    <row r="46" spans="2:30" ht="26.25" customHeight="1" x14ac:dyDescent="0.2">
      <c r="B46" s="264" t="s">
        <v>80</v>
      </c>
      <c r="C46" s="265"/>
      <c r="D46" s="265"/>
      <c r="E46" s="187" t="s">
        <v>2633</v>
      </c>
      <c r="F46" s="187"/>
      <c r="G46" s="187"/>
      <c r="H46" s="47"/>
      <c r="I46" s="47"/>
      <c r="J46" s="47"/>
      <c r="K46" s="47"/>
      <c r="L46" s="47"/>
      <c r="M46" s="47"/>
      <c r="N46" s="47"/>
      <c r="O46" s="47"/>
      <c r="P46" s="48"/>
      <c r="Q46" s="48"/>
      <c r="R46" s="49">
        <v>0.1180232992275053</v>
      </c>
      <c r="S46" s="50">
        <v>4.2216076356925085E-2</v>
      </c>
      <c r="T46" s="51">
        <f t="shared" ref="T46" si="19">+IF(ISERR(S46/R46*100),"N/A",ROUND(S46/R46*100,2))</f>
        <v>35.770000000000003</v>
      </c>
      <c r="U46" s="50">
        <v>3.1559706890752555E-2</v>
      </c>
      <c r="V46" s="51">
        <f t="shared" ref="V46" si="20">+IF(ISERR(U46/S46*100),"N/A",ROUND(U46/S46*100,2))</f>
        <v>74.760000000000005</v>
      </c>
      <c r="W46" s="52">
        <f t="shared" si="0"/>
        <v>26.74</v>
      </c>
      <c r="Y46"/>
      <c r="Z46"/>
      <c r="AA46" s="220"/>
      <c r="AB46" s="220"/>
      <c r="AC46" s="220"/>
      <c r="AD46" s="220"/>
    </row>
    <row r="47" spans="2:30" ht="23.25" customHeight="1" thickBot="1" x14ac:dyDescent="0.25">
      <c r="B47" s="262" t="s">
        <v>76</v>
      </c>
      <c r="C47" s="263"/>
      <c r="D47" s="263"/>
      <c r="E47" s="186" t="s">
        <v>2634</v>
      </c>
      <c r="F47" s="186"/>
      <c r="G47" s="186"/>
      <c r="H47" s="41"/>
      <c r="I47" s="41"/>
      <c r="J47" s="41"/>
      <c r="K47" s="41"/>
      <c r="L47" s="41"/>
      <c r="M47" s="41"/>
      <c r="N47" s="41"/>
      <c r="O47" s="41"/>
      <c r="P47" s="42"/>
      <c r="Q47" s="42"/>
      <c r="R47" s="43">
        <v>0.23027567991892886</v>
      </c>
      <c r="S47" s="44"/>
      <c r="T47" s="42"/>
      <c r="U47" s="44">
        <v>4.3790543699274202E-2</v>
      </c>
      <c r="V47" s="42"/>
      <c r="W47" s="45">
        <f t="shared" si="0"/>
        <v>19.02</v>
      </c>
      <c r="Y47"/>
      <c r="Z47"/>
      <c r="AA47" s="220"/>
      <c r="AB47" s="220"/>
      <c r="AC47" s="220"/>
      <c r="AD47" s="220"/>
    </row>
    <row r="48" spans="2:30" ht="26.25" customHeight="1" x14ac:dyDescent="0.2">
      <c r="B48" s="264" t="s">
        <v>80</v>
      </c>
      <c r="C48" s="265"/>
      <c r="D48" s="265"/>
      <c r="E48" s="187" t="s">
        <v>2634</v>
      </c>
      <c r="F48" s="187"/>
      <c r="G48" s="187"/>
      <c r="H48" s="47"/>
      <c r="I48" s="47"/>
      <c r="J48" s="47"/>
      <c r="K48" s="47"/>
      <c r="L48" s="47"/>
      <c r="M48" s="47"/>
      <c r="N48" s="47"/>
      <c r="O48" s="47"/>
      <c r="P48" s="48"/>
      <c r="Q48" s="48"/>
      <c r="R48" s="49">
        <v>9.0014152278143772E-2</v>
      </c>
      <c r="S48" s="50">
        <v>5.7170123151328342E-2</v>
      </c>
      <c r="T48" s="51">
        <f t="shared" ref="T48" si="21">+IF(ISERR(S48/R48*100),"N/A",ROUND(S48/R48*100,2))</f>
        <v>63.51</v>
      </c>
      <c r="U48" s="50">
        <v>4.3790543699274202E-2</v>
      </c>
      <c r="V48" s="51">
        <f t="shared" ref="V48" si="22">+IF(ISERR(U48/S48*100),"N/A",ROUND(U48/S48*100,2))</f>
        <v>76.599999999999994</v>
      </c>
      <c r="W48" s="52">
        <f t="shared" si="0"/>
        <v>48.65</v>
      </c>
      <c r="Y48"/>
      <c r="Z48"/>
      <c r="AA48" s="220"/>
      <c r="AB48" s="220"/>
      <c r="AC48" s="220"/>
      <c r="AD48" s="220"/>
    </row>
    <row r="49" spans="2:30" ht="23.25" customHeight="1" thickBot="1" x14ac:dyDescent="0.25">
      <c r="B49" s="262" t="s">
        <v>76</v>
      </c>
      <c r="C49" s="263"/>
      <c r="D49" s="263"/>
      <c r="E49" s="186" t="s">
        <v>1813</v>
      </c>
      <c r="F49" s="186"/>
      <c r="G49" s="186"/>
      <c r="H49" s="41"/>
      <c r="I49" s="41"/>
      <c r="J49" s="41"/>
      <c r="K49" s="41"/>
      <c r="L49" s="41"/>
      <c r="M49" s="41"/>
      <c r="N49" s="41"/>
      <c r="O49" s="41"/>
      <c r="P49" s="42"/>
      <c r="Q49" s="42"/>
      <c r="R49" s="43">
        <v>0.22859480741262619</v>
      </c>
      <c r="S49" s="44"/>
      <c r="T49" s="42"/>
      <c r="U49" s="44">
        <v>0.16769419928766408</v>
      </c>
      <c r="V49" s="42"/>
      <c r="W49" s="45">
        <f t="shared" si="0"/>
        <v>73.36</v>
      </c>
      <c r="Y49"/>
      <c r="Z49"/>
      <c r="AA49" s="220"/>
      <c r="AB49" s="220"/>
      <c r="AC49" s="220"/>
      <c r="AD49" s="220"/>
    </row>
    <row r="50" spans="2:30" ht="26.25" customHeight="1" x14ac:dyDescent="0.2">
      <c r="B50" s="264" t="s">
        <v>80</v>
      </c>
      <c r="C50" s="265"/>
      <c r="D50" s="265"/>
      <c r="E50" s="187" t="s">
        <v>1813</v>
      </c>
      <c r="F50" s="187"/>
      <c r="G50" s="187"/>
      <c r="H50" s="47"/>
      <c r="I50" s="47"/>
      <c r="J50" s="47"/>
      <c r="K50" s="47"/>
      <c r="L50" s="47"/>
      <c r="M50" s="47"/>
      <c r="N50" s="47"/>
      <c r="O50" s="47"/>
      <c r="P50" s="48"/>
      <c r="Q50" s="48"/>
      <c r="R50" s="49">
        <v>0.20845208213764854</v>
      </c>
      <c r="S50" s="50">
        <v>0.20845208213764854</v>
      </c>
      <c r="T50" s="51">
        <f t="shared" ref="T50" si="23">+IF(ISERR(S50/R50*100),"N/A",ROUND(S50/R50*100,2))</f>
        <v>100</v>
      </c>
      <c r="U50" s="50">
        <v>0.16769419928766408</v>
      </c>
      <c r="V50" s="51">
        <f t="shared" ref="V50" si="24">+IF(ISERR(U50/S50*100),"N/A",ROUND(U50/S50*100,2))</f>
        <v>80.45</v>
      </c>
      <c r="W50" s="52">
        <f t="shared" si="0"/>
        <v>80.45</v>
      </c>
      <c r="Y50"/>
      <c r="Z50"/>
      <c r="AA50" s="220"/>
      <c r="AB50" s="220"/>
      <c r="AC50" s="220"/>
      <c r="AD50" s="220"/>
    </row>
    <row r="51" spans="2:30" ht="23.25" customHeight="1" thickBot="1" x14ac:dyDescent="0.25">
      <c r="B51" s="262" t="s">
        <v>76</v>
      </c>
      <c r="C51" s="263"/>
      <c r="D51" s="263"/>
      <c r="E51" s="186" t="s">
        <v>2635</v>
      </c>
      <c r="F51" s="186"/>
      <c r="G51" s="186"/>
      <c r="H51" s="41"/>
      <c r="I51" s="41"/>
      <c r="J51" s="41"/>
      <c r="K51" s="41"/>
      <c r="L51" s="41"/>
      <c r="M51" s="41"/>
      <c r="N51" s="41"/>
      <c r="O51" s="41"/>
      <c r="P51" s="42"/>
      <c r="Q51" s="42"/>
      <c r="R51" s="43">
        <v>0.24708363429304839</v>
      </c>
      <c r="S51" s="44"/>
      <c r="T51" s="42"/>
      <c r="U51" s="44">
        <v>0.12117541685738971</v>
      </c>
      <c r="V51" s="42"/>
      <c r="W51" s="45">
        <f t="shared" si="0"/>
        <v>49.04</v>
      </c>
      <c r="Y51"/>
      <c r="Z51"/>
      <c r="AA51" s="220"/>
      <c r="AB51" s="220"/>
      <c r="AC51" s="220"/>
      <c r="AD51" s="220"/>
    </row>
    <row r="52" spans="2:30" ht="26.25" customHeight="1" x14ac:dyDescent="0.2">
      <c r="B52" s="264" t="s">
        <v>80</v>
      </c>
      <c r="C52" s="265"/>
      <c r="D52" s="265"/>
      <c r="E52" s="187" t="s">
        <v>2635</v>
      </c>
      <c r="F52" s="187"/>
      <c r="G52" s="187"/>
      <c r="H52" s="47"/>
      <c r="I52" s="47"/>
      <c r="J52" s="47"/>
      <c r="K52" s="47"/>
      <c r="L52" s="47"/>
      <c r="M52" s="47"/>
      <c r="N52" s="47"/>
      <c r="O52" s="47"/>
      <c r="P52" s="48"/>
      <c r="Q52" s="48"/>
      <c r="R52" s="49">
        <v>0.1770685971189403</v>
      </c>
      <c r="S52" s="50">
        <v>0.12117541685738971</v>
      </c>
      <c r="T52" s="51">
        <f t="shared" ref="T52" si="25">+IF(ISERR(S52/R52*100),"N/A",ROUND(S52/R52*100,2))</f>
        <v>68.430000000000007</v>
      </c>
      <c r="U52" s="50">
        <v>0.12117541685738971</v>
      </c>
      <c r="V52" s="51">
        <f t="shared" ref="V52" si="26">+IF(ISERR(U52/S52*100),"N/A",ROUND(U52/S52*100,2))</f>
        <v>100</v>
      </c>
      <c r="W52" s="52">
        <f t="shared" si="0"/>
        <v>68.430000000000007</v>
      </c>
      <c r="Y52"/>
      <c r="Z52"/>
      <c r="AA52" s="220"/>
      <c r="AB52" s="220"/>
      <c r="AC52" s="220"/>
      <c r="AD52" s="220"/>
    </row>
    <row r="53" spans="2:30" ht="23.25" customHeight="1" thickBot="1" x14ac:dyDescent="0.25">
      <c r="B53" s="262" t="s">
        <v>76</v>
      </c>
      <c r="C53" s="263"/>
      <c r="D53" s="263"/>
      <c r="E53" s="186" t="s">
        <v>2636</v>
      </c>
      <c r="F53" s="186"/>
      <c r="G53" s="186"/>
      <c r="H53" s="41"/>
      <c r="I53" s="41"/>
      <c r="J53" s="41"/>
      <c r="K53" s="41"/>
      <c r="L53" s="41"/>
      <c r="M53" s="41"/>
      <c r="N53" s="41"/>
      <c r="O53" s="41"/>
      <c r="P53" s="42"/>
      <c r="Q53" s="42"/>
      <c r="R53" s="43">
        <v>0.57316789103786825</v>
      </c>
      <c r="S53" s="44"/>
      <c r="T53" s="42"/>
      <c r="U53" s="44">
        <v>1.1151739009453647</v>
      </c>
      <c r="V53" s="42"/>
      <c r="W53" s="45">
        <f t="shared" si="0"/>
        <v>194.56</v>
      </c>
      <c r="Y53"/>
      <c r="Z53"/>
      <c r="AA53" s="220"/>
      <c r="AB53" s="220"/>
      <c r="AC53" s="220"/>
      <c r="AD53" s="220"/>
    </row>
    <row r="54" spans="2:30" ht="26.25" customHeight="1" x14ac:dyDescent="0.2">
      <c r="B54" s="264" t="s">
        <v>80</v>
      </c>
      <c r="C54" s="265"/>
      <c r="D54" s="265"/>
      <c r="E54" s="187" t="s">
        <v>2636</v>
      </c>
      <c r="F54" s="187"/>
      <c r="G54" s="187"/>
      <c r="H54" s="47"/>
      <c r="I54" s="47"/>
      <c r="J54" s="47"/>
      <c r="K54" s="47"/>
      <c r="L54" s="47"/>
      <c r="M54" s="47"/>
      <c r="N54" s="47"/>
      <c r="O54" s="47"/>
      <c r="P54" s="48"/>
      <c r="Q54" s="48"/>
      <c r="R54" s="49">
        <v>1.1151896229990688</v>
      </c>
      <c r="S54" s="50">
        <v>1.1151739009453647</v>
      </c>
      <c r="T54" s="51">
        <f t="shared" ref="T54" si="27">+IF(ISERR(S54/R54*100),"N/A",ROUND(S54/R54*100,2))</f>
        <v>100</v>
      </c>
      <c r="U54" s="50">
        <v>1.1151739009453647</v>
      </c>
      <c r="V54" s="51">
        <f t="shared" ref="V54" si="28">+IF(ISERR(U54/S54*100),"N/A",ROUND(U54/S54*100,2))</f>
        <v>100</v>
      </c>
      <c r="W54" s="52">
        <f t="shared" si="0"/>
        <v>100</v>
      </c>
      <c r="Y54"/>
      <c r="Z54"/>
      <c r="AA54" s="220"/>
      <c r="AB54" s="220"/>
      <c r="AC54" s="220"/>
      <c r="AD54" s="220"/>
    </row>
    <row r="55" spans="2:30" ht="23.25" customHeight="1" thickBot="1" x14ac:dyDescent="0.25">
      <c r="B55" s="262" t="s">
        <v>76</v>
      </c>
      <c r="C55" s="263"/>
      <c r="D55" s="263"/>
      <c r="E55" s="186" t="s">
        <v>2637</v>
      </c>
      <c r="F55" s="186"/>
      <c r="G55" s="186"/>
      <c r="H55" s="41"/>
      <c r="I55" s="41"/>
      <c r="J55" s="41"/>
      <c r="K55" s="41"/>
      <c r="L55" s="41"/>
      <c r="M55" s="41"/>
      <c r="N55" s="41"/>
      <c r="O55" s="41"/>
      <c r="P55" s="42"/>
      <c r="Q55" s="42"/>
      <c r="R55" s="43">
        <v>0.30759427383103699</v>
      </c>
      <c r="S55" s="44"/>
      <c r="T55" s="42"/>
      <c r="U55" s="44">
        <v>2.9431607465126238E-2</v>
      </c>
      <c r="V55" s="42"/>
      <c r="W55" s="45">
        <f t="shared" si="0"/>
        <v>9.57</v>
      </c>
      <c r="Y55"/>
      <c r="Z55"/>
      <c r="AA55" s="220"/>
      <c r="AB55" s="220"/>
      <c r="AC55" s="220"/>
      <c r="AD55" s="220"/>
    </row>
    <row r="56" spans="2:30" ht="26.25" customHeight="1" x14ac:dyDescent="0.2">
      <c r="B56" s="264" t="s">
        <v>80</v>
      </c>
      <c r="C56" s="265"/>
      <c r="D56" s="265"/>
      <c r="E56" s="187" t="s">
        <v>2637</v>
      </c>
      <c r="F56" s="187"/>
      <c r="G56" s="187"/>
      <c r="H56" s="47"/>
      <c r="I56" s="47"/>
      <c r="J56" s="47"/>
      <c r="K56" s="47"/>
      <c r="L56" s="47"/>
      <c r="M56" s="47"/>
      <c r="N56" s="47"/>
      <c r="O56" s="47"/>
      <c r="P56" s="48"/>
      <c r="Q56" s="48"/>
      <c r="R56" s="49">
        <v>0.17742222001705671</v>
      </c>
      <c r="S56" s="50">
        <v>2.9431607465126238E-2</v>
      </c>
      <c r="T56" s="51">
        <f t="shared" ref="T56" si="29">+IF(ISERR(S56/R56*100),"N/A",ROUND(S56/R56*100,2))</f>
        <v>16.59</v>
      </c>
      <c r="U56" s="50">
        <v>2.9431607465126238E-2</v>
      </c>
      <c r="V56" s="51">
        <f t="shared" ref="V56" si="30">+IF(ISERR(U56/S56*100),"N/A",ROUND(U56/S56*100,2))</f>
        <v>100</v>
      </c>
      <c r="W56" s="52">
        <f t="shared" si="0"/>
        <v>16.59</v>
      </c>
      <c r="Y56"/>
      <c r="Z56"/>
      <c r="AA56" s="220"/>
      <c r="AB56" s="220"/>
      <c r="AC56" s="220"/>
      <c r="AD56" s="220"/>
    </row>
    <row r="57" spans="2:30" ht="23.25" customHeight="1" thickBot="1" x14ac:dyDescent="0.25">
      <c r="B57" s="262" t="s">
        <v>76</v>
      </c>
      <c r="C57" s="263"/>
      <c r="D57" s="263"/>
      <c r="E57" s="186" t="s">
        <v>2638</v>
      </c>
      <c r="F57" s="186"/>
      <c r="G57" s="186"/>
      <c r="H57" s="41"/>
      <c r="I57" s="41"/>
      <c r="J57" s="41"/>
      <c r="K57" s="41"/>
      <c r="L57" s="41"/>
      <c r="M57" s="41"/>
      <c r="N57" s="41"/>
      <c r="O57" s="41"/>
      <c r="P57" s="42"/>
      <c r="Q57" s="42"/>
      <c r="R57" s="43">
        <v>8.068072426916699E-2</v>
      </c>
      <c r="S57" s="44"/>
      <c r="T57" s="42"/>
      <c r="U57" s="44">
        <v>0.16377755826197399</v>
      </c>
      <c r="V57" s="42"/>
      <c r="W57" s="45">
        <f t="shared" si="0"/>
        <v>202.99</v>
      </c>
      <c r="Y57"/>
      <c r="Z57"/>
      <c r="AA57" s="220"/>
      <c r="AB57" s="220"/>
      <c r="AC57" s="220"/>
      <c r="AD57" s="220"/>
    </row>
    <row r="58" spans="2:30" ht="26.25" customHeight="1" x14ac:dyDescent="0.2">
      <c r="B58" s="264" t="s">
        <v>80</v>
      </c>
      <c r="C58" s="265"/>
      <c r="D58" s="265"/>
      <c r="E58" s="187" t="s">
        <v>2638</v>
      </c>
      <c r="F58" s="187"/>
      <c r="G58" s="187"/>
      <c r="H58" s="47"/>
      <c r="I58" s="47"/>
      <c r="J58" s="47"/>
      <c r="K58" s="47"/>
      <c r="L58" s="47"/>
      <c r="M58" s="47"/>
      <c r="N58" s="47"/>
      <c r="O58" s="47"/>
      <c r="P58" s="48"/>
      <c r="Q58" s="48"/>
      <c r="R58" s="49">
        <v>0.16377755826197399</v>
      </c>
      <c r="S58" s="50">
        <v>0.16377755826197399</v>
      </c>
      <c r="T58" s="51">
        <f t="shared" ref="T58" si="31">+IF(ISERR(S58/R58*100),"N/A",ROUND(S58/R58*100,2))</f>
        <v>100</v>
      </c>
      <c r="U58" s="50">
        <v>0.16377755826197399</v>
      </c>
      <c r="V58" s="51">
        <f t="shared" ref="V58" si="32">+IF(ISERR(U58/S58*100),"N/A",ROUND(U58/S58*100,2))</f>
        <v>100</v>
      </c>
      <c r="W58" s="52">
        <f t="shared" si="0"/>
        <v>100</v>
      </c>
      <c r="Y58"/>
      <c r="Z58"/>
      <c r="AA58" s="220"/>
      <c r="AB58" s="220"/>
      <c r="AC58" s="220"/>
      <c r="AD58" s="220"/>
    </row>
    <row r="59" spans="2:30" ht="23.25" customHeight="1" thickBot="1" x14ac:dyDescent="0.25">
      <c r="B59" s="262" t="s">
        <v>76</v>
      </c>
      <c r="C59" s="263"/>
      <c r="D59" s="263"/>
      <c r="E59" s="186" t="s">
        <v>323</v>
      </c>
      <c r="F59" s="186"/>
      <c r="G59" s="186"/>
      <c r="H59" s="41"/>
      <c r="I59" s="41"/>
      <c r="J59" s="41"/>
      <c r="K59" s="41"/>
      <c r="L59" s="41"/>
      <c r="M59" s="41"/>
      <c r="N59" s="41"/>
      <c r="O59" s="41"/>
      <c r="P59" s="42"/>
      <c r="Q59" s="42"/>
      <c r="R59" s="43">
        <v>0.13278661593118882</v>
      </c>
      <c r="S59" s="44"/>
      <c r="T59" s="42"/>
      <c r="U59" s="44">
        <v>0.90686192619757566</v>
      </c>
      <c r="V59" s="42"/>
      <c r="W59" s="45">
        <f t="shared" si="0"/>
        <v>682.95</v>
      </c>
      <c r="Y59"/>
      <c r="Z59"/>
      <c r="AA59" s="220"/>
      <c r="AB59" s="220"/>
      <c r="AC59" s="220"/>
      <c r="AD59" s="220"/>
    </row>
    <row r="60" spans="2:30" ht="26.25" customHeight="1" x14ac:dyDescent="0.2">
      <c r="B60" s="264" t="s">
        <v>80</v>
      </c>
      <c r="C60" s="265"/>
      <c r="D60" s="265"/>
      <c r="E60" s="187" t="s">
        <v>323</v>
      </c>
      <c r="F60" s="187"/>
      <c r="G60" s="187"/>
      <c r="H60" s="47"/>
      <c r="I60" s="47"/>
      <c r="J60" s="47"/>
      <c r="K60" s="47"/>
      <c r="L60" s="47"/>
      <c r="M60" s="47"/>
      <c r="N60" s="47"/>
      <c r="O60" s="47"/>
      <c r="P60" s="48"/>
      <c r="Q60" s="48"/>
      <c r="R60" s="49">
        <v>0.90687503176244022</v>
      </c>
      <c r="S60" s="50">
        <v>0.90687503176244022</v>
      </c>
      <c r="T60" s="51">
        <f t="shared" ref="T60" si="33">+IF(ISERR(S60/R60*100),"N/A",ROUND(S60/R60*100,2))</f>
        <v>100</v>
      </c>
      <c r="U60" s="50">
        <v>0.90686192619757566</v>
      </c>
      <c r="V60" s="51">
        <f t="shared" ref="V60" si="34">+IF(ISERR(U60/S60*100),"N/A",ROUND(U60/S60*100,2))</f>
        <v>100</v>
      </c>
      <c r="W60" s="52">
        <f t="shared" si="0"/>
        <v>100</v>
      </c>
      <c r="Y60"/>
      <c r="Z60"/>
      <c r="AA60" s="220"/>
      <c r="AB60" s="220"/>
      <c r="AC60" s="220"/>
      <c r="AD60" s="220"/>
    </row>
    <row r="61" spans="2:30" ht="23.25" customHeight="1" thickBot="1" x14ac:dyDescent="0.25">
      <c r="B61" s="262" t="s">
        <v>76</v>
      </c>
      <c r="C61" s="263"/>
      <c r="D61" s="263"/>
      <c r="E61" s="186" t="s">
        <v>319</v>
      </c>
      <c r="F61" s="186"/>
      <c r="G61" s="186"/>
      <c r="H61" s="41"/>
      <c r="I61" s="41"/>
      <c r="J61" s="41"/>
      <c r="K61" s="41"/>
      <c r="L61" s="41"/>
      <c r="M61" s="41"/>
      <c r="N61" s="41"/>
      <c r="O61" s="41"/>
      <c r="P61" s="42"/>
      <c r="Q61" s="42"/>
      <c r="R61" s="43">
        <v>3.3616679437146101E-2</v>
      </c>
      <c r="S61" s="44"/>
      <c r="T61" s="42"/>
      <c r="U61" s="44">
        <v>0.14844161970034328</v>
      </c>
      <c r="V61" s="42"/>
      <c r="W61" s="45">
        <f t="shared" si="0"/>
        <v>441.57</v>
      </c>
      <c r="Y61"/>
      <c r="Z61"/>
      <c r="AA61" s="220"/>
      <c r="AB61" s="220"/>
      <c r="AC61" s="220"/>
      <c r="AD61" s="220"/>
    </row>
    <row r="62" spans="2:30" ht="26.25" customHeight="1" x14ac:dyDescent="0.2">
      <c r="B62" s="264" t="s">
        <v>80</v>
      </c>
      <c r="C62" s="265"/>
      <c r="D62" s="265"/>
      <c r="E62" s="187" t="s">
        <v>319</v>
      </c>
      <c r="F62" s="187"/>
      <c r="G62" s="187"/>
      <c r="H62" s="47"/>
      <c r="I62" s="47"/>
      <c r="J62" s="47"/>
      <c r="K62" s="47"/>
      <c r="L62" s="47"/>
      <c r="M62" s="47"/>
      <c r="N62" s="47"/>
      <c r="O62" s="47"/>
      <c r="P62" s="48"/>
      <c r="Q62" s="48"/>
      <c r="R62" s="49">
        <v>0.29688323940068656</v>
      </c>
      <c r="S62" s="50">
        <v>0.14844161970034328</v>
      </c>
      <c r="T62" s="51">
        <f t="shared" ref="T62" si="35">+IF(ISERR(S62/R62*100),"N/A",ROUND(S62/R62*100,2))</f>
        <v>50</v>
      </c>
      <c r="U62" s="50">
        <v>0.14844161970034328</v>
      </c>
      <c r="V62" s="51">
        <f t="shared" ref="V62" si="36">+IF(ISERR(U62/S62*100),"N/A",ROUND(U62/S62*100,2))</f>
        <v>100</v>
      </c>
      <c r="W62" s="52">
        <f t="shared" si="0"/>
        <v>50</v>
      </c>
      <c r="Y62"/>
      <c r="Z62"/>
      <c r="AA62" s="220"/>
      <c r="AB62" s="220"/>
      <c r="AC62" s="220"/>
      <c r="AD62" s="220"/>
    </row>
    <row r="63" spans="2:30" ht="23.25" customHeight="1" thickBot="1" x14ac:dyDescent="0.25">
      <c r="B63" s="262" t="s">
        <v>76</v>
      </c>
      <c r="C63" s="263"/>
      <c r="D63" s="263"/>
      <c r="E63" s="186" t="s">
        <v>2639</v>
      </c>
      <c r="F63" s="186"/>
      <c r="G63" s="186"/>
      <c r="H63" s="41"/>
      <c r="I63" s="41"/>
      <c r="J63" s="41"/>
      <c r="K63" s="41"/>
      <c r="L63" s="41"/>
      <c r="M63" s="41"/>
      <c r="N63" s="41"/>
      <c r="O63" s="41"/>
      <c r="P63" s="42"/>
      <c r="Q63" s="42"/>
      <c r="R63" s="43">
        <v>0.36810491336902562</v>
      </c>
      <c r="S63" s="44"/>
      <c r="T63" s="42"/>
      <c r="U63" s="44">
        <v>0.19504594859930158</v>
      </c>
      <c r="V63" s="42"/>
      <c r="W63" s="45">
        <f t="shared" si="0"/>
        <v>52.99</v>
      </c>
      <c r="Y63"/>
      <c r="Z63"/>
      <c r="AA63" s="220"/>
      <c r="AB63" s="220"/>
      <c r="AC63" s="220"/>
      <c r="AD63" s="220"/>
    </row>
    <row r="64" spans="2:30" ht="26.25" customHeight="1" x14ac:dyDescent="0.2">
      <c r="B64" s="264" t="s">
        <v>80</v>
      </c>
      <c r="C64" s="265"/>
      <c r="D64" s="265"/>
      <c r="E64" s="187" t="s">
        <v>2639</v>
      </c>
      <c r="F64" s="187"/>
      <c r="G64" s="187"/>
      <c r="H64" s="47"/>
      <c r="I64" s="47"/>
      <c r="J64" s="47"/>
      <c r="K64" s="47"/>
      <c r="L64" s="47"/>
      <c r="M64" s="47"/>
      <c r="N64" s="47"/>
      <c r="O64" s="47"/>
      <c r="P64" s="48"/>
      <c r="Q64" s="48"/>
      <c r="R64" s="49">
        <v>0.67751107682056588</v>
      </c>
      <c r="S64" s="50">
        <v>0.50572220736968032</v>
      </c>
      <c r="T64" s="51">
        <f t="shared" ref="T64" si="37">+IF(ISERR(S64/R64*100),"N/A",ROUND(S64/R64*100,2))</f>
        <v>74.64</v>
      </c>
      <c r="U64" s="50">
        <v>0.19504594859930158</v>
      </c>
      <c r="V64" s="51">
        <f t="shared" ref="V64" si="38">+IF(ISERR(U64/S64*100),"N/A",ROUND(U64/S64*100,2))</f>
        <v>38.57</v>
      </c>
      <c r="W64" s="52">
        <f t="shared" si="0"/>
        <v>28.79</v>
      </c>
      <c r="Y64"/>
      <c r="Z64"/>
      <c r="AA64" s="220"/>
      <c r="AB64" s="220"/>
      <c r="AC64" s="220"/>
      <c r="AD64" s="220"/>
    </row>
    <row r="65" spans="2:30" ht="23.25" customHeight="1" thickBot="1" x14ac:dyDescent="0.25">
      <c r="B65" s="262" t="s">
        <v>76</v>
      </c>
      <c r="C65" s="263"/>
      <c r="D65" s="263"/>
      <c r="E65" s="186" t="s">
        <v>2640</v>
      </c>
      <c r="F65" s="186"/>
      <c r="G65" s="186"/>
      <c r="H65" s="41"/>
      <c r="I65" s="41"/>
      <c r="J65" s="41"/>
      <c r="K65" s="41"/>
      <c r="L65" s="41"/>
      <c r="M65" s="41"/>
      <c r="N65" s="41"/>
      <c r="O65" s="41"/>
      <c r="P65" s="42"/>
      <c r="Q65" s="42"/>
      <c r="R65" s="43">
        <v>0.42861516756256074</v>
      </c>
      <c r="S65" s="44"/>
      <c r="T65" s="42"/>
      <c r="U65" s="44">
        <v>0.23539151288400773</v>
      </c>
      <c r="V65" s="42"/>
      <c r="W65" s="45">
        <f t="shared" si="0"/>
        <v>54.92</v>
      </c>
      <c r="Y65"/>
      <c r="Z65"/>
      <c r="AA65" s="220"/>
      <c r="AB65" s="220"/>
      <c r="AC65" s="220"/>
      <c r="AD65" s="220"/>
    </row>
    <row r="66" spans="2:30" ht="26.25" customHeight="1" x14ac:dyDescent="0.2">
      <c r="B66" s="264" t="s">
        <v>80</v>
      </c>
      <c r="C66" s="265"/>
      <c r="D66" s="265"/>
      <c r="E66" s="187" t="s">
        <v>2640</v>
      </c>
      <c r="F66" s="187"/>
      <c r="G66" s="187"/>
      <c r="H66" s="47"/>
      <c r="I66" s="47"/>
      <c r="J66" s="47"/>
      <c r="K66" s="47"/>
      <c r="L66" s="47"/>
      <c r="M66" s="47"/>
      <c r="N66" s="47"/>
      <c r="O66" s="47"/>
      <c r="P66" s="48"/>
      <c r="Q66" s="48"/>
      <c r="R66" s="49">
        <v>0.4728053134601467</v>
      </c>
      <c r="S66" s="50">
        <v>0.25783936868000845</v>
      </c>
      <c r="T66" s="51">
        <f t="shared" ref="T66" si="39">+IF(ISERR(S66/R66*100),"N/A",ROUND(S66/R66*100,2))</f>
        <v>54.53</v>
      </c>
      <c r="U66" s="50">
        <v>0.23539151288400773</v>
      </c>
      <c r="V66" s="51">
        <f t="shared" ref="V66" si="40">+IF(ISERR(U66/S66*100),"N/A",ROUND(U66/S66*100,2))</f>
        <v>91.29</v>
      </c>
      <c r="W66" s="52">
        <f t="shared" si="0"/>
        <v>49.79</v>
      </c>
      <c r="Y66"/>
      <c r="Z66"/>
      <c r="AA66" s="220"/>
      <c r="AB66" s="220"/>
      <c r="AC66" s="220"/>
      <c r="AD66" s="220"/>
    </row>
    <row r="67" spans="2:30" ht="23.25" customHeight="1" thickBot="1" x14ac:dyDescent="0.25">
      <c r="B67" s="262" t="s">
        <v>76</v>
      </c>
      <c r="C67" s="263"/>
      <c r="D67" s="263"/>
      <c r="E67" s="186" t="s">
        <v>2641</v>
      </c>
      <c r="F67" s="186"/>
      <c r="G67" s="186"/>
      <c r="H67" s="41"/>
      <c r="I67" s="41"/>
      <c r="J67" s="41"/>
      <c r="K67" s="41"/>
      <c r="L67" s="41"/>
      <c r="M67" s="41"/>
      <c r="N67" s="41"/>
      <c r="O67" s="41"/>
      <c r="P67" s="42"/>
      <c r="Q67" s="42"/>
      <c r="R67" s="43">
        <v>0.1495953409942154</v>
      </c>
      <c r="S67" s="44"/>
      <c r="T67" s="42"/>
      <c r="U67" s="44">
        <v>0.25835890548603724</v>
      </c>
      <c r="V67" s="42"/>
      <c r="W67" s="45">
        <f t="shared" si="0"/>
        <v>172.71</v>
      </c>
      <c r="Y67"/>
      <c r="Z67"/>
      <c r="AA67" s="220"/>
      <c r="AB67" s="220"/>
      <c r="AC67" s="220"/>
      <c r="AD67" s="220"/>
    </row>
    <row r="68" spans="2:30" ht="26.25" customHeight="1" x14ac:dyDescent="0.2">
      <c r="B68" s="264" t="s">
        <v>80</v>
      </c>
      <c r="C68" s="265"/>
      <c r="D68" s="265"/>
      <c r="E68" s="187" t="s">
        <v>2641</v>
      </c>
      <c r="F68" s="187"/>
      <c r="G68" s="187"/>
      <c r="H68" s="47"/>
      <c r="I68" s="47"/>
      <c r="J68" s="47"/>
      <c r="K68" s="47"/>
      <c r="L68" s="47"/>
      <c r="M68" s="47"/>
      <c r="N68" s="47"/>
      <c r="O68" s="47"/>
      <c r="P68" s="48"/>
      <c r="Q68" s="48"/>
      <c r="R68" s="49">
        <v>0.31012521620182926</v>
      </c>
      <c r="S68" s="50">
        <v>0.31012521620182926</v>
      </c>
      <c r="T68" s="51">
        <f t="shared" ref="T68" si="41">+IF(ISERR(S68/R68*100),"N/A",ROUND(S68/R68*100,2))</f>
        <v>100</v>
      </c>
      <c r="U68" s="50">
        <v>0.25835890548603724</v>
      </c>
      <c r="V68" s="51">
        <f t="shared" ref="V68" si="42">+IF(ISERR(U68/S68*100),"N/A",ROUND(U68/S68*100,2))</f>
        <v>83.31</v>
      </c>
      <c r="W68" s="52">
        <f t="shared" si="0"/>
        <v>83.31</v>
      </c>
      <c r="Y68"/>
      <c r="Z68"/>
      <c r="AA68" s="220"/>
      <c r="AB68" s="220"/>
      <c r="AC68" s="220"/>
      <c r="AD68" s="220"/>
    </row>
    <row r="69" spans="2:30" ht="23.25" customHeight="1" thickBot="1" x14ac:dyDescent="0.25">
      <c r="B69" s="262" t="s">
        <v>76</v>
      </c>
      <c r="C69" s="263"/>
      <c r="D69" s="263"/>
      <c r="E69" s="186" t="s">
        <v>2642</v>
      </c>
      <c r="F69" s="186"/>
      <c r="G69" s="186"/>
      <c r="H69" s="41"/>
      <c r="I69" s="41"/>
      <c r="J69" s="41"/>
      <c r="K69" s="41"/>
      <c r="L69" s="41"/>
      <c r="M69" s="41"/>
      <c r="N69" s="41"/>
      <c r="O69" s="41"/>
      <c r="P69" s="42"/>
      <c r="Q69" s="42"/>
      <c r="R69" s="43">
        <v>3.1935806930843441E-2</v>
      </c>
      <c r="S69" s="44"/>
      <c r="T69" s="42"/>
      <c r="U69" s="44">
        <v>8.90033937765317E-2</v>
      </c>
      <c r="V69" s="42"/>
      <c r="W69" s="45">
        <f t="shared" si="0"/>
        <v>278.69</v>
      </c>
      <c r="Y69"/>
      <c r="Z69"/>
      <c r="AA69" s="220"/>
      <c r="AB69" s="220"/>
      <c r="AC69" s="220"/>
      <c r="AD69" s="220"/>
    </row>
    <row r="70" spans="2:30" ht="26.25" customHeight="1" x14ac:dyDescent="0.2">
      <c r="B70" s="264" t="s">
        <v>80</v>
      </c>
      <c r="C70" s="265"/>
      <c r="D70" s="265"/>
      <c r="E70" s="187" t="s">
        <v>2642</v>
      </c>
      <c r="F70" s="187"/>
      <c r="G70" s="187"/>
      <c r="H70" s="47"/>
      <c r="I70" s="47"/>
      <c r="J70" s="47"/>
      <c r="K70" s="47"/>
      <c r="L70" s="47"/>
      <c r="M70" s="47"/>
      <c r="N70" s="47"/>
      <c r="O70" s="47"/>
      <c r="P70" s="48"/>
      <c r="Q70" s="48"/>
      <c r="R70" s="49">
        <v>8.90033937765317E-2</v>
      </c>
      <c r="S70" s="50">
        <v>8.90033937765317E-2</v>
      </c>
      <c r="T70" s="51">
        <f t="shared" ref="T70" si="43">+IF(ISERR(S70/R70*100),"N/A",ROUND(S70/R70*100,2))</f>
        <v>100</v>
      </c>
      <c r="U70" s="50">
        <v>8.90033937765317E-2</v>
      </c>
      <c r="V70" s="51">
        <f t="shared" ref="V70" si="44">+IF(ISERR(U70/S70*100),"N/A",ROUND(U70/S70*100,2))</f>
        <v>100</v>
      </c>
      <c r="W70" s="52">
        <f t="shared" si="0"/>
        <v>100</v>
      </c>
      <c r="Y70"/>
      <c r="Z70"/>
      <c r="AA70" s="220"/>
      <c r="AB70" s="220"/>
      <c r="AC70" s="220"/>
      <c r="AD70" s="220"/>
    </row>
    <row r="71" spans="2:30" ht="23.25" customHeight="1" thickBot="1" x14ac:dyDescent="0.25">
      <c r="B71" s="262" t="s">
        <v>76</v>
      </c>
      <c r="C71" s="263"/>
      <c r="D71" s="263"/>
      <c r="E71" s="186" t="s">
        <v>2643</v>
      </c>
      <c r="F71" s="186"/>
      <c r="G71" s="186"/>
      <c r="H71" s="41"/>
      <c r="I71" s="41"/>
      <c r="J71" s="41"/>
      <c r="K71" s="41"/>
      <c r="L71" s="41"/>
      <c r="M71" s="41"/>
      <c r="N71" s="41"/>
      <c r="O71" s="41"/>
      <c r="P71" s="42"/>
      <c r="Q71" s="42"/>
      <c r="R71" s="43">
        <v>0.17985027541875617</v>
      </c>
      <c r="S71" s="44"/>
      <c r="T71" s="42"/>
      <c r="U71" s="44">
        <v>5.0037385756134076E-2</v>
      </c>
      <c r="V71" s="42"/>
      <c r="W71" s="45">
        <f t="shared" si="0"/>
        <v>27.82</v>
      </c>
      <c r="Y71"/>
      <c r="Z71"/>
      <c r="AA71" s="220"/>
      <c r="AB71" s="220"/>
      <c r="AC71" s="220"/>
      <c r="AD71" s="220"/>
    </row>
    <row r="72" spans="2:30" ht="26.25" customHeight="1" x14ac:dyDescent="0.2">
      <c r="B72" s="264" t="s">
        <v>80</v>
      </c>
      <c r="C72" s="265"/>
      <c r="D72" s="265"/>
      <c r="E72" s="187" t="s">
        <v>2643</v>
      </c>
      <c r="F72" s="187"/>
      <c r="G72" s="187"/>
      <c r="H72" s="47"/>
      <c r="I72" s="47"/>
      <c r="J72" s="47"/>
      <c r="K72" s="47"/>
      <c r="L72" s="47"/>
      <c r="M72" s="47"/>
      <c r="N72" s="47"/>
      <c r="O72" s="47"/>
      <c r="P72" s="48"/>
      <c r="Q72" s="48"/>
      <c r="R72" s="49">
        <v>0.17646849249456725</v>
      </c>
      <c r="S72" s="50">
        <v>5.1905897890639173E-2</v>
      </c>
      <c r="T72" s="51">
        <f t="shared" ref="T72" si="45">+IF(ISERR(S72/R72*100),"N/A",ROUND(S72/R72*100,2))</f>
        <v>29.41</v>
      </c>
      <c r="U72" s="50">
        <v>5.0037385756134076E-2</v>
      </c>
      <c r="V72" s="51">
        <f t="shared" ref="V72" si="46">+IF(ISERR(U72/S72*100),"N/A",ROUND(U72/S72*100,2))</f>
        <v>96.4</v>
      </c>
      <c r="W72" s="52">
        <f t="shared" si="0"/>
        <v>28.35</v>
      </c>
      <c r="Y72"/>
      <c r="Z72"/>
      <c r="AA72" s="220"/>
      <c r="AB72" s="220"/>
      <c r="AC72" s="220"/>
      <c r="AD72" s="220"/>
    </row>
    <row r="73" spans="2:30" ht="23.25" customHeight="1" thickBot="1" x14ac:dyDescent="0.25">
      <c r="B73" s="262" t="s">
        <v>76</v>
      </c>
      <c r="C73" s="263"/>
      <c r="D73" s="263"/>
      <c r="E73" s="186" t="s">
        <v>2644</v>
      </c>
      <c r="F73" s="186"/>
      <c r="G73" s="186"/>
      <c r="H73" s="41"/>
      <c r="I73" s="41"/>
      <c r="J73" s="41"/>
      <c r="K73" s="41"/>
      <c r="L73" s="41"/>
      <c r="M73" s="41"/>
      <c r="N73" s="41"/>
      <c r="O73" s="41"/>
      <c r="P73" s="42"/>
      <c r="Q73" s="42"/>
      <c r="R73" s="43">
        <v>0.40172197815062533</v>
      </c>
      <c r="S73" s="44"/>
      <c r="T73" s="42"/>
      <c r="U73" s="44">
        <v>0.21764344906038655</v>
      </c>
      <c r="V73" s="42"/>
      <c r="W73" s="45">
        <f t="shared" si="0"/>
        <v>54.18</v>
      </c>
      <c r="Y73"/>
      <c r="Z73"/>
      <c r="AA73" s="220"/>
      <c r="AB73" s="220"/>
      <c r="AC73" s="220"/>
      <c r="AD73" s="220"/>
    </row>
    <row r="74" spans="2:30" ht="26.25" customHeight="1" x14ac:dyDescent="0.2">
      <c r="B74" s="264" t="s">
        <v>80</v>
      </c>
      <c r="C74" s="265"/>
      <c r="D74" s="265"/>
      <c r="E74" s="187" t="s">
        <v>2644</v>
      </c>
      <c r="F74" s="187"/>
      <c r="G74" s="187"/>
      <c r="H74" s="47"/>
      <c r="I74" s="47"/>
      <c r="J74" s="47"/>
      <c r="K74" s="47"/>
      <c r="L74" s="47"/>
      <c r="M74" s="47"/>
      <c r="N74" s="47"/>
      <c r="O74" s="47"/>
      <c r="P74" s="48"/>
      <c r="Q74" s="48"/>
      <c r="R74" s="49">
        <v>0.217756994657064</v>
      </c>
      <c r="S74" s="50">
        <v>0.21764344906038655</v>
      </c>
      <c r="T74" s="51">
        <f t="shared" ref="T74" si="47">+IF(ISERR(S74/R74*100),"N/A",ROUND(S74/R74*100,2))</f>
        <v>99.95</v>
      </c>
      <c r="U74" s="50">
        <v>0.21764344906038655</v>
      </c>
      <c r="V74" s="51">
        <f t="shared" ref="V74" si="48">+IF(ISERR(U74/S74*100),"N/A",ROUND(U74/S74*100,2))</f>
        <v>100</v>
      </c>
      <c r="W74" s="52">
        <f t="shared" si="0"/>
        <v>99.95</v>
      </c>
      <c r="Y74"/>
      <c r="Z74"/>
      <c r="AA74" s="220"/>
      <c r="AB74" s="220"/>
      <c r="AC74" s="220"/>
      <c r="AD74" s="220"/>
    </row>
    <row r="75" spans="2:30" ht="23.25" customHeight="1" thickBot="1" x14ac:dyDescent="0.25">
      <c r="B75" s="262" t="s">
        <v>76</v>
      </c>
      <c r="C75" s="263"/>
      <c r="D75" s="263"/>
      <c r="E75" s="186" t="s">
        <v>2645</v>
      </c>
      <c r="F75" s="186"/>
      <c r="G75" s="186"/>
      <c r="H75" s="41"/>
      <c r="I75" s="41"/>
      <c r="J75" s="41"/>
      <c r="K75" s="41"/>
      <c r="L75" s="41"/>
      <c r="M75" s="41"/>
      <c r="N75" s="41"/>
      <c r="O75" s="41"/>
      <c r="P75" s="42"/>
      <c r="Q75" s="42"/>
      <c r="R75" s="43">
        <v>0.20170123265623721</v>
      </c>
      <c r="S75" s="44"/>
      <c r="T75" s="42"/>
      <c r="U75" s="44">
        <v>1.8149723761314809E-2</v>
      </c>
      <c r="V75" s="42"/>
      <c r="W75" s="45">
        <f t="shared" si="0"/>
        <v>9</v>
      </c>
      <c r="Y75"/>
      <c r="Z75"/>
      <c r="AA75" s="220"/>
      <c r="AB75" s="220"/>
      <c r="AC75" s="220"/>
      <c r="AD75" s="220"/>
    </row>
    <row r="76" spans="2:30" ht="26.25" customHeight="1" x14ac:dyDescent="0.2">
      <c r="B76" s="264" t="s">
        <v>80</v>
      </c>
      <c r="C76" s="265"/>
      <c r="D76" s="265"/>
      <c r="E76" s="187" t="s">
        <v>2645</v>
      </c>
      <c r="F76" s="187"/>
      <c r="G76" s="187"/>
      <c r="H76" s="47"/>
      <c r="I76" s="47"/>
      <c r="J76" s="47"/>
      <c r="K76" s="47"/>
      <c r="L76" s="47"/>
      <c r="M76" s="47"/>
      <c r="N76" s="47"/>
      <c r="O76" s="47"/>
      <c r="P76" s="48"/>
      <c r="Q76" s="48"/>
      <c r="R76" s="49">
        <v>8.8060455898741105E-2</v>
      </c>
      <c r="S76" s="50">
        <v>3.7849302914731708E-2</v>
      </c>
      <c r="T76" s="51">
        <f t="shared" ref="T76" si="49">+IF(ISERR(S76/R76*100),"N/A",ROUND(S76/R76*100,2))</f>
        <v>42.98</v>
      </c>
      <c r="U76" s="50">
        <v>1.8149723761314809E-2</v>
      </c>
      <c r="V76" s="51">
        <f t="shared" ref="V76" si="50">+IF(ISERR(U76/S76*100),"N/A",ROUND(U76/S76*100,2))</f>
        <v>47.95</v>
      </c>
      <c r="W76" s="52">
        <f t="shared" si="0"/>
        <v>20.61</v>
      </c>
      <c r="Y76"/>
      <c r="Z76"/>
      <c r="AA76" s="220"/>
      <c r="AB76" s="220"/>
      <c r="AC76" s="220"/>
      <c r="AD76" s="220"/>
    </row>
    <row r="77" spans="2:30" ht="23.25" customHeight="1" thickBot="1" x14ac:dyDescent="0.25">
      <c r="B77" s="262" t="s">
        <v>76</v>
      </c>
      <c r="C77" s="263"/>
      <c r="D77" s="263"/>
      <c r="E77" s="186" t="s">
        <v>2646</v>
      </c>
      <c r="F77" s="186"/>
      <c r="G77" s="186"/>
      <c r="H77" s="41"/>
      <c r="I77" s="41"/>
      <c r="J77" s="41"/>
      <c r="K77" s="41"/>
      <c r="L77" s="41"/>
      <c r="M77" s="41"/>
      <c r="N77" s="41"/>
      <c r="O77" s="41"/>
      <c r="P77" s="42"/>
      <c r="Q77" s="42"/>
      <c r="R77" s="43">
        <v>0.23363703958708065</v>
      </c>
      <c r="S77" s="44"/>
      <c r="T77" s="42"/>
      <c r="U77" s="44">
        <v>0.18140167218867237</v>
      </c>
      <c r="V77" s="42"/>
      <c r="W77" s="45">
        <f t="shared" si="0"/>
        <v>77.64</v>
      </c>
      <c r="Y77"/>
      <c r="Z77"/>
      <c r="AA77" s="220"/>
      <c r="AB77" s="220"/>
      <c r="AC77" s="220"/>
      <c r="AD77" s="220"/>
    </row>
    <row r="78" spans="2:30" ht="26.25" customHeight="1" x14ac:dyDescent="0.2">
      <c r="B78" s="264" t="s">
        <v>80</v>
      </c>
      <c r="C78" s="265"/>
      <c r="D78" s="265"/>
      <c r="E78" s="187" t="s">
        <v>2646</v>
      </c>
      <c r="F78" s="187"/>
      <c r="G78" s="187"/>
      <c r="H78" s="47"/>
      <c r="I78" s="47"/>
      <c r="J78" s="47"/>
      <c r="K78" s="47"/>
      <c r="L78" s="47"/>
      <c r="M78" s="47"/>
      <c r="N78" s="47"/>
      <c r="O78" s="47"/>
      <c r="P78" s="48"/>
      <c r="Q78" s="48"/>
      <c r="R78" s="49">
        <v>0.18140167218867237</v>
      </c>
      <c r="S78" s="50">
        <v>0.18140167218867237</v>
      </c>
      <c r="T78" s="51">
        <f t="shared" ref="T78" si="51">+IF(ISERR(S78/R78*100),"N/A",ROUND(S78/R78*100,2))</f>
        <v>100</v>
      </c>
      <c r="U78" s="50">
        <v>0.18140167218867237</v>
      </c>
      <c r="V78" s="51">
        <f t="shared" ref="V78" si="52">+IF(ISERR(U78/S78*100),"N/A",ROUND(U78/S78*100,2))</f>
        <v>100</v>
      </c>
      <c r="W78" s="52">
        <f t="shared" si="0"/>
        <v>100</v>
      </c>
      <c r="Y78"/>
      <c r="Z78"/>
      <c r="AA78" s="220"/>
      <c r="AB78" s="220"/>
      <c r="AC78" s="220"/>
      <c r="AD78" s="220"/>
    </row>
    <row r="79" spans="2:30" ht="23.25" customHeight="1" thickBot="1" x14ac:dyDescent="0.25">
      <c r="B79" s="262" t="s">
        <v>76</v>
      </c>
      <c r="C79" s="263"/>
      <c r="D79" s="263"/>
      <c r="E79" s="186" t="s">
        <v>2647</v>
      </c>
      <c r="F79" s="186"/>
      <c r="G79" s="186"/>
      <c r="H79" s="41"/>
      <c r="I79" s="41"/>
      <c r="J79" s="41"/>
      <c r="K79" s="41"/>
      <c r="L79" s="41"/>
      <c r="M79" s="41"/>
      <c r="N79" s="41"/>
      <c r="O79" s="41"/>
      <c r="P79" s="42"/>
      <c r="Q79" s="42"/>
      <c r="R79" s="43">
        <v>4.8744531993870029E-2</v>
      </c>
      <c r="S79" s="44"/>
      <c r="T79" s="42"/>
      <c r="U79" s="44">
        <v>0</v>
      </c>
      <c r="V79" s="42"/>
      <c r="W79" s="45">
        <f t="shared" si="0"/>
        <v>0</v>
      </c>
      <c r="Y79"/>
      <c r="Z79"/>
      <c r="AA79" s="220"/>
      <c r="AB79" s="220"/>
      <c r="AC79" s="220"/>
      <c r="AD79" s="220"/>
    </row>
    <row r="80" spans="2:30" ht="26.25" customHeight="1" x14ac:dyDescent="0.2">
      <c r="B80" s="264" t="s">
        <v>80</v>
      </c>
      <c r="C80" s="265"/>
      <c r="D80" s="265"/>
      <c r="E80" s="187" t="s">
        <v>2647</v>
      </c>
      <c r="F80" s="187"/>
      <c r="G80" s="187"/>
      <c r="H80" s="47"/>
      <c r="I80" s="47"/>
      <c r="J80" s="47"/>
      <c r="K80" s="47"/>
      <c r="L80" s="47"/>
      <c r="M80" s="47"/>
      <c r="N80" s="47"/>
      <c r="O80" s="47"/>
      <c r="P80" s="48"/>
      <c r="Q80" s="48"/>
      <c r="R80" s="49">
        <v>0.27744800654239199</v>
      </c>
      <c r="S80" s="50">
        <v>0.23783344068603432</v>
      </c>
      <c r="T80" s="51">
        <f t="shared" ref="T80" si="53">+IF(ISERR(S80/R80*100),"N/A",ROUND(S80/R80*100,2))</f>
        <v>85.72</v>
      </c>
      <c r="U80" s="50">
        <v>0</v>
      </c>
      <c r="V80" s="51">
        <f t="shared" ref="V80" si="54">+IF(ISERR(U80/S80*100),"N/A",ROUND(U80/S80*100,2))</f>
        <v>0</v>
      </c>
      <c r="W80" s="52">
        <f t="shared" si="0"/>
        <v>0</v>
      </c>
      <c r="Y80"/>
      <c r="Z80"/>
      <c r="AA80" s="220"/>
      <c r="AB80" s="220"/>
      <c r="AC80" s="220"/>
      <c r="AD80" s="220"/>
    </row>
    <row r="81" spans="2:30" ht="23.25" customHeight="1" thickBot="1" x14ac:dyDescent="0.25">
      <c r="B81" s="262" t="s">
        <v>76</v>
      </c>
      <c r="C81" s="263"/>
      <c r="D81" s="263"/>
      <c r="E81" s="186" t="s">
        <v>2648</v>
      </c>
      <c r="F81" s="186"/>
      <c r="G81" s="186"/>
      <c r="H81" s="41"/>
      <c r="I81" s="41"/>
      <c r="J81" s="41"/>
      <c r="K81" s="41"/>
      <c r="L81" s="41"/>
      <c r="M81" s="41"/>
      <c r="N81" s="41"/>
      <c r="O81" s="41"/>
      <c r="P81" s="42"/>
      <c r="Q81" s="42"/>
      <c r="R81" s="43">
        <v>0.10589304117479982</v>
      </c>
      <c r="S81" s="44"/>
      <c r="T81" s="42"/>
      <c r="U81" s="44">
        <v>8.9268896105014636E-2</v>
      </c>
      <c r="V81" s="42"/>
      <c r="W81" s="45">
        <f t="shared" si="0"/>
        <v>84.3</v>
      </c>
      <c r="Y81"/>
      <c r="Z81"/>
      <c r="AA81" s="220"/>
      <c r="AB81" s="220"/>
      <c r="AC81" s="220"/>
      <c r="AD81" s="220"/>
    </row>
    <row r="82" spans="2:30" ht="26.25" customHeight="1" x14ac:dyDescent="0.2">
      <c r="B82" s="264" t="s">
        <v>80</v>
      </c>
      <c r="C82" s="265"/>
      <c r="D82" s="265"/>
      <c r="E82" s="187" t="s">
        <v>2648</v>
      </c>
      <c r="F82" s="187"/>
      <c r="G82" s="187"/>
      <c r="H82" s="47"/>
      <c r="I82" s="47"/>
      <c r="J82" s="47"/>
      <c r="K82" s="47"/>
      <c r="L82" s="47"/>
      <c r="M82" s="47"/>
      <c r="N82" s="47"/>
      <c r="O82" s="47"/>
      <c r="P82" s="48"/>
      <c r="Q82" s="48"/>
      <c r="R82" s="49">
        <v>0.13551678138445664</v>
      </c>
      <c r="S82" s="50">
        <v>0.13551023052874661</v>
      </c>
      <c r="T82" s="51">
        <f t="shared" ref="T82" si="55">+IF(ISERR(S82/R82*100),"N/A",ROUND(S82/R82*100,2))</f>
        <v>100</v>
      </c>
      <c r="U82" s="50">
        <v>8.9268896105014636E-2</v>
      </c>
      <c r="V82" s="51">
        <f t="shared" ref="V82" si="56">+IF(ISERR(U82/S82*100),"N/A",ROUND(U82/S82*100,2))</f>
        <v>65.88</v>
      </c>
      <c r="W82" s="52">
        <f t="shared" si="0"/>
        <v>65.87</v>
      </c>
      <c r="Y82"/>
      <c r="Z82"/>
      <c r="AA82" s="220"/>
      <c r="AB82" s="220"/>
      <c r="AC82" s="220"/>
      <c r="AD82" s="220"/>
    </row>
    <row r="83" spans="2:30" ht="23.25" customHeight="1" thickBot="1" x14ac:dyDescent="0.25">
      <c r="B83" s="262" t="s">
        <v>76</v>
      </c>
      <c r="C83" s="263"/>
      <c r="D83" s="263"/>
      <c r="E83" s="186" t="s">
        <v>2649</v>
      </c>
      <c r="F83" s="186"/>
      <c r="G83" s="186"/>
      <c r="H83" s="41"/>
      <c r="I83" s="41"/>
      <c r="J83" s="41"/>
      <c r="K83" s="41"/>
      <c r="L83" s="41"/>
      <c r="M83" s="41"/>
      <c r="N83" s="41"/>
      <c r="O83" s="41"/>
      <c r="P83" s="42"/>
      <c r="Q83" s="42"/>
      <c r="R83" s="43">
        <v>0.54795480344332825</v>
      </c>
      <c r="S83" s="44"/>
      <c r="T83" s="42"/>
      <c r="U83" s="44">
        <v>6.2135637098529282E-2</v>
      </c>
      <c r="V83" s="42"/>
      <c r="W83" s="45">
        <f t="shared" si="0"/>
        <v>11.34</v>
      </c>
      <c r="Y83"/>
      <c r="Z83"/>
      <c r="AA83" s="220"/>
      <c r="AB83" s="220"/>
      <c r="AC83" s="220"/>
      <c r="AD83" s="220"/>
    </row>
    <row r="84" spans="2:30" ht="26.25" customHeight="1" x14ac:dyDescent="0.2">
      <c r="B84" s="264" t="s">
        <v>80</v>
      </c>
      <c r="C84" s="265"/>
      <c r="D84" s="265"/>
      <c r="E84" s="187" t="s">
        <v>2649</v>
      </c>
      <c r="F84" s="187"/>
      <c r="G84" s="187"/>
      <c r="H84" s="47"/>
      <c r="I84" s="47"/>
      <c r="J84" s="47"/>
      <c r="K84" s="47"/>
      <c r="L84" s="47"/>
      <c r="M84" s="47"/>
      <c r="N84" s="47"/>
      <c r="O84" s="47"/>
      <c r="P84" s="48"/>
      <c r="Q84" s="48"/>
      <c r="R84" s="49">
        <v>0.15463872920203042</v>
      </c>
      <c r="S84" s="50">
        <v>6.2156060354566424E-2</v>
      </c>
      <c r="T84" s="51">
        <f t="shared" ref="T84" si="57">+IF(ISERR(S84/R84*100),"N/A",ROUND(S84/R84*100,2))</f>
        <v>40.19</v>
      </c>
      <c r="U84" s="50">
        <v>6.2135637098529282E-2</v>
      </c>
      <c r="V84" s="51">
        <f t="shared" ref="V84" si="58">+IF(ISERR(U84/S84*100),"N/A",ROUND(U84/S84*100,2))</f>
        <v>99.97</v>
      </c>
      <c r="W84" s="52">
        <f t="shared" si="0"/>
        <v>40.18</v>
      </c>
      <c r="Y84"/>
      <c r="Z84"/>
      <c r="AA84" s="220"/>
      <c r="AB84" s="220"/>
      <c r="AC84" s="220"/>
      <c r="AD84" s="220"/>
    </row>
    <row r="85" spans="2:30" ht="23.25" customHeight="1" thickBot="1" x14ac:dyDescent="0.25">
      <c r="B85" s="262" t="s">
        <v>76</v>
      </c>
      <c r="C85" s="263"/>
      <c r="D85" s="263"/>
      <c r="E85" s="186" t="s">
        <v>2650</v>
      </c>
      <c r="F85" s="186"/>
      <c r="G85" s="186"/>
      <c r="H85" s="41"/>
      <c r="I85" s="41"/>
      <c r="J85" s="41"/>
      <c r="K85" s="41"/>
      <c r="L85" s="41"/>
      <c r="M85" s="41"/>
      <c r="N85" s="41"/>
      <c r="O85" s="41"/>
      <c r="P85" s="42"/>
      <c r="Q85" s="42"/>
      <c r="R85" s="43">
        <v>0.12942525626303703</v>
      </c>
      <c r="S85" s="44"/>
      <c r="T85" s="42"/>
      <c r="U85" s="44">
        <v>2.0669876487408204E-2</v>
      </c>
      <c r="V85" s="42"/>
      <c r="W85" s="45">
        <f t="shared" si="0"/>
        <v>15.97</v>
      </c>
      <c r="Y85"/>
      <c r="Z85"/>
      <c r="AA85" s="220"/>
      <c r="AB85" s="220"/>
      <c r="AC85" s="220"/>
      <c r="AD85" s="220"/>
    </row>
    <row r="86" spans="2:30" ht="26.25" customHeight="1" x14ac:dyDescent="0.2">
      <c r="B86" s="264" t="s">
        <v>80</v>
      </c>
      <c r="C86" s="265"/>
      <c r="D86" s="265"/>
      <c r="E86" s="187" t="s">
        <v>2650</v>
      </c>
      <c r="F86" s="187"/>
      <c r="G86" s="187"/>
      <c r="H86" s="47"/>
      <c r="I86" s="47"/>
      <c r="J86" s="47"/>
      <c r="K86" s="47"/>
      <c r="L86" s="47"/>
      <c r="M86" s="47"/>
      <c r="N86" s="47"/>
      <c r="O86" s="47"/>
      <c r="P86" s="48"/>
      <c r="Q86" s="48"/>
      <c r="R86" s="49">
        <v>3.9764464848781274E-2</v>
      </c>
      <c r="S86" s="50">
        <v>2.0669876487408204E-2</v>
      </c>
      <c r="T86" s="51">
        <f t="shared" ref="T86" si="59">+IF(ISERR(S86/R86*100),"N/A",ROUND(S86/R86*100,2))</f>
        <v>51.98</v>
      </c>
      <c r="U86" s="50">
        <v>2.0669876487408204E-2</v>
      </c>
      <c r="V86" s="51">
        <f t="shared" ref="V86" si="60">+IF(ISERR(U86/S86*100),"N/A",ROUND(U86/S86*100,2))</f>
        <v>100</v>
      </c>
      <c r="W86" s="52">
        <f t="shared" si="0"/>
        <v>51.98</v>
      </c>
      <c r="Y86"/>
      <c r="Z86"/>
      <c r="AA86" s="220"/>
      <c r="AB86" s="220"/>
      <c r="AC86" s="220"/>
      <c r="AD86" s="220"/>
    </row>
    <row r="87" spans="2:30" ht="23.25" customHeight="1" thickBot="1" x14ac:dyDescent="0.25">
      <c r="B87" s="262" t="s">
        <v>76</v>
      </c>
      <c r="C87" s="263"/>
      <c r="D87" s="263"/>
      <c r="E87" s="186" t="s">
        <v>2651</v>
      </c>
      <c r="F87" s="186"/>
      <c r="G87" s="186"/>
      <c r="H87" s="41"/>
      <c r="I87" s="41"/>
      <c r="J87" s="41"/>
      <c r="K87" s="41"/>
      <c r="L87" s="41"/>
      <c r="M87" s="41"/>
      <c r="N87" s="41"/>
      <c r="O87" s="41"/>
      <c r="P87" s="42"/>
      <c r="Q87" s="42"/>
      <c r="R87" s="43">
        <v>9.7488678643286517E-2</v>
      </c>
      <c r="S87" s="44"/>
      <c r="T87" s="42"/>
      <c r="U87" s="44">
        <v>8.1236837970724937E-2</v>
      </c>
      <c r="V87" s="42"/>
      <c r="W87" s="45">
        <f t="shared" si="0"/>
        <v>83.33</v>
      </c>
      <c r="Y87"/>
      <c r="Z87"/>
      <c r="AA87" s="220"/>
      <c r="AB87" s="220"/>
      <c r="AC87" s="220"/>
      <c r="AD87" s="220"/>
    </row>
    <row r="88" spans="2:30" ht="26.25" customHeight="1" x14ac:dyDescent="0.2">
      <c r="B88" s="264" t="s">
        <v>80</v>
      </c>
      <c r="C88" s="265"/>
      <c r="D88" s="265"/>
      <c r="E88" s="187" t="s">
        <v>2651</v>
      </c>
      <c r="F88" s="187"/>
      <c r="G88" s="187"/>
      <c r="H88" s="47"/>
      <c r="I88" s="47"/>
      <c r="J88" s="47"/>
      <c r="K88" s="47"/>
      <c r="L88" s="47"/>
      <c r="M88" s="47"/>
      <c r="N88" s="47"/>
      <c r="O88" s="47"/>
      <c r="P88" s="48"/>
      <c r="Q88" s="48"/>
      <c r="R88" s="49">
        <v>0.16438486112073902</v>
      </c>
      <c r="S88" s="50">
        <v>0.12287324451964773</v>
      </c>
      <c r="T88" s="51">
        <f t="shared" ref="T88" si="61">+IF(ISERR(S88/R88*100),"N/A",ROUND(S88/R88*100,2))</f>
        <v>74.75</v>
      </c>
      <c r="U88" s="50">
        <v>8.1236837970724937E-2</v>
      </c>
      <c r="V88" s="51">
        <f t="shared" ref="V88" si="62">+IF(ISERR(U88/S88*100),"N/A",ROUND(U88/S88*100,2))</f>
        <v>66.11</v>
      </c>
      <c r="W88" s="52">
        <f t="shared" si="0"/>
        <v>49.42</v>
      </c>
      <c r="Y88"/>
      <c r="Z88"/>
      <c r="AA88" s="220"/>
      <c r="AB88" s="220"/>
      <c r="AC88" s="220"/>
      <c r="AD88" s="220"/>
    </row>
    <row r="89" spans="2:30" ht="23.25" customHeight="1" thickBot="1" x14ac:dyDescent="0.25">
      <c r="B89" s="262" t="s">
        <v>76</v>
      </c>
      <c r="C89" s="263"/>
      <c r="D89" s="263"/>
      <c r="E89" s="186" t="s">
        <v>392</v>
      </c>
      <c r="F89" s="186"/>
      <c r="G89" s="186"/>
      <c r="H89" s="41"/>
      <c r="I89" s="41"/>
      <c r="J89" s="41"/>
      <c r="K89" s="41"/>
      <c r="L89" s="41"/>
      <c r="M89" s="41"/>
      <c r="N89" s="41"/>
      <c r="O89" s="41"/>
      <c r="P89" s="42"/>
      <c r="Q89" s="42"/>
      <c r="R89" s="43">
        <v>14652.723048596605</v>
      </c>
      <c r="S89" s="44"/>
      <c r="T89" s="42"/>
      <c r="U89" s="44">
        <v>9781.1944181343697</v>
      </c>
      <c r="V89" s="42"/>
      <c r="W89" s="45">
        <f t="shared" si="0"/>
        <v>66.75</v>
      </c>
      <c r="Y89"/>
      <c r="Z89"/>
      <c r="AA89" s="220"/>
      <c r="AB89" s="220"/>
      <c r="AC89" s="220"/>
      <c r="AD89" s="220"/>
    </row>
    <row r="90" spans="2:30" ht="26.25" customHeight="1" thickBot="1" x14ac:dyDescent="0.25">
      <c r="B90" s="264" t="s">
        <v>80</v>
      </c>
      <c r="C90" s="265"/>
      <c r="D90" s="265"/>
      <c r="E90" s="187" t="s">
        <v>392</v>
      </c>
      <c r="F90" s="187"/>
      <c r="G90" s="187"/>
      <c r="H90" s="47"/>
      <c r="I90" s="47"/>
      <c r="J90" s="47"/>
      <c r="K90" s="47"/>
      <c r="L90" s="47"/>
      <c r="M90" s="47"/>
      <c r="N90" s="47"/>
      <c r="O90" s="47"/>
      <c r="P90" s="48"/>
      <c r="Q90" s="48"/>
      <c r="R90" s="49">
        <v>13509.030921585569</v>
      </c>
      <c r="S90" s="50">
        <v>9990.956981627869</v>
      </c>
      <c r="T90" s="51">
        <f t="shared" ref="T90" si="63">+IF(ISERR(S90/R90*100),"N/A",ROUND(S90/R90*100,2))</f>
        <v>73.959999999999994</v>
      </c>
      <c r="U90" s="50">
        <v>9781.1944181343697</v>
      </c>
      <c r="V90" s="51">
        <f t="shared" ref="V90" si="64">+IF(ISERR(U90/S90*100),"N/A",ROUND(U90/S90*100,2))</f>
        <v>97.9</v>
      </c>
      <c r="W90" s="52">
        <f t="shared" si="0"/>
        <v>72.400000000000006</v>
      </c>
      <c r="Y90"/>
      <c r="Z90"/>
      <c r="AA90" s="220"/>
      <c r="AB90" s="220"/>
      <c r="AC90" s="220"/>
      <c r="AD90" s="220"/>
    </row>
    <row r="91" spans="2:30" ht="22.5" customHeight="1" thickTop="1" thickBot="1" x14ac:dyDescent="0.25">
      <c r="B91" s="11" t="s">
        <v>86</v>
      </c>
      <c r="C91" s="12"/>
      <c r="D91" s="12"/>
      <c r="E91" s="12"/>
      <c r="F91" s="12"/>
      <c r="G91" s="12"/>
      <c r="H91" s="13"/>
      <c r="I91" s="13"/>
      <c r="J91" s="13"/>
      <c r="K91" s="13"/>
      <c r="L91" s="13"/>
      <c r="M91" s="13"/>
      <c r="N91" s="13"/>
      <c r="O91" s="13"/>
      <c r="P91" s="13"/>
      <c r="Q91" s="13"/>
      <c r="R91" s="13"/>
      <c r="S91" s="13"/>
      <c r="T91" s="13"/>
      <c r="U91" s="13"/>
      <c r="V91" s="13"/>
      <c r="W91" s="14"/>
    </row>
    <row r="92" spans="2:30" ht="37.5" customHeight="1" thickTop="1" x14ac:dyDescent="0.2">
      <c r="B92" s="251" t="s">
        <v>1914</v>
      </c>
      <c r="C92" s="252"/>
      <c r="D92" s="252"/>
      <c r="E92" s="252"/>
      <c r="F92" s="252"/>
      <c r="G92" s="252"/>
      <c r="H92" s="252"/>
      <c r="I92" s="252"/>
      <c r="J92" s="252"/>
      <c r="K92" s="252"/>
      <c r="L92" s="252"/>
      <c r="M92" s="252"/>
      <c r="N92" s="252"/>
      <c r="O92" s="252"/>
      <c r="P92" s="252"/>
      <c r="Q92" s="252"/>
      <c r="R92" s="252"/>
      <c r="S92" s="252"/>
      <c r="T92" s="252"/>
      <c r="U92" s="252"/>
      <c r="V92" s="252"/>
      <c r="W92" s="253"/>
    </row>
    <row r="93" spans="2:30" ht="15" customHeight="1" thickBot="1" x14ac:dyDescent="0.25">
      <c r="B93" s="254"/>
      <c r="C93" s="255"/>
      <c r="D93" s="255"/>
      <c r="E93" s="255"/>
      <c r="F93" s="255"/>
      <c r="G93" s="255"/>
      <c r="H93" s="255"/>
      <c r="I93" s="255"/>
      <c r="J93" s="255"/>
      <c r="K93" s="255"/>
      <c r="L93" s="255"/>
      <c r="M93" s="255"/>
      <c r="N93" s="255"/>
      <c r="O93" s="255"/>
      <c r="P93" s="255"/>
      <c r="Q93" s="255"/>
      <c r="R93" s="255"/>
      <c r="S93" s="255"/>
      <c r="T93" s="255"/>
      <c r="U93" s="255"/>
      <c r="V93" s="255"/>
      <c r="W93" s="256"/>
    </row>
    <row r="94" spans="2:30" ht="37.5" customHeight="1" thickTop="1" x14ac:dyDescent="0.2">
      <c r="B94" s="251" t="s">
        <v>1913</v>
      </c>
      <c r="C94" s="252"/>
      <c r="D94" s="252"/>
      <c r="E94" s="252"/>
      <c r="F94" s="252"/>
      <c r="G94" s="252"/>
      <c r="H94" s="252"/>
      <c r="I94" s="252"/>
      <c r="J94" s="252"/>
      <c r="K94" s="252"/>
      <c r="L94" s="252"/>
      <c r="M94" s="252"/>
      <c r="N94" s="252"/>
      <c r="O94" s="252"/>
      <c r="P94" s="252"/>
      <c r="Q94" s="252"/>
      <c r="R94" s="252"/>
      <c r="S94" s="252"/>
      <c r="T94" s="252"/>
      <c r="U94" s="252"/>
      <c r="V94" s="252"/>
      <c r="W94" s="253"/>
    </row>
    <row r="95" spans="2:30" ht="15" customHeight="1" thickBot="1" x14ac:dyDescent="0.25">
      <c r="B95" s="254"/>
      <c r="C95" s="255"/>
      <c r="D95" s="255"/>
      <c r="E95" s="255"/>
      <c r="F95" s="255"/>
      <c r="G95" s="255"/>
      <c r="H95" s="255"/>
      <c r="I95" s="255"/>
      <c r="J95" s="255"/>
      <c r="K95" s="255"/>
      <c r="L95" s="255"/>
      <c r="M95" s="255"/>
      <c r="N95" s="255"/>
      <c r="O95" s="255"/>
      <c r="P95" s="255"/>
      <c r="Q95" s="255"/>
      <c r="R95" s="255"/>
      <c r="S95" s="255"/>
      <c r="T95" s="255"/>
      <c r="U95" s="255"/>
      <c r="V95" s="255"/>
      <c r="W95" s="256"/>
    </row>
    <row r="96" spans="2:30" ht="37.5" customHeight="1" thickTop="1" x14ac:dyDescent="0.2">
      <c r="B96" s="251" t="s">
        <v>1912</v>
      </c>
      <c r="C96" s="252"/>
      <c r="D96" s="252"/>
      <c r="E96" s="252"/>
      <c r="F96" s="252"/>
      <c r="G96" s="252"/>
      <c r="H96" s="252"/>
      <c r="I96" s="252"/>
      <c r="J96" s="252"/>
      <c r="K96" s="252"/>
      <c r="L96" s="252"/>
      <c r="M96" s="252"/>
      <c r="N96" s="252"/>
      <c r="O96" s="252"/>
      <c r="P96" s="252"/>
      <c r="Q96" s="252"/>
      <c r="R96" s="252"/>
      <c r="S96" s="252"/>
      <c r="T96" s="252"/>
      <c r="U96" s="252"/>
      <c r="V96" s="252"/>
      <c r="W96" s="253"/>
    </row>
    <row r="97" spans="2:23" ht="13.5" thickBot="1" x14ac:dyDescent="0.25">
      <c r="B97" s="257"/>
      <c r="C97" s="258"/>
      <c r="D97" s="258"/>
      <c r="E97" s="258"/>
      <c r="F97" s="258"/>
      <c r="G97" s="258"/>
      <c r="H97" s="258"/>
      <c r="I97" s="258"/>
      <c r="J97" s="258"/>
      <c r="K97" s="258"/>
      <c r="L97" s="258"/>
      <c r="M97" s="258"/>
      <c r="N97" s="258"/>
      <c r="O97" s="258"/>
      <c r="P97" s="258"/>
      <c r="Q97" s="258"/>
      <c r="R97" s="258"/>
      <c r="S97" s="258"/>
      <c r="T97" s="258"/>
      <c r="U97" s="258"/>
      <c r="V97" s="258"/>
      <c r="W97" s="259"/>
    </row>
  </sheetData>
  <mergeCells count="115">
    <mergeCell ref="B94:W95"/>
    <mergeCell ref="B96:W97"/>
    <mergeCell ref="B23:Q24"/>
    <mergeCell ref="S23:T23"/>
    <mergeCell ref="V23:W23"/>
    <mergeCell ref="B92:W93"/>
    <mergeCell ref="T19:T20"/>
    <mergeCell ref="U19:U20"/>
    <mergeCell ref="V19:V20"/>
    <mergeCell ref="W19:W20"/>
    <mergeCell ref="B21:L21"/>
    <mergeCell ref="M21:N21"/>
    <mergeCell ref="O21:P21"/>
    <mergeCell ref="Q21:R21"/>
    <mergeCell ref="B19:L20"/>
    <mergeCell ref="M19:N20"/>
    <mergeCell ref="O19:P20"/>
    <mergeCell ref="Q19:R20"/>
    <mergeCell ref="S19:S20"/>
    <mergeCell ref="B81:D81"/>
    <mergeCell ref="B82:D82"/>
    <mergeCell ref="B83:D83"/>
    <mergeCell ref="B84:D84"/>
    <mergeCell ref="B85:D85"/>
    <mergeCell ref="C14:I14"/>
    <mergeCell ref="L14:Q14"/>
    <mergeCell ref="T14:W14"/>
    <mergeCell ref="C15:I15"/>
    <mergeCell ref="L15:Q15"/>
    <mergeCell ref="T15:W15"/>
    <mergeCell ref="C16:W16"/>
    <mergeCell ref="B18:T18"/>
    <mergeCell ref="U18:W18"/>
    <mergeCell ref="D7:H7"/>
    <mergeCell ref="O7:W7"/>
    <mergeCell ref="D8:H8"/>
    <mergeCell ref="P8:W8"/>
    <mergeCell ref="C9:W9"/>
    <mergeCell ref="C10:W10"/>
    <mergeCell ref="B13:I13"/>
    <mergeCell ref="K13:Q13"/>
    <mergeCell ref="S13:W13"/>
    <mergeCell ref="A1:P1"/>
    <mergeCell ref="B2:W2"/>
    <mergeCell ref="D4:H4"/>
    <mergeCell ref="J4:K4"/>
    <mergeCell ref="M4:Q4"/>
    <mergeCell ref="S4:U4"/>
    <mergeCell ref="V4:W4"/>
    <mergeCell ref="C5:W5"/>
    <mergeCell ref="D6:H6"/>
    <mergeCell ref="J6:K6"/>
    <mergeCell ref="L6:M6"/>
    <mergeCell ref="N6:W6"/>
    <mergeCell ref="B86:D86"/>
    <mergeCell ref="B87:D87"/>
    <mergeCell ref="B89:D89"/>
    <mergeCell ref="B90:D90"/>
    <mergeCell ref="B88:D88"/>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3:D73"/>
    <mergeCell ref="B74:D74"/>
    <mergeCell ref="B75:D75"/>
    <mergeCell ref="B76:D76"/>
    <mergeCell ref="B77:D77"/>
    <mergeCell ref="B78:D78"/>
    <mergeCell ref="B79:D79"/>
    <mergeCell ref="B80:D80"/>
    <mergeCell ref="B72:D72"/>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40:D40"/>
    <mergeCell ref="B56:D56"/>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2" man="1"/>
    <brk id="90" min="1" max="22"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8"/>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154</v>
      </c>
      <c r="D4" s="298" t="s">
        <v>2064</v>
      </c>
      <c r="E4" s="298"/>
      <c r="F4" s="298"/>
      <c r="G4" s="298"/>
      <c r="H4" s="299"/>
      <c r="I4" s="18"/>
      <c r="J4" s="300" t="s">
        <v>6</v>
      </c>
      <c r="K4" s="298"/>
      <c r="L4" s="17" t="s">
        <v>379</v>
      </c>
      <c r="M4" s="301" t="s">
        <v>2063</v>
      </c>
      <c r="N4" s="301"/>
      <c r="O4" s="301"/>
      <c r="P4" s="301"/>
      <c r="Q4" s="302"/>
      <c r="R4" s="19"/>
      <c r="S4" s="303" t="s">
        <v>9</v>
      </c>
      <c r="T4" s="304"/>
      <c r="U4" s="304"/>
      <c r="V4" s="291" t="s">
        <v>2049</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701</v>
      </c>
      <c r="D6" s="287" t="s">
        <v>2062</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2061</v>
      </c>
      <c r="K8" s="26" t="s">
        <v>2060</v>
      </c>
      <c r="L8" s="26" t="s">
        <v>2059</v>
      </c>
      <c r="M8" s="26" t="s">
        <v>2058</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2057</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2056</v>
      </c>
      <c r="C21" s="268"/>
      <c r="D21" s="268"/>
      <c r="E21" s="268"/>
      <c r="F21" s="268"/>
      <c r="G21" s="268"/>
      <c r="H21" s="268"/>
      <c r="I21" s="268"/>
      <c r="J21" s="268"/>
      <c r="K21" s="268"/>
      <c r="L21" s="268"/>
      <c r="M21" s="269" t="s">
        <v>701</v>
      </c>
      <c r="N21" s="269"/>
      <c r="O21" s="269" t="s">
        <v>64</v>
      </c>
      <c r="P21" s="269"/>
      <c r="Q21" s="270" t="s">
        <v>75</v>
      </c>
      <c r="R21" s="270"/>
      <c r="S21" s="34" t="s">
        <v>979</v>
      </c>
      <c r="T21" s="34" t="s">
        <v>182</v>
      </c>
      <c r="U21" s="34" t="s">
        <v>182</v>
      </c>
      <c r="V21" s="34" t="str">
        <f t="shared" ref="V21:V26" si="0">+IF(ISERR(U21/T21*100),"N/A",ROUND(U21/T21*100,2))</f>
        <v>N/A</v>
      </c>
      <c r="W21" s="35" t="str">
        <f t="shared" ref="W21:W26" si="1">+IF(ISERR(U21/S21*100),"N/A",ROUND(U21/S21*100,2))</f>
        <v>N/A</v>
      </c>
    </row>
    <row r="22" spans="2:27" ht="56.25" customHeight="1" x14ac:dyDescent="0.2">
      <c r="B22" s="267" t="s">
        <v>2055</v>
      </c>
      <c r="C22" s="268"/>
      <c r="D22" s="268"/>
      <c r="E22" s="268"/>
      <c r="F22" s="268"/>
      <c r="G22" s="268"/>
      <c r="H22" s="268"/>
      <c r="I22" s="268"/>
      <c r="J22" s="268"/>
      <c r="K22" s="268"/>
      <c r="L22" s="268"/>
      <c r="M22" s="269" t="s">
        <v>701</v>
      </c>
      <c r="N22" s="269"/>
      <c r="O22" s="269" t="s">
        <v>64</v>
      </c>
      <c r="P22" s="269"/>
      <c r="Q22" s="270" t="s">
        <v>53</v>
      </c>
      <c r="R22" s="270"/>
      <c r="S22" s="34" t="s">
        <v>62</v>
      </c>
      <c r="T22" s="34" t="s">
        <v>261</v>
      </c>
      <c r="U22" s="34" t="s">
        <v>261</v>
      </c>
      <c r="V22" s="34">
        <f t="shared" si="0"/>
        <v>100</v>
      </c>
      <c r="W22" s="35">
        <f t="shared" si="1"/>
        <v>40</v>
      </c>
    </row>
    <row r="23" spans="2:27" ht="56.25" customHeight="1" x14ac:dyDescent="0.2">
      <c r="B23" s="267" t="s">
        <v>2054</v>
      </c>
      <c r="C23" s="268"/>
      <c r="D23" s="268"/>
      <c r="E23" s="268"/>
      <c r="F23" s="268"/>
      <c r="G23" s="268"/>
      <c r="H23" s="268"/>
      <c r="I23" s="268"/>
      <c r="J23" s="268"/>
      <c r="K23" s="268"/>
      <c r="L23" s="268"/>
      <c r="M23" s="269" t="s">
        <v>701</v>
      </c>
      <c r="N23" s="269"/>
      <c r="O23" s="269" t="s">
        <v>64</v>
      </c>
      <c r="P23" s="269"/>
      <c r="Q23" s="270" t="s">
        <v>53</v>
      </c>
      <c r="R23" s="270"/>
      <c r="S23" s="34" t="s">
        <v>335</v>
      </c>
      <c r="T23" s="34" t="s">
        <v>2053</v>
      </c>
      <c r="U23" s="34" t="s">
        <v>2053</v>
      </c>
      <c r="V23" s="34">
        <f t="shared" si="0"/>
        <v>100</v>
      </c>
      <c r="W23" s="35">
        <f t="shared" si="1"/>
        <v>50</v>
      </c>
    </row>
    <row r="24" spans="2:27" ht="56.25" customHeight="1" x14ac:dyDescent="0.2">
      <c r="B24" s="267" t="s">
        <v>2052</v>
      </c>
      <c r="C24" s="268"/>
      <c r="D24" s="268"/>
      <c r="E24" s="268"/>
      <c r="F24" s="268"/>
      <c r="G24" s="268"/>
      <c r="H24" s="268"/>
      <c r="I24" s="268"/>
      <c r="J24" s="268"/>
      <c r="K24" s="268"/>
      <c r="L24" s="268"/>
      <c r="M24" s="269" t="s">
        <v>701</v>
      </c>
      <c r="N24" s="269"/>
      <c r="O24" s="269" t="s">
        <v>64</v>
      </c>
      <c r="P24" s="269"/>
      <c r="Q24" s="270" t="s">
        <v>75</v>
      </c>
      <c r="R24" s="270"/>
      <c r="S24" s="34" t="s">
        <v>260</v>
      </c>
      <c r="T24" s="34" t="s">
        <v>182</v>
      </c>
      <c r="U24" s="34" t="s">
        <v>182</v>
      </c>
      <c r="V24" s="34" t="str">
        <f t="shared" si="0"/>
        <v>N/A</v>
      </c>
      <c r="W24" s="35" t="str">
        <f t="shared" si="1"/>
        <v>N/A</v>
      </c>
    </row>
    <row r="25" spans="2:27" ht="56.25" customHeight="1" x14ac:dyDescent="0.2">
      <c r="B25" s="267" t="s">
        <v>2051</v>
      </c>
      <c r="C25" s="268"/>
      <c r="D25" s="268"/>
      <c r="E25" s="268"/>
      <c r="F25" s="268"/>
      <c r="G25" s="268"/>
      <c r="H25" s="268"/>
      <c r="I25" s="268"/>
      <c r="J25" s="268"/>
      <c r="K25" s="268"/>
      <c r="L25" s="268"/>
      <c r="M25" s="269" t="s">
        <v>701</v>
      </c>
      <c r="N25" s="269"/>
      <c r="O25" s="269" t="s">
        <v>64</v>
      </c>
      <c r="P25" s="269"/>
      <c r="Q25" s="270" t="s">
        <v>53</v>
      </c>
      <c r="R25" s="270"/>
      <c r="S25" s="34" t="s">
        <v>260</v>
      </c>
      <c r="T25" s="34" t="s">
        <v>335</v>
      </c>
      <c r="U25" s="34" t="s">
        <v>335</v>
      </c>
      <c r="V25" s="34">
        <f t="shared" si="0"/>
        <v>100</v>
      </c>
      <c r="W25" s="35">
        <f t="shared" si="1"/>
        <v>37.5</v>
      </c>
    </row>
    <row r="26" spans="2:27" ht="56.25" customHeight="1" thickBot="1" x14ac:dyDescent="0.25">
      <c r="B26" s="267" t="s">
        <v>2050</v>
      </c>
      <c r="C26" s="268"/>
      <c r="D26" s="268"/>
      <c r="E26" s="268"/>
      <c r="F26" s="268"/>
      <c r="G26" s="268"/>
      <c r="H26" s="268"/>
      <c r="I26" s="268"/>
      <c r="J26" s="268"/>
      <c r="K26" s="268"/>
      <c r="L26" s="268"/>
      <c r="M26" s="269" t="s">
        <v>701</v>
      </c>
      <c r="N26" s="269"/>
      <c r="O26" s="269" t="s">
        <v>64</v>
      </c>
      <c r="P26" s="269"/>
      <c r="Q26" s="270" t="s">
        <v>53</v>
      </c>
      <c r="R26" s="270"/>
      <c r="S26" s="34" t="s">
        <v>300</v>
      </c>
      <c r="T26" s="34" t="s">
        <v>58</v>
      </c>
      <c r="U26" s="34" t="s">
        <v>58</v>
      </c>
      <c r="V26" s="34">
        <f t="shared" si="0"/>
        <v>100</v>
      </c>
      <c r="W26" s="35">
        <f t="shared" si="1"/>
        <v>44.44</v>
      </c>
    </row>
    <row r="27" spans="2:27" ht="21.75" customHeight="1" thickTop="1" thickBot="1" x14ac:dyDescent="0.25">
      <c r="B27" s="11" t="s">
        <v>70</v>
      </c>
      <c r="C27" s="12"/>
      <c r="D27" s="12"/>
      <c r="E27" s="12"/>
      <c r="F27" s="12"/>
      <c r="G27" s="12"/>
      <c r="H27" s="13"/>
      <c r="I27" s="13"/>
      <c r="J27" s="13"/>
      <c r="K27" s="13"/>
      <c r="L27" s="13"/>
      <c r="M27" s="13"/>
      <c r="N27" s="13"/>
      <c r="O27" s="13"/>
      <c r="P27" s="13"/>
      <c r="Q27" s="13"/>
      <c r="R27" s="13"/>
      <c r="S27" s="13"/>
      <c r="T27" s="13"/>
      <c r="U27" s="13"/>
      <c r="V27" s="13"/>
      <c r="W27" s="14"/>
      <c r="X27" s="36"/>
    </row>
    <row r="28" spans="2:27" ht="29.25" customHeight="1" thickTop="1" thickBot="1" x14ac:dyDescent="0.25">
      <c r="B28" s="245" t="s">
        <v>2572</v>
      </c>
      <c r="C28" s="246"/>
      <c r="D28" s="246"/>
      <c r="E28" s="246"/>
      <c r="F28" s="246"/>
      <c r="G28" s="246"/>
      <c r="H28" s="246"/>
      <c r="I28" s="246"/>
      <c r="J28" s="246"/>
      <c r="K28" s="246"/>
      <c r="L28" s="246"/>
      <c r="M28" s="246"/>
      <c r="N28" s="246"/>
      <c r="O28" s="246"/>
      <c r="P28" s="246"/>
      <c r="Q28" s="247"/>
      <c r="R28" s="37" t="s">
        <v>45</v>
      </c>
      <c r="S28" s="266" t="s">
        <v>46</v>
      </c>
      <c r="T28" s="266"/>
      <c r="U28" s="38" t="s">
        <v>71</v>
      </c>
      <c r="V28" s="260" t="s">
        <v>72</v>
      </c>
      <c r="W28" s="261"/>
    </row>
    <row r="29" spans="2:27" ht="30.75" customHeight="1" thickBot="1" x14ac:dyDescent="0.25">
      <c r="B29" s="248"/>
      <c r="C29" s="249"/>
      <c r="D29" s="249"/>
      <c r="E29" s="249"/>
      <c r="F29" s="249"/>
      <c r="G29" s="249"/>
      <c r="H29" s="249"/>
      <c r="I29" s="249"/>
      <c r="J29" s="249"/>
      <c r="K29" s="249"/>
      <c r="L29" s="249"/>
      <c r="M29" s="249"/>
      <c r="N29" s="249"/>
      <c r="O29" s="249"/>
      <c r="P29" s="249"/>
      <c r="Q29" s="250"/>
      <c r="R29" s="39" t="s">
        <v>73</v>
      </c>
      <c r="S29" s="39" t="s">
        <v>73</v>
      </c>
      <c r="T29" s="39" t="s">
        <v>64</v>
      </c>
      <c r="U29" s="39" t="s">
        <v>73</v>
      </c>
      <c r="V29" s="39" t="s">
        <v>74</v>
      </c>
      <c r="W29" s="32" t="s">
        <v>75</v>
      </c>
      <c r="Y29" s="36"/>
    </row>
    <row r="30" spans="2:27" ht="23.25" customHeight="1" thickBot="1" x14ac:dyDescent="0.25">
      <c r="B30" s="262" t="s">
        <v>76</v>
      </c>
      <c r="C30" s="263"/>
      <c r="D30" s="263"/>
      <c r="E30" s="40" t="s">
        <v>673</v>
      </c>
      <c r="F30" s="40"/>
      <c r="G30" s="40"/>
      <c r="H30" s="41"/>
      <c r="I30" s="41"/>
      <c r="J30" s="41"/>
      <c r="K30" s="41"/>
      <c r="L30" s="41"/>
      <c r="M30" s="41"/>
      <c r="N30" s="41"/>
      <c r="O30" s="41"/>
      <c r="P30" s="42"/>
      <c r="Q30" s="42"/>
      <c r="R30" s="43" t="s">
        <v>2049</v>
      </c>
      <c r="S30" s="44" t="s">
        <v>11</v>
      </c>
      <c r="T30" s="42"/>
      <c r="U30" s="44" t="s">
        <v>2046</v>
      </c>
      <c r="V30" s="42"/>
      <c r="W30" s="45">
        <f>+IF(ISERR(U30/R30*100),"N/A",ROUND(U30/R30*100,2))</f>
        <v>66.53</v>
      </c>
    </row>
    <row r="31" spans="2:27" ht="26.25" customHeight="1" thickBot="1" x14ac:dyDescent="0.25">
      <c r="B31" s="264" t="s">
        <v>80</v>
      </c>
      <c r="C31" s="265"/>
      <c r="D31" s="265"/>
      <c r="E31" s="46" t="s">
        <v>673</v>
      </c>
      <c r="F31" s="46"/>
      <c r="G31" s="46"/>
      <c r="H31" s="47"/>
      <c r="I31" s="47"/>
      <c r="J31" s="47"/>
      <c r="K31" s="47"/>
      <c r="L31" s="47"/>
      <c r="M31" s="47"/>
      <c r="N31" s="47"/>
      <c r="O31" s="47"/>
      <c r="P31" s="48"/>
      <c r="Q31" s="48"/>
      <c r="R31" s="49" t="s">
        <v>2048</v>
      </c>
      <c r="S31" s="50" t="s">
        <v>2047</v>
      </c>
      <c r="T31" s="51">
        <f>+IF(ISERR(S31/R31*100),"N/A",ROUND(S31/R31*100,2))</f>
        <v>87.98</v>
      </c>
      <c r="U31" s="50" t="s">
        <v>2046</v>
      </c>
      <c r="V31" s="51">
        <f>+IF(ISERR(U31/S31*100),"N/A",ROUND(U31/S31*100,2))</f>
        <v>74.92</v>
      </c>
      <c r="W31" s="52">
        <f>+IF(ISERR(U31/R31*100),"N/A",ROUND(U31/R31*100,2))</f>
        <v>65.92</v>
      </c>
    </row>
    <row r="32" spans="2:27" ht="22.5" customHeight="1" thickTop="1" thickBot="1" x14ac:dyDescent="0.25">
      <c r="B32" s="11" t="s">
        <v>86</v>
      </c>
      <c r="C32" s="12"/>
      <c r="D32" s="12"/>
      <c r="E32" s="12"/>
      <c r="F32" s="12"/>
      <c r="G32" s="12"/>
      <c r="H32" s="13"/>
      <c r="I32" s="13"/>
      <c r="J32" s="13"/>
      <c r="K32" s="13"/>
      <c r="L32" s="13"/>
      <c r="M32" s="13"/>
      <c r="N32" s="13"/>
      <c r="O32" s="13"/>
      <c r="P32" s="13"/>
      <c r="Q32" s="13"/>
      <c r="R32" s="13"/>
      <c r="S32" s="13"/>
      <c r="T32" s="13"/>
      <c r="U32" s="13"/>
      <c r="V32" s="13"/>
      <c r="W32" s="14"/>
    </row>
    <row r="33" spans="2:23" ht="37.5" customHeight="1" thickTop="1" x14ac:dyDescent="0.2">
      <c r="B33" s="251" t="s">
        <v>2045</v>
      </c>
      <c r="C33" s="252"/>
      <c r="D33" s="252"/>
      <c r="E33" s="252"/>
      <c r="F33" s="252"/>
      <c r="G33" s="252"/>
      <c r="H33" s="252"/>
      <c r="I33" s="252"/>
      <c r="J33" s="252"/>
      <c r="K33" s="252"/>
      <c r="L33" s="252"/>
      <c r="M33" s="252"/>
      <c r="N33" s="252"/>
      <c r="O33" s="252"/>
      <c r="P33" s="252"/>
      <c r="Q33" s="252"/>
      <c r="R33" s="252"/>
      <c r="S33" s="252"/>
      <c r="T33" s="252"/>
      <c r="U33" s="252"/>
      <c r="V33" s="252"/>
      <c r="W33" s="253"/>
    </row>
    <row r="34" spans="2:23" ht="77.25" customHeight="1" thickBot="1" x14ac:dyDescent="0.25">
      <c r="B34" s="254"/>
      <c r="C34" s="255"/>
      <c r="D34" s="255"/>
      <c r="E34" s="255"/>
      <c r="F34" s="255"/>
      <c r="G34" s="255"/>
      <c r="H34" s="255"/>
      <c r="I34" s="255"/>
      <c r="J34" s="255"/>
      <c r="K34" s="255"/>
      <c r="L34" s="255"/>
      <c r="M34" s="255"/>
      <c r="N34" s="255"/>
      <c r="O34" s="255"/>
      <c r="P34" s="255"/>
      <c r="Q34" s="255"/>
      <c r="R34" s="255"/>
      <c r="S34" s="255"/>
      <c r="T34" s="255"/>
      <c r="U34" s="255"/>
      <c r="V34" s="255"/>
      <c r="W34" s="256"/>
    </row>
    <row r="35" spans="2:23" ht="37.5" customHeight="1" thickTop="1" x14ac:dyDescent="0.2">
      <c r="B35" s="251" t="s">
        <v>2044</v>
      </c>
      <c r="C35" s="252"/>
      <c r="D35" s="252"/>
      <c r="E35" s="252"/>
      <c r="F35" s="252"/>
      <c r="G35" s="252"/>
      <c r="H35" s="252"/>
      <c r="I35" s="252"/>
      <c r="J35" s="252"/>
      <c r="K35" s="252"/>
      <c r="L35" s="252"/>
      <c r="M35" s="252"/>
      <c r="N35" s="252"/>
      <c r="O35" s="252"/>
      <c r="P35" s="252"/>
      <c r="Q35" s="252"/>
      <c r="R35" s="252"/>
      <c r="S35" s="252"/>
      <c r="T35" s="252"/>
      <c r="U35" s="252"/>
      <c r="V35" s="252"/>
      <c r="W35" s="253"/>
    </row>
    <row r="36" spans="2:23" ht="15" customHeight="1" thickBot="1" x14ac:dyDescent="0.25">
      <c r="B36" s="254"/>
      <c r="C36" s="255"/>
      <c r="D36" s="255"/>
      <c r="E36" s="255"/>
      <c r="F36" s="255"/>
      <c r="G36" s="255"/>
      <c r="H36" s="255"/>
      <c r="I36" s="255"/>
      <c r="J36" s="255"/>
      <c r="K36" s="255"/>
      <c r="L36" s="255"/>
      <c r="M36" s="255"/>
      <c r="N36" s="255"/>
      <c r="O36" s="255"/>
      <c r="P36" s="255"/>
      <c r="Q36" s="255"/>
      <c r="R36" s="255"/>
      <c r="S36" s="255"/>
      <c r="T36" s="255"/>
      <c r="U36" s="255"/>
      <c r="V36" s="255"/>
      <c r="W36" s="256"/>
    </row>
    <row r="37" spans="2:23" ht="37.5" customHeight="1" thickTop="1" x14ac:dyDescent="0.2">
      <c r="B37" s="251" t="s">
        <v>2043</v>
      </c>
      <c r="C37" s="252"/>
      <c r="D37" s="252"/>
      <c r="E37" s="252"/>
      <c r="F37" s="252"/>
      <c r="G37" s="252"/>
      <c r="H37" s="252"/>
      <c r="I37" s="252"/>
      <c r="J37" s="252"/>
      <c r="K37" s="252"/>
      <c r="L37" s="252"/>
      <c r="M37" s="252"/>
      <c r="N37" s="252"/>
      <c r="O37" s="252"/>
      <c r="P37" s="252"/>
      <c r="Q37" s="252"/>
      <c r="R37" s="252"/>
      <c r="S37" s="252"/>
      <c r="T37" s="252"/>
      <c r="U37" s="252"/>
      <c r="V37" s="252"/>
      <c r="W37" s="253"/>
    </row>
    <row r="38" spans="2:23" ht="13.5" thickBot="1" x14ac:dyDescent="0.25">
      <c r="B38" s="257"/>
      <c r="C38" s="258"/>
      <c r="D38" s="258"/>
      <c r="E38" s="258"/>
      <c r="F38" s="258"/>
      <c r="G38" s="258"/>
      <c r="H38" s="258"/>
      <c r="I38" s="258"/>
      <c r="J38" s="258"/>
      <c r="K38" s="258"/>
      <c r="L38" s="258"/>
      <c r="M38" s="258"/>
      <c r="N38" s="258"/>
      <c r="O38" s="258"/>
      <c r="P38" s="258"/>
      <c r="Q38" s="258"/>
      <c r="R38" s="258"/>
      <c r="S38" s="258"/>
      <c r="T38" s="258"/>
      <c r="U38" s="258"/>
      <c r="V38" s="258"/>
      <c r="W38" s="259"/>
    </row>
  </sheetData>
  <mergeCells count="71">
    <mergeCell ref="B35:W36"/>
    <mergeCell ref="B37:W38"/>
    <mergeCell ref="S28:T28"/>
    <mergeCell ref="V28:W28"/>
    <mergeCell ref="B30:D30"/>
    <mergeCell ref="B31:D31"/>
    <mergeCell ref="B33:W34"/>
    <mergeCell ref="B26:L26"/>
    <mergeCell ref="M26:N26"/>
    <mergeCell ref="O26:P26"/>
    <mergeCell ref="Q26:R26"/>
    <mergeCell ref="B28:Q29"/>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2"/>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153</v>
      </c>
      <c r="D4" s="298" t="s">
        <v>2090</v>
      </c>
      <c r="E4" s="298"/>
      <c r="F4" s="298"/>
      <c r="G4" s="298"/>
      <c r="H4" s="299"/>
      <c r="I4" s="18"/>
      <c r="J4" s="300" t="s">
        <v>6</v>
      </c>
      <c r="K4" s="298"/>
      <c r="L4" s="17" t="s">
        <v>2089</v>
      </c>
      <c r="M4" s="301" t="s">
        <v>2088</v>
      </c>
      <c r="N4" s="301"/>
      <c r="O4" s="301"/>
      <c r="P4" s="301"/>
      <c r="Q4" s="302"/>
      <c r="R4" s="19"/>
      <c r="S4" s="303" t="s">
        <v>9</v>
      </c>
      <c r="T4" s="304"/>
      <c r="U4" s="304"/>
      <c r="V4" s="291" t="s">
        <v>2087</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11</v>
      </c>
      <c r="D6" s="287" t="s">
        <v>11</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2086</v>
      </c>
      <c r="K8" s="26" t="s">
        <v>2085</v>
      </c>
      <c r="L8" s="26" t="s">
        <v>2084</v>
      </c>
      <c r="M8" s="26" t="s">
        <v>2083</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345.75" customHeight="1" thickTop="1" thickBot="1" x14ac:dyDescent="0.25">
      <c r="B10" s="27" t="s">
        <v>25</v>
      </c>
      <c r="C10" s="291" t="s">
        <v>2082</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2081</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2080</v>
      </c>
      <c r="C21" s="268"/>
      <c r="D21" s="268"/>
      <c r="E21" s="268"/>
      <c r="F21" s="268"/>
      <c r="G21" s="268"/>
      <c r="H21" s="268"/>
      <c r="I21" s="268"/>
      <c r="J21" s="268"/>
      <c r="K21" s="268"/>
      <c r="L21" s="268"/>
      <c r="M21" s="269" t="s">
        <v>343</v>
      </c>
      <c r="N21" s="269"/>
      <c r="O21" s="269" t="s">
        <v>64</v>
      </c>
      <c r="P21" s="269"/>
      <c r="Q21" s="270" t="s">
        <v>75</v>
      </c>
      <c r="R21" s="270"/>
      <c r="S21" s="34" t="s">
        <v>2079</v>
      </c>
      <c r="T21" s="34" t="s">
        <v>182</v>
      </c>
      <c r="U21" s="34" t="s">
        <v>182</v>
      </c>
      <c r="V21" s="34" t="str">
        <f t="shared" ref="V21:V28" si="0">+IF(ISERR(U21/T21*100),"N/A",ROUND(U21/T21*100,2))</f>
        <v>N/A</v>
      </c>
      <c r="W21" s="35" t="str">
        <f t="shared" ref="W21:W28" si="1">+IF(ISERR(U21/S21*100),"N/A",ROUND(U21/S21*100,2))</f>
        <v>N/A</v>
      </c>
    </row>
    <row r="22" spans="2:27" ht="56.25" customHeight="1" x14ac:dyDescent="0.2">
      <c r="B22" s="267" t="s">
        <v>2078</v>
      </c>
      <c r="C22" s="268"/>
      <c r="D22" s="268"/>
      <c r="E22" s="268"/>
      <c r="F22" s="268"/>
      <c r="G22" s="268"/>
      <c r="H22" s="268"/>
      <c r="I22" s="268"/>
      <c r="J22" s="268"/>
      <c r="K22" s="268"/>
      <c r="L22" s="268"/>
      <c r="M22" s="269" t="s">
        <v>343</v>
      </c>
      <c r="N22" s="269"/>
      <c r="O22" s="269" t="s">
        <v>64</v>
      </c>
      <c r="P22" s="269"/>
      <c r="Q22" s="270" t="s">
        <v>75</v>
      </c>
      <c r="R22" s="270"/>
      <c r="S22" s="34" t="s">
        <v>1996</v>
      </c>
      <c r="T22" s="34" t="s">
        <v>182</v>
      </c>
      <c r="U22" s="34" t="s">
        <v>182</v>
      </c>
      <c r="V22" s="34" t="str">
        <f t="shared" si="0"/>
        <v>N/A</v>
      </c>
      <c r="W22" s="35" t="str">
        <f t="shared" si="1"/>
        <v>N/A</v>
      </c>
    </row>
    <row r="23" spans="2:27" ht="56.25" customHeight="1" x14ac:dyDescent="0.2">
      <c r="B23" s="267" t="s">
        <v>2077</v>
      </c>
      <c r="C23" s="268"/>
      <c r="D23" s="268"/>
      <c r="E23" s="268"/>
      <c r="F23" s="268"/>
      <c r="G23" s="268"/>
      <c r="H23" s="268"/>
      <c r="I23" s="268"/>
      <c r="J23" s="268"/>
      <c r="K23" s="268"/>
      <c r="L23" s="268"/>
      <c r="M23" s="269" t="s">
        <v>343</v>
      </c>
      <c r="N23" s="269"/>
      <c r="O23" s="269" t="s">
        <v>64</v>
      </c>
      <c r="P23" s="269"/>
      <c r="Q23" s="270" t="s">
        <v>53</v>
      </c>
      <c r="R23" s="270"/>
      <c r="S23" s="34" t="s">
        <v>54</v>
      </c>
      <c r="T23" s="34" t="s">
        <v>2076</v>
      </c>
      <c r="U23" s="34" t="s">
        <v>2075</v>
      </c>
      <c r="V23" s="34">
        <f t="shared" si="0"/>
        <v>7311.11</v>
      </c>
      <c r="W23" s="35">
        <f t="shared" si="1"/>
        <v>6.58</v>
      </c>
    </row>
    <row r="24" spans="2:27" ht="56.25" customHeight="1" x14ac:dyDescent="0.2">
      <c r="B24" s="267" t="s">
        <v>2074</v>
      </c>
      <c r="C24" s="268"/>
      <c r="D24" s="268"/>
      <c r="E24" s="268"/>
      <c r="F24" s="268"/>
      <c r="G24" s="268"/>
      <c r="H24" s="268"/>
      <c r="I24" s="268"/>
      <c r="J24" s="268"/>
      <c r="K24" s="268"/>
      <c r="L24" s="268"/>
      <c r="M24" s="269" t="s">
        <v>343</v>
      </c>
      <c r="N24" s="269"/>
      <c r="O24" s="269" t="s">
        <v>64</v>
      </c>
      <c r="P24" s="269"/>
      <c r="Q24" s="270" t="s">
        <v>75</v>
      </c>
      <c r="R24" s="270"/>
      <c r="S24" s="34" t="s">
        <v>54</v>
      </c>
      <c r="T24" s="34" t="s">
        <v>182</v>
      </c>
      <c r="U24" s="34" t="s">
        <v>182</v>
      </c>
      <c r="V24" s="34" t="str">
        <f t="shared" si="0"/>
        <v>N/A</v>
      </c>
      <c r="W24" s="35" t="str">
        <f t="shared" si="1"/>
        <v>N/A</v>
      </c>
    </row>
    <row r="25" spans="2:27" ht="56.25" customHeight="1" x14ac:dyDescent="0.2">
      <c r="B25" s="267" t="s">
        <v>2080</v>
      </c>
      <c r="C25" s="268"/>
      <c r="D25" s="268"/>
      <c r="E25" s="268"/>
      <c r="F25" s="268"/>
      <c r="G25" s="268"/>
      <c r="H25" s="268"/>
      <c r="I25" s="268"/>
      <c r="J25" s="268"/>
      <c r="K25" s="268"/>
      <c r="L25" s="268"/>
      <c r="M25" s="269" t="s">
        <v>17</v>
      </c>
      <c r="N25" s="269"/>
      <c r="O25" s="269" t="s">
        <v>64</v>
      </c>
      <c r="P25" s="269"/>
      <c r="Q25" s="270" t="s">
        <v>75</v>
      </c>
      <c r="R25" s="270"/>
      <c r="S25" s="34" t="s">
        <v>2079</v>
      </c>
      <c r="T25" s="34" t="s">
        <v>182</v>
      </c>
      <c r="U25" s="34" t="s">
        <v>182</v>
      </c>
      <c r="V25" s="34" t="str">
        <f t="shared" si="0"/>
        <v>N/A</v>
      </c>
      <c r="W25" s="35" t="str">
        <f t="shared" si="1"/>
        <v>N/A</v>
      </c>
    </row>
    <row r="26" spans="2:27" ht="56.25" customHeight="1" x14ac:dyDescent="0.2">
      <c r="B26" s="267" t="s">
        <v>2078</v>
      </c>
      <c r="C26" s="268"/>
      <c r="D26" s="268"/>
      <c r="E26" s="268"/>
      <c r="F26" s="268"/>
      <c r="G26" s="268"/>
      <c r="H26" s="268"/>
      <c r="I26" s="268"/>
      <c r="J26" s="268"/>
      <c r="K26" s="268"/>
      <c r="L26" s="268"/>
      <c r="M26" s="269" t="s">
        <v>17</v>
      </c>
      <c r="N26" s="269"/>
      <c r="O26" s="269" t="s">
        <v>64</v>
      </c>
      <c r="P26" s="269"/>
      <c r="Q26" s="270" t="s">
        <v>75</v>
      </c>
      <c r="R26" s="270"/>
      <c r="S26" s="34" t="s">
        <v>1996</v>
      </c>
      <c r="T26" s="34" t="s">
        <v>182</v>
      </c>
      <c r="U26" s="34" t="s">
        <v>182</v>
      </c>
      <c r="V26" s="34" t="str">
        <f t="shared" si="0"/>
        <v>N/A</v>
      </c>
      <c r="W26" s="35" t="str">
        <f t="shared" si="1"/>
        <v>N/A</v>
      </c>
    </row>
    <row r="27" spans="2:27" ht="56.25" customHeight="1" x14ac:dyDescent="0.2">
      <c r="B27" s="267" t="s">
        <v>2077</v>
      </c>
      <c r="C27" s="268"/>
      <c r="D27" s="268"/>
      <c r="E27" s="268"/>
      <c r="F27" s="268"/>
      <c r="G27" s="268"/>
      <c r="H27" s="268"/>
      <c r="I27" s="268"/>
      <c r="J27" s="268"/>
      <c r="K27" s="268"/>
      <c r="L27" s="268"/>
      <c r="M27" s="269" t="s">
        <v>17</v>
      </c>
      <c r="N27" s="269"/>
      <c r="O27" s="269" t="s">
        <v>64</v>
      </c>
      <c r="P27" s="269"/>
      <c r="Q27" s="270" t="s">
        <v>53</v>
      </c>
      <c r="R27" s="270"/>
      <c r="S27" s="34" t="s">
        <v>54</v>
      </c>
      <c r="T27" s="34" t="s">
        <v>2076</v>
      </c>
      <c r="U27" s="34" t="s">
        <v>2075</v>
      </c>
      <c r="V27" s="34">
        <f t="shared" si="0"/>
        <v>7311.11</v>
      </c>
      <c r="W27" s="35">
        <f t="shared" si="1"/>
        <v>6.58</v>
      </c>
    </row>
    <row r="28" spans="2:27" ht="56.25" customHeight="1" thickBot="1" x14ac:dyDescent="0.25">
      <c r="B28" s="267" t="s">
        <v>2074</v>
      </c>
      <c r="C28" s="268"/>
      <c r="D28" s="268"/>
      <c r="E28" s="268"/>
      <c r="F28" s="268"/>
      <c r="G28" s="268"/>
      <c r="H28" s="268"/>
      <c r="I28" s="268"/>
      <c r="J28" s="268"/>
      <c r="K28" s="268"/>
      <c r="L28" s="268"/>
      <c r="M28" s="269" t="s">
        <v>17</v>
      </c>
      <c r="N28" s="269"/>
      <c r="O28" s="269" t="s">
        <v>64</v>
      </c>
      <c r="P28" s="269"/>
      <c r="Q28" s="270" t="s">
        <v>75</v>
      </c>
      <c r="R28" s="270"/>
      <c r="S28" s="34" t="s">
        <v>54</v>
      </c>
      <c r="T28" s="34" t="s">
        <v>182</v>
      </c>
      <c r="U28" s="34" t="s">
        <v>182</v>
      </c>
      <c r="V28" s="34" t="str">
        <f t="shared" si="0"/>
        <v>N/A</v>
      </c>
      <c r="W28" s="35" t="str">
        <f t="shared" si="1"/>
        <v>N/A</v>
      </c>
    </row>
    <row r="29" spans="2:27" ht="21.75" customHeight="1" thickTop="1" thickBot="1" x14ac:dyDescent="0.25">
      <c r="B29" s="11" t="s">
        <v>70</v>
      </c>
      <c r="C29" s="12"/>
      <c r="D29" s="12"/>
      <c r="E29" s="12"/>
      <c r="F29" s="12"/>
      <c r="G29" s="12"/>
      <c r="H29" s="13"/>
      <c r="I29" s="13"/>
      <c r="J29" s="13"/>
      <c r="K29" s="13"/>
      <c r="L29" s="13"/>
      <c r="M29" s="13"/>
      <c r="N29" s="13"/>
      <c r="O29" s="13"/>
      <c r="P29" s="13"/>
      <c r="Q29" s="13"/>
      <c r="R29" s="13"/>
      <c r="S29" s="13"/>
      <c r="T29" s="13"/>
      <c r="U29" s="13"/>
      <c r="V29" s="13"/>
      <c r="W29" s="14"/>
      <c r="X29" s="36"/>
    </row>
    <row r="30" spans="2:27" ht="29.25" customHeight="1" thickTop="1" thickBot="1" x14ac:dyDescent="0.25">
      <c r="B30" s="245" t="s">
        <v>2572</v>
      </c>
      <c r="C30" s="246"/>
      <c r="D30" s="246"/>
      <c r="E30" s="246"/>
      <c r="F30" s="246"/>
      <c r="G30" s="246"/>
      <c r="H30" s="246"/>
      <c r="I30" s="246"/>
      <c r="J30" s="246"/>
      <c r="K30" s="246"/>
      <c r="L30" s="246"/>
      <c r="M30" s="246"/>
      <c r="N30" s="246"/>
      <c r="O30" s="246"/>
      <c r="P30" s="246"/>
      <c r="Q30" s="247"/>
      <c r="R30" s="37" t="s">
        <v>45</v>
      </c>
      <c r="S30" s="266" t="s">
        <v>46</v>
      </c>
      <c r="T30" s="266"/>
      <c r="U30" s="38" t="s">
        <v>71</v>
      </c>
      <c r="V30" s="260" t="s">
        <v>72</v>
      </c>
      <c r="W30" s="261"/>
    </row>
    <row r="31" spans="2:27" ht="30.75" customHeight="1" thickBot="1" x14ac:dyDescent="0.25">
      <c r="B31" s="248"/>
      <c r="C31" s="249"/>
      <c r="D31" s="249"/>
      <c r="E31" s="249"/>
      <c r="F31" s="249"/>
      <c r="G31" s="249"/>
      <c r="H31" s="249"/>
      <c r="I31" s="249"/>
      <c r="J31" s="249"/>
      <c r="K31" s="249"/>
      <c r="L31" s="249"/>
      <c r="M31" s="249"/>
      <c r="N31" s="249"/>
      <c r="O31" s="249"/>
      <c r="P31" s="249"/>
      <c r="Q31" s="250"/>
      <c r="R31" s="39" t="s">
        <v>73</v>
      </c>
      <c r="S31" s="39" t="s">
        <v>73</v>
      </c>
      <c r="T31" s="39" t="s">
        <v>64</v>
      </c>
      <c r="U31" s="39" t="s">
        <v>73</v>
      </c>
      <c r="V31" s="39" t="s">
        <v>74</v>
      </c>
      <c r="W31" s="32" t="s">
        <v>75</v>
      </c>
      <c r="Y31" s="36"/>
    </row>
    <row r="32" spans="2:27" ht="23.25" customHeight="1" thickBot="1" x14ac:dyDescent="0.25">
      <c r="B32" s="262" t="s">
        <v>76</v>
      </c>
      <c r="C32" s="263"/>
      <c r="D32" s="263"/>
      <c r="E32" s="40" t="s">
        <v>329</v>
      </c>
      <c r="F32" s="40"/>
      <c r="G32" s="40"/>
      <c r="H32" s="41"/>
      <c r="I32" s="41"/>
      <c r="J32" s="41"/>
      <c r="K32" s="41"/>
      <c r="L32" s="41"/>
      <c r="M32" s="41"/>
      <c r="N32" s="41"/>
      <c r="O32" s="41"/>
      <c r="P32" s="42"/>
      <c r="Q32" s="42"/>
      <c r="R32" s="43" t="s">
        <v>2073</v>
      </c>
      <c r="S32" s="44" t="s">
        <v>11</v>
      </c>
      <c r="T32" s="42"/>
      <c r="U32" s="44" t="s">
        <v>2070</v>
      </c>
      <c r="V32" s="42"/>
      <c r="W32" s="45">
        <f>+IF(ISERR(U32/R32*100),"N/A",ROUND(U32/R32*100,2))</f>
        <v>15.26</v>
      </c>
    </row>
    <row r="33" spans="2:23" ht="26.25" customHeight="1" x14ac:dyDescent="0.2">
      <c r="B33" s="264" t="s">
        <v>80</v>
      </c>
      <c r="C33" s="265"/>
      <c r="D33" s="265"/>
      <c r="E33" s="46" t="s">
        <v>329</v>
      </c>
      <c r="F33" s="46"/>
      <c r="G33" s="46"/>
      <c r="H33" s="47"/>
      <c r="I33" s="47"/>
      <c r="J33" s="47"/>
      <c r="K33" s="47"/>
      <c r="L33" s="47"/>
      <c r="M33" s="47"/>
      <c r="N33" s="47"/>
      <c r="O33" s="47"/>
      <c r="P33" s="48"/>
      <c r="Q33" s="48"/>
      <c r="R33" s="49" t="s">
        <v>2072</v>
      </c>
      <c r="S33" s="50" t="s">
        <v>2071</v>
      </c>
      <c r="T33" s="51">
        <f>+IF(ISERR(S33/R33*100),"N/A",ROUND(S33/R33*100,2))</f>
        <v>84.12</v>
      </c>
      <c r="U33" s="50" t="s">
        <v>2070</v>
      </c>
      <c r="V33" s="51">
        <f>+IF(ISERR(U33/S33*100),"N/A",ROUND(U33/S33*100,2))</f>
        <v>17.940000000000001</v>
      </c>
      <c r="W33" s="52">
        <f>+IF(ISERR(U33/R33*100),"N/A",ROUND(U33/R33*100,2))</f>
        <v>15.09</v>
      </c>
    </row>
    <row r="34" spans="2:23" ht="23.25" customHeight="1" thickBot="1" x14ac:dyDescent="0.25">
      <c r="B34" s="262" t="s">
        <v>76</v>
      </c>
      <c r="C34" s="263"/>
      <c r="D34" s="263"/>
      <c r="E34" s="40" t="s">
        <v>82</v>
      </c>
      <c r="F34" s="40"/>
      <c r="G34" s="40"/>
      <c r="H34" s="41"/>
      <c r="I34" s="41"/>
      <c r="J34" s="41"/>
      <c r="K34" s="41"/>
      <c r="L34" s="41"/>
      <c r="M34" s="41"/>
      <c r="N34" s="41"/>
      <c r="O34" s="41"/>
      <c r="P34" s="42"/>
      <c r="Q34" s="42"/>
      <c r="R34" s="43" t="s">
        <v>2069</v>
      </c>
      <c r="S34" s="44" t="s">
        <v>11</v>
      </c>
      <c r="T34" s="42"/>
      <c r="U34" s="44" t="s">
        <v>2068</v>
      </c>
      <c r="V34" s="42"/>
      <c r="W34" s="45">
        <f>+IF(ISERR(U34/R34*100),"N/A",ROUND(U34/R34*100,2))</f>
        <v>38.22</v>
      </c>
    </row>
    <row r="35" spans="2:23" ht="26.25" customHeight="1" thickBot="1" x14ac:dyDescent="0.25">
      <c r="B35" s="264" t="s">
        <v>80</v>
      </c>
      <c r="C35" s="265"/>
      <c r="D35" s="265"/>
      <c r="E35" s="46" t="s">
        <v>82</v>
      </c>
      <c r="F35" s="46"/>
      <c r="G35" s="46"/>
      <c r="H35" s="47"/>
      <c r="I35" s="47"/>
      <c r="J35" s="47"/>
      <c r="K35" s="47"/>
      <c r="L35" s="47"/>
      <c r="M35" s="47"/>
      <c r="N35" s="47"/>
      <c r="O35" s="47"/>
      <c r="P35" s="48"/>
      <c r="Q35" s="48"/>
      <c r="R35" s="49" t="s">
        <v>2069</v>
      </c>
      <c r="S35" s="50" t="s">
        <v>910</v>
      </c>
      <c r="T35" s="51">
        <f>+IF(ISERR(S35/R35*100),"N/A",ROUND(S35/R35*100,2))</f>
        <v>58.3</v>
      </c>
      <c r="U35" s="50" t="s">
        <v>2068</v>
      </c>
      <c r="V35" s="51">
        <f>+IF(ISERR(U35/S35*100),"N/A",ROUND(U35/S35*100,2))</f>
        <v>65.56</v>
      </c>
      <c r="W35" s="52">
        <f>+IF(ISERR(U35/R35*100),"N/A",ROUND(U35/R35*100,2))</f>
        <v>38.22</v>
      </c>
    </row>
    <row r="36" spans="2:23" ht="22.5" customHeight="1" thickTop="1" thickBot="1" x14ac:dyDescent="0.25">
      <c r="B36" s="11" t="s">
        <v>86</v>
      </c>
      <c r="C36" s="12"/>
      <c r="D36" s="12"/>
      <c r="E36" s="12"/>
      <c r="F36" s="12"/>
      <c r="G36" s="12"/>
      <c r="H36" s="13"/>
      <c r="I36" s="13"/>
      <c r="J36" s="13"/>
      <c r="K36" s="13"/>
      <c r="L36" s="13"/>
      <c r="M36" s="13"/>
      <c r="N36" s="13"/>
      <c r="O36" s="13"/>
      <c r="P36" s="13"/>
      <c r="Q36" s="13"/>
      <c r="R36" s="13"/>
      <c r="S36" s="13"/>
      <c r="T36" s="13"/>
      <c r="U36" s="13"/>
      <c r="V36" s="13"/>
      <c r="W36" s="14"/>
    </row>
    <row r="37" spans="2:23" ht="37.5" customHeight="1" thickTop="1" x14ac:dyDescent="0.2">
      <c r="B37" s="251" t="s">
        <v>2067</v>
      </c>
      <c r="C37" s="252"/>
      <c r="D37" s="252"/>
      <c r="E37" s="252"/>
      <c r="F37" s="252"/>
      <c r="G37" s="252"/>
      <c r="H37" s="252"/>
      <c r="I37" s="252"/>
      <c r="J37" s="252"/>
      <c r="K37" s="252"/>
      <c r="L37" s="252"/>
      <c r="M37" s="252"/>
      <c r="N37" s="252"/>
      <c r="O37" s="252"/>
      <c r="P37" s="252"/>
      <c r="Q37" s="252"/>
      <c r="R37" s="252"/>
      <c r="S37" s="252"/>
      <c r="T37" s="252"/>
      <c r="U37" s="252"/>
      <c r="V37" s="252"/>
      <c r="W37" s="253"/>
    </row>
    <row r="38" spans="2:23" ht="211.5" customHeight="1" thickBot="1" x14ac:dyDescent="0.25">
      <c r="B38" s="254"/>
      <c r="C38" s="255"/>
      <c r="D38" s="255"/>
      <c r="E38" s="255"/>
      <c r="F38" s="255"/>
      <c r="G38" s="255"/>
      <c r="H38" s="255"/>
      <c r="I38" s="255"/>
      <c r="J38" s="255"/>
      <c r="K38" s="255"/>
      <c r="L38" s="255"/>
      <c r="M38" s="255"/>
      <c r="N38" s="255"/>
      <c r="O38" s="255"/>
      <c r="P38" s="255"/>
      <c r="Q38" s="255"/>
      <c r="R38" s="255"/>
      <c r="S38" s="255"/>
      <c r="T38" s="255"/>
      <c r="U38" s="255"/>
      <c r="V38" s="255"/>
      <c r="W38" s="256"/>
    </row>
    <row r="39" spans="2:23" ht="37.5" customHeight="1" thickTop="1" x14ac:dyDescent="0.2">
      <c r="B39" s="251" t="s">
        <v>2066</v>
      </c>
      <c r="C39" s="252"/>
      <c r="D39" s="252"/>
      <c r="E39" s="252"/>
      <c r="F39" s="252"/>
      <c r="G39" s="252"/>
      <c r="H39" s="252"/>
      <c r="I39" s="252"/>
      <c r="J39" s="252"/>
      <c r="K39" s="252"/>
      <c r="L39" s="252"/>
      <c r="M39" s="252"/>
      <c r="N39" s="252"/>
      <c r="O39" s="252"/>
      <c r="P39" s="252"/>
      <c r="Q39" s="252"/>
      <c r="R39" s="252"/>
      <c r="S39" s="252"/>
      <c r="T39" s="252"/>
      <c r="U39" s="252"/>
      <c r="V39" s="252"/>
      <c r="W39" s="253"/>
    </row>
    <row r="40" spans="2:23" ht="151.5" customHeight="1" thickBot="1" x14ac:dyDescent="0.25">
      <c r="B40" s="254"/>
      <c r="C40" s="255"/>
      <c r="D40" s="255"/>
      <c r="E40" s="255"/>
      <c r="F40" s="255"/>
      <c r="G40" s="255"/>
      <c r="H40" s="255"/>
      <c r="I40" s="255"/>
      <c r="J40" s="255"/>
      <c r="K40" s="255"/>
      <c r="L40" s="255"/>
      <c r="M40" s="255"/>
      <c r="N40" s="255"/>
      <c r="O40" s="255"/>
      <c r="P40" s="255"/>
      <c r="Q40" s="255"/>
      <c r="R40" s="255"/>
      <c r="S40" s="255"/>
      <c r="T40" s="255"/>
      <c r="U40" s="255"/>
      <c r="V40" s="255"/>
      <c r="W40" s="256"/>
    </row>
    <row r="41" spans="2:23" ht="37.5" customHeight="1" thickTop="1" x14ac:dyDescent="0.2">
      <c r="B41" s="251" t="s">
        <v>2065</v>
      </c>
      <c r="C41" s="252"/>
      <c r="D41" s="252"/>
      <c r="E41" s="252"/>
      <c r="F41" s="252"/>
      <c r="G41" s="252"/>
      <c r="H41" s="252"/>
      <c r="I41" s="252"/>
      <c r="J41" s="252"/>
      <c r="K41" s="252"/>
      <c r="L41" s="252"/>
      <c r="M41" s="252"/>
      <c r="N41" s="252"/>
      <c r="O41" s="252"/>
      <c r="P41" s="252"/>
      <c r="Q41" s="252"/>
      <c r="R41" s="252"/>
      <c r="S41" s="252"/>
      <c r="T41" s="252"/>
      <c r="U41" s="252"/>
      <c r="V41" s="252"/>
      <c r="W41" s="253"/>
    </row>
    <row r="42" spans="2:23" ht="47.25" customHeight="1" thickBot="1" x14ac:dyDescent="0.25">
      <c r="B42" s="257"/>
      <c r="C42" s="258"/>
      <c r="D42" s="258"/>
      <c r="E42" s="258"/>
      <c r="F42" s="258"/>
      <c r="G42" s="258"/>
      <c r="H42" s="258"/>
      <c r="I42" s="258"/>
      <c r="J42" s="258"/>
      <c r="K42" s="258"/>
      <c r="L42" s="258"/>
      <c r="M42" s="258"/>
      <c r="N42" s="258"/>
      <c r="O42" s="258"/>
      <c r="P42" s="258"/>
      <c r="Q42" s="258"/>
      <c r="R42" s="258"/>
      <c r="S42" s="258"/>
      <c r="T42" s="258"/>
      <c r="U42" s="258"/>
      <c r="V42" s="258"/>
      <c r="W42" s="259"/>
    </row>
  </sheetData>
  <mergeCells count="81">
    <mergeCell ref="S30:T30"/>
    <mergeCell ref="B39:W40"/>
    <mergeCell ref="B41:W42"/>
    <mergeCell ref="V30:W30"/>
    <mergeCell ref="B32:D32"/>
    <mergeCell ref="B33:D33"/>
    <mergeCell ref="B34:D34"/>
    <mergeCell ref="B35:D35"/>
    <mergeCell ref="B37:W38"/>
    <mergeCell ref="B28:L28"/>
    <mergeCell ref="M28:N28"/>
    <mergeCell ref="O28:P28"/>
    <mergeCell ref="Q28:R28"/>
    <mergeCell ref="B30:Q31"/>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5" min="1" max="22" man="1"/>
    <brk id="28" min="1" max="22" man="1"/>
    <brk id="38" min="1" max="22"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153</v>
      </c>
      <c r="D4" s="298" t="s">
        <v>2090</v>
      </c>
      <c r="E4" s="298"/>
      <c r="F4" s="298"/>
      <c r="G4" s="298"/>
      <c r="H4" s="299"/>
      <c r="I4" s="18"/>
      <c r="J4" s="300" t="s">
        <v>6</v>
      </c>
      <c r="K4" s="298"/>
      <c r="L4" s="17" t="s">
        <v>2112</v>
      </c>
      <c r="M4" s="301" t="s">
        <v>2111</v>
      </c>
      <c r="N4" s="301"/>
      <c r="O4" s="301"/>
      <c r="P4" s="301"/>
      <c r="Q4" s="302"/>
      <c r="R4" s="19"/>
      <c r="S4" s="303" t="s">
        <v>9</v>
      </c>
      <c r="T4" s="304"/>
      <c r="U4" s="304"/>
      <c r="V4" s="291" t="s">
        <v>2110</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11</v>
      </c>
      <c r="D6" s="287" t="s">
        <v>11</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2109</v>
      </c>
      <c r="K8" s="26" t="s">
        <v>708</v>
      </c>
      <c r="L8" s="26" t="s">
        <v>2108</v>
      </c>
      <c r="M8" s="26" t="s">
        <v>2107</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86" customHeight="1" thickTop="1" thickBot="1" x14ac:dyDescent="0.25">
      <c r="B10" s="27" t="s">
        <v>25</v>
      </c>
      <c r="C10" s="291" t="s">
        <v>2106</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2081</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2105</v>
      </c>
      <c r="C21" s="268"/>
      <c r="D21" s="268"/>
      <c r="E21" s="268"/>
      <c r="F21" s="268"/>
      <c r="G21" s="268"/>
      <c r="H21" s="268"/>
      <c r="I21" s="268"/>
      <c r="J21" s="268"/>
      <c r="K21" s="268"/>
      <c r="L21" s="268"/>
      <c r="M21" s="269" t="s">
        <v>2098</v>
      </c>
      <c r="N21" s="269"/>
      <c r="O21" s="269" t="s">
        <v>64</v>
      </c>
      <c r="P21" s="269"/>
      <c r="Q21" s="270" t="s">
        <v>53</v>
      </c>
      <c r="R21" s="270"/>
      <c r="S21" s="34" t="s">
        <v>54</v>
      </c>
      <c r="T21" s="34" t="s">
        <v>2104</v>
      </c>
      <c r="U21" s="34" t="s">
        <v>2103</v>
      </c>
      <c r="V21" s="34">
        <f>+IF(ISERR(U21/T21*100),"N/A",ROUND(U21/T21*100,2))</f>
        <v>111.11</v>
      </c>
      <c r="W21" s="35">
        <f>+IF(ISERR(U21/S21*100),"N/A",ROUND(U21/S21*100,2))</f>
        <v>62.5</v>
      </c>
    </row>
    <row r="22" spans="2:27" ht="56.25" customHeight="1" x14ac:dyDescent="0.2">
      <c r="B22" s="267" t="s">
        <v>2102</v>
      </c>
      <c r="C22" s="268"/>
      <c r="D22" s="268"/>
      <c r="E22" s="268"/>
      <c r="F22" s="268"/>
      <c r="G22" s="268"/>
      <c r="H22" s="268"/>
      <c r="I22" s="268"/>
      <c r="J22" s="268"/>
      <c r="K22" s="268"/>
      <c r="L22" s="268"/>
      <c r="M22" s="269" t="s">
        <v>2098</v>
      </c>
      <c r="N22" s="269"/>
      <c r="O22" s="269" t="s">
        <v>64</v>
      </c>
      <c r="P22" s="269"/>
      <c r="Q22" s="270" t="s">
        <v>53</v>
      </c>
      <c r="R22" s="270"/>
      <c r="S22" s="34" t="s">
        <v>54</v>
      </c>
      <c r="T22" s="34" t="s">
        <v>260</v>
      </c>
      <c r="U22" s="34" t="s">
        <v>2101</v>
      </c>
      <c r="V22" s="34">
        <f>+IF(ISERR(U22/T22*100),"N/A",ROUND(U22/T22*100,2))</f>
        <v>92.13</v>
      </c>
      <c r="W22" s="35">
        <f>+IF(ISERR(U22/S22*100),"N/A",ROUND(U22/S22*100,2))</f>
        <v>73.7</v>
      </c>
    </row>
    <row r="23" spans="2:27" ht="56.25" customHeight="1" x14ac:dyDescent="0.2">
      <c r="B23" s="267" t="s">
        <v>2100</v>
      </c>
      <c r="C23" s="268"/>
      <c r="D23" s="268"/>
      <c r="E23" s="268"/>
      <c r="F23" s="268"/>
      <c r="G23" s="268"/>
      <c r="H23" s="268"/>
      <c r="I23" s="268"/>
      <c r="J23" s="268"/>
      <c r="K23" s="268"/>
      <c r="L23" s="268"/>
      <c r="M23" s="269" t="s">
        <v>2098</v>
      </c>
      <c r="N23" s="269"/>
      <c r="O23" s="269" t="s">
        <v>64</v>
      </c>
      <c r="P23" s="269"/>
      <c r="Q23" s="270" t="s">
        <v>53</v>
      </c>
      <c r="R23" s="270"/>
      <c r="S23" s="34" t="s">
        <v>54</v>
      </c>
      <c r="T23" s="34" t="s">
        <v>54</v>
      </c>
      <c r="U23" s="34" t="s">
        <v>1399</v>
      </c>
      <c r="V23" s="34">
        <f>+IF(ISERR(U23/T23*100),"N/A",ROUND(U23/T23*100,2))</f>
        <v>95</v>
      </c>
      <c r="W23" s="35">
        <f>+IF(ISERR(U23/S23*100),"N/A",ROUND(U23/S23*100,2))</f>
        <v>95</v>
      </c>
    </row>
    <row r="24" spans="2:27" ht="56.25" customHeight="1" thickBot="1" x14ac:dyDescent="0.25">
      <c r="B24" s="267" t="s">
        <v>2099</v>
      </c>
      <c r="C24" s="268"/>
      <c r="D24" s="268"/>
      <c r="E24" s="268"/>
      <c r="F24" s="268"/>
      <c r="G24" s="268"/>
      <c r="H24" s="268"/>
      <c r="I24" s="268"/>
      <c r="J24" s="268"/>
      <c r="K24" s="268"/>
      <c r="L24" s="268"/>
      <c r="M24" s="269" t="s">
        <v>2098</v>
      </c>
      <c r="N24" s="269"/>
      <c r="O24" s="269" t="s">
        <v>64</v>
      </c>
      <c r="P24" s="269"/>
      <c r="Q24" s="270" t="s">
        <v>53</v>
      </c>
      <c r="R24" s="270"/>
      <c r="S24" s="34" t="s">
        <v>54</v>
      </c>
      <c r="T24" s="34" t="s">
        <v>979</v>
      </c>
      <c r="U24" s="34" t="s">
        <v>526</v>
      </c>
      <c r="V24" s="34">
        <f>+IF(ISERR(U24/T24*100),"N/A",ROUND(U24/T24*100,2))</f>
        <v>117.14</v>
      </c>
      <c r="W24" s="35">
        <f>+IF(ISERR(U24/S24*100),"N/A",ROUND(U24/S24*100,2))</f>
        <v>82</v>
      </c>
    </row>
    <row r="25" spans="2:27" ht="21.75" customHeight="1" thickTop="1" thickBot="1" x14ac:dyDescent="0.25">
      <c r="B25" s="11" t="s">
        <v>70</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245" t="s">
        <v>2572</v>
      </c>
      <c r="C26" s="246"/>
      <c r="D26" s="246"/>
      <c r="E26" s="246"/>
      <c r="F26" s="246"/>
      <c r="G26" s="246"/>
      <c r="H26" s="246"/>
      <c r="I26" s="246"/>
      <c r="J26" s="246"/>
      <c r="K26" s="246"/>
      <c r="L26" s="246"/>
      <c r="M26" s="246"/>
      <c r="N26" s="246"/>
      <c r="O26" s="246"/>
      <c r="P26" s="246"/>
      <c r="Q26" s="247"/>
      <c r="R26" s="37" t="s">
        <v>45</v>
      </c>
      <c r="S26" s="266" t="s">
        <v>46</v>
      </c>
      <c r="T26" s="266"/>
      <c r="U26" s="38" t="s">
        <v>71</v>
      </c>
      <c r="V26" s="260" t="s">
        <v>72</v>
      </c>
      <c r="W26" s="261"/>
    </row>
    <row r="27" spans="2:27" ht="30.75" customHeight="1" thickBot="1" x14ac:dyDescent="0.25">
      <c r="B27" s="248"/>
      <c r="C27" s="249"/>
      <c r="D27" s="249"/>
      <c r="E27" s="249"/>
      <c r="F27" s="249"/>
      <c r="G27" s="249"/>
      <c r="H27" s="249"/>
      <c r="I27" s="249"/>
      <c r="J27" s="249"/>
      <c r="K27" s="249"/>
      <c r="L27" s="249"/>
      <c r="M27" s="249"/>
      <c r="N27" s="249"/>
      <c r="O27" s="249"/>
      <c r="P27" s="249"/>
      <c r="Q27" s="250"/>
      <c r="R27" s="39" t="s">
        <v>73</v>
      </c>
      <c r="S27" s="39" t="s">
        <v>73</v>
      </c>
      <c r="T27" s="39" t="s">
        <v>64</v>
      </c>
      <c r="U27" s="39" t="s">
        <v>73</v>
      </c>
      <c r="V27" s="39" t="s">
        <v>74</v>
      </c>
      <c r="W27" s="32" t="s">
        <v>75</v>
      </c>
      <c r="Y27" s="36"/>
    </row>
    <row r="28" spans="2:27" ht="23.25" customHeight="1" thickBot="1" x14ac:dyDescent="0.25">
      <c r="B28" s="262" t="s">
        <v>76</v>
      </c>
      <c r="C28" s="263"/>
      <c r="D28" s="263"/>
      <c r="E28" s="40" t="s">
        <v>2097</v>
      </c>
      <c r="F28" s="40"/>
      <c r="G28" s="40"/>
      <c r="H28" s="41"/>
      <c r="I28" s="41"/>
      <c r="J28" s="41"/>
      <c r="K28" s="41"/>
      <c r="L28" s="41"/>
      <c r="M28" s="41"/>
      <c r="N28" s="41"/>
      <c r="O28" s="41"/>
      <c r="P28" s="42"/>
      <c r="Q28" s="42"/>
      <c r="R28" s="43" t="s">
        <v>2096</v>
      </c>
      <c r="S28" s="44" t="s">
        <v>11</v>
      </c>
      <c r="T28" s="42"/>
      <c r="U28" s="44" t="s">
        <v>2094</v>
      </c>
      <c r="V28" s="42"/>
      <c r="W28" s="45">
        <f>+IF(ISERR(U28/R28*100),"N/A",ROUND(U28/R28*100,2))</f>
        <v>72.33</v>
      </c>
    </row>
    <row r="29" spans="2:27" ht="26.25" customHeight="1" thickBot="1" x14ac:dyDescent="0.25">
      <c r="B29" s="264" t="s">
        <v>80</v>
      </c>
      <c r="C29" s="265"/>
      <c r="D29" s="265"/>
      <c r="E29" s="46" t="s">
        <v>2097</v>
      </c>
      <c r="F29" s="46"/>
      <c r="G29" s="46"/>
      <c r="H29" s="47"/>
      <c r="I29" s="47"/>
      <c r="J29" s="47"/>
      <c r="K29" s="47"/>
      <c r="L29" s="47"/>
      <c r="M29" s="47"/>
      <c r="N29" s="47"/>
      <c r="O29" s="47"/>
      <c r="P29" s="48"/>
      <c r="Q29" s="48"/>
      <c r="R29" s="49" t="s">
        <v>2096</v>
      </c>
      <c r="S29" s="50" t="s">
        <v>2095</v>
      </c>
      <c r="T29" s="51">
        <f>+IF(ISERR(S29/R29*100),"N/A",ROUND(S29/R29*100,2))</f>
        <v>93.83</v>
      </c>
      <c r="U29" s="50" t="s">
        <v>2094</v>
      </c>
      <c r="V29" s="51">
        <f>+IF(ISERR(U29/S29*100),"N/A",ROUND(U29/S29*100,2))</f>
        <v>77.08</v>
      </c>
      <c r="W29" s="52">
        <f>+IF(ISERR(U29/R29*100),"N/A",ROUND(U29/R29*100,2))</f>
        <v>72.33</v>
      </c>
    </row>
    <row r="30" spans="2:27" ht="22.5" customHeight="1" thickTop="1" thickBot="1" x14ac:dyDescent="0.25">
      <c r="B30" s="11" t="s">
        <v>86</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x14ac:dyDescent="0.2">
      <c r="B31" s="251" t="s">
        <v>2093</v>
      </c>
      <c r="C31" s="252"/>
      <c r="D31" s="252"/>
      <c r="E31" s="252"/>
      <c r="F31" s="252"/>
      <c r="G31" s="252"/>
      <c r="H31" s="252"/>
      <c r="I31" s="252"/>
      <c r="J31" s="252"/>
      <c r="K31" s="252"/>
      <c r="L31" s="252"/>
      <c r="M31" s="252"/>
      <c r="N31" s="252"/>
      <c r="O31" s="252"/>
      <c r="P31" s="252"/>
      <c r="Q31" s="252"/>
      <c r="R31" s="252"/>
      <c r="S31" s="252"/>
      <c r="T31" s="252"/>
      <c r="U31" s="252"/>
      <c r="V31" s="252"/>
      <c r="W31" s="253"/>
    </row>
    <row r="32" spans="2:27" ht="131.2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2092</v>
      </c>
      <c r="C33" s="252"/>
      <c r="D33" s="252"/>
      <c r="E33" s="252"/>
      <c r="F33" s="252"/>
      <c r="G33" s="252"/>
      <c r="H33" s="252"/>
      <c r="I33" s="252"/>
      <c r="J33" s="252"/>
      <c r="K33" s="252"/>
      <c r="L33" s="252"/>
      <c r="M33" s="252"/>
      <c r="N33" s="252"/>
      <c r="O33" s="252"/>
      <c r="P33" s="252"/>
      <c r="Q33" s="252"/>
      <c r="R33" s="252"/>
      <c r="S33" s="252"/>
      <c r="T33" s="252"/>
      <c r="U33" s="252"/>
      <c r="V33" s="252"/>
      <c r="W33" s="253"/>
    </row>
    <row r="34" spans="2:23" ht="36.75" customHeight="1" thickBot="1" x14ac:dyDescent="0.25">
      <c r="B34" s="254"/>
      <c r="C34" s="255"/>
      <c r="D34" s="255"/>
      <c r="E34" s="255"/>
      <c r="F34" s="255"/>
      <c r="G34" s="255"/>
      <c r="H34" s="255"/>
      <c r="I34" s="255"/>
      <c r="J34" s="255"/>
      <c r="K34" s="255"/>
      <c r="L34" s="255"/>
      <c r="M34" s="255"/>
      <c r="N34" s="255"/>
      <c r="O34" s="255"/>
      <c r="P34" s="255"/>
      <c r="Q34" s="255"/>
      <c r="R34" s="255"/>
      <c r="S34" s="255"/>
      <c r="T34" s="255"/>
      <c r="U34" s="255"/>
      <c r="V34" s="255"/>
      <c r="W34" s="256"/>
    </row>
    <row r="35" spans="2:23" ht="37.5" customHeight="1" thickTop="1" x14ac:dyDescent="0.2">
      <c r="B35" s="251" t="s">
        <v>2091</v>
      </c>
      <c r="C35" s="252"/>
      <c r="D35" s="252"/>
      <c r="E35" s="252"/>
      <c r="F35" s="252"/>
      <c r="G35" s="252"/>
      <c r="H35" s="252"/>
      <c r="I35" s="252"/>
      <c r="J35" s="252"/>
      <c r="K35" s="252"/>
      <c r="L35" s="252"/>
      <c r="M35" s="252"/>
      <c r="N35" s="252"/>
      <c r="O35" s="252"/>
      <c r="P35" s="252"/>
      <c r="Q35" s="252"/>
      <c r="R35" s="252"/>
      <c r="S35" s="252"/>
      <c r="T35" s="252"/>
      <c r="U35" s="252"/>
      <c r="V35" s="252"/>
      <c r="W35" s="253"/>
    </row>
    <row r="36" spans="2:23" ht="13.5" thickBot="1" x14ac:dyDescent="0.25">
      <c r="B36" s="257"/>
      <c r="C36" s="258"/>
      <c r="D36" s="258"/>
      <c r="E36" s="258"/>
      <c r="F36" s="258"/>
      <c r="G36" s="258"/>
      <c r="H36" s="258"/>
      <c r="I36" s="258"/>
      <c r="J36" s="258"/>
      <c r="K36" s="258"/>
      <c r="L36" s="258"/>
      <c r="M36" s="258"/>
      <c r="N36" s="258"/>
      <c r="O36" s="258"/>
      <c r="P36" s="258"/>
      <c r="Q36" s="258"/>
      <c r="R36" s="258"/>
      <c r="S36" s="258"/>
      <c r="T36" s="258"/>
      <c r="U36" s="258"/>
      <c r="V36" s="258"/>
      <c r="W36" s="259"/>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153</v>
      </c>
      <c r="D4" s="298" t="s">
        <v>2090</v>
      </c>
      <c r="E4" s="298"/>
      <c r="F4" s="298"/>
      <c r="G4" s="298"/>
      <c r="H4" s="299"/>
      <c r="I4" s="18"/>
      <c r="J4" s="300" t="s">
        <v>6</v>
      </c>
      <c r="K4" s="298"/>
      <c r="L4" s="17" t="s">
        <v>2125</v>
      </c>
      <c r="M4" s="301" t="s">
        <v>2124</v>
      </c>
      <c r="N4" s="301"/>
      <c r="O4" s="301"/>
      <c r="P4" s="301"/>
      <c r="Q4" s="302"/>
      <c r="R4" s="19"/>
      <c r="S4" s="303" t="s">
        <v>9</v>
      </c>
      <c r="T4" s="304"/>
      <c r="U4" s="304"/>
      <c r="V4" s="291" t="s">
        <v>215</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11</v>
      </c>
      <c r="D6" s="287" t="s">
        <v>11</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2123</v>
      </c>
      <c r="K8" s="26" t="s">
        <v>2122</v>
      </c>
      <c r="L8" s="26" t="s">
        <v>2121</v>
      </c>
      <c r="M8" s="26" t="s">
        <v>2120</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79.25" customHeight="1" thickTop="1" thickBot="1" x14ac:dyDescent="0.25">
      <c r="B10" s="27" t="s">
        <v>25</v>
      </c>
      <c r="C10" s="291" t="s">
        <v>2119</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2081</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2118</v>
      </c>
      <c r="C21" s="268"/>
      <c r="D21" s="268"/>
      <c r="E21" s="268"/>
      <c r="F21" s="268"/>
      <c r="G21" s="268"/>
      <c r="H21" s="268"/>
      <c r="I21" s="268"/>
      <c r="J21" s="268"/>
      <c r="K21" s="268"/>
      <c r="L21" s="268"/>
      <c r="M21" s="269" t="s">
        <v>1689</v>
      </c>
      <c r="N21" s="269"/>
      <c r="O21" s="269" t="s">
        <v>64</v>
      </c>
      <c r="P21" s="269"/>
      <c r="Q21" s="270" t="s">
        <v>75</v>
      </c>
      <c r="R21" s="270"/>
      <c r="S21" s="34" t="s">
        <v>54</v>
      </c>
      <c r="T21" s="34" t="s">
        <v>182</v>
      </c>
      <c r="U21" s="34" t="s">
        <v>182</v>
      </c>
      <c r="V21" s="34" t="str">
        <f>+IF(ISERR(U21/T21*100),"N/A",ROUND(U21/T21*100,2))</f>
        <v>N/A</v>
      </c>
      <c r="W21" s="35" t="str">
        <f>+IF(ISERR(U21/S21*100),"N/A",ROUND(U21/S21*100,2))</f>
        <v>N/A</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1671</v>
      </c>
      <c r="F25" s="40"/>
      <c r="G25" s="40"/>
      <c r="H25" s="41"/>
      <c r="I25" s="41"/>
      <c r="J25" s="41"/>
      <c r="K25" s="41"/>
      <c r="L25" s="41"/>
      <c r="M25" s="41"/>
      <c r="N25" s="41"/>
      <c r="O25" s="41"/>
      <c r="P25" s="42"/>
      <c r="Q25" s="42"/>
      <c r="R25" s="43" t="s">
        <v>215</v>
      </c>
      <c r="S25" s="44" t="s">
        <v>11</v>
      </c>
      <c r="T25" s="42"/>
      <c r="U25" s="44" t="s">
        <v>2116</v>
      </c>
      <c r="V25" s="42"/>
      <c r="W25" s="45">
        <f>+IF(ISERR(U25/R25*100),"N/A",ROUND(U25/R25*100,2))</f>
        <v>57.7</v>
      </c>
    </row>
    <row r="26" spans="2:27" ht="26.25" customHeight="1" thickBot="1" x14ac:dyDescent="0.25">
      <c r="B26" s="264" t="s">
        <v>80</v>
      </c>
      <c r="C26" s="265"/>
      <c r="D26" s="265"/>
      <c r="E26" s="46" t="s">
        <v>1671</v>
      </c>
      <c r="F26" s="46"/>
      <c r="G26" s="46"/>
      <c r="H26" s="47"/>
      <c r="I26" s="47"/>
      <c r="J26" s="47"/>
      <c r="K26" s="47"/>
      <c r="L26" s="47"/>
      <c r="M26" s="47"/>
      <c r="N26" s="47"/>
      <c r="O26" s="47"/>
      <c r="P26" s="48"/>
      <c r="Q26" s="48"/>
      <c r="R26" s="49" t="s">
        <v>215</v>
      </c>
      <c r="S26" s="50" t="s">
        <v>2117</v>
      </c>
      <c r="T26" s="51">
        <f>+IF(ISERR(S26/R26*100),"N/A",ROUND(S26/R26*100,2))</f>
        <v>80.400000000000006</v>
      </c>
      <c r="U26" s="50" t="s">
        <v>2116</v>
      </c>
      <c r="V26" s="51">
        <f>+IF(ISERR(U26/S26*100),"N/A",ROUND(U26/S26*100,2))</f>
        <v>71.77</v>
      </c>
      <c r="W26" s="52">
        <f>+IF(ISERR(U26/R26*100),"N/A",ROUND(U26/R26*100,2))</f>
        <v>57.7</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2115</v>
      </c>
      <c r="C28" s="252"/>
      <c r="D28" s="252"/>
      <c r="E28" s="252"/>
      <c r="F28" s="252"/>
      <c r="G28" s="252"/>
      <c r="H28" s="252"/>
      <c r="I28" s="252"/>
      <c r="J28" s="252"/>
      <c r="K28" s="252"/>
      <c r="L28" s="252"/>
      <c r="M28" s="252"/>
      <c r="N28" s="252"/>
      <c r="O28" s="252"/>
      <c r="P28" s="252"/>
      <c r="Q28" s="252"/>
      <c r="R28" s="252"/>
      <c r="S28" s="252"/>
      <c r="T28" s="252"/>
      <c r="U28" s="252"/>
      <c r="V28" s="252"/>
      <c r="W28" s="253"/>
    </row>
    <row r="29" spans="2:27" ht="89.2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2114</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2113</v>
      </c>
      <c r="C32" s="252"/>
      <c r="D32" s="252"/>
      <c r="E32" s="252"/>
      <c r="F32" s="252"/>
      <c r="G32" s="252"/>
      <c r="H32" s="252"/>
      <c r="I32" s="252"/>
      <c r="J32" s="252"/>
      <c r="K32" s="252"/>
      <c r="L32" s="252"/>
      <c r="M32" s="252"/>
      <c r="N32" s="252"/>
      <c r="O32" s="252"/>
      <c r="P32" s="252"/>
      <c r="Q32" s="252"/>
      <c r="R32" s="252"/>
      <c r="S32" s="252"/>
      <c r="T32" s="252"/>
      <c r="U32" s="252"/>
      <c r="V32" s="252"/>
      <c r="W32" s="253"/>
    </row>
    <row r="33" spans="2:23" ht="49.5" customHeight="1"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119</v>
      </c>
      <c r="D4" s="298" t="s">
        <v>118</v>
      </c>
      <c r="E4" s="298"/>
      <c r="F4" s="298"/>
      <c r="G4" s="298"/>
      <c r="H4" s="299"/>
      <c r="I4" s="18"/>
      <c r="J4" s="300" t="s">
        <v>6</v>
      </c>
      <c r="K4" s="298"/>
      <c r="L4" s="17" t="s">
        <v>210</v>
      </c>
      <c r="M4" s="301" t="s">
        <v>209</v>
      </c>
      <c r="N4" s="301"/>
      <c r="O4" s="301"/>
      <c r="P4" s="301"/>
      <c r="Q4" s="302"/>
      <c r="R4" s="19"/>
      <c r="S4" s="303" t="s">
        <v>9</v>
      </c>
      <c r="T4" s="304"/>
      <c r="U4" s="304"/>
      <c r="V4" s="291" t="s">
        <v>208</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48" customHeight="1" thickBot="1" x14ac:dyDescent="0.25">
      <c r="B6" s="20" t="s">
        <v>12</v>
      </c>
      <c r="C6" s="21" t="s">
        <v>200</v>
      </c>
      <c r="D6" s="287" t="s">
        <v>207</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206</v>
      </c>
      <c r="K8" s="26" t="s">
        <v>205</v>
      </c>
      <c r="L8" s="26" t="s">
        <v>206</v>
      </c>
      <c r="M8" s="26" t="s">
        <v>205</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17" customHeight="1" thickTop="1" thickBot="1" x14ac:dyDescent="0.25">
      <c r="B10" s="27" t="s">
        <v>25</v>
      </c>
      <c r="C10" s="291" t="s">
        <v>204</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151</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203</v>
      </c>
      <c r="C21" s="268"/>
      <c r="D21" s="268"/>
      <c r="E21" s="268"/>
      <c r="F21" s="268"/>
      <c r="G21" s="268"/>
      <c r="H21" s="268"/>
      <c r="I21" s="268"/>
      <c r="J21" s="268"/>
      <c r="K21" s="268"/>
      <c r="L21" s="268"/>
      <c r="M21" s="269" t="s">
        <v>200</v>
      </c>
      <c r="N21" s="269"/>
      <c r="O21" s="269" t="s">
        <v>64</v>
      </c>
      <c r="P21" s="269"/>
      <c r="Q21" s="270" t="s">
        <v>75</v>
      </c>
      <c r="R21" s="270"/>
      <c r="S21" s="34" t="s">
        <v>54</v>
      </c>
      <c r="T21" s="34" t="s">
        <v>182</v>
      </c>
      <c r="U21" s="34" t="s">
        <v>182</v>
      </c>
      <c r="V21" s="34" t="str">
        <f>+IF(ISERR(U21/T21*100),"N/A",ROUND(U21/T21*100,2))</f>
        <v>N/A</v>
      </c>
      <c r="W21" s="35" t="str">
        <f>+IF(ISERR(U21/S21*100),"N/A",ROUND(U21/S21*100,2))</f>
        <v>N/A</v>
      </c>
    </row>
    <row r="22" spans="2:27" ht="56.25" customHeight="1" x14ac:dyDescent="0.2">
      <c r="B22" s="267" t="s">
        <v>202</v>
      </c>
      <c r="C22" s="268"/>
      <c r="D22" s="268"/>
      <c r="E22" s="268"/>
      <c r="F22" s="268"/>
      <c r="G22" s="268"/>
      <c r="H22" s="268"/>
      <c r="I22" s="268"/>
      <c r="J22" s="268"/>
      <c r="K22" s="268"/>
      <c r="L22" s="268"/>
      <c r="M22" s="269" t="s">
        <v>200</v>
      </c>
      <c r="N22" s="269"/>
      <c r="O22" s="269" t="s">
        <v>64</v>
      </c>
      <c r="P22" s="269"/>
      <c r="Q22" s="270" t="s">
        <v>75</v>
      </c>
      <c r="R22" s="270"/>
      <c r="S22" s="34" t="s">
        <v>54</v>
      </c>
      <c r="T22" s="34" t="s">
        <v>182</v>
      </c>
      <c r="U22" s="34" t="s">
        <v>182</v>
      </c>
      <c r="V22" s="34" t="str">
        <f>+IF(ISERR(U22/T22*100),"N/A",ROUND(U22/T22*100,2))</f>
        <v>N/A</v>
      </c>
      <c r="W22" s="35" t="str">
        <f>+IF(ISERR(U22/S22*100),"N/A",ROUND(U22/S22*100,2))</f>
        <v>N/A</v>
      </c>
    </row>
    <row r="23" spans="2:27" ht="56.25" customHeight="1" thickBot="1" x14ac:dyDescent="0.25">
      <c r="B23" s="267" t="s">
        <v>201</v>
      </c>
      <c r="C23" s="268"/>
      <c r="D23" s="268"/>
      <c r="E23" s="268"/>
      <c r="F23" s="268"/>
      <c r="G23" s="268"/>
      <c r="H23" s="268"/>
      <c r="I23" s="268"/>
      <c r="J23" s="268"/>
      <c r="K23" s="268"/>
      <c r="L23" s="268"/>
      <c r="M23" s="269" t="s">
        <v>200</v>
      </c>
      <c r="N23" s="269"/>
      <c r="O23" s="269" t="s">
        <v>64</v>
      </c>
      <c r="P23" s="269"/>
      <c r="Q23" s="270" t="s">
        <v>75</v>
      </c>
      <c r="R23" s="270"/>
      <c r="S23" s="34" t="s">
        <v>54</v>
      </c>
      <c r="T23" s="34" t="s">
        <v>182</v>
      </c>
      <c r="U23" s="34" t="s">
        <v>182</v>
      </c>
      <c r="V23" s="34" t="str">
        <f>+IF(ISERR(U23/T23*100),"N/A",ROUND(U23/T23*100,2))</f>
        <v>N/A</v>
      </c>
      <c r="W23" s="35" t="str">
        <f>+IF(ISERR(U23/S23*100),"N/A",ROUND(U23/S23*100,2))</f>
        <v>N/A</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199</v>
      </c>
      <c r="F27" s="40"/>
      <c r="G27" s="40"/>
      <c r="H27" s="41"/>
      <c r="I27" s="41"/>
      <c r="J27" s="41"/>
      <c r="K27" s="41"/>
      <c r="L27" s="41"/>
      <c r="M27" s="41"/>
      <c r="N27" s="41"/>
      <c r="O27" s="41"/>
      <c r="P27" s="42"/>
      <c r="Q27" s="42"/>
      <c r="R27" s="43" t="s">
        <v>198</v>
      </c>
      <c r="S27" s="44" t="s">
        <v>11</v>
      </c>
      <c r="T27" s="42"/>
      <c r="U27" s="44" t="s">
        <v>197</v>
      </c>
      <c r="V27" s="42"/>
      <c r="W27" s="45">
        <f>+IF(ISERR(U27/R27*100),"N/A",ROUND(U27/R27*100,2))</f>
        <v>87.5</v>
      </c>
    </row>
    <row r="28" spans="2:27" ht="26.25" customHeight="1" thickBot="1" x14ac:dyDescent="0.25">
      <c r="B28" s="264" t="s">
        <v>80</v>
      </c>
      <c r="C28" s="265"/>
      <c r="D28" s="265"/>
      <c r="E28" s="46" t="s">
        <v>199</v>
      </c>
      <c r="F28" s="46"/>
      <c r="G28" s="46"/>
      <c r="H28" s="47"/>
      <c r="I28" s="47"/>
      <c r="J28" s="47"/>
      <c r="K28" s="47"/>
      <c r="L28" s="47"/>
      <c r="M28" s="47"/>
      <c r="N28" s="47"/>
      <c r="O28" s="47"/>
      <c r="P28" s="48"/>
      <c r="Q28" s="48"/>
      <c r="R28" s="49" t="s">
        <v>198</v>
      </c>
      <c r="S28" s="50" t="s">
        <v>197</v>
      </c>
      <c r="T28" s="51">
        <f>+IF(ISERR(S28/R28*100),"N/A",ROUND(S28/R28*100,2))</f>
        <v>87.5</v>
      </c>
      <c r="U28" s="50" t="s">
        <v>197</v>
      </c>
      <c r="V28" s="51">
        <f>+IF(ISERR(U28/S28*100),"N/A",ROUND(U28/S28*100,2))</f>
        <v>100</v>
      </c>
      <c r="W28" s="52">
        <f>+IF(ISERR(U28/R28*100),"N/A",ROUND(U28/R28*100,2))</f>
        <v>87.5</v>
      </c>
    </row>
    <row r="29" spans="2:27" ht="22.5" customHeight="1" thickTop="1" thickBot="1" x14ac:dyDescent="0.25">
      <c r="B29" s="11" t="s">
        <v>86</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51" t="s">
        <v>196</v>
      </c>
      <c r="C30" s="252"/>
      <c r="D30" s="252"/>
      <c r="E30" s="252"/>
      <c r="F30" s="252"/>
      <c r="G30" s="252"/>
      <c r="H30" s="252"/>
      <c r="I30" s="252"/>
      <c r="J30" s="252"/>
      <c r="K30" s="252"/>
      <c r="L30" s="252"/>
      <c r="M30" s="252"/>
      <c r="N30" s="252"/>
      <c r="O30" s="252"/>
      <c r="P30" s="252"/>
      <c r="Q30" s="252"/>
      <c r="R30" s="252"/>
      <c r="S30" s="252"/>
      <c r="T30" s="252"/>
      <c r="U30" s="252"/>
      <c r="V30" s="252"/>
      <c r="W30" s="253"/>
    </row>
    <row r="31" spans="2:27" ht="71.2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195</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194</v>
      </c>
      <c r="C34" s="252"/>
      <c r="D34" s="252"/>
      <c r="E34" s="252"/>
      <c r="F34" s="252"/>
      <c r="G34" s="252"/>
      <c r="H34" s="252"/>
      <c r="I34" s="252"/>
      <c r="J34" s="252"/>
      <c r="K34" s="252"/>
      <c r="L34" s="252"/>
      <c r="M34" s="252"/>
      <c r="N34" s="252"/>
      <c r="O34" s="252"/>
      <c r="P34" s="252"/>
      <c r="Q34" s="252"/>
      <c r="R34" s="252"/>
      <c r="S34" s="252"/>
      <c r="T34" s="252"/>
      <c r="U34" s="252"/>
      <c r="V34" s="252"/>
      <c r="W34" s="253"/>
    </row>
    <row r="35" spans="2:23" ht="13.5" thickBot="1" x14ac:dyDescent="0.25">
      <c r="B35" s="257"/>
      <c r="C35" s="258"/>
      <c r="D35" s="258"/>
      <c r="E35" s="258"/>
      <c r="F35" s="258"/>
      <c r="G35" s="258"/>
      <c r="H35" s="258"/>
      <c r="I35" s="258"/>
      <c r="J35" s="258"/>
      <c r="K35" s="258"/>
      <c r="L35" s="258"/>
      <c r="M35" s="258"/>
      <c r="N35" s="258"/>
      <c r="O35" s="258"/>
      <c r="P35" s="258"/>
      <c r="Q35" s="258"/>
      <c r="R35" s="258"/>
      <c r="S35" s="258"/>
      <c r="T35" s="258"/>
      <c r="U35" s="258"/>
      <c r="V35" s="258"/>
      <c r="W35" s="25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75.75" customHeight="1" thickTop="1" thickBot="1" x14ac:dyDescent="0.25">
      <c r="A4" s="15"/>
      <c r="B4" s="16" t="s">
        <v>3</v>
      </c>
      <c r="C4" s="17" t="s">
        <v>2147</v>
      </c>
      <c r="D4" s="298" t="s">
        <v>2146</v>
      </c>
      <c r="E4" s="298"/>
      <c r="F4" s="298"/>
      <c r="G4" s="298"/>
      <c r="H4" s="299"/>
      <c r="I4" s="18"/>
      <c r="J4" s="300" t="s">
        <v>6</v>
      </c>
      <c r="K4" s="298"/>
      <c r="L4" s="17" t="s">
        <v>1840</v>
      </c>
      <c r="M4" s="301" t="s">
        <v>2145</v>
      </c>
      <c r="N4" s="301"/>
      <c r="O4" s="301"/>
      <c r="P4" s="301"/>
      <c r="Q4" s="302"/>
      <c r="R4" s="19"/>
      <c r="S4" s="303" t="s">
        <v>9</v>
      </c>
      <c r="T4" s="304"/>
      <c r="U4" s="304"/>
      <c r="V4" s="291" t="s">
        <v>2144</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2135</v>
      </c>
      <c r="D6" s="287" t="s">
        <v>2143</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2142</v>
      </c>
      <c r="M8" s="26" t="s">
        <v>2108</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76.25" customHeight="1" thickTop="1" thickBot="1" x14ac:dyDescent="0.25">
      <c r="B10" s="27" t="s">
        <v>25</v>
      </c>
      <c r="C10" s="291" t="s">
        <v>2141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2140</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2139</v>
      </c>
      <c r="C21" s="268"/>
      <c r="D21" s="268"/>
      <c r="E21" s="268"/>
      <c r="F21" s="268"/>
      <c r="G21" s="268"/>
      <c r="H21" s="268"/>
      <c r="I21" s="268"/>
      <c r="J21" s="268"/>
      <c r="K21" s="268"/>
      <c r="L21" s="268"/>
      <c r="M21" s="269" t="s">
        <v>2135</v>
      </c>
      <c r="N21" s="269"/>
      <c r="O21" s="269" t="s">
        <v>64</v>
      </c>
      <c r="P21" s="269"/>
      <c r="Q21" s="270" t="s">
        <v>75</v>
      </c>
      <c r="R21" s="270"/>
      <c r="S21" s="34" t="s">
        <v>2138</v>
      </c>
      <c r="T21" s="34" t="s">
        <v>182</v>
      </c>
      <c r="U21" s="34" t="s">
        <v>182</v>
      </c>
      <c r="V21" s="34" t="str">
        <f>+IF(ISERR(U21/T21*100),"N/A",ROUND(U21/T21*100,2))</f>
        <v>N/A</v>
      </c>
      <c r="W21" s="35" t="str">
        <f>+IF(ISERR(U21/S21*100),"N/A",ROUND(U21/S21*100,2))</f>
        <v>N/A</v>
      </c>
    </row>
    <row r="22" spans="2:27" ht="56.25" customHeight="1" x14ac:dyDescent="0.2">
      <c r="B22" s="267" t="s">
        <v>2137</v>
      </c>
      <c r="C22" s="268"/>
      <c r="D22" s="268"/>
      <c r="E22" s="268"/>
      <c r="F22" s="268"/>
      <c r="G22" s="268"/>
      <c r="H22" s="268"/>
      <c r="I22" s="268"/>
      <c r="J22" s="268"/>
      <c r="K22" s="268"/>
      <c r="L22" s="268"/>
      <c r="M22" s="269" t="s">
        <v>2135</v>
      </c>
      <c r="N22" s="269"/>
      <c r="O22" s="269" t="s">
        <v>64</v>
      </c>
      <c r="P22" s="269"/>
      <c r="Q22" s="270" t="s">
        <v>75</v>
      </c>
      <c r="R22" s="270"/>
      <c r="S22" s="34" t="s">
        <v>54</v>
      </c>
      <c r="T22" s="34" t="s">
        <v>182</v>
      </c>
      <c r="U22" s="34" t="s">
        <v>182</v>
      </c>
      <c r="V22" s="34" t="str">
        <f>+IF(ISERR(U22/T22*100),"N/A",ROUND(U22/T22*100,2))</f>
        <v>N/A</v>
      </c>
      <c r="W22" s="35" t="str">
        <f>+IF(ISERR(U22/S22*100),"N/A",ROUND(U22/S22*100,2))</f>
        <v>N/A</v>
      </c>
    </row>
    <row r="23" spans="2:27" ht="56.25" customHeight="1" thickBot="1" x14ac:dyDescent="0.25">
      <c r="B23" s="267" t="s">
        <v>2136</v>
      </c>
      <c r="C23" s="268"/>
      <c r="D23" s="268"/>
      <c r="E23" s="268"/>
      <c r="F23" s="268"/>
      <c r="G23" s="268"/>
      <c r="H23" s="268"/>
      <c r="I23" s="268"/>
      <c r="J23" s="268"/>
      <c r="K23" s="268"/>
      <c r="L23" s="268"/>
      <c r="M23" s="269" t="s">
        <v>2135</v>
      </c>
      <c r="N23" s="269"/>
      <c r="O23" s="269" t="s">
        <v>64</v>
      </c>
      <c r="P23" s="269"/>
      <c r="Q23" s="270" t="s">
        <v>75</v>
      </c>
      <c r="R23" s="270"/>
      <c r="S23" s="34" t="s">
        <v>2134</v>
      </c>
      <c r="T23" s="34" t="s">
        <v>182</v>
      </c>
      <c r="U23" s="34" t="s">
        <v>182</v>
      </c>
      <c r="V23" s="34" t="str">
        <f>+IF(ISERR(U23/T23*100),"N/A",ROUND(U23/T23*100,2))</f>
        <v>N/A</v>
      </c>
      <c r="W23" s="35" t="str">
        <f>+IF(ISERR(U23/S23*100),"N/A",ROUND(U23/S23*100,2))</f>
        <v>N/A</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2132</v>
      </c>
      <c r="F27" s="40"/>
      <c r="G27" s="40"/>
      <c r="H27" s="41"/>
      <c r="I27" s="41"/>
      <c r="J27" s="41"/>
      <c r="K27" s="41"/>
      <c r="L27" s="41"/>
      <c r="M27" s="41"/>
      <c r="N27" s="41"/>
      <c r="O27" s="41"/>
      <c r="P27" s="42"/>
      <c r="Q27" s="42"/>
      <c r="R27" s="43" t="s">
        <v>2133</v>
      </c>
      <c r="S27" s="44" t="s">
        <v>11</v>
      </c>
      <c r="T27" s="42"/>
      <c r="U27" s="44" t="s">
        <v>2129</v>
      </c>
      <c r="V27" s="42"/>
      <c r="W27" s="45">
        <f>+IF(ISERR(U27/R27*100),"N/A",ROUND(U27/R27*100,2))</f>
        <v>56.22</v>
      </c>
    </row>
    <row r="28" spans="2:27" ht="26.25" customHeight="1" thickBot="1" x14ac:dyDescent="0.25">
      <c r="B28" s="264" t="s">
        <v>80</v>
      </c>
      <c r="C28" s="265"/>
      <c r="D28" s="265"/>
      <c r="E28" s="46" t="s">
        <v>2132</v>
      </c>
      <c r="F28" s="46"/>
      <c r="G28" s="46"/>
      <c r="H28" s="47"/>
      <c r="I28" s="47"/>
      <c r="J28" s="47"/>
      <c r="K28" s="47"/>
      <c r="L28" s="47"/>
      <c r="M28" s="47"/>
      <c r="N28" s="47"/>
      <c r="O28" s="47"/>
      <c r="P28" s="48"/>
      <c r="Q28" s="48"/>
      <c r="R28" s="49" t="s">
        <v>2131</v>
      </c>
      <c r="S28" s="50" t="s">
        <v>2130</v>
      </c>
      <c r="T28" s="51">
        <f>+IF(ISERR(S28/R28*100),"N/A",ROUND(S28/R28*100,2))</f>
        <v>81.37</v>
      </c>
      <c r="U28" s="50" t="s">
        <v>2129</v>
      </c>
      <c r="V28" s="51">
        <f>+IF(ISERR(U28/S28*100),"N/A",ROUND(U28/S28*100,2))</f>
        <v>62.67</v>
      </c>
      <c r="W28" s="52">
        <f>+IF(ISERR(U28/R28*100),"N/A",ROUND(U28/R28*100,2))</f>
        <v>51</v>
      </c>
    </row>
    <row r="29" spans="2:27" ht="22.5" customHeight="1" thickTop="1" thickBot="1" x14ac:dyDescent="0.25">
      <c r="B29" s="11" t="s">
        <v>86</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51" t="s">
        <v>2128</v>
      </c>
      <c r="C30" s="252"/>
      <c r="D30" s="252"/>
      <c r="E30" s="252"/>
      <c r="F30" s="252"/>
      <c r="G30" s="252"/>
      <c r="H30" s="252"/>
      <c r="I30" s="252"/>
      <c r="J30" s="252"/>
      <c r="K30" s="252"/>
      <c r="L30" s="252"/>
      <c r="M30" s="252"/>
      <c r="N30" s="252"/>
      <c r="O30" s="252"/>
      <c r="P30" s="252"/>
      <c r="Q30" s="252"/>
      <c r="R30" s="252"/>
      <c r="S30" s="252"/>
      <c r="T30" s="252"/>
      <c r="U30" s="252"/>
      <c r="V30" s="252"/>
      <c r="W30" s="253"/>
    </row>
    <row r="31" spans="2:27" ht="87.7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2127</v>
      </c>
      <c r="C32" s="252"/>
      <c r="D32" s="252"/>
      <c r="E32" s="252"/>
      <c r="F32" s="252"/>
      <c r="G32" s="252"/>
      <c r="H32" s="252"/>
      <c r="I32" s="252"/>
      <c r="J32" s="252"/>
      <c r="K32" s="252"/>
      <c r="L32" s="252"/>
      <c r="M32" s="252"/>
      <c r="N32" s="252"/>
      <c r="O32" s="252"/>
      <c r="P32" s="252"/>
      <c r="Q32" s="252"/>
      <c r="R32" s="252"/>
      <c r="S32" s="252"/>
      <c r="T32" s="252"/>
      <c r="U32" s="252"/>
      <c r="V32" s="252"/>
      <c r="W32" s="253"/>
    </row>
    <row r="33" spans="2:23" ht="78"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2126</v>
      </c>
      <c r="C34" s="252"/>
      <c r="D34" s="252"/>
      <c r="E34" s="252"/>
      <c r="F34" s="252"/>
      <c r="G34" s="252"/>
      <c r="H34" s="252"/>
      <c r="I34" s="252"/>
      <c r="J34" s="252"/>
      <c r="K34" s="252"/>
      <c r="L34" s="252"/>
      <c r="M34" s="252"/>
      <c r="N34" s="252"/>
      <c r="O34" s="252"/>
      <c r="P34" s="252"/>
      <c r="Q34" s="252"/>
      <c r="R34" s="252"/>
      <c r="S34" s="252"/>
      <c r="T34" s="252"/>
      <c r="U34" s="252"/>
      <c r="V34" s="252"/>
      <c r="W34" s="253"/>
    </row>
    <row r="35" spans="2:23" ht="108" customHeight="1" thickBot="1" x14ac:dyDescent="0.25">
      <c r="B35" s="257"/>
      <c r="C35" s="258"/>
      <c r="D35" s="258"/>
      <c r="E35" s="258"/>
      <c r="F35" s="258"/>
      <c r="G35" s="258"/>
      <c r="H35" s="258"/>
      <c r="I35" s="258"/>
      <c r="J35" s="258"/>
      <c r="K35" s="258"/>
      <c r="L35" s="258"/>
      <c r="M35" s="258"/>
      <c r="N35" s="258"/>
      <c r="O35" s="258"/>
      <c r="P35" s="258"/>
      <c r="Q35" s="258"/>
      <c r="R35" s="258"/>
      <c r="S35" s="258"/>
      <c r="T35" s="258"/>
      <c r="U35" s="258"/>
      <c r="V35" s="258"/>
      <c r="W35" s="25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2147</v>
      </c>
      <c r="D4" s="298" t="s">
        <v>2146</v>
      </c>
      <c r="E4" s="298"/>
      <c r="F4" s="298"/>
      <c r="G4" s="298"/>
      <c r="H4" s="299"/>
      <c r="I4" s="18"/>
      <c r="J4" s="300" t="s">
        <v>6</v>
      </c>
      <c r="K4" s="298"/>
      <c r="L4" s="17" t="s">
        <v>268</v>
      </c>
      <c r="M4" s="301" t="s">
        <v>267</v>
      </c>
      <c r="N4" s="301"/>
      <c r="O4" s="301"/>
      <c r="P4" s="301"/>
      <c r="Q4" s="302"/>
      <c r="R4" s="19"/>
      <c r="S4" s="303" t="s">
        <v>9</v>
      </c>
      <c r="T4" s="304"/>
      <c r="U4" s="304"/>
      <c r="V4" s="291" t="s">
        <v>2164</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368</v>
      </c>
      <c r="D6" s="287" t="s">
        <v>664</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2163</v>
      </c>
      <c r="K8" s="26" t="s">
        <v>2162</v>
      </c>
      <c r="L8" s="26" t="s">
        <v>2161</v>
      </c>
      <c r="M8" s="26" t="s">
        <v>2160</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2159</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2158</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2157</v>
      </c>
      <c r="C21" s="268"/>
      <c r="D21" s="268"/>
      <c r="E21" s="268"/>
      <c r="F21" s="268"/>
      <c r="G21" s="268"/>
      <c r="H21" s="268"/>
      <c r="I21" s="268"/>
      <c r="J21" s="268"/>
      <c r="K21" s="268"/>
      <c r="L21" s="268"/>
      <c r="M21" s="269" t="s">
        <v>368</v>
      </c>
      <c r="N21" s="269"/>
      <c r="O21" s="269" t="s">
        <v>64</v>
      </c>
      <c r="P21" s="269"/>
      <c r="Q21" s="270" t="s">
        <v>53</v>
      </c>
      <c r="R21" s="270"/>
      <c r="S21" s="34" t="s">
        <v>54</v>
      </c>
      <c r="T21" s="34" t="s">
        <v>54</v>
      </c>
      <c r="U21" s="34" t="s">
        <v>2156</v>
      </c>
      <c r="V21" s="34">
        <f>+IF(ISERR(U21/T21*100),"N/A",ROUND(U21/T21*100,2))</f>
        <v>230.2</v>
      </c>
      <c r="W21" s="35">
        <f>+IF(ISERR(U21/S21*100),"N/A",ROUND(U21/S21*100,2))</f>
        <v>230.2</v>
      </c>
    </row>
    <row r="22" spans="2:27" ht="56.25" customHeight="1" x14ac:dyDescent="0.2">
      <c r="B22" s="267" t="s">
        <v>2155</v>
      </c>
      <c r="C22" s="268"/>
      <c r="D22" s="268"/>
      <c r="E22" s="268"/>
      <c r="F22" s="268"/>
      <c r="G22" s="268"/>
      <c r="H22" s="268"/>
      <c r="I22" s="268"/>
      <c r="J22" s="268"/>
      <c r="K22" s="268"/>
      <c r="L22" s="268"/>
      <c r="M22" s="269" t="s">
        <v>368</v>
      </c>
      <c r="N22" s="269"/>
      <c r="O22" s="269" t="s">
        <v>64</v>
      </c>
      <c r="P22" s="269"/>
      <c r="Q22" s="270" t="s">
        <v>53</v>
      </c>
      <c r="R22" s="270"/>
      <c r="S22" s="34" t="s">
        <v>54</v>
      </c>
      <c r="T22" s="34" t="s">
        <v>54</v>
      </c>
      <c r="U22" s="34" t="s">
        <v>2154</v>
      </c>
      <c r="V22" s="34">
        <f>+IF(ISERR(U22/T22*100),"N/A",ROUND(U22/T22*100,2))</f>
        <v>169.4</v>
      </c>
      <c r="W22" s="35">
        <f>+IF(ISERR(U22/S22*100),"N/A",ROUND(U22/S22*100,2))</f>
        <v>169.4</v>
      </c>
    </row>
    <row r="23" spans="2:27" ht="56.25" customHeight="1" thickBot="1" x14ac:dyDescent="0.25">
      <c r="B23" s="267" t="s">
        <v>2153</v>
      </c>
      <c r="C23" s="268"/>
      <c r="D23" s="268"/>
      <c r="E23" s="268"/>
      <c r="F23" s="268"/>
      <c r="G23" s="268"/>
      <c r="H23" s="268"/>
      <c r="I23" s="268"/>
      <c r="J23" s="268"/>
      <c r="K23" s="268"/>
      <c r="L23" s="268"/>
      <c r="M23" s="269" t="s">
        <v>368</v>
      </c>
      <c r="N23" s="269"/>
      <c r="O23" s="269" t="s">
        <v>64</v>
      </c>
      <c r="P23" s="269"/>
      <c r="Q23" s="270" t="s">
        <v>53</v>
      </c>
      <c r="R23" s="270"/>
      <c r="S23" s="34" t="s">
        <v>300</v>
      </c>
      <c r="T23" s="34" t="s">
        <v>1847</v>
      </c>
      <c r="U23" s="34" t="s">
        <v>106</v>
      </c>
      <c r="V23" s="34">
        <f>+IF(ISERR(U23/T23*100),"N/A",ROUND(U23/T23*100,2))</f>
        <v>83.8</v>
      </c>
      <c r="W23" s="35">
        <f>+IF(ISERR(U23/S23*100),"N/A",ROUND(U23/S23*100,2))</f>
        <v>83.89</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365</v>
      </c>
      <c r="F27" s="40"/>
      <c r="G27" s="40"/>
      <c r="H27" s="41"/>
      <c r="I27" s="41"/>
      <c r="J27" s="41"/>
      <c r="K27" s="41"/>
      <c r="L27" s="41"/>
      <c r="M27" s="41"/>
      <c r="N27" s="41"/>
      <c r="O27" s="41"/>
      <c r="P27" s="42"/>
      <c r="Q27" s="42"/>
      <c r="R27" s="43" t="s">
        <v>2152</v>
      </c>
      <c r="S27" s="44" t="s">
        <v>11</v>
      </c>
      <c r="T27" s="42"/>
      <c r="U27" s="44" t="s">
        <v>2151</v>
      </c>
      <c r="V27" s="42"/>
      <c r="W27" s="45">
        <f>+IF(ISERR(U27/R27*100),"N/A",ROUND(U27/R27*100,2))</f>
        <v>53.66</v>
      </c>
    </row>
    <row r="28" spans="2:27" ht="26.25" customHeight="1" thickBot="1" x14ac:dyDescent="0.25">
      <c r="B28" s="264" t="s">
        <v>80</v>
      </c>
      <c r="C28" s="265"/>
      <c r="D28" s="265"/>
      <c r="E28" s="46" t="s">
        <v>365</v>
      </c>
      <c r="F28" s="46"/>
      <c r="G28" s="46"/>
      <c r="H28" s="47"/>
      <c r="I28" s="47"/>
      <c r="J28" s="47"/>
      <c r="K28" s="47"/>
      <c r="L28" s="47"/>
      <c r="M28" s="47"/>
      <c r="N28" s="47"/>
      <c r="O28" s="47"/>
      <c r="P28" s="48"/>
      <c r="Q28" s="48"/>
      <c r="R28" s="49" t="s">
        <v>2152</v>
      </c>
      <c r="S28" s="50" t="s">
        <v>1827</v>
      </c>
      <c r="T28" s="51">
        <f>+IF(ISERR(S28/R28*100),"N/A",ROUND(S28/R28*100,2))</f>
        <v>75.05</v>
      </c>
      <c r="U28" s="50" t="s">
        <v>2151</v>
      </c>
      <c r="V28" s="51">
        <f>+IF(ISERR(U28/S28*100),"N/A",ROUND(U28/S28*100,2))</f>
        <v>71.5</v>
      </c>
      <c r="W28" s="52">
        <f>+IF(ISERR(U28/R28*100),"N/A",ROUND(U28/R28*100,2))</f>
        <v>53.66</v>
      </c>
    </row>
    <row r="29" spans="2:27" ht="22.5" customHeight="1" thickTop="1" thickBot="1" x14ac:dyDescent="0.25">
      <c r="B29" s="11" t="s">
        <v>86</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51" t="s">
        <v>2150</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05.7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2149</v>
      </c>
      <c r="C32" s="252"/>
      <c r="D32" s="252"/>
      <c r="E32" s="252"/>
      <c r="F32" s="252"/>
      <c r="G32" s="252"/>
      <c r="H32" s="252"/>
      <c r="I32" s="252"/>
      <c r="J32" s="252"/>
      <c r="K32" s="252"/>
      <c r="L32" s="252"/>
      <c r="M32" s="252"/>
      <c r="N32" s="252"/>
      <c r="O32" s="252"/>
      <c r="P32" s="252"/>
      <c r="Q32" s="252"/>
      <c r="R32" s="252"/>
      <c r="S32" s="252"/>
      <c r="T32" s="252"/>
      <c r="U32" s="252"/>
      <c r="V32" s="252"/>
      <c r="W32" s="253"/>
    </row>
    <row r="33" spans="2:23" ht="72.7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2148</v>
      </c>
      <c r="C34" s="252"/>
      <c r="D34" s="252"/>
      <c r="E34" s="252"/>
      <c r="F34" s="252"/>
      <c r="G34" s="252"/>
      <c r="H34" s="252"/>
      <c r="I34" s="252"/>
      <c r="J34" s="252"/>
      <c r="K34" s="252"/>
      <c r="L34" s="252"/>
      <c r="M34" s="252"/>
      <c r="N34" s="252"/>
      <c r="O34" s="252"/>
      <c r="P34" s="252"/>
      <c r="Q34" s="252"/>
      <c r="R34" s="252"/>
      <c r="S34" s="252"/>
      <c r="T34" s="252"/>
      <c r="U34" s="252"/>
      <c r="V34" s="252"/>
      <c r="W34" s="253"/>
    </row>
    <row r="35" spans="2:23" ht="13.5" thickBot="1" x14ac:dyDescent="0.25">
      <c r="B35" s="257"/>
      <c r="C35" s="258"/>
      <c r="D35" s="258"/>
      <c r="E35" s="258"/>
      <c r="F35" s="258"/>
      <c r="G35" s="258"/>
      <c r="H35" s="258"/>
      <c r="I35" s="258"/>
      <c r="J35" s="258"/>
      <c r="K35" s="258"/>
      <c r="L35" s="258"/>
      <c r="M35" s="258"/>
      <c r="N35" s="258"/>
      <c r="O35" s="258"/>
      <c r="P35" s="258"/>
      <c r="Q35" s="258"/>
      <c r="R35" s="258"/>
      <c r="S35" s="258"/>
      <c r="T35" s="258"/>
      <c r="U35" s="258"/>
      <c r="V35" s="258"/>
      <c r="W35" s="25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8" min="1" max="22"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2182</v>
      </c>
      <c r="D4" s="298" t="s">
        <v>2181</v>
      </c>
      <c r="E4" s="298"/>
      <c r="F4" s="298"/>
      <c r="G4" s="298"/>
      <c r="H4" s="299"/>
      <c r="I4" s="18"/>
      <c r="J4" s="300" t="s">
        <v>6</v>
      </c>
      <c r="K4" s="298"/>
      <c r="L4" s="17" t="s">
        <v>2180</v>
      </c>
      <c r="M4" s="301" t="s">
        <v>2179</v>
      </c>
      <c r="N4" s="301"/>
      <c r="O4" s="301"/>
      <c r="P4" s="301"/>
      <c r="Q4" s="302"/>
      <c r="R4" s="19"/>
      <c r="S4" s="303" t="s">
        <v>9</v>
      </c>
      <c r="T4" s="304"/>
      <c r="U4" s="304"/>
      <c r="V4" s="291" t="s">
        <v>2171</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2172</v>
      </c>
      <c r="D6" s="287" t="s">
        <v>2178</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2177</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2176</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2175</v>
      </c>
      <c r="C21" s="268"/>
      <c r="D21" s="268"/>
      <c r="E21" s="268"/>
      <c r="F21" s="268"/>
      <c r="G21" s="268"/>
      <c r="H21" s="268"/>
      <c r="I21" s="268"/>
      <c r="J21" s="268"/>
      <c r="K21" s="268"/>
      <c r="L21" s="268"/>
      <c r="M21" s="269" t="s">
        <v>2172</v>
      </c>
      <c r="N21" s="269"/>
      <c r="O21" s="269" t="s">
        <v>64</v>
      </c>
      <c r="P21" s="269"/>
      <c r="Q21" s="270" t="s">
        <v>529</v>
      </c>
      <c r="R21" s="270"/>
      <c r="S21" s="34" t="s">
        <v>725</v>
      </c>
      <c r="T21" s="34" t="s">
        <v>182</v>
      </c>
      <c r="U21" s="34" t="s">
        <v>182</v>
      </c>
      <c r="V21" s="34" t="str">
        <f>+IF(ISERR(U21/T21*100),"N/A",ROUND(U21/T21*100,2))</f>
        <v>N/A</v>
      </c>
      <c r="W21" s="35" t="str">
        <f>+IF(ISERR(U21/S21*100),"N/A",ROUND(U21/S21*100,2))</f>
        <v>N/A</v>
      </c>
    </row>
    <row r="22" spans="2:27" ht="56.25" customHeight="1" x14ac:dyDescent="0.2">
      <c r="B22" s="267" t="s">
        <v>2174</v>
      </c>
      <c r="C22" s="268"/>
      <c r="D22" s="268"/>
      <c r="E22" s="268"/>
      <c r="F22" s="268"/>
      <c r="G22" s="268"/>
      <c r="H22" s="268"/>
      <c r="I22" s="268"/>
      <c r="J22" s="268"/>
      <c r="K22" s="268"/>
      <c r="L22" s="268"/>
      <c r="M22" s="269" t="s">
        <v>2172</v>
      </c>
      <c r="N22" s="269"/>
      <c r="O22" s="269" t="s">
        <v>64</v>
      </c>
      <c r="P22" s="269"/>
      <c r="Q22" s="270" t="s">
        <v>75</v>
      </c>
      <c r="R22" s="270"/>
      <c r="S22" s="34" t="s">
        <v>2053</v>
      </c>
      <c r="T22" s="34" t="s">
        <v>182</v>
      </c>
      <c r="U22" s="34" t="s">
        <v>182</v>
      </c>
      <c r="V22" s="34" t="str">
        <f>+IF(ISERR(U22/T22*100),"N/A",ROUND(U22/T22*100,2))</f>
        <v>N/A</v>
      </c>
      <c r="W22" s="35" t="str">
        <f>+IF(ISERR(U22/S22*100),"N/A",ROUND(U22/S22*100,2))</f>
        <v>N/A</v>
      </c>
    </row>
    <row r="23" spans="2:27" ht="56.25" customHeight="1" thickBot="1" x14ac:dyDescent="0.25">
      <c r="B23" s="267" t="s">
        <v>2173</v>
      </c>
      <c r="C23" s="268"/>
      <c r="D23" s="268"/>
      <c r="E23" s="268"/>
      <c r="F23" s="268"/>
      <c r="G23" s="268"/>
      <c r="H23" s="268"/>
      <c r="I23" s="268"/>
      <c r="J23" s="268"/>
      <c r="K23" s="268"/>
      <c r="L23" s="268"/>
      <c r="M23" s="269" t="s">
        <v>2172</v>
      </c>
      <c r="N23" s="269"/>
      <c r="O23" s="269" t="s">
        <v>64</v>
      </c>
      <c r="P23" s="269"/>
      <c r="Q23" s="270" t="s">
        <v>75</v>
      </c>
      <c r="R23" s="270"/>
      <c r="S23" s="34" t="s">
        <v>979</v>
      </c>
      <c r="T23" s="34" t="s">
        <v>182</v>
      </c>
      <c r="U23" s="34" t="s">
        <v>182</v>
      </c>
      <c r="V23" s="34" t="str">
        <f>+IF(ISERR(U23/T23*100),"N/A",ROUND(U23/T23*100,2))</f>
        <v>N/A</v>
      </c>
      <c r="W23" s="35" t="str">
        <f>+IF(ISERR(U23/S23*100),"N/A",ROUND(U23/S23*100,2))</f>
        <v>N/A</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2170</v>
      </c>
      <c r="F27" s="40"/>
      <c r="G27" s="40"/>
      <c r="H27" s="41"/>
      <c r="I27" s="41"/>
      <c r="J27" s="41"/>
      <c r="K27" s="41"/>
      <c r="L27" s="41"/>
      <c r="M27" s="41"/>
      <c r="N27" s="41"/>
      <c r="O27" s="41"/>
      <c r="P27" s="42"/>
      <c r="Q27" s="42"/>
      <c r="R27" s="43" t="s">
        <v>2171</v>
      </c>
      <c r="S27" s="44" t="s">
        <v>11</v>
      </c>
      <c r="T27" s="42"/>
      <c r="U27" s="44" t="s">
        <v>2168</v>
      </c>
      <c r="V27" s="42"/>
      <c r="W27" s="45">
        <f>+IF(ISERR(U27/R27*100),"N/A",ROUND(U27/R27*100,2))</f>
        <v>90.56</v>
      </c>
    </row>
    <row r="28" spans="2:27" ht="26.25" customHeight="1" thickBot="1" x14ac:dyDescent="0.25">
      <c r="B28" s="264" t="s">
        <v>80</v>
      </c>
      <c r="C28" s="265"/>
      <c r="D28" s="265"/>
      <c r="E28" s="46" t="s">
        <v>2170</v>
      </c>
      <c r="F28" s="46"/>
      <c r="G28" s="46"/>
      <c r="H28" s="47"/>
      <c r="I28" s="47"/>
      <c r="J28" s="47"/>
      <c r="K28" s="47"/>
      <c r="L28" s="47"/>
      <c r="M28" s="47"/>
      <c r="N28" s="47"/>
      <c r="O28" s="47"/>
      <c r="P28" s="48"/>
      <c r="Q28" s="48"/>
      <c r="R28" s="49" t="s">
        <v>2169</v>
      </c>
      <c r="S28" s="50" t="s">
        <v>2168</v>
      </c>
      <c r="T28" s="51">
        <f>+IF(ISERR(S28/R28*100),"N/A",ROUND(S28/R28*100,2))</f>
        <v>100</v>
      </c>
      <c r="U28" s="50" t="s">
        <v>2168</v>
      </c>
      <c r="V28" s="51">
        <f>+IF(ISERR(U28/S28*100),"N/A",ROUND(U28/S28*100,2))</f>
        <v>100</v>
      </c>
      <c r="W28" s="52">
        <f>+IF(ISERR(U28/R28*100),"N/A",ROUND(U28/R28*100,2))</f>
        <v>100</v>
      </c>
    </row>
    <row r="29" spans="2:27" ht="22.5" customHeight="1" thickTop="1" thickBot="1" x14ac:dyDescent="0.25">
      <c r="B29" s="11" t="s">
        <v>86</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51" t="s">
        <v>2167</v>
      </c>
      <c r="C30" s="252"/>
      <c r="D30" s="252"/>
      <c r="E30" s="252"/>
      <c r="F30" s="252"/>
      <c r="G30" s="252"/>
      <c r="H30" s="252"/>
      <c r="I30" s="252"/>
      <c r="J30" s="252"/>
      <c r="K30" s="252"/>
      <c r="L30" s="252"/>
      <c r="M30" s="252"/>
      <c r="N30" s="252"/>
      <c r="O30" s="252"/>
      <c r="P30" s="252"/>
      <c r="Q30" s="252"/>
      <c r="R30" s="252"/>
      <c r="S30" s="252"/>
      <c r="T30" s="252"/>
      <c r="U30" s="252"/>
      <c r="V30" s="252"/>
      <c r="W30" s="253"/>
    </row>
    <row r="31" spans="2:27" ht="66"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2166</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2165</v>
      </c>
      <c r="C34" s="252"/>
      <c r="D34" s="252"/>
      <c r="E34" s="252"/>
      <c r="F34" s="252"/>
      <c r="G34" s="252"/>
      <c r="H34" s="252"/>
      <c r="I34" s="252"/>
      <c r="J34" s="252"/>
      <c r="K34" s="252"/>
      <c r="L34" s="252"/>
      <c r="M34" s="252"/>
      <c r="N34" s="252"/>
      <c r="O34" s="252"/>
      <c r="P34" s="252"/>
      <c r="Q34" s="252"/>
      <c r="R34" s="252"/>
      <c r="S34" s="252"/>
      <c r="T34" s="252"/>
      <c r="U34" s="252"/>
      <c r="V34" s="252"/>
      <c r="W34" s="253"/>
    </row>
    <row r="35" spans="2:23" ht="28.5" customHeight="1" thickBot="1" x14ac:dyDescent="0.25">
      <c r="B35" s="257"/>
      <c r="C35" s="258"/>
      <c r="D35" s="258"/>
      <c r="E35" s="258"/>
      <c r="F35" s="258"/>
      <c r="G35" s="258"/>
      <c r="H35" s="258"/>
      <c r="I35" s="258"/>
      <c r="J35" s="258"/>
      <c r="K35" s="258"/>
      <c r="L35" s="258"/>
      <c r="M35" s="258"/>
      <c r="N35" s="258"/>
      <c r="O35" s="258"/>
      <c r="P35" s="258"/>
      <c r="Q35" s="258"/>
      <c r="R35" s="258"/>
      <c r="S35" s="258"/>
      <c r="T35" s="258"/>
      <c r="U35" s="258"/>
      <c r="V35" s="258"/>
      <c r="W35" s="25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2182</v>
      </c>
      <c r="D4" s="298" t="s">
        <v>2181</v>
      </c>
      <c r="E4" s="298"/>
      <c r="F4" s="298"/>
      <c r="G4" s="298"/>
      <c r="H4" s="299"/>
      <c r="I4" s="18"/>
      <c r="J4" s="300" t="s">
        <v>6</v>
      </c>
      <c r="K4" s="298"/>
      <c r="L4" s="17" t="s">
        <v>2201</v>
      </c>
      <c r="M4" s="301" t="s">
        <v>2200</v>
      </c>
      <c r="N4" s="301"/>
      <c r="O4" s="301"/>
      <c r="P4" s="301"/>
      <c r="Q4" s="302"/>
      <c r="R4" s="19"/>
      <c r="S4" s="303" t="s">
        <v>9</v>
      </c>
      <c r="T4" s="304"/>
      <c r="U4" s="304"/>
      <c r="V4" s="291" t="s">
        <v>2199</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2172</v>
      </c>
      <c r="D6" s="287" t="s">
        <v>2178</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2198</v>
      </c>
      <c r="K8" s="26" t="s">
        <v>2197</v>
      </c>
      <c r="L8" s="26" t="s">
        <v>2196</v>
      </c>
      <c r="M8" s="26" t="s">
        <v>2195</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2194</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2176</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2193</v>
      </c>
      <c r="C21" s="268"/>
      <c r="D21" s="268"/>
      <c r="E21" s="268"/>
      <c r="F21" s="268"/>
      <c r="G21" s="268"/>
      <c r="H21" s="268"/>
      <c r="I21" s="268"/>
      <c r="J21" s="268"/>
      <c r="K21" s="268"/>
      <c r="L21" s="268"/>
      <c r="M21" s="269" t="s">
        <v>2172</v>
      </c>
      <c r="N21" s="269"/>
      <c r="O21" s="269" t="s">
        <v>64</v>
      </c>
      <c r="P21" s="269"/>
      <c r="Q21" s="270" t="s">
        <v>53</v>
      </c>
      <c r="R21" s="270"/>
      <c r="S21" s="34" t="s">
        <v>54</v>
      </c>
      <c r="T21" s="34" t="s">
        <v>54</v>
      </c>
      <c r="U21" s="34" t="s">
        <v>2192</v>
      </c>
      <c r="V21" s="34">
        <f>+IF(ISERR(U21/T21*100),"N/A",ROUND(U21/T21*100,2))</f>
        <v>96.8</v>
      </c>
      <c r="W21" s="35">
        <f>+IF(ISERR(U21/S21*100),"N/A",ROUND(U21/S21*100,2))</f>
        <v>96.8</v>
      </c>
    </row>
    <row r="22" spans="2:27" ht="56.25" customHeight="1" x14ac:dyDescent="0.2">
      <c r="B22" s="267" t="s">
        <v>2191</v>
      </c>
      <c r="C22" s="268"/>
      <c r="D22" s="268"/>
      <c r="E22" s="268"/>
      <c r="F22" s="268"/>
      <c r="G22" s="268"/>
      <c r="H22" s="268"/>
      <c r="I22" s="268"/>
      <c r="J22" s="268"/>
      <c r="K22" s="268"/>
      <c r="L22" s="268"/>
      <c r="M22" s="269" t="s">
        <v>2172</v>
      </c>
      <c r="N22" s="269"/>
      <c r="O22" s="269" t="s">
        <v>64</v>
      </c>
      <c r="P22" s="269"/>
      <c r="Q22" s="270" t="s">
        <v>53</v>
      </c>
      <c r="R22" s="270"/>
      <c r="S22" s="34" t="s">
        <v>54</v>
      </c>
      <c r="T22" s="34" t="s">
        <v>2190</v>
      </c>
      <c r="U22" s="34" t="s">
        <v>1822</v>
      </c>
      <c r="V22" s="34">
        <f>+IF(ISERR(U22/T22*100),"N/A",ROUND(U22/T22*100,2))</f>
        <v>96.81</v>
      </c>
      <c r="W22" s="35">
        <f>+IF(ISERR(U22/S22*100),"N/A",ROUND(U22/S22*100,2))</f>
        <v>75.8</v>
      </c>
    </row>
    <row r="23" spans="2:27" ht="56.25" customHeight="1" thickBot="1" x14ac:dyDescent="0.25">
      <c r="B23" s="267" t="s">
        <v>2189</v>
      </c>
      <c r="C23" s="268"/>
      <c r="D23" s="268"/>
      <c r="E23" s="268"/>
      <c r="F23" s="268"/>
      <c r="G23" s="268"/>
      <c r="H23" s="268"/>
      <c r="I23" s="268"/>
      <c r="J23" s="268"/>
      <c r="K23" s="268"/>
      <c r="L23" s="268"/>
      <c r="M23" s="269" t="s">
        <v>2172</v>
      </c>
      <c r="N23" s="269"/>
      <c r="O23" s="269" t="s">
        <v>64</v>
      </c>
      <c r="P23" s="269"/>
      <c r="Q23" s="270" t="s">
        <v>53</v>
      </c>
      <c r="R23" s="270"/>
      <c r="S23" s="34" t="s">
        <v>716</v>
      </c>
      <c r="T23" s="34" t="s">
        <v>716</v>
      </c>
      <c r="U23" s="34" t="s">
        <v>2188</v>
      </c>
      <c r="V23" s="34">
        <f>+IF(ISERR(U23/T23*100),"N/A",ROUND(U23/T23*100,2))</f>
        <v>102.93</v>
      </c>
      <c r="W23" s="35">
        <f>+IF(ISERR(U23/S23*100),"N/A",ROUND(U23/S23*100,2))</f>
        <v>102.93</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2170</v>
      </c>
      <c r="F27" s="40"/>
      <c r="G27" s="40"/>
      <c r="H27" s="41"/>
      <c r="I27" s="41"/>
      <c r="J27" s="41"/>
      <c r="K27" s="41"/>
      <c r="L27" s="41"/>
      <c r="M27" s="41"/>
      <c r="N27" s="41"/>
      <c r="O27" s="41"/>
      <c r="P27" s="42"/>
      <c r="Q27" s="42"/>
      <c r="R27" s="43" t="s">
        <v>2187</v>
      </c>
      <c r="S27" s="44" t="s">
        <v>11</v>
      </c>
      <c r="T27" s="42"/>
      <c r="U27" s="44" t="s">
        <v>2186</v>
      </c>
      <c r="V27" s="42"/>
      <c r="W27" s="45">
        <f>+IF(ISERR(U27/R27*100),"N/A",ROUND(U27/R27*100,2))</f>
        <v>78.38</v>
      </c>
    </row>
    <row r="28" spans="2:27" ht="26.25" customHeight="1" thickBot="1" x14ac:dyDescent="0.25">
      <c r="B28" s="264" t="s">
        <v>80</v>
      </c>
      <c r="C28" s="265"/>
      <c r="D28" s="265"/>
      <c r="E28" s="46" t="s">
        <v>2170</v>
      </c>
      <c r="F28" s="46"/>
      <c r="G28" s="46"/>
      <c r="H28" s="47"/>
      <c r="I28" s="47"/>
      <c r="J28" s="47"/>
      <c r="K28" s="47"/>
      <c r="L28" s="47"/>
      <c r="M28" s="47"/>
      <c r="N28" s="47"/>
      <c r="O28" s="47"/>
      <c r="P28" s="48"/>
      <c r="Q28" s="48"/>
      <c r="R28" s="49" t="s">
        <v>2187</v>
      </c>
      <c r="S28" s="50" t="s">
        <v>2186</v>
      </c>
      <c r="T28" s="51">
        <f>+IF(ISERR(S28/R28*100),"N/A",ROUND(S28/R28*100,2))</f>
        <v>78.38</v>
      </c>
      <c r="U28" s="50" t="s">
        <v>2186</v>
      </c>
      <c r="V28" s="51">
        <f>+IF(ISERR(U28/S28*100),"N/A",ROUND(U28/S28*100,2))</f>
        <v>100</v>
      </c>
      <c r="W28" s="52">
        <f>+IF(ISERR(U28/R28*100),"N/A",ROUND(U28/R28*100,2))</f>
        <v>78.38</v>
      </c>
    </row>
    <row r="29" spans="2:27" ht="22.5" customHeight="1" thickTop="1" thickBot="1" x14ac:dyDescent="0.25">
      <c r="B29" s="11" t="s">
        <v>86</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51" t="s">
        <v>2185</v>
      </c>
      <c r="C30" s="252"/>
      <c r="D30" s="252"/>
      <c r="E30" s="252"/>
      <c r="F30" s="252"/>
      <c r="G30" s="252"/>
      <c r="H30" s="252"/>
      <c r="I30" s="252"/>
      <c r="J30" s="252"/>
      <c r="K30" s="252"/>
      <c r="L30" s="252"/>
      <c r="M30" s="252"/>
      <c r="N30" s="252"/>
      <c r="O30" s="252"/>
      <c r="P30" s="252"/>
      <c r="Q30" s="252"/>
      <c r="R30" s="252"/>
      <c r="S30" s="252"/>
      <c r="T30" s="252"/>
      <c r="U30" s="252"/>
      <c r="V30" s="252"/>
      <c r="W30" s="253"/>
    </row>
    <row r="31" spans="2:27" ht="70.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2184</v>
      </c>
      <c r="C32" s="252"/>
      <c r="D32" s="252"/>
      <c r="E32" s="252"/>
      <c r="F32" s="252"/>
      <c r="G32" s="252"/>
      <c r="H32" s="252"/>
      <c r="I32" s="252"/>
      <c r="J32" s="252"/>
      <c r="K32" s="252"/>
      <c r="L32" s="252"/>
      <c r="M32" s="252"/>
      <c r="N32" s="252"/>
      <c r="O32" s="252"/>
      <c r="P32" s="252"/>
      <c r="Q32" s="252"/>
      <c r="R32" s="252"/>
      <c r="S32" s="252"/>
      <c r="T32" s="252"/>
      <c r="U32" s="252"/>
      <c r="V32" s="252"/>
      <c r="W32" s="253"/>
    </row>
    <row r="33" spans="2:23" ht="50.2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2183</v>
      </c>
      <c r="C34" s="252"/>
      <c r="D34" s="252"/>
      <c r="E34" s="252"/>
      <c r="F34" s="252"/>
      <c r="G34" s="252"/>
      <c r="H34" s="252"/>
      <c r="I34" s="252"/>
      <c r="J34" s="252"/>
      <c r="K34" s="252"/>
      <c r="L34" s="252"/>
      <c r="M34" s="252"/>
      <c r="N34" s="252"/>
      <c r="O34" s="252"/>
      <c r="P34" s="252"/>
      <c r="Q34" s="252"/>
      <c r="R34" s="252"/>
      <c r="S34" s="252"/>
      <c r="T34" s="252"/>
      <c r="U34" s="252"/>
      <c r="V34" s="252"/>
      <c r="W34" s="253"/>
    </row>
    <row r="35" spans="2:23" ht="73.5" customHeight="1" thickBot="1" x14ac:dyDescent="0.25">
      <c r="B35" s="257"/>
      <c r="C35" s="258"/>
      <c r="D35" s="258"/>
      <c r="E35" s="258"/>
      <c r="F35" s="258"/>
      <c r="G35" s="258"/>
      <c r="H35" s="258"/>
      <c r="I35" s="258"/>
      <c r="J35" s="258"/>
      <c r="K35" s="258"/>
      <c r="L35" s="258"/>
      <c r="M35" s="258"/>
      <c r="N35" s="258"/>
      <c r="O35" s="258"/>
      <c r="P35" s="258"/>
      <c r="Q35" s="258"/>
      <c r="R35" s="258"/>
      <c r="S35" s="258"/>
      <c r="T35" s="258"/>
      <c r="U35" s="258"/>
      <c r="V35" s="258"/>
      <c r="W35" s="25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8" min="1" max="22"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8"/>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188</v>
      </c>
      <c r="D4" s="298" t="s">
        <v>2222</v>
      </c>
      <c r="E4" s="298"/>
      <c r="F4" s="298"/>
      <c r="G4" s="298"/>
      <c r="H4" s="299"/>
      <c r="I4" s="18"/>
      <c r="J4" s="300" t="s">
        <v>6</v>
      </c>
      <c r="K4" s="298"/>
      <c r="L4" s="17" t="s">
        <v>1595</v>
      </c>
      <c r="M4" s="301" t="s">
        <v>2221</v>
      </c>
      <c r="N4" s="301"/>
      <c r="O4" s="301"/>
      <c r="P4" s="301"/>
      <c r="Q4" s="302"/>
      <c r="R4" s="19"/>
      <c r="S4" s="303" t="s">
        <v>9</v>
      </c>
      <c r="T4" s="304"/>
      <c r="U4" s="304"/>
      <c r="V4" s="291" t="s">
        <v>2220</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13</v>
      </c>
      <c r="D6" s="287" t="s">
        <v>2219</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2218</v>
      </c>
      <c r="K8" s="26" t="s">
        <v>2217</v>
      </c>
      <c r="L8" s="26" t="s">
        <v>2216</v>
      </c>
      <c r="M8" s="26" t="s">
        <v>2215</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2214</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2213</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2212</v>
      </c>
      <c r="C21" s="268"/>
      <c r="D21" s="268"/>
      <c r="E21" s="268"/>
      <c r="F21" s="268"/>
      <c r="G21" s="268"/>
      <c r="H21" s="268"/>
      <c r="I21" s="268"/>
      <c r="J21" s="268"/>
      <c r="K21" s="268"/>
      <c r="L21" s="268"/>
      <c r="M21" s="269" t="s">
        <v>13</v>
      </c>
      <c r="N21" s="269"/>
      <c r="O21" s="269" t="s">
        <v>64</v>
      </c>
      <c r="P21" s="269"/>
      <c r="Q21" s="270" t="s">
        <v>53</v>
      </c>
      <c r="R21" s="270"/>
      <c r="S21" s="34" t="s">
        <v>54</v>
      </c>
      <c r="T21" s="34" t="s">
        <v>68</v>
      </c>
      <c r="U21" s="34" t="s">
        <v>68</v>
      </c>
      <c r="V21" s="34">
        <f t="shared" ref="V21:V26" si="0">+IF(ISERR(U21/T21*100),"N/A",ROUND(U21/T21*100,2))</f>
        <v>100</v>
      </c>
      <c r="W21" s="35">
        <f t="shared" ref="W21:W26" si="1">+IF(ISERR(U21/S21*100),"N/A",ROUND(U21/S21*100,2))</f>
        <v>75</v>
      </c>
    </row>
    <row r="22" spans="2:27" ht="56.25" customHeight="1" x14ac:dyDescent="0.2">
      <c r="B22" s="267" t="s">
        <v>2211</v>
      </c>
      <c r="C22" s="268"/>
      <c r="D22" s="268"/>
      <c r="E22" s="268"/>
      <c r="F22" s="268"/>
      <c r="G22" s="268"/>
      <c r="H22" s="268"/>
      <c r="I22" s="268"/>
      <c r="J22" s="268"/>
      <c r="K22" s="268"/>
      <c r="L22" s="268"/>
      <c r="M22" s="269" t="s">
        <v>13</v>
      </c>
      <c r="N22" s="269"/>
      <c r="O22" s="269" t="s">
        <v>64</v>
      </c>
      <c r="P22" s="269"/>
      <c r="Q22" s="270" t="s">
        <v>53</v>
      </c>
      <c r="R22" s="270"/>
      <c r="S22" s="34" t="s">
        <v>54</v>
      </c>
      <c r="T22" s="34" t="s">
        <v>68</v>
      </c>
      <c r="U22" s="34" t="s">
        <v>68</v>
      </c>
      <c r="V22" s="34">
        <f t="shared" si="0"/>
        <v>100</v>
      </c>
      <c r="W22" s="35">
        <f t="shared" si="1"/>
        <v>75</v>
      </c>
    </row>
    <row r="23" spans="2:27" ht="56.25" customHeight="1" x14ac:dyDescent="0.2">
      <c r="B23" s="267" t="s">
        <v>2210</v>
      </c>
      <c r="C23" s="268"/>
      <c r="D23" s="268"/>
      <c r="E23" s="268"/>
      <c r="F23" s="268"/>
      <c r="G23" s="268"/>
      <c r="H23" s="268"/>
      <c r="I23" s="268"/>
      <c r="J23" s="268"/>
      <c r="K23" s="268"/>
      <c r="L23" s="268"/>
      <c r="M23" s="269" t="s">
        <v>13</v>
      </c>
      <c r="N23" s="269"/>
      <c r="O23" s="269" t="s">
        <v>64</v>
      </c>
      <c r="P23" s="269"/>
      <c r="Q23" s="270" t="s">
        <v>53</v>
      </c>
      <c r="R23" s="270"/>
      <c r="S23" s="34" t="s">
        <v>54</v>
      </c>
      <c r="T23" s="34" t="s">
        <v>68</v>
      </c>
      <c r="U23" s="34" t="s">
        <v>68</v>
      </c>
      <c r="V23" s="34">
        <f t="shared" si="0"/>
        <v>100</v>
      </c>
      <c r="W23" s="35">
        <f t="shared" si="1"/>
        <v>75</v>
      </c>
    </row>
    <row r="24" spans="2:27" ht="56.25" customHeight="1" x14ac:dyDescent="0.2">
      <c r="B24" s="267" t="s">
        <v>2209</v>
      </c>
      <c r="C24" s="268"/>
      <c r="D24" s="268"/>
      <c r="E24" s="268"/>
      <c r="F24" s="268"/>
      <c r="G24" s="268"/>
      <c r="H24" s="268"/>
      <c r="I24" s="268"/>
      <c r="J24" s="268"/>
      <c r="K24" s="268"/>
      <c r="L24" s="268"/>
      <c r="M24" s="269" t="s">
        <v>13</v>
      </c>
      <c r="N24" s="269"/>
      <c r="O24" s="269" t="s">
        <v>64</v>
      </c>
      <c r="P24" s="269"/>
      <c r="Q24" s="270" t="s">
        <v>53</v>
      </c>
      <c r="R24" s="270"/>
      <c r="S24" s="34" t="s">
        <v>54</v>
      </c>
      <c r="T24" s="34" t="s">
        <v>68</v>
      </c>
      <c r="U24" s="34" t="s">
        <v>68</v>
      </c>
      <c r="V24" s="34">
        <f t="shared" si="0"/>
        <v>100</v>
      </c>
      <c r="W24" s="35">
        <f t="shared" si="1"/>
        <v>75</v>
      </c>
    </row>
    <row r="25" spans="2:27" ht="56.25" customHeight="1" x14ac:dyDescent="0.2">
      <c r="B25" s="267" t="s">
        <v>2208</v>
      </c>
      <c r="C25" s="268"/>
      <c r="D25" s="268"/>
      <c r="E25" s="268"/>
      <c r="F25" s="268"/>
      <c r="G25" s="268"/>
      <c r="H25" s="268"/>
      <c r="I25" s="268"/>
      <c r="J25" s="268"/>
      <c r="K25" s="268"/>
      <c r="L25" s="268"/>
      <c r="M25" s="269" t="s">
        <v>13</v>
      </c>
      <c r="N25" s="269"/>
      <c r="O25" s="269" t="s">
        <v>64</v>
      </c>
      <c r="P25" s="269"/>
      <c r="Q25" s="270" t="s">
        <v>53</v>
      </c>
      <c r="R25" s="270"/>
      <c r="S25" s="34" t="s">
        <v>54</v>
      </c>
      <c r="T25" s="34" t="s">
        <v>68</v>
      </c>
      <c r="U25" s="34" t="s">
        <v>68</v>
      </c>
      <c r="V25" s="34">
        <f t="shared" si="0"/>
        <v>100</v>
      </c>
      <c r="W25" s="35">
        <f t="shared" si="1"/>
        <v>75</v>
      </c>
    </row>
    <row r="26" spans="2:27" ht="56.25" customHeight="1" thickBot="1" x14ac:dyDescent="0.25">
      <c r="B26" s="267" t="s">
        <v>2207</v>
      </c>
      <c r="C26" s="268"/>
      <c r="D26" s="268"/>
      <c r="E26" s="268"/>
      <c r="F26" s="268"/>
      <c r="G26" s="268"/>
      <c r="H26" s="268"/>
      <c r="I26" s="268"/>
      <c r="J26" s="268"/>
      <c r="K26" s="268"/>
      <c r="L26" s="268"/>
      <c r="M26" s="269" t="s">
        <v>13</v>
      </c>
      <c r="N26" s="269"/>
      <c r="O26" s="269" t="s">
        <v>64</v>
      </c>
      <c r="P26" s="269"/>
      <c r="Q26" s="270" t="s">
        <v>53</v>
      </c>
      <c r="R26" s="270"/>
      <c r="S26" s="34" t="s">
        <v>54</v>
      </c>
      <c r="T26" s="34" t="s">
        <v>68</v>
      </c>
      <c r="U26" s="34" t="s">
        <v>68</v>
      </c>
      <c r="V26" s="34">
        <f t="shared" si="0"/>
        <v>100</v>
      </c>
      <c r="W26" s="35">
        <f t="shared" si="1"/>
        <v>75</v>
      </c>
    </row>
    <row r="27" spans="2:27" ht="21.75" customHeight="1" thickTop="1" thickBot="1" x14ac:dyDescent="0.25">
      <c r="B27" s="11" t="s">
        <v>70</v>
      </c>
      <c r="C27" s="12"/>
      <c r="D27" s="12"/>
      <c r="E27" s="12"/>
      <c r="F27" s="12"/>
      <c r="G27" s="12"/>
      <c r="H27" s="13"/>
      <c r="I27" s="13"/>
      <c r="J27" s="13"/>
      <c r="K27" s="13"/>
      <c r="L27" s="13"/>
      <c r="M27" s="13"/>
      <c r="N27" s="13"/>
      <c r="O27" s="13"/>
      <c r="P27" s="13"/>
      <c r="Q27" s="13"/>
      <c r="R27" s="13"/>
      <c r="S27" s="13"/>
      <c r="T27" s="13"/>
      <c r="U27" s="13"/>
      <c r="V27" s="13"/>
      <c r="W27" s="14"/>
      <c r="X27" s="36"/>
    </row>
    <row r="28" spans="2:27" ht="29.25" customHeight="1" thickTop="1" thickBot="1" x14ac:dyDescent="0.25">
      <c r="B28" s="245" t="s">
        <v>2572</v>
      </c>
      <c r="C28" s="246"/>
      <c r="D28" s="246"/>
      <c r="E28" s="246"/>
      <c r="F28" s="246"/>
      <c r="G28" s="246"/>
      <c r="H28" s="246"/>
      <c r="I28" s="246"/>
      <c r="J28" s="246"/>
      <c r="K28" s="246"/>
      <c r="L28" s="246"/>
      <c r="M28" s="246"/>
      <c r="N28" s="246"/>
      <c r="O28" s="246"/>
      <c r="P28" s="246"/>
      <c r="Q28" s="247"/>
      <c r="R28" s="37" t="s">
        <v>45</v>
      </c>
      <c r="S28" s="266" t="s">
        <v>46</v>
      </c>
      <c r="T28" s="266"/>
      <c r="U28" s="38" t="s">
        <v>71</v>
      </c>
      <c r="V28" s="260" t="s">
        <v>72</v>
      </c>
      <c r="W28" s="261"/>
    </row>
    <row r="29" spans="2:27" ht="30.75" customHeight="1" thickBot="1" x14ac:dyDescent="0.25">
      <c r="B29" s="248"/>
      <c r="C29" s="249"/>
      <c r="D29" s="249"/>
      <c r="E29" s="249"/>
      <c r="F29" s="249"/>
      <c r="G29" s="249"/>
      <c r="H29" s="249"/>
      <c r="I29" s="249"/>
      <c r="J29" s="249"/>
      <c r="K29" s="249"/>
      <c r="L29" s="249"/>
      <c r="M29" s="249"/>
      <c r="N29" s="249"/>
      <c r="O29" s="249"/>
      <c r="P29" s="249"/>
      <c r="Q29" s="250"/>
      <c r="R29" s="39" t="s">
        <v>73</v>
      </c>
      <c r="S29" s="39" t="s">
        <v>73</v>
      </c>
      <c r="T29" s="39" t="s">
        <v>64</v>
      </c>
      <c r="U29" s="39" t="s">
        <v>73</v>
      </c>
      <c r="V29" s="39" t="s">
        <v>74</v>
      </c>
      <c r="W29" s="32" t="s">
        <v>75</v>
      </c>
      <c r="Y29" s="36"/>
    </row>
    <row r="30" spans="2:27" ht="23.25" customHeight="1" thickBot="1" x14ac:dyDescent="0.25">
      <c r="B30" s="262" t="s">
        <v>76</v>
      </c>
      <c r="C30" s="263"/>
      <c r="D30" s="263"/>
      <c r="E30" s="40" t="s">
        <v>77</v>
      </c>
      <c r="F30" s="40"/>
      <c r="G30" s="40"/>
      <c r="H30" s="41"/>
      <c r="I30" s="41"/>
      <c r="J30" s="41"/>
      <c r="K30" s="41"/>
      <c r="L30" s="41"/>
      <c r="M30" s="41"/>
      <c r="N30" s="41"/>
      <c r="O30" s="41"/>
      <c r="P30" s="42"/>
      <c r="Q30" s="42"/>
      <c r="R30" s="43" t="s">
        <v>2206</v>
      </c>
      <c r="S30" s="44" t="s">
        <v>11</v>
      </c>
      <c r="T30" s="42"/>
      <c r="U30" s="44" t="s">
        <v>2205</v>
      </c>
      <c r="V30" s="42"/>
      <c r="W30" s="45">
        <f>+IF(ISERR(U30/R30*100),"N/A",ROUND(U30/R30*100,2))</f>
        <v>75</v>
      </c>
    </row>
    <row r="31" spans="2:27" ht="26.25" customHeight="1" thickBot="1" x14ac:dyDescent="0.25">
      <c r="B31" s="264" t="s">
        <v>80</v>
      </c>
      <c r="C31" s="265"/>
      <c r="D31" s="265"/>
      <c r="E31" s="46" t="s">
        <v>77</v>
      </c>
      <c r="F31" s="46"/>
      <c r="G31" s="46"/>
      <c r="H31" s="47"/>
      <c r="I31" s="47"/>
      <c r="J31" s="47"/>
      <c r="K31" s="47"/>
      <c r="L31" s="47"/>
      <c r="M31" s="47"/>
      <c r="N31" s="47"/>
      <c r="O31" s="47"/>
      <c r="P31" s="48"/>
      <c r="Q31" s="48"/>
      <c r="R31" s="49" t="s">
        <v>2206</v>
      </c>
      <c r="S31" s="50" t="s">
        <v>2205</v>
      </c>
      <c r="T31" s="51">
        <f>+IF(ISERR(S31/R31*100),"N/A",ROUND(S31/R31*100,2))</f>
        <v>75</v>
      </c>
      <c r="U31" s="50" t="s">
        <v>2205</v>
      </c>
      <c r="V31" s="51">
        <f>+IF(ISERR(U31/S31*100),"N/A",ROUND(U31/S31*100,2))</f>
        <v>100</v>
      </c>
      <c r="W31" s="52">
        <f>+IF(ISERR(U31/R31*100),"N/A",ROUND(U31/R31*100,2))</f>
        <v>75</v>
      </c>
    </row>
    <row r="32" spans="2:27" ht="22.5" customHeight="1" thickTop="1" thickBot="1" x14ac:dyDescent="0.25">
      <c r="B32" s="11" t="s">
        <v>86</v>
      </c>
      <c r="C32" s="12"/>
      <c r="D32" s="12"/>
      <c r="E32" s="12"/>
      <c r="F32" s="12"/>
      <c r="G32" s="12"/>
      <c r="H32" s="13"/>
      <c r="I32" s="13"/>
      <c r="J32" s="13"/>
      <c r="K32" s="13"/>
      <c r="L32" s="13"/>
      <c r="M32" s="13"/>
      <c r="N32" s="13"/>
      <c r="O32" s="13"/>
      <c r="P32" s="13"/>
      <c r="Q32" s="13"/>
      <c r="R32" s="13"/>
      <c r="S32" s="13"/>
      <c r="T32" s="13"/>
      <c r="U32" s="13"/>
      <c r="V32" s="13"/>
      <c r="W32" s="14"/>
    </row>
    <row r="33" spans="2:23" ht="37.5" customHeight="1" thickTop="1" x14ac:dyDescent="0.2">
      <c r="B33" s="251" t="s">
        <v>2204</v>
      </c>
      <c r="C33" s="252"/>
      <c r="D33" s="252"/>
      <c r="E33" s="252"/>
      <c r="F33" s="252"/>
      <c r="G33" s="252"/>
      <c r="H33" s="252"/>
      <c r="I33" s="252"/>
      <c r="J33" s="252"/>
      <c r="K33" s="252"/>
      <c r="L33" s="252"/>
      <c r="M33" s="252"/>
      <c r="N33" s="252"/>
      <c r="O33" s="252"/>
      <c r="P33" s="252"/>
      <c r="Q33" s="252"/>
      <c r="R33" s="252"/>
      <c r="S33" s="252"/>
      <c r="T33" s="252"/>
      <c r="U33" s="252"/>
      <c r="V33" s="252"/>
      <c r="W33" s="253"/>
    </row>
    <row r="34" spans="2:23" ht="107.25" customHeight="1" thickBot="1" x14ac:dyDescent="0.25">
      <c r="B34" s="254"/>
      <c r="C34" s="255"/>
      <c r="D34" s="255"/>
      <c r="E34" s="255"/>
      <c r="F34" s="255"/>
      <c r="G34" s="255"/>
      <c r="H34" s="255"/>
      <c r="I34" s="255"/>
      <c r="J34" s="255"/>
      <c r="K34" s="255"/>
      <c r="L34" s="255"/>
      <c r="M34" s="255"/>
      <c r="N34" s="255"/>
      <c r="O34" s="255"/>
      <c r="P34" s="255"/>
      <c r="Q34" s="255"/>
      <c r="R34" s="255"/>
      <c r="S34" s="255"/>
      <c r="T34" s="255"/>
      <c r="U34" s="255"/>
      <c r="V34" s="255"/>
      <c r="W34" s="256"/>
    </row>
    <row r="35" spans="2:23" ht="37.5" customHeight="1" thickTop="1" x14ac:dyDescent="0.2">
      <c r="B35" s="251" t="s">
        <v>2203</v>
      </c>
      <c r="C35" s="252"/>
      <c r="D35" s="252"/>
      <c r="E35" s="252"/>
      <c r="F35" s="252"/>
      <c r="G35" s="252"/>
      <c r="H35" s="252"/>
      <c r="I35" s="252"/>
      <c r="J35" s="252"/>
      <c r="K35" s="252"/>
      <c r="L35" s="252"/>
      <c r="M35" s="252"/>
      <c r="N35" s="252"/>
      <c r="O35" s="252"/>
      <c r="P35" s="252"/>
      <c r="Q35" s="252"/>
      <c r="R35" s="252"/>
      <c r="S35" s="252"/>
      <c r="T35" s="252"/>
      <c r="U35" s="252"/>
      <c r="V35" s="252"/>
      <c r="W35" s="253"/>
    </row>
    <row r="36" spans="2:23" ht="15" customHeight="1" thickBot="1" x14ac:dyDescent="0.25">
      <c r="B36" s="254"/>
      <c r="C36" s="255"/>
      <c r="D36" s="255"/>
      <c r="E36" s="255"/>
      <c r="F36" s="255"/>
      <c r="G36" s="255"/>
      <c r="H36" s="255"/>
      <c r="I36" s="255"/>
      <c r="J36" s="255"/>
      <c r="K36" s="255"/>
      <c r="L36" s="255"/>
      <c r="M36" s="255"/>
      <c r="N36" s="255"/>
      <c r="O36" s="255"/>
      <c r="P36" s="255"/>
      <c r="Q36" s="255"/>
      <c r="R36" s="255"/>
      <c r="S36" s="255"/>
      <c r="T36" s="255"/>
      <c r="U36" s="255"/>
      <c r="V36" s="255"/>
      <c r="W36" s="256"/>
    </row>
    <row r="37" spans="2:23" ht="37.5" customHeight="1" thickTop="1" x14ac:dyDescent="0.2">
      <c r="B37" s="251" t="s">
        <v>2202</v>
      </c>
      <c r="C37" s="252"/>
      <c r="D37" s="252"/>
      <c r="E37" s="252"/>
      <c r="F37" s="252"/>
      <c r="G37" s="252"/>
      <c r="H37" s="252"/>
      <c r="I37" s="252"/>
      <c r="J37" s="252"/>
      <c r="K37" s="252"/>
      <c r="L37" s="252"/>
      <c r="M37" s="252"/>
      <c r="N37" s="252"/>
      <c r="O37" s="252"/>
      <c r="P37" s="252"/>
      <c r="Q37" s="252"/>
      <c r="R37" s="252"/>
      <c r="S37" s="252"/>
      <c r="T37" s="252"/>
      <c r="U37" s="252"/>
      <c r="V37" s="252"/>
      <c r="W37" s="253"/>
    </row>
    <row r="38" spans="2:23" ht="13.5" thickBot="1" x14ac:dyDescent="0.25">
      <c r="B38" s="257"/>
      <c r="C38" s="258"/>
      <c r="D38" s="258"/>
      <c r="E38" s="258"/>
      <c r="F38" s="258"/>
      <c r="G38" s="258"/>
      <c r="H38" s="258"/>
      <c r="I38" s="258"/>
      <c r="J38" s="258"/>
      <c r="K38" s="258"/>
      <c r="L38" s="258"/>
      <c r="M38" s="258"/>
      <c r="N38" s="258"/>
      <c r="O38" s="258"/>
      <c r="P38" s="258"/>
      <c r="Q38" s="258"/>
      <c r="R38" s="258"/>
      <c r="S38" s="258"/>
      <c r="T38" s="258"/>
      <c r="U38" s="258"/>
      <c r="V38" s="258"/>
      <c r="W38" s="259"/>
    </row>
  </sheetData>
  <mergeCells count="71">
    <mergeCell ref="B35:W36"/>
    <mergeCell ref="B37:W38"/>
    <mergeCell ref="S28:T28"/>
    <mergeCell ref="V28:W28"/>
    <mergeCell ref="B30:D30"/>
    <mergeCell ref="B31:D31"/>
    <mergeCell ref="B33:W34"/>
    <mergeCell ref="B26:L26"/>
    <mergeCell ref="M26:N26"/>
    <mergeCell ref="O26:P26"/>
    <mergeCell ref="Q26:R26"/>
    <mergeCell ref="B28:Q29"/>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2244</v>
      </c>
      <c r="D4" s="298" t="s">
        <v>2243</v>
      </c>
      <c r="E4" s="298"/>
      <c r="F4" s="298"/>
      <c r="G4" s="298"/>
      <c r="H4" s="299"/>
      <c r="I4" s="18"/>
      <c r="J4" s="300" t="s">
        <v>6</v>
      </c>
      <c r="K4" s="298"/>
      <c r="L4" s="17" t="s">
        <v>268</v>
      </c>
      <c r="M4" s="301" t="s">
        <v>267</v>
      </c>
      <c r="N4" s="301"/>
      <c r="O4" s="301"/>
      <c r="P4" s="301"/>
      <c r="Q4" s="302"/>
      <c r="R4" s="19"/>
      <c r="S4" s="303" t="s">
        <v>9</v>
      </c>
      <c r="T4" s="304"/>
      <c r="U4" s="304"/>
      <c r="V4" s="291" t="s">
        <v>2242</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264</v>
      </c>
      <c r="D6" s="287" t="s">
        <v>2241</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2240</v>
      </c>
      <c r="K8" s="26" t="s">
        <v>2239</v>
      </c>
      <c r="L8" s="26" t="s">
        <v>2238</v>
      </c>
      <c r="M8" s="26" t="s">
        <v>2237</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85.25" customHeight="1" thickTop="1" thickBot="1" x14ac:dyDescent="0.25">
      <c r="B10" s="27" t="s">
        <v>25</v>
      </c>
      <c r="C10" s="291" t="s">
        <v>2236</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2235</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2234</v>
      </c>
      <c r="C21" s="268"/>
      <c r="D21" s="268"/>
      <c r="E21" s="268"/>
      <c r="F21" s="268"/>
      <c r="G21" s="268"/>
      <c r="H21" s="268"/>
      <c r="I21" s="268"/>
      <c r="J21" s="268"/>
      <c r="K21" s="268"/>
      <c r="L21" s="268"/>
      <c r="M21" s="269" t="s">
        <v>264</v>
      </c>
      <c r="N21" s="269"/>
      <c r="O21" s="269" t="s">
        <v>64</v>
      </c>
      <c r="P21" s="269"/>
      <c r="Q21" s="270" t="s">
        <v>53</v>
      </c>
      <c r="R21" s="270"/>
      <c r="S21" s="34" t="s">
        <v>54</v>
      </c>
      <c r="T21" s="34" t="s">
        <v>930</v>
      </c>
      <c r="U21" s="34" t="s">
        <v>2233</v>
      </c>
      <c r="V21" s="34">
        <f>+IF(ISERR(U21/T21*100),"N/A",ROUND(U21/T21*100,2))</f>
        <v>205.52</v>
      </c>
      <c r="W21" s="35">
        <f>+IF(ISERR(U21/S21*100),"N/A",ROUND(U21/S21*100,2))</f>
        <v>137.69999999999999</v>
      </c>
    </row>
    <row r="22" spans="2:27" ht="56.25" customHeight="1" x14ac:dyDescent="0.2">
      <c r="B22" s="267" t="s">
        <v>2232</v>
      </c>
      <c r="C22" s="268"/>
      <c r="D22" s="268"/>
      <c r="E22" s="268"/>
      <c r="F22" s="268"/>
      <c r="G22" s="268"/>
      <c r="H22" s="268"/>
      <c r="I22" s="268"/>
      <c r="J22" s="268"/>
      <c r="K22" s="268"/>
      <c r="L22" s="268"/>
      <c r="M22" s="269" t="s">
        <v>264</v>
      </c>
      <c r="N22" s="269"/>
      <c r="O22" s="269" t="s">
        <v>64</v>
      </c>
      <c r="P22" s="269"/>
      <c r="Q22" s="270" t="s">
        <v>53</v>
      </c>
      <c r="R22" s="270"/>
      <c r="S22" s="34" t="s">
        <v>54</v>
      </c>
      <c r="T22" s="34" t="s">
        <v>54</v>
      </c>
      <c r="U22" s="34" t="s">
        <v>54</v>
      </c>
      <c r="V22" s="34">
        <f>+IF(ISERR(U22/T22*100),"N/A",ROUND(U22/T22*100,2))</f>
        <v>100</v>
      </c>
      <c r="W22" s="35">
        <f>+IF(ISERR(U22/S22*100),"N/A",ROUND(U22/S22*100,2))</f>
        <v>100</v>
      </c>
    </row>
    <row r="23" spans="2:27" ht="56.25" customHeight="1" x14ac:dyDescent="0.2">
      <c r="B23" s="267" t="s">
        <v>2231</v>
      </c>
      <c r="C23" s="268"/>
      <c r="D23" s="268"/>
      <c r="E23" s="268"/>
      <c r="F23" s="268"/>
      <c r="G23" s="268"/>
      <c r="H23" s="268"/>
      <c r="I23" s="268"/>
      <c r="J23" s="268"/>
      <c r="K23" s="268"/>
      <c r="L23" s="268"/>
      <c r="M23" s="269" t="s">
        <v>264</v>
      </c>
      <c r="N23" s="269"/>
      <c r="O23" s="269" t="s">
        <v>64</v>
      </c>
      <c r="P23" s="269"/>
      <c r="Q23" s="270" t="s">
        <v>529</v>
      </c>
      <c r="R23" s="270"/>
      <c r="S23" s="34" t="s">
        <v>54</v>
      </c>
      <c r="T23" s="34" t="s">
        <v>182</v>
      </c>
      <c r="U23" s="34" t="s">
        <v>182</v>
      </c>
      <c r="V23" s="34" t="str">
        <f>+IF(ISERR(U23/T23*100),"N/A",ROUND(U23/T23*100,2))</f>
        <v>N/A</v>
      </c>
      <c r="W23" s="35" t="str">
        <f>+IF(ISERR(U23/S23*100),"N/A",ROUND(U23/S23*100,2))</f>
        <v>N/A</v>
      </c>
    </row>
    <row r="24" spans="2:27" ht="56.25" customHeight="1" thickBot="1" x14ac:dyDescent="0.25">
      <c r="B24" s="267" t="s">
        <v>2230</v>
      </c>
      <c r="C24" s="268"/>
      <c r="D24" s="268"/>
      <c r="E24" s="268"/>
      <c r="F24" s="268"/>
      <c r="G24" s="268"/>
      <c r="H24" s="268"/>
      <c r="I24" s="268"/>
      <c r="J24" s="268"/>
      <c r="K24" s="268"/>
      <c r="L24" s="268"/>
      <c r="M24" s="269" t="s">
        <v>264</v>
      </c>
      <c r="N24" s="269"/>
      <c r="O24" s="269" t="s">
        <v>64</v>
      </c>
      <c r="P24" s="269"/>
      <c r="Q24" s="270" t="s">
        <v>53</v>
      </c>
      <c r="R24" s="270"/>
      <c r="S24" s="34" t="s">
        <v>54</v>
      </c>
      <c r="T24" s="34" t="s">
        <v>62</v>
      </c>
      <c r="U24" s="34" t="s">
        <v>54</v>
      </c>
      <c r="V24" s="34">
        <f>+IF(ISERR(U24/T24*100),"N/A",ROUND(U24/T24*100,2))</f>
        <v>200</v>
      </c>
      <c r="W24" s="35">
        <f>+IF(ISERR(U24/S24*100),"N/A",ROUND(U24/S24*100,2))</f>
        <v>100</v>
      </c>
    </row>
    <row r="25" spans="2:27" ht="21.75" customHeight="1" thickTop="1" thickBot="1" x14ac:dyDescent="0.25">
      <c r="B25" s="11" t="s">
        <v>70</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245" t="s">
        <v>2572</v>
      </c>
      <c r="C26" s="246"/>
      <c r="D26" s="246"/>
      <c r="E26" s="246"/>
      <c r="F26" s="246"/>
      <c r="G26" s="246"/>
      <c r="H26" s="246"/>
      <c r="I26" s="246"/>
      <c r="J26" s="246"/>
      <c r="K26" s="246"/>
      <c r="L26" s="246"/>
      <c r="M26" s="246"/>
      <c r="N26" s="246"/>
      <c r="O26" s="246"/>
      <c r="P26" s="246"/>
      <c r="Q26" s="247"/>
      <c r="R26" s="37" t="s">
        <v>45</v>
      </c>
      <c r="S26" s="266" t="s">
        <v>46</v>
      </c>
      <c r="T26" s="266"/>
      <c r="U26" s="38" t="s">
        <v>71</v>
      </c>
      <c r="V26" s="260" t="s">
        <v>72</v>
      </c>
      <c r="W26" s="261"/>
    </row>
    <row r="27" spans="2:27" ht="30.75" customHeight="1" thickBot="1" x14ac:dyDescent="0.25">
      <c r="B27" s="248"/>
      <c r="C27" s="249"/>
      <c r="D27" s="249"/>
      <c r="E27" s="249"/>
      <c r="F27" s="249"/>
      <c r="G27" s="249"/>
      <c r="H27" s="249"/>
      <c r="I27" s="249"/>
      <c r="J27" s="249"/>
      <c r="K27" s="249"/>
      <c r="L27" s="249"/>
      <c r="M27" s="249"/>
      <c r="N27" s="249"/>
      <c r="O27" s="249"/>
      <c r="P27" s="249"/>
      <c r="Q27" s="250"/>
      <c r="R27" s="39" t="s">
        <v>73</v>
      </c>
      <c r="S27" s="39" t="s">
        <v>73</v>
      </c>
      <c r="T27" s="39" t="s">
        <v>64</v>
      </c>
      <c r="U27" s="39" t="s">
        <v>73</v>
      </c>
      <c r="V27" s="39" t="s">
        <v>74</v>
      </c>
      <c r="W27" s="32" t="s">
        <v>75</v>
      </c>
      <c r="Y27" s="36"/>
    </row>
    <row r="28" spans="2:27" ht="23.25" customHeight="1" thickBot="1" x14ac:dyDescent="0.25">
      <c r="B28" s="262" t="s">
        <v>76</v>
      </c>
      <c r="C28" s="263"/>
      <c r="D28" s="263"/>
      <c r="E28" s="40" t="s">
        <v>2228</v>
      </c>
      <c r="F28" s="40"/>
      <c r="G28" s="40"/>
      <c r="H28" s="41"/>
      <c r="I28" s="41"/>
      <c r="J28" s="41"/>
      <c r="K28" s="41"/>
      <c r="L28" s="41"/>
      <c r="M28" s="41"/>
      <c r="N28" s="41"/>
      <c r="O28" s="41"/>
      <c r="P28" s="42"/>
      <c r="Q28" s="42"/>
      <c r="R28" s="43" t="s">
        <v>2229</v>
      </c>
      <c r="S28" s="44" t="s">
        <v>11</v>
      </c>
      <c r="T28" s="42"/>
      <c r="U28" s="44" t="s">
        <v>2226</v>
      </c>
      <c r="V28" s="42"/>
      <c r="W28" s="45">
        <f>+IF(ISERR(U28/R28*100),"N/A",ROUND(U28/R28*100,2))</f>
        <v>43.37</v>
      </c>
    </row>
    <row r="29" spans="2:27" ht="26.25" customHeight="1" thickBot="1" x14ac:dyDescent="0.25">
      <c r="B29" s="264" t="s">
        <v>80</v>
      </c>
      <c r="C29" s="265"/>
      <c r="D29" s="265"/>
      <c r="E29" s="46" t="s">
        <v>2228</v>
      </c>
      <c r="F29" s="46"/>
      <c r="G29" s="46"/>
      <c r="H29" s="47"/>
      <c r="I29" s="47"/>
      <c r="J29" s="47"/>
      <c r="K29" s="47"/>
      <c r="L29" s="47"/>
      <c r="M29" s="47"/>
      <c r="N29" s="47"/>
      <c r="O29" s="47"/>
      <c r="P29" s="48"/>
      <c r="Q29" s="48"/>
      <c r="R29" s="49" t="s">
        <v>1325</v>
      </c>
      <c r="S29" s="50" t="s">
        <v>2227</v>
      </c>
      <c r="T29" s="51">
        <f>+IF(ISERR(S29/R29*100),"N/A",ROUND(S29/R29*100,2))</f>
        <v>61.72</v>
      </c>
      <c r="U29" s="50" t="s">
        <v>2226</v>
      </c>
      <c r="V29" s="51">
        <f>+IF(ISERR(U29/S29*100),"N/A",ROUND(U29/S29*100,2))</f>
        <v>69.260000000000005</v>
      </c>
      <c r="W29" s="52">
        <f>+IF(ISERR(U29/R29*100),"N/A",ROUND(U29/R29*100,2))</f>
        <v>42.75</v>
      </c>
    </row>
    <row r="30" spans="2:27" ht="22.5" customHeight="1" thickTop="1" thickBot="1" x14ac:dyDescent="0.25">
      <c r="B30" s="11" t="s">
        <v>86</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x14ac:dyDescent="0.2">
      <c r="B31" s="251" t="s">
        <v>2225</v>
      </c>
      <c r="C31" s="252"/>
      <c r="D31" s="252"/>
      <c r="E31" s="252"/>
      <c r="F31" s="252"/>
      <c r="G31" s="252"/>
      <c r="H31" s="252"/>
      <c r="I31" s="252"/>
      <c r="J31" s="252"/>
      <c r="K31" s="252"/>
      <c r="L31" s="252"/>
      <c r="M31" s="252"/>
      <c r="N31" s="252"/>
      <c r="O31" s="252"/>
      <c r="P31" s="252"/>
      <c r="Q31" s="252"/>
      <c r="R31" s="252"/>
      <c r="S31" s="252"/>
      <c r="T31" s="252"/>
      <c r="U31" s="252"/>
      <c r="V31" s="252"/>
      <c r="W31" s="253"/>
    </row>
    <row r="32" spans="2:27" ht="53.2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2224</v>
      </c>
      <c r="C33" s="252"/>
      <c r="D33" s="252"/>
      <c r="E33" s="252"/>
      <c r="F33" s="252"/>
      <c r="G33" s="252"/>
      <c r="H33" s="252"/>
      <c r="I33" s="252"/>
      <c r="J33" s="252"/>
      <c r="K33" s="252"/>
      <c r="L33" s="252"/>
      <c r="M33" s="252"/>
      <c r="N33" s="252"/>
      <c r="O33" s="252"/>
      <c r="P33" s="252"/>
      <c r="Q33" s="252"/>
      <c r="R33" s="252"/>
      <c r="S33" s="252"/>
      <c r="T33" s="252"/>
      <c r="U33" s="252"/>
      <c r="V33" s="252"/>
      <c r="W33" s="253"/>
    </row>
    <row r="34" spans="2:23" ht="42" customHeight="1" thickBot="1" x14ac:dyDescent="0.25">
      <c r="B34" s="254"/>
      <c r="C34" s="255"/>
      <c r="D34" s="255"/>
      <c r="E34" s="255"/>
      <c r="F34" s="255"/>
      <c r="G34" s="255"/>
      <c r="H34" s="255"/>
      <c r="I34" s="255"/>
      <c r="J34" s="255"/>
      <c r="K34" s="255"/>
      <c r="L34" s="255"/>
      <c r="M34" s="255"/>
      <c r="N34" s="255"/>
      <c r="O34" s="255"/>
      <c r="P34" s="255"/>
      <c r="Q34" s="255"/>
      <c r="R34" s="255"/>
      <c r="S34" s="255"/>
      <c r="T34" s="255"/>
      <c r="U34" s="255"/>
      <c r="V34" s="255"/>
      <c r="W34" s="256"/>
    </row>
    <row r="35" spans="2:23" ht="37.5" customHeight="1" thickTop="1" x14ac:dyDescent="0.2">
      <c r="B35" s="251" t="s">
        <v>2223</v>
      </c>
      <c r="C35" s="252"/>
      <c r="D35" s="252"/>
      <c r="E35" s="252"/>
      <c r="F35" s="252"/>
      <c r="G35" s="252"/>
      <c r="H35" s="252"/>
      <c r="I35" s="252"/>
      <c r="J35" s="252"/>
      <c r="K35" s="252"/>
      <c r="L35" s="252"/>
      <c r="M35" s="252"/>
      <c r="N35" s="252"/>
      <c r="O35" s="252"/>
      <c r="P35" s="252"/>
      <c r="Q35" s="252"/>
      <c r="R35" s="252"/>
      <c r="S35" s="252"/>
      <c r="T35" s="252"/>
      <c r="U35" s="252"/>
      <c r="V35" s="252"/>
      <c r="W35" s="253"/>
    </row>
    <row r="36" spans="2:23" ht="26.25" customHeight="1" thickBot="1" x14ac:dyDescent="0.25">
      <c r="B36" s="257"/>
      <c r="C36" s="258"/>
      <c r="D36" s="258"/>
      <c r="E36" s="258"/>
      <c r="F36" s="258"/>
      <c r="G36" s="258"/>
      <c r="H36" s="258"/>
      <c r="I36" s="258"/>
      <c r="J36" s="258"/>
      <c r="K36" s="258"/>
      <c r="L36" s="258"/>
      <c r="M36" s="258"/>
      <c r="N36" s="258"/>
      <c r="O36" s="258"/>
      <c r="P36" s="258"/>
      <c r="Q36" s="258"/>
      <c r="R36" s="258"/>
      <c r="S36" s="258"/>
      <c r="T36" s="258"/>
      <c r="U36" s="258"/>
      <c r="V36" s="258"/>
      <c r="W36" s="259"/>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9" min="1" max="22"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2256</v>
      </c>
      <c r="D4" s="298" t="s">
        <v>2255</v>
      </c>
      <c r="E4" s="298"/>
      <c r="F4" s="298"/>
      <c r="G4" s="298"/>
      <c r="H4" s="299"/>
      <c r="I4" s="18"/>
      <c r="J4" s="300" t="s">
        <v>6</v>
      </c>
      <c r="K4" s="298"/>
      <c r="L4" s="17" t="s">
        <v>2254</v>
      </c>
      <c r="M4" s="301" t="s">
        <v>2253</v>
      </c>
      <c r="N4" s="301"/>
      <c r="O4" s="301"/>
      <c r="P4" s="301"/>
      <c r="Q4" s="302"/>
      <c r="R4" s="19"/>
      <c r="S4" s="303" t="s">
        <v>9</v>
      </c>
      <c r="T4" s="304"/>
      <c r="U4" s="304"/>
      <c r="V4" s="291" t="s">
        <v>55</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2248</v>
      </c>
      <c r="D6" s="287" t="s">
        <v>2252</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2251</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2250</v>
      </c>
      <c r="C21" s="268"/>
      <c r="D21" s="268"/>
      <c r="E21" s="268"/>
      <c r="F21" s="268"/>
      <c r="G21" s="268"/>
      <c r="H21" s="268"/>
      <c r="I21" s="268"/>
      <c r="J21" s="268"/>
      <c r="K21" s="268"/>
      <c r="L21" s="268"/>
      <c r="M21" s="269" t="s">
        <v>2248</v>
      </c>
      <c r="N21" s="269"/>
      <c r="O21" s="269" t="s">
        <v>64</v>
      </c>
      <c r="P21" s="269"/>
      <c r="Q21" s="270" t="s">
        <v>53</v>
      </c>
      <c r="R21" s="270"/>
      <c r="S21" s="34" t="s">
        <v>300</v>
      </c>
      <c r="T21" s="34" t="s">
        <v>55</v>
      </c>
      <c r="U21" s="34" t="s">
        <v>2247</v>
      </c>
      <c r="V21" s="34" t="str">
        <f>+IF(ISERR(U21/T21*100),"N/A",ROUND(U21/T21*100,2))</f>
        <v>N/A</v>
      </c>
      <c r="W21" s="35">
        <f>+IF(ISERR(U21/S21*100),"N/A",ROUND(U21/S21*100,2))</f>
        <v>105.89</v>
      </c>
    </row>
    <row r="22" spans="2:27" ht="56.25" customHeight="1" thickBot="1" x14ac:dyDescent="0.25">
      <c r="B22" s="267" t="s">
        <v>2249</v>
      </c>
      <c r="C22" s="268"/>
      <c r="D22" s="268"/>
      <c r="E22" s="268"/>
      <c r="F22" s="268"/>
      <c r="G22" s="268"/>
      <c r="H22" s="268"/>
      <c r="I22" s="268"/>
      <c r="J22" s="268"/>
      <c r="K22" s="268"/>
      <c r="L22" s="268"/>
      <c r="M22" s="269" t="s">
        <v>2248</v>
      </c>
      <c r="N22" s="269"/>
      <c r="O22" s="269" t="s">
        <v>64</v>
      </c>
      <c r="P22" s="269"/>
      <c r="Q22" s="270" t="s">
        <v>53</v>
      </c>
      <c r="R22" s="270"/>
      <c r="S22" s="34" t="s">
        <v>300</v>
      </c>
      <c r="T22" s="34" t="s">
        <v>55</v>
      </c>
      <c r="U22" s="34" t="s">
        <v>2247</v>
      </c>
      <c r="V22" s="34" t="str">
        <f>+IF(ISERR(U22/T22*100),"N/A",ROUND(U22/T22*100,2))</f>
        <v>N/A</v>
      </c>
      <c r="W22" s="35">
        <f>+IF(ISERR(U22/S22*100),"N/A",ROUND(U22/S22*100,2))</f>
        <v>105.89</v>
      </c>
    </row>
    <row r="23" spans="2:27" ht="21.75" customHeight="1" thickTop="1" thickBot="1" x14ac:dyDescent="0.25">
      <c r="B23" s="11" t="s">
        <v>70</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45" t="s">
        <v>2572</v>
      </c>
      <c r="C24" s="246"/>
      <c r="D24" s="246"/>
      <c r="E24" s="246"/>
      <c r="F24" s="246"/>
      <c r="G24" s="246"/>
      <c r="H24" s="246"/>
      <c r="I24" s="246"/>
      <c r="J24" s="246"/>
      <c r="K24" s="246"/>
      <c r="L24" s="246"/>
      <c r="M24" s="246"/>
      <c r="N24" s="246"/>
      <c r="O24" s="246"/>
      <c r="P24" s="246"/>
      <c r="Q24" s="247"/>
      <c r="R24" s="37" t="s">
        <v>45</v>
      </c>
      <c r="S24" s="266" t="s">
        <v>46</v>
      </c>
      <c r="T24" s="266"/>
      <c r="U24" s="38" t="s">
        <v>71</v>
      </c>
      <c r="V24" s="260" t="s">
        <v>72</v>
      </c>
      <c r="W24" s="261"/>
    </row>
    <row r="25" spans="2:27" ht="30.75" customHeight="1" thickBot="1" x14ac:dyDescent="0.25">
      <c r="B25" s="248"/>
      <c r="C25" s="249"/>
      <c r="D25" s="249"/>
      <c r="E25" s="249"/>
      <c r="F25" s="249"/>
      <c r="G25" s="249"/>
      <c r="H25" s="249"/>
      <c r="I25" s="249"/>
      <c r="J25" s="249"/>
      <c r="K25" s="249"/>
      <c r="L25" s="249"/>
      <c r="M25" s="249"/>
      <c r="N25" s="249"/>
      <c r="O25" s="249"/>
      <c r="P25" s="249"/>
      <c r="Q25" s="250"/>
      <c r="R25" s="39" t="s">
        <v>73</v>
      </c>
      <c r="S25" s="39" t="s">
        <v>73</v>
      </c>
      <c r="T25" s="39" t="s">
        <v>64</v>
      </c>
      <c r="U25" s="39" t="s">
        <v>73</v>
      </c>
      <c r="V25" s="39" t="s">
        <v>74</v>
      </c>
      <c r="W25" s="32" t="s">
        <v>75</v>
      </c>
      <c r="Y25" s="36"/>
    </row>
    <row r="26" spans="2:27" ht="23.25" customHeight="1" thickBot="1" x14ac:dyDescent="0.25">
      <c r="B26" s="262" t="s">
        <v>76</v>
      </c>
      <c r="C26" s="263"/>
      <c r="D26" s="263"/>
      <c r="E26" s="40" t="s">
        <v>2246</v>
      </c>
      <c r="F26" s="40"/>
      <c r="G26" s="40"/>
      <c r="H26" s="41"/>
      <c r="I26" s="41"/>
      <c r="J26" s="41"/>
      <c r="K26" s="41"/>
      <c r="L26" s="41"/>
      <c r="M26" s="41"/>
      <c r="N26" s="41"/>
      <c r="O26" s="41"/>
      <c r="P26" s="42"/>
      <c r="Q26" s="42"/>
      <c r="R26" s="43" t="s">
        <v>2245</v>
      </c>
      <c r="S26" s="44" t="s">
        <v>11</v>
      </c>
      <c r="T26" s="42"/>
      <c r="U26" s="44" t="s">
        <v>55</v>
      </c>
      <c r="V26" s="42"/>
      <c r="W26" s="45">
        <f>+IF(ISERR(U26/R26*100),"N/A",ROUND(U26/R26*100,2))</f>
        <v>0</v>
      </c>
    </row>
    <row r="27" spans="2:27" ht="26.25" customHeight="1" thickBot="1" x14ac:dyDescent="0.25">
      <c r="B27" s="264" t="s">
        <v>80</v>
      </c>
      <c r="C27" s="265"/>
      <c r="D27" s="265"/>
      <c r="E27" s="46" t="s">
        <v>2246</v>
      </c>
      <c r="F27" s="46"/>
      <c r="G27" s="46"/>
      <c r="H27" s="47"/>
      <c r="I27" s="47"/>
      <c r="J27" s="47"/>
      <c r="K27" s="47"/>
      <c r="L27" s="47"/>
      <c r="M27" s="47"/>
      <c r="N27" s="47"/>
      <c r="O27" s="47"/>
      <c r="P27" s="48"/>
      <c r="Q27" s="48"/>
      <c r="R27" s="49" t="s">
        <v>2245</v>
      </c>
      <c r="S27" s="50" t="s">
        <v>2245</v>
      </c>
      <c r="T27" s="51">
        <f>+IF(ISERR(S27/R27*100),"N/A",ROUND(S27/R27*100,2))</f>
        <v>100</v>
      </c>
      <c r="U27" s="50" t="s">
        <v>55</v>
      </c>
      <c r="V27" s="51">
        <f>+IF(ISERR(U27/S27*100),"N/A",ROUND(U27/S27*100,2))</f>
        <v>0</v>
      </c>
      <c r="W27" s="52">
        <f>+IF(ISERR(U27/R27*100),"N/A",ROUND(U27/R27*100,2))</f>
        <v>0</v>
      </c>
    </row>
    <row r="28" spans="2:27" ht="22.5" customHeight="1" thickTop="1" thickBot="1" x14ac:dyDescent="0.25">
      <c r="B28" s="11" t="s">
        <v>86</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51" t="s">
        <v>1914</v>
      </c>
      <c r="C29" s="252"/>
      <c r="D29" s="252"/>
      <c r="E29" s="252"/>
      <c r="F29" s="252"/>
      <c r="G29" s="252"/>
      <c r="H29" s="252"/>
      <c r="I29" s="252"/>
      <c r="J29" s="252"/>
      <c r="K29" s="252"/>
      <c r="L29" s="252"/>
      <c r="M29" s="252"/>
      <c r="N29" s="252"/>
      <c r="O29" s="252"/>
      <c r="P29" s="252"/>
      <c r="Q29" s="252"/>
      <c r="R29" s="252"/>
      <c r="S29" s="252"/>
      <c r="T29" s="252"/>
      <c r="U29" s="252"/>
      <c r="V29" s="252"/>
      <c r="W29" s="253"/>
    </row>
    <row r="30" spans="2:27" ht="15" customHeight="1" thickBot="1" x14ac:dyDescent="0.25">
      <c r="B30" s="254"/>
      <c r="C30" s="255"/>
      <c r="D30" s="255"/>
      <c r="E30" s="255"/>
      <c r="F30" s="255"/>
      <c r="G30" s="255"/>
      <c r="H30" s="255"/>
      <c r="I30" s="255"/>
      <c r="J30" s="255"/>
      <c r="K30" s="255"/>
      <c r="L30" s="255"/>
      <c r="M30" s="255"/>
      <c r="N30" s="255"/>
      <c r="O30" s="255"/>
      <c r="P30" s="255"/>
      <c r="Q30" s="255"/>
      <c r="R30" s="255"/>
      <c r="S30" s="255"/>
      <c r="T30" s="255"/>
      <c r="U30" s="255"/>
      <c r="V30" s="255"/>
      <c r="W30" s="256"/>
    </row>
    <row r="31" spans="2:27" ht="37.5" customHeight="1" thickTop="1" x14ac:dyDescent="0.2">
      <c r="B31" s="251" t="s">
        <v>1913</v>
      </c>
      <c r="C31" s="252"/>
      <c r="D31" s="252"/>
      <c r="E31" s="252"/>
      <c r="F31" s="252"/>
      <c r="G31" s="252"/>
      <c r="H31" s="252"/>
      <c r="I31" s="252"/>
      <c r="J31" s="252"/>
      <c r="K31" s="252"/>
      <c r="L31" s="252"/>
      <c r="M31" s="252"/>
      <c r="N31" s="252"/>
      <c r="O31" s="252"/>
      <c r="P31" s="252"/>
      <c r="Q31" s="252"/>
      <c r="R31" s="252"/>
      <c r="S31" s="252"/>
      <c r="T31" s="252"/>
      <c r="U31" s="252"/>
      <c r="V31" s="252"/>
      <c r="W31" s="253"/>
    </row>
    <row r="32" spans="2:27" ht="1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1912</v>
      </c>
      <c r="C33" s="252"/>
      <c r="D33" s="252"/>
      <c r="E33" s="252"/>
      <c r="F33" s="252"/>
      <c r="G33" s="252"/>
      <c r="H33" s="252"/>
      <c r="I33" s="252"/>
      <c r="J33" s="252"/>
      <c r="K33" s="252"/>
      <c r="L33" s="252"/>
      <c r="M33" s="252"/>
      <c r="N33" s="252"/>
      <c r="O33" s="252"/>
      <c r="P33" s="252"/>
      <c r="Q33" s="252"/>
      <c r="R33" s="252"/>
      <c r="S33" s="252"/>
      <c r="T33" s="252"/>
      <c r="U33" s="252"/>
      <c r="V33" s="252"/>
      <c r="W33" s="253"/>
    </row>
    <row r="34" spans="2:23" ht="13.5" thickBot="1" x14ac:dyDescent="0.25">
      <c r="B34" s="257"/>
      <c r="C34" s="258"/>
      <c r="D34" s="258"/>
      <c r="E34" s="258"/>
      <c r="F34" s="258"/>
      <c r="G34" s="258"/>
      <c r="H34" s="258"/>
      <c r="I34" s="258"/>
      <c r="J34" s="258"/>
      <c r="K34" s="258"/>
      <c r="L34" s="258"/>
      <c r="M34" s="258"/>
      <c r="N34" s="258"/>
      <c r="O34" s="258"/>
      <c r="P34" s="258"/>
      <c r="Q34" s="258"/>
      <c r="R34" s="258"/>
      <c r="S34" s="258"/>
      <c r="T34" s="258"/>
      <c r="U34" s="258"/>
      <c r="V34" s="258"/>
      <c r="W34" s="25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2256</v>
      </c>
      <c r="D4" s="298" t="s">
        <v>2255</v>
      </c>
      <c r="E4" s="298"/>
      <c r="F4" s="298"/>
      <c r="G4" s="298"/>
      <c r="H4" s="299"/>
      <c r="I4" s="18"/>
      <c r="J4" s="300" t="s">
        <v>6</v>
      </c>
      <c r="K4" s="298"/>
      <c r="L4" s="17" t="s">
        <v>2259</v>
      </c>
      <c r="M4" s="301" t="s">
        <v>2258</v>
      </c>
      <c r="N4" s="301"/>
      <c r="O4" s="301"/>
      <c r="P4" s="301"/>
      <c r="Q4" s="302"/>
      <c r="R4" s="19"/>
      <c r="S4" s="303" t="s">
        <v>9</v>
      </c>
      <c r="T4" s="304"/>
      <c r="U4" s="304"/>
      <c r="V4" s="291" t="s">
        <v>55</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11</v>
      </c>
      <c r="D6" s="287" t="s">
        <v>11</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2251</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2257</v>
      </c>
      <c r="C21" s="268"/>
      <c r="D21" s="268"/>
      <c r="E21" s="268"/>
      <c r="F21" s="268"/>
      <c r="G21" s="268"/>
      <c r="H21" s="268"/>
      <c r="I21" s="268"/>
      <c r="J21" s="268"/>
      <c r="K21" s="268"/>
      <c r="L21" s="268"/>
      <c r="M21" s="269" t="s">
        <v>2248</v>
      </c>
      <c r="N21" s="269"/>
      <c r="O21" s="269" t="s">
        <v>64</v>
      </c>
      <c r="P21" s="269"/>
      <c r="Q21" s="270" t="s">
        <v>53</v>
      </c>
      <c r="R21" s="270"/>
      <c r="S21" s="34" t="s">
        <v>300</v>
      </c>
      <c r="T21" s="34" t="s">
        <v>55</v>
      </c>
      <c r="U21" s="34" t="s">
        <v>2247</v>
      </c>
      <c r="V21" s="34" t="str">
        <f>+IF(ISERR(U21/T21*100),"N/A",ROUND(U21/T21*100,2))</f>
        <v>N/A</v>
      </c>
      <c r="W21" s="35">
        <f>+IF(ISERR(U21/S21*100),"N/A",ROUND(U21/S21*100,2))</f>
        <v>105.89</v>
      </c>
    </row>
    <row r="22" spans="2:27" ht="56.25" customHeight="1" thickBot="1" x14ac:dyDescent="0.25">
      <c r="B22" s="267" t="s">
        <v>2249</v>
      </c>
      <c r="C22" s="268"/>
      <c r="D22" s="268"/>
      <c r="E22" s="268"/>
      <c r="F22" s="268"/>
      <c r="G22" s="268"/>
      <c r="H22" s="268"/>
      <c r="I22" s="268"/>
      <c r="J22" s="268"/>
      <c r="K22" s="268"/>
      <c r="L22" s="268"/>
      <c r="M22" s="269" t="s">
        <v>2248</v>
      </c>
      <c r="N22" s="269"/>
      <c r="O22" s="269" t="s">
        <v>64</v>
      </c>
      <c r="P22" s="269"/>
      <c r="Q22" s="270" t="s">
        <v>53</v>
      </c>
      <c r="R22" s="270"/>
      <c r="S22" s="34" t="s">
        <v>300</v>
      </c>
      <c r="T22" s="34" t="s">
        <v>55</v>
      </c>
      <c r="U22" s="34" t="s">
        <v>2247</v>
      </c>
      <c r="V22" s="34" t="str">
        <f>+IF(ISERR(U22/T22*100),"N/A",ROUND(U22/T22*100,2))</f>
        <v>N/A</v>
      </c>
      <c r="W22" s="35">
        <f>+IF(ISERR(U22/S22*100),"N/A",ROUND(U22/S22*100,2))</f>
        <v>105.89</v>
      </c>
    </row>
    <row r="23" spans="2:27" ht="21.75" customHeight="1" thickTop="1" thickBot="1" x14ac:dyDescent="0.25">
      <c r="B23" s="11" t="s">
        <v>70</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45" t="s">
        <v>2572</v>
      </c>
      <c r="C24" s="246"/>
      <c r="D24" s="246"/>
      <c r="E24" s="246"/>
      <c r="F24" s="246"/>
      <c r="G24" s="246"/>
      <c r="H24" s="246"/>
      <c r="I24" s="246"/>
      <c r="J24" s="246"/>
      <c r="K24" s="246"/>
      <c r="L24" s="246"/>
      <c r="M24" s="246"/>
      <c r="N24" s="246"/>
      <c r="O24" s="246"/>
      <c r="P24" s="246"/>
      <c r="Q24" s="247"/>
      <c r="R24" s="37" t="s">
        <v>45</v>
      </c>
      <c r="S24" s="266" t="s">
        <v>46</v>
      </c>
      <c r="T24" s="266"/>
      <c r="U24" s="38" t="s">
        <v>71</v>
      </c>
      <c r="V24" s="260" t="s">
        <v>72</v>
      </c>
      <c r="W24" s="261"/>
    </row>
    <row r="25" spans="2:27" ht="30.75" customHeight="1" thickBot="1" x14ac:dyDescent="0.25">
      <c r="B25" s="248"/>
      <c r="C25" s="249"/>
      <c r="D25" s="249"/>
      <c r="E25" s="249"/>
      <c r="F25" s="249"/>
      <c r="G25" s="249"/>
      <c r="H25" s="249"/>
      <c r="I25" s="249"/>
      <c r="J25" s="249"/>
      <c r="K25" s="249"/>
      <c r="L25" s="249"/>
      <c r="M25" s="249"/>
      <c r="N25" s="249"/>
      <c r="O25" s="249"/>
      <c r="P25" s="249"/>
      <c r="Q25" s="250"/>
      <c r="R25" s="39" t="s">
        <v>73</v>
      </c>
      <c r="S25" s="39" t="s">
        <v>73</v>
      </c>
      <c r="T25" s="39" t="s">
        <v>64</v>
      </c>
      <c r="U25" s="39" t="s">
        <v>73</v>
      </c>
      <c r="V25" s="39" t="s">
        <v>74</v>
      </c>
      <c r="W25" s="32" t="s">
        <v>75</v>
      </c>
      <c r="Y25" s="36"/>
    </row>
    <row r="26" spans="2:27" ht="23.25" customHeight="1" thickBot="1" x14ac:dyDescent="0.25">
      <c r="B26" s="262" t="s">
        <v>76</v>
      </c>
      <c r="C26" s="263"/>
      <c r="D26" s="263"/>
      <c r="E26" s="40" t="s">
        <v>2246</v>
      </c>
      <c r="F26" s="40"/>
      <c r="G26" s="40"/>
      <c r="H26" s="41"/>
      <c r="I26" s="41"/>
      <c r="J26" s="41"/>
      <c r="K26" s="41"/>
      <c r="L26" s="41"/>
      <c r="M26" s="41"/>
      <c r="N26" s="41"/>
      <c r="O26" s="41"/>
      <c r="P26" s="42"/>
      <c r="Q26" s="42"/>
      <c r="R26" s="43" t="s">
        <v>2245</v>
      </c>
      <c r="S26" s="44" t="s">
        <v>11</v>
      </c>
      <c r="T26" s="42"/>
      <c r="U26" s="44" t="s">
        <v>55</v>
      </c>
      <c r="V26" s="42"/>
      <c r="W26" s="45">
        <f>+IF(ISERR(U26/R26*100),"N/A",ROUND(U26/R26*100,2))</f>
        <v>0</v>
      </c>
    </row>
    <row r="27" spans="2:27" ht="26.25" customHeight="1" thickBot="1" x14ac:dyDescent="0.25">
      <c r="B27" s="264" t="s">
        <v>80</v>
      </c>
      <c r="C27" s="265"/>
      <c r="D27" s="265"/>
      <c r="E27" s="46" t="s">
        <v>2246</v>
      </c>
      <c r="F27" s="46"/>
      <c r="G27" s="46"/>
      <c r="H27" s="47"/>
      <c r="I27" s="47"/>
      <c r="J27" s="47"/>
      <c r="K27" s="47"/>
      <c r="L27" s="47"/>
      <c r="M27" s="47"/>
      <c r="N27" s="47"/>
      <c r="O27" s="47"/>
      <c r="P27" s="48"/>
      <c r="Q27" s="48"/>
      <c r="R27" s="49" t="s">
        <v>2245</v>
      </c>
      <c r="S27" s="50" t="s">
        <v>2245</v>
      </c>
      <c r="T27" s="51">
        <f>+IF(ISERR(S27/R27*100),"N/A",ROUND(S27/R27*100,2))</f>
        <v>100</v>
      </c>
      <c r="U27" s="50" t="s">
        <v>55</v>
      </c>
      <c r="V27" s="51">
        <f>+IF(ISERR(U27/S27*100),"N/A",ROUND(U27/S27*100,2))</f>
        <v>0</v>
      </c>
      <c r="W27" s="52">
        <f>+IF(ISERR(U27/R27*100),"N/A",ROUND(U27/R27*100,2))</f>
        <v>0</v>
      </c>
    </row>
    <row r="28" spans="2:27" ht="22.5" customHeight="1" thickTop="1" thickBot="1" x14ac:dyDescent="0.25">
      <c r="B28" s="11" t="s">
        <v>86</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51" t="s">
        <v>1914</v>
      </c>
      <c r="C29" s="252"/>
      <c r="D29" s="252"/>
      <c r="E29" s="252"/>
      <c r="F29" s="252"/>
      <c r="G29" s="252"/>
      <c r="H29" s="252"/>
      <c r="I29" s="252"/>
      <c r="J29" s="252"/>
      <c r="K29" s="252"/>
      <c r="L29" s="252"/>
      <c r="M29" s="252"/>
      <c r="N29" s="252"/>
      <c r="O29" s="252"/>
      <c r="P29" s="252"/>
      <c r="Q29" s="252"/>
      <c r="R29" s="252"/>
      <c r="S29" s="252"/>
      <c r="T29" s="252"/>
      <c r="U29" s="252"/>
      <c r="V29" s="252"/>
      <c r="W29" s="253"/>
    </row>
    <row r="30" spans="2:27" ht="15" customHeight="1" thickBot="1" x14ac:dyDescent="0.25">
      <c r="B30" s="254"/>
      <c r="C30" s="255"/>
      <c r="D30" s="255"/>
      <c r="E30" s="255"/>
      <c r="F30" s="255"/>
      <c r="G30" s="255"/>
      <c r="H30" s="255"/>
      <c r="I30" s="255"/>
      <c r="J30" s="255"/>
      <c r="K30" s="255"/>
      <c r="L30" s="255"/>
      <c r="M30" s="255"/>
      <c r="N30" s="255"/>
      <c r="O30" s="255"/>
      <c r="P30" s="255"/>
      <c r="Q30" s="255"/>
      <c r="R30" s="255"/>
      <c r="S30" s="255"/>
      <c r="T30" s="255"/>
      <c r="U30" s="255"/>
      <c r="V30" s="255"/>
      <c r="W30" s="256"/>
    </row>
    <row r="31" spans="2:27" ht="37.5" customHeight="1" thickTop="1" x14ac:dyDescent="0.2">
      <c r="B31" s="251" t="s">
        <v>1913</v>
      </c>
      <c r="C31" s="252"/>
      <c r="D31" s="252"/>
      <c r="E31" s="252"/>
      <c r="F31" s="252"/>
      <c r="G31" s="252"/>
      <c r="H31" s="252"/>
      <c r="I31" s="252"/>
      <c r="J31" s="252"/>
      <c r="K31" s="252"/>
      <c r="L31" s="252"/>
      <c r="M31" s="252"/>
      <c r="N31" s="252"/>
      <c r="O31" s="252"/>
      <c r="P31" s="252"/>
      <c r="Q31" s="252"/>
      <c r="R31" s="252"/>
      <c r="S31" s="252"/>
      <c r="T31" s="252"/>
      <c r="U31" s="252"/>
      <c r="V31" s="252"/>
      <c r="W31" s="253"/>
    </row>
    <row r="32" spans="2:27" ht="1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1912</v>
      </c>
      <c r="C33" s="252"/>
      <c r="D33" s="252"/>
      <c r="E33" s="252"/>
      <c r="F33" s="252"/>
      <c r="G33" s="252"/>
      <c r="H33" s="252"/>
      <c r="I33" s="252"/>
      <c r="J33" s="252"/>
      <c r="K33" s="252"/>
      <c r="L33" s="252"/>
      <c r="M33" s="252"/>
      <c r="N33" s="252"/>
      <c r="O33" s="252"/>
      <c r="P33" s="252"/>
      <c r="Q33" s="252"/>
      <c r="R33" s="252"/>
      <c r="S33" s="252"/>
      <c r="T33" s="252"/>
      <c r="U33" s="252"/>
      <c r="V33" s="252"/>
      <c r="W33" s="253"/>
    </row>
    <row r="34" spans="2:23" ht="13.5" thickBot="1" x14ac:dyDescent="0.25">
      <c r="B34" s="257"/>
      <c r="C34" s="258"/>
      <c r="D34" s="258"/>
      <c r="E34" s="258"/>
      <c r="F34" s="258"/>
      <c r="G34" s="258"/>
      <c r="H34" s="258"/>
      <c r="I34" s="258"/>
      <c r="J34" s="258"/>
      <c r="K34" s="258"/>
      <c r="L34" s="258"/>
      <c r="M34" s="258"/>
      <c r="N34" s="258"/>
      <c r="O34" s="258"/>
      <c r="P34" s="258"/>
      <c r="Q34" s="258"/>
      <c r="R34" s="258"/>
      <c r="S34" s="258"/>
      <c r="T34" s="258"/>
      <c r="U34" s="258"/>
      <c r="V34" s="258"/>
      <c r="W34" s="25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2256</v>
      </c>
      <c r="D4" s="298" t="s">
        <v>2255</v>
      </c>
      <c r="E4" s="298"/>
      <c r="F4" s="298"/>
      <c r="G4" s="298"/>
      <c r="H4" s="299"/>
      <c r="I4" s="18"/>
      <c r="J4" s="300" t="s">
        <v>6</v>
      </c>
      <c r="K4" s="298"/>
      <c r="L4" s="17" t="s">
        <v>268</v>
      </c>
      <c r="M4" s="301" t="s">
        <v>267</v>
      </c>
      <c r="N4" s="301"/>
      <c r="O4" s="301"/>
      <c r="P4" s="301"/>
      <c r="Q4" s="302"/>
      <c r="R4" s="19"/>
      <c r="S4" s="303" t="s">
        <v>9</v>
      </c>
      <c r="T4" s="304"/>
      <c r="U4" s="304"/>
      <c r="V4" s="291" t="s">
        <v>1815</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11</v>
      </c>
      <c r="D6" s="287" t="s">
        <v>11</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2251</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2263</v>
      </c>
      <c r="C21" s="268"/>
      <c r="D21" s="268"/>
      <c r="E21" s="268"/>
      <c r="F21" s="268"/>
      <c r="G21" s="268"/>
      <c r="H21" s="268"/>
      <c r="I21" s="268"/>
      <c r="J21" s="268"/>
      <c r="K21" s="268"/>
      <c r="L21" s="268"/>
      <c r="M21" s="269" t="s">
        <v>708</v>
      </c>
      <c r="N21" s="269"/>
      <c r="O21" s="269" t="s">
        <v>64</v>
      </c>
      <c r="P21" s="269"/>
      <c r="Q21" s="270" t="s">
        <v>53</v>
      </c>
      <c r="R21" s="270"/>
      <c r="S21" s="34" t="s">
        <v>59</v>
      </c>
      <c r="T21" s="34" t="s">
        <v>59</v>
      </c>
      <c r="U21" s="34" t="s">
        <v>54</v>
      </c>
      <c r="V21" s="34">
        <f>+IF(ISERR(U21/T21*100),"N/A",ROUND(U21/T21*100,2))</f>
        <v>166.67</v>
      </c>
      <c r="W21" s="35">
        <f>+IF(ISERR(U21/S21*100),"N/A",ROUND(U21/S21*100,2))</f>
        <v>166.67</v>
      </c>
    </row>
    <row r="22" spans="2:27" ht="56.25" customHeight="1" thickBot="1" x14ac:dyDescent="0.25">
      <c r="B22" s="267" t="s">
        <v>2262</v>
      </c>
      <c r="C22" s="268"/>
      <c r="D22" s="268"/>
      <c r="E22" s="268"/>
      <c r="F22" s="268"/>
      <c r="G22" s="268"/>
      <c r="H22" s="268"/>
      <c r="I22" s="268"/>
      <c r="J22" s="268"/>
      <c r="K22" s="268"/>
      <c r="L22" s="268"/>
      <c r="M22" s="269" t="s">
        <v>708</v>
      </c>
      <c r="N22" s="269"/>
      <c r="O22" s="269" t="s">
        <v>64</v>
      </c>
      <c r="P22" s="269"/>
      <c r="Q22" s="270" t="s">
        <v>53</v>
      </c>
      <c r="R22" s="270"/>
      <c r="S22" s="34" t="s">
        <v>62</v>
      </c>
      <c r="T22" s="34" t="s">
        <v>1260</v>
      </c>
      <c r="U22" s="34" t="s">
        <v>2261</v>
      </c>
      <c r="V22" s="34">
        <f>+IF(ISERR(U22/T22*100),"N/A",ROUND(U22/T22*100,2))</f>
        <v>173.53</v>
      </c>
      <c r="W22" s="35">
        <f>+IF(ISERR(U22/S22*100),"N/A",ROUND(U22/S22*100,2))</f>
        <v>177</v>
      </c>
    </row>
    <row r="23" spans="2:27" ht="21.75" customHeight="1" thickTop="1" thickBot="1" x14ac:dyDescent="0.25">
      <c r="B23" s="11" t="s">
        <v>70</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45" t="s">
        <v>2572</v>
      </c>
      <c r="C24" s="246"/>
      <c r="D24" s="246"/>
      <c r="E24" s="246"/>
      <c r="F24" s="246"/>
      <c r="G24" s="246"/>
      <c r="H24" s="246"/>
      <c r="I24" s="246"/>
      <c r="J24" s="246"/>
      <c r="K24" s="246"/>
      <c r="L24" s="246"/>
      <c r="M24" s="246"/>
      <c r="N24" s="246"/>
      <c r="O24" s="246"/>
      <c r="P24" s="246"/>
      <c r="Q24" s="247"/>
      <c r="R24" s="37" t="s">
        <v>45</v>
      </c>
      <c r="S24" s="266" t="s">
        <v>46</v>
      </c>
      <c r="T24" s="266"/>
      <c r="U24" s="38" t="s">
        <v>71</v>
      </c>
      <c r="V24" s="260" t="s">
        <v>72</v>
      </c>
      <c r="W24" s="261"/>
    </row>
    <row r="25" spans="2:27" ht="30.75" customHeight="1" thickBot="1" x14ac:dyDescent="0.25">
      <c r="B25" s="248"/>
      <c r="C25" s="249"/>
      <c r="D25" s="249"/>
      <c r="E25" s="249"/>
      <c r="F25" s="249"/>
      <c r="G25" s="249"/>
      <c r="H25" s="249"/>
      <c r="I25" s="249"/>
      <c r="J25" s="249"/>
      <c r="K25" s="249"/>
      <c r="L25" s="249"/>
      <c r="M25" s="249"/>
      <c r="N25" s="249"/>
      <c r="O25" s="249"/>
      <c r="P25" s="249"/>
      <c r="Q25" s="250"/>
      <c r="R25" s="39" t="s">
        <v>73</v>
      </c>
      <c r="S25" s="39" t="s">
        <v>73</v>
      </c>
      <c r="T25" s="39" t="s">
        <v>64</v>
      </c>
      <c r="U25" s="39" t="s">
        <v>73</v>
      </c>
      <c r="V25" s="39" t="s">
        <v>74</v>
      </c>
      <c r="W25" s="32" t="s">
        <v>75</v>
      </c>
      <c r="Y25" s="36"/>
    </row>
    <row r="26" spans="2:27" ht="23.25" customHeight="1" thickBot="1" x14ac:dyDescent="0.25">
      <c r="B26" s="262" t="s">
        <v>76</v>
      </c>
      <c r="C26" s="263"/>
      <c r="D26" s="263"/>
      <c r="E26" s="40" t="s">
        <v>678</v>
      </c>
      <c r="F26" s="40"/>
      <c r="G26" s="40"/>
      <c r="H26" s="41"/>
      <c r="I26" s="41"/>
      <c r="J26" s="41"/>
      <c r="K26" s="41"/>
      <c r="L26" s="41"/>
      <c r="M26" s="41"/>
      <c r="N26" s="41"/>
      <c r="O26" s="41"/>
      <c r="P26" s="42"/>
      <c r="Q26" s="42"/>
      <c r="R26" s="43" t="s">
        <v>1915</v>
      </c>
      <c r="S26" s="44" t="s">
        <v>11</v>
      </c>
      <c r="T26" s="42"/>
      <c r="U26" s="44" t="s">
        <v>2260</v>
      </c>
      <c r="V26" s="42"/>
      <c r="W26" s="45">
        <f>+IF(ISERR(U26/R26*100),"N/A",ROUND(U26/R26*100,2))</f>
        <v>6.67</v>
      </c>
    </row>
    <row r="27" spans="2:27" ht="26.25" customHeight="1" thickBot="1" x14ac:dyDescent="0.25">
      <c r="B27" s="264" t="s">
        <v>80</v>
      </c>
      <c r="C27" s="265"/>
      <c r="D27" s="265"/>
      <c r="E27" s="46" t="s">
        <v>678</v>
      </c>
      <c r="F27" s="46"/>
      <c r="G27" s="46"/>
      <c r="H27" s="47"/>
      <c r="I27" s="47"/>
      <c r="J27" s="47"/>
      <c r="K27" s="47"/>
      <c r="L27" s="47"/>
      <c r="M27" s="47"/>
      <c r="N27" s="47"/>
      <c r="O27" s="47"/>
      <c r="P27" s="48"/>
      <c r="Q27" s="48"/>
      <c r="R27" s="49" t="s">
        <v>2076</v>
      </c>
      <c r="S27" s="50" t="s">
        <v>2076</v>
      </c>
      <c r="T27" s="51">
        <f>+IF(ISERR(S27/R27*100),"N/A",ROUND(S27/R27*100,2))</f>
        <v>100</v>
      </c>
      <c r="U27" s="50" t="s">
        <v>2260</v>
      </c>
      <c r="V27" s="51">
        <f>+IF(ISERR(U27/S27*100),"N/A",ROUND(U27/S27*100,2))</f>
        <v>11.11</v>
      </c>
      <c r="W27" s="52">
        <f>+IF(ISERR(U27/R27*100),"N/A",ROUND(U27/R27*100,2))</f>
        <v>11.11</v>
      </c>
    </row>
    <row r="28" spans="2:27" ht="22.5" customHeight="1" thickTop="1" thickBot="1" x14ac:dyDescent="0.25">
      <c r="B28" s="11" t="s">
        <v>86</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51" t="s">
        <v>1914</v>
      </c>
      <c r="C29" s="252"/>
      <c r="D29" s="252"/>
      <c r="E29" s="252"/>
      <c r="F29" s="252"/>
      <c r="G29" s="252"/>
      <c r="H29" s="252"/>
      <c r="I29" s="252"/>
      <c r="J29" s="252"/>
      <c r="K29" s="252"/>
      <c r="L29" s="252"/>
      <c r="M29" s="252"/>
      <c r="N29" s="252"/>
      <c r="O29" s="252"/>
      <c r="P29" s="252"/>
      <c r="Q29" s="252"/>
      <c r="R29" s="252"/>
      <c r="S29" s="252"/>
      <c r="T29" s="252"/>
      <c r="U29" s="252"/>
      <c r="V29" s="252"/>
      <c r="W29" s="253"/>
    </row>
    <row r="30" spans="2:27" ht="15" customHeight="1" thickBot="1" x14ac:dyDescent="0.25">
      <c r="B30" s="254"/>
      <c r="C30" s="255"/>
      <c r="D30" s="255"/>
      <c r="E30" s="255"/>
      <c r="F30" s="255"/>
      <c r="G30" s="255"/>
      <c r="H30" s="255"/>
      <c r="I30" s="255"/>
      <c r="J30" s="255"/>
      <c r="K30" s="255"/>
      <c r="L30" s="255"/>
      <c r="M30" s="255"/>
      <c r="N30" s="255"/>
      <c r="O30" s="255"/>
      <c r="P30" s="255"/>
      <c r="Q30" s="255"/>
      <c r="R30" s="255"/>
      <c r="S30" s="255"/>
      <c r="T30" s="255"/>
      <c r="U30" s="255"/>
      <c r="V30" s="255"/>
      <c r="W30" s="256"/>
    </row>
    <row r="31" spans="2:27" ht="37.5" customHeight="1" thickTop="1" x14ac:dyDescent="0.2">
      <c r="B31" s="251" t="s">
        <v>1913</v>
      </c>
      <c r="C31" s="252"/>
      <c r="D31" s="252"/>
      <c r="E31" s="252"/>
      <c r="F31" s="252"/>
      <c r="G31" s="252"/>
      <c r="H31" s="252"/>
      <c r="I31" s="252"/>
      <c r="J31" s="252"/>
      <c r="K31" s="252"/>
      <c r="L31" s="252"/>
      <c r="M31" s="252"/>
      <c r="N31" s="252"/>
      <c r="O31" s="252"/>
      <c r="P31" s="252"/>
      <c r="Q31" s="252"/>
      <c r="R31" s="252"/>
      <c r="S31" s="252"/>
      <c r="T31" s="252"/>
      <c r="U31" s="252"/>
      <c r="V31" s="252"/>
      <c r="W31" s="253"/>
    </row>
    <row r="32" spans="2:27" ht="1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1912</v>
      </c>
      <c r="C33" s="252"/>
      <c r="D33" s="252"/>
      <c r="E33" s="252"/>
      <c r="F33" s="252"/>
      <c r="G33" s="252"/>
      <c r="H33" s="252"/>
      <c r="I33" s="252"/>
      <c r="J33" s="252"/>
      <c r="K33" s="252"/>
      <c r="L33" s="252"/>
      <c r="M33" s="252"/>
      <c r="N33" s="252"/>
      <c r="O33" s="252"/>
      <c r="P33" s="252"/>
      <c r="Q33" s="252"/>
      <c r="R33" s="252"/>
      <c r="S33" s="252"/>
      <c r="T33" s="252"/>
      <c r="U33" s="252"/>
      <c r="V33" s="252"/>
      <c r="W33" s="253"/>
    </row>
    <row r="34" spans="2:23" ht="13.5" thickBot="1" x14ac:dyDescent="0.25">
      <c r="B34" s="257"/>
      <c r="C34" s="258"/>
      <c r="D34" s="258"/>
      <c r="E34" s="258"/>
      <c r="F34" s="258"/>
      <c r="G34" s="258"/>
      <c r="H34" s="258"/>
      <c r="I34" s="258"/>
      <c r="J34" s="258"/>
      <c r="K34" s="258"/>
      <c r="L34" s="258"/>
      <c r="M34" s="258"/>
      <c r="N34" s="258"/>
      <c r="O34" s="258"/>
      <c r="P34" s="258"/>
      <c r="Q34" s="258"/>
      <c r="R34" s="258"/>
      <c r="S34" s="258"/>
      <c r="T34" s="258"/>
      <c r="U34" s="258"/>
      <c r="V34" s="258"/>
      <c r="W34" s="25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2282</v>
      </c>
      <c r="D4" s="298" t="s">
        <v>2281</v>
      </c>
      <c r="E4" s="298"/>
      <c r="F4" s="298"/>
      <c r="G4" s="298"/>
      <c r="H4" s="299"/>
      <c r="I4" s="18"/>
      <c r="J4" s="300" t="s">
        <v>6</v>
      </c>
      <c r="K4" s="298"/>
      <c r="L4" s="17" t="s">
        <v>2280</v>
      </c>
      <c r="M4" s="301" t="s">
        <v>2279</v>
      </c>
      <c r="N4" s="301"/>
      <c r="O4" s="301"/>
      <c r="P4" s="301"/>
      <c r="Q4" s="302"/>
      <c r="R4" s="19"/>
      <c r="S4" s="303" t="s">
        <v>9</v>
      </c>
      <c r="T4" s="304"/>
      <c r="U4" s="304"/>
      <c r="V4" s="291" t="s">
        <v>2278</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2270</v>
      </c>
      <c r="D6" s="287" t="s">
        <v>2277</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2276</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2275</v>
      </c>
      <c r="C21" s="268"/>
      <c r="D21" s="268"/>
      <c r="E21" s="268"/>
      <c r="F21" s="268"/>
      <c r="G21" s="268"/>
      <c r="H21" s="268"/>
      <c r="I21" s="268"/>
      <c r="J21" s="268"/>
      <c r="K21" s="268"/>
      <c r="L21" s="268"/>
      <c r="M21" s="269" t="s">
        <v>2270</v>
      </c>
      <c r="N21" s="269"/>
      <c r="O21" s="269" t="s">
        <v>64</v>
      </c>
      <c r="P21" s="269"/>
      <c r="Q21" s="270" t="s">
        <v>529</v>
      </c>
      <c r="R21" s="270"/>
      <c r="S21" s="34" t="s">
        <v>260</v>
      </c>
      <c r="T21" s="34" t="s">
        <v>182</v>
      </c>
      <c r="U21" s="34" t="s">
        <v>182</v>
      </c>
      <c r="V21" s="34" t="str">
        <f>+IF(ISERR(U21/T21*100),"N/A",ROUND(U21/T21*100,2))</f>
        <v>N/A</v>
      </c>
      <c r="W21" s="35" t="str">
        <f>+IF(ISERR(U21/S21*100),"N/A",ROUND(U21/S21*100,2))</f>
        <v>N/A</v>
      </c>
    </row>
    <row r="22" spans="2:27" ht="56.25" customHeight="1" x14ac:dyDescent="0.2">
      <c r="B22" s="267" t="s">
        <v>2274</v>
      </c>
      <c r="C22" s="268"/>
      <c r="D22" s="268"/>
      <c r="E22" s="268"/>
      <c r="F22" s="268"/>
      <c r="G22" s="268"/>
      <c r="H22" s="268"/>
      <c r="I22" s="268"/>
      <c r="J22" s="268"/>
      <c r="K22" s="268"/>
      <c r="L22" s="268"/>
      <c r="M22" s="269" t="s">
        <v>2270</v>
      </c>
      <c r="N22" s="269"/>
      <c r="O22" s="269" t="s">
        <v>64</v>
      </c>
      <c r="P22" s="269"/>
      <c r="Q22" s="270" t="s">
        <v>529</v>
      </c>
      <c r="R22" s="270"/>
      <c r="S22" s="34" t="s">
        <v>59</v>
      </c>
      <c r="T22" s="34" t="s">
        <v>182</v>
      </c>
      <c r="U22" s="34" t="s">
        <v>182</v>
      </c>
      <c r="V22" s="34" t="str">
        <f>+IF(ISERR(U22/T22*100),"N/A",ROUND(U22/T22*100,2))</f>
        <v>N/A</v>
      </c>
      <c r="W22" s="35" t="str">
        <f>+IF(ISERR(U22/S22*100),"N/A",ROUND(U22/S22*100,2))</f>
        <v>N/A</v>
      </c>
    </row>
    <row r="23" spans="2:27" ht="56.25" customHeight="1" x14ac:dyDescent="0.2">
      <c r="B23" s="267" t="s">
        <v>2273</v>
      </c>
      <c r="C23" s="268"/>
      <c r="D23" s="268"/>
      <c r="E23" s="268"/>
      <c r="F23" s="268"/>
      <c r="G23" s="268"/>
      <c r="H23" s="268"/>
      <c r="I23" s="268"/>
      <c r="J23" s="268"/>
      <c r="K23" s="268"/>
      <c r="L23" s="268"/>
      <c r="M23" s="269" t="s">
        <v>2270</v>
      </c>
      <c r="N23" s="269"/>
      <c r="O23" s="269" t="s">
        <v>1024</v>
      </c>
      <c r="P23" s="269"/>
      <c r="Q23" s="270" t="s">
        <v>75</v>
      </c>
      <c r="R23" s="270"/>
      <c r="S23" s="34" t="s">
        <v>919</v>
      </c>
      <c r="T23" s="34" t="s">
        <v>182</v>
      </c>
      <c r="U23" s="34" t="s">
        <v>182</v>
      </c>
      <c r="V23" s="34" t="str">
        <f>+IF(ISERR(U23/T23*100),"N/A",ROUND(U23/T23*100,2))</f>
        <v>N/A</v>
      </c>
      <c r="W23" s="35" t="str">
        <f>+IF(ISERR(U23/S23*100),"N/A",ROUND(U23/S23*100,2))</f>
        <v>N/A</v>
      </c>
    </row>
    <row r="24" spans="2:27" ht="56.25" customHeight="1" x14ac:dyDescent="0.2">
      <c r="B24" s="267" t="s">
        <v>2272</v>
      </c>
      <c r="C24" s="268"/>
      <c r="D24" s="268"/>
      <c r="E24" s="268"/>
      <c r="F24" s="268"/>
      <c r="G24" s="268"/>
      <c r="H24" s="268"/>
      <c r="I24" s="268"/>
      <c r="J24" s="268"/>
      <c r="K24" s="268"/>
      <c r="L24" s="268"/>
      <c r="M24" s="269" t="s">
        <v>2270</v>
      </c>
      <c r="N24" s="269"/>
      <c r="O24" s="269" t="s">
        <v>1024</v>
      </c>
      <c r="P24" s="269"/>
      <c r="Q24" s="270" t="s">
        <v>75</v>
      </c>
      <c r="R24" s="270"/>
      <c r="S24" s="34" t="s">
        <v>919</v>
      </c>
      <c r="T24" s="34" t="s">
        <v>182</v>
      </c>
      <c r="U24" s="34" t="s">
        <v>182</v>
      </c>
      <c r="V24" s="34" t="str">
        <f>+IF(ISERR(U24/T24*100),"N/A",ROUND(U24/T24*100,2))</f>
        <v>N/A</v>
      </c>
      <c r="W24" s="35" t="str">
        <f>+IF(ISERR(U24/S24*100),"N/A",ROUND(U24/S24*100,2))</f>
        <v>N/A</v>
      </c>
    </row>
    <row r="25" spans="2:27" ht="56.25" customHeight="1" thickBot="1" x14ac:dyDescent="0.25">
      <c r="B25" s="267" t="s">
        <v>2271</v>
      </c>
      <c r="C25" s="268"/>
      <c r="D25" s="268"/>
      <c r="E25" s="268"/>
      <c r="F25" s="268"/>
      <c r="G25" s="268"/>
      <c r="H25" s="268"/>
      <c r="I25" s="268"/>
      <c r="J25" s="268"/>
      <c r="K25" s="268"/>
      <c r="L25" s="268"/>
      <c r="M25" s="269" t="s">
        <v>2270</v>
      </c>
      <c r="N25" s="269"/>
      <c r="O25" s="269" t="s">
        <v>64</v>
      </c>
      <c r="P25" s="269"/>
      <c r="Q25" s="270" t="s">
        <v>53</v>
      </c>
      <c r="R25" s="270"/>
      <c r="S25" s="34" t="s">
        <v>979</v>
      </c>
      <c r="T25" s="34" t="s">
        <v>528</v>
      </c>
      <c r="U25" s="34" t="s">
        <v>261</v>
      </c>
      <c r="V25" s="34">
        <f>+IF(ISERR(U25/T25*100),"N/A",ROUND(U25/T25*100,2))</f>
        <v>36.36</v>
      </c>
      <c r="W25" s="35">
        <f>+IF(ISERR(U25/S25*100),"N/A",ROUND(U25/S25*100,2))</f>
        <v>28.57</v>
      </c>
    </row>
    <row r="26" spans="2:27" ht="21.75" customHeight="1" thickTop="1" thickBot="1" x14ac:dyDescent="0.25">
      <c r="B26" s="11" t="s">
        <v>70</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x14ac:dyDescent="0.25">
      <c r="B27" s="245" t="s">
        <v>2572</v>
      </c>
      <c r="C27" s="246"/>
      <c r="D27" s="246"/>
      <c r="E27" s="246"/>
      <c r="F27" s="246"/>
      <c r="G27" s="246"/>
      <c r="H27" s="246"/>
      <c r="I27" s="246"/>
      <c r="J27" s="246"/>
      <c r="K27" s="246"/>
      <c r="L27" s="246"/>
      <c r="M27" s="246"/>
      <c r="N27" s="246"/>
      <c r="O27" s="246"/>
      <c r="P27" s="246"/>
      <c r="Q27" s="247"/>
      <c r="R27" s="37" t="s">
        <v>45</v>
      </c>
      <c r="S27" s="266" t="s">
        <v>46</v>
      </c>
      <c r="T27" s="266"/>
      <c r="U27" s="38" t="s">
        <v>71</v>
      </c>
      <c r="V27" s="260" t="s">
        <v>72</v>
      </c>
      <c r="W27" s="261"/>
    </row>
    <row r="28" spans="2:27" ht="30.75" customHeight="1" thickBot="1" x14ac:dyDescent="0.25">
      <c r="B28" s="248"/>
      <c r="C28" s="249"/>
      <c r="D28" s="249"/>
      <c r="E28" s="249"/>
      <c r="F28" s="249"/>
      <c r="G28" s="249"/>
      <c r="H28" s="249"/>
      <c r="I28" s="249"/>
      <c r="J28" s="249"/>
      <c r="K28" s="249"/>
      <c r="L28" s="249"/>
      <c r="M28" s="249"/>
      <c r="N28" s="249"/>
      <c r="O28" s="249"/>
      <c r="P28" s="249"/>
      <c r="Q28" s="250"/>
      <c r="R28" s="39" t="s">
        <v>73</v>
      </c>
      <c r="S28" s="39" t="s">
        <v>73</v>
      </c>
      <c r="T28" s="39" t="s">
        <v>64</v>
      </c>
      <c r="U28" s="39" t="s">
        <v>73</v>
      </c>
      <c r="V28" s="39" t="s">
        <v>74</v>
      </c>
      <c r="W28" s="32" t="s">
        <v>75</v>
      </c>
      <c r="Y28" s="36"/>
    </row>
    <row r="29" spans="2:27" ht="23.25" customHeight="1" thickBot="1" x14ac:dyDescent="0.25">
      <c r="B29" s="262" t="s">
        <v>76</v>
      </c>
      <c r="C29" s="263"/>
      <c r="D29" s="263"/>
      <c r="E29" s="40" t="s">
        <v>2269</v>
      </c>
      <c r="F29" s="40"/>
      <c r="G29" s="40"/>
      <c r="H29" s="41"/>
      <c r="I29" s="41"/>
      <c r="J29" s="41"/>
      <c r="K29" s="41"/>
      <c r="L29" s="41"/>
      <c r="M29" s="41"/>
      <c r="N29" s="41"/>
      <c r="O29" s="41"/>
      <c r="P29" s="42"/>
      <c r="Q29" s="42"/>
      <c r="R29" s="43" t="s">
        <v>2268</v>
      </c>
      <c r="S29" s="44" t="s">
        <v>11</v>
      </c>
      <c r="T29" s="42"/>
      <c r="U29" s="44" t="s">
        <v>2267</v>
      </c>
      <c r="V29" s="42"/>
      <c r="W29" s="45">
        <f>+IF(ISERR(U29/R29*100),"N/A",ROUND(U29/R29*100,2))</f>
        <v>72.459999999999994</v>
      </c>
    </row>
    <row r="30" spans="2:27" ht="26.25" customHeight="1" thickBot="1" x14ac:dyDescent="0.25">
      <c r="B30" s="264" t="s">
        <v>80</v>
      </c>
      <c r="C30" s="265"/>
      <c r="D30" s="265"/>
      <c r="E30" s="46" t="s">
        <v>2269</v>
      </c>
      <c r="F30" s="46"/>
      <c r="G30" s="46"/>
      <c r="H30" s="47"/>
      <c r="I30" s="47"/>
      <c r="J30" s="47"/>
      <c r="K30" s="47"/>
      <c r="L30" s="47"/>
      <c r="M30" s="47"/>
      <c r="N30" s="47"/>
      <c r="O30" s="47"/>
      <c r="P30" s="48"/>
      <c r="Q30" s="48"/>
      <c r="R30" s="49" t="s">
        <v>2268</v>
      </c>
      <c r="S30" s="50" t="s">
        <v>2267</v>
      </c>
      <c r="T30" s="51">
        <f>+IF(ISERR(S30/R30*100),"N/A",ROUND(S30/R30*100,2))</f>
        <v>72.459999999999994</v>
      </c>
      <c r="U30" s="50" t="s">
        <v>2267</v>
      </c>
      <c r="V30" s="51">
        <f>+IF(ISERR(U30/S30*100),"N/A",ROUND(U30/S30*100,2))</f>
        <v>100</v>
      </c>
      <c r="W30" s="52">
        <f>+IF(ISERR(U30/R30*100),"N/A",ROUND(U30/R30*100,2))</f>
        <v>72.459999999999994</v>
      </c>
    </row>
    <row r="31" spans="2:27" ht="22.5" customHeight="1" thickTop="1" thickBot="1" x14ac:dyDescent="0.25">
      <c r="B31" s="11" t="s">
        <v>86</v>
      </c>
      <c r="C31" s="12"/>
      <c r="D31" s="12"/>
      <c r="E31" s="12"/>
      <c r="F31" s="12"/>
      <c r="G31" s="12"/>
      <c r="H31" s="13"/>
      <c r="I31" s="13"/>
      <c r="J31" s="13"/>
      <c r="K31" s="13"/>
      <c r="L31" s="13"/>
      <c r="M31" s="13"/>
      <c r="N31" s="13"/>
      <c r="O31" s="13"/>
      <c r="P31" s="13"/>
      <c r="Q31" s="13"/>
      <c r="R31" s="13"/>
      <c r="S31" s="13"/>
      <c r="T31" s="13"/>
      <c r="U31" s="13"/>
      <c r="V31" s="13"/>
      <c r="W31" s="14"/>
    </row>
    <row r="32" spans="2:27" ht="37.5" customHeight="1" thickTop="1" x14ac:dyDescent="0.2">
      <c r="B32" s="251" t="s">
        <v>2266</v>
      </c>
      <c r="C32" s="252"/>
      <c r="D32" s="252"/>
      <c r="E32" s="252"/>
      <c r="F32" s="252"/>
      <c r="G32" s="252"/>
      <c r="H32" s="252"/>
      <c r="I32" s="252"/>
      <c r="J32" s="252"/>
      <c r="K32" s="252"/>
      <c r="L32" s="252"/>
      <c r="M32" s="252"/>
      <c r="N32" s="252"/>
      <c r="O32" s="252"/>
      <c r="P32" s="252"/>
      <c r="Q32" s="252"/>
      <c r="R32" s="252"/>
      <c r="S32" s="252"/>
      <c r="T32" s="252"/>
      <c r="U32" s="252"/>
      <c r="V32" s="252"/>
      <c r="W32" s="253"/>
    </row>
    <row r="33" spans="2:23" ht="92.2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2265</v>
      </c>
      <c r="C34" s="252"/>
      <c r="D34" s="252"/>
      <c r="E34" s="252"/>
      <c r="F34" s="252"/>
      <c r="G34" s="252"/>
      <c r="H34" s="252"/>
      <c r="I34" s="252"/>
      <c r="J34" s="252"/>
      <c r="K34" s="252"/>
      <c r="L34" s="252"/>
      <c r="M34" s="252"/>
      <c r="N34" s="252"/>
      <c r="O34" s="252"/>
      <c r="P34" s="252"/>
      <c r="Q34" s="252"/>
      <c r="R34" s="252"/>
      <c r="S34" s="252"/>
      <c r="T34" s="252"/>
      <c r="U34" s="252"/>
      <c r="V34" s="252"/>
      <c r="W34" s="253"/>
    </row>
    <row r="35" spans="2:23" ht="24.75" customHeight="1" thickBot="1" x14ac:dyDescent="0.25">
      <c r="B35" s="254"/>
      <c r="C35" s="255"/>
      <c r="D35" s="255"/>
      <c r="E35" s="255"/>
      <c r="F35" s="255"/>
      <c r="G35" s="255"/>
      <c r="H35" s="255"/>
      <c r="I35" s="255"/>
      <c r="J35" s="255"/>
      <c r="K35" s="255"/>
      <c r="L35" s="255"/>
      <c r="M35" s="255"/>
      <c r="N35" s="255"/>
      <c r="O35" s="255"/>
      <c r="P35" s="255"/>
      <c r="Q35" s="255"/>
      <c r="R35" s="255"/>
      <c r="S35" s="255"/>
      <c r="T35" s="255"/>
      <c r="U35" s="255"/>
      <c r="V35" s="255"/>
      <c r="W35" s="256"/>
    </row>
    <row r="36" spans="2:23" ht="37.5" customHeight="1" thickTop="1" x14ac:dyDescent="0.2">
      <c r="B36" s="251" t="s">
        <v>2264</v>
      </c>
      <c r="C36" s="252"/>
      <c r="D36" s="252"/>
      <c r="E36" s="252"/>
      <c r="F36" s="252"/>
      <c r="G36" s="252"/>
      <c r="H36" s="252"/>
      <c r="I36" s="252"/>
      <c r="J36" s="252"/>
      <c r="K36" s="252"/>
      <c r="L36" s="252"/>
      <c r="M36" s="252"/>
      <c r="N36" s="252"/>
      <c r="O36" s="252"/>
      <c r="P36" s="252"/>
      <c r="Q36" s="252"/>
      <c r="R36" s="252"/>
      <c r="S36" s="252"/>
      <c r="T36" s="252"/>
      <c r="U36" s="252"/>
      <c r="V36" s="252"/>
      <c r="W36" s="253"/>
    </row>
    <row r="37" spans="2:23" ht="13.5" thickBot="1" x14ac:dyDescent="0.25">
      <c r="B37" s="257"/>
      <c r="C37" s="258"/>
      <c r="D37" s="258"/>
      <c r="E37" s="258"/>
      <c r="F37" s="258"/>
      <c r="G37" s="258"/>
      <c r="H37" s="258"/>
      <c r="I37" s="258"/>
      <c r="J37" s="258"/>
      <c r="K37" s="258"/>
      <c r="L37" s="258"/>
      <c r="M37" s="258"/>
      <c r="N37" s="258"/>
      <c r="O37" s="258"/>
      <c r="P37" s="258"/>
      <c r="Q37" s="258"/>
      <c r="R37" s="258"/>
      <c r="S37" s="258"/>
      <c r="T37" s="258"/>
      <c r="U37" s="258"/>
      <c r="V37" s="258"/>
      <c r="W37" s="259"/>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0" min="1"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119</v>
      </c>
      <c r="D4" s="298" t="s">
        <v>118</v>
      </c>
      <c r="E4" s="298"/>
      <c r="F4" s="298"/>
      <c r="G4" s="298"/>
      <c r="H4" s="299"/>
      <c r="I4" s="18"/>
      <c r="J4" s="300" t="s">
        <v>6</v>
      </c>
      <c r="K4" s="298"/>
      <c r="L4" s="17" t="s">
        <v>223</v>
      </c>
      <c r="M4" s="301" t="s">
        <v>222</v>
      </c>
      <c r="N4" s="301"/>
      <c r="O4" s="301"/>
      <c r="P4" s="301"/>
      <c r="Q4" s="302"/>
      <c r="R4" s="19"/>
      <c r="S4" s="303" t="s">
        <v>9</v>
      </c>
      <c r="T4" s="304"/>
      <c r="U4" s="304"/>
      <c r="V4" s="291" t="s">
        <v>215</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217</v>
      </c>
      <c r="D6" s="287" t="s">
        <v>221</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220</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219</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218</v>
      </c>
      <c r="C21" s="268"/>
      <c r="D21" s="268"/>
      <c r="E21" s="268"/>
      <c r="F21" s="268"/>
      <c r="G21" s="268"/>
      <c r="H21" s="268"/>
      <c r="I21" s="268"/>
      <c r="J21" s="268"/>
      <c r="K21" s="268"/>
      <c r="L21" s="268"/>
      <c r="M21" s="269" t="s">
        <v>217</v>
      </c>
      <c r="N21" s="269"/>
      <c r="O21" s="269" t="s">
        <v>64</v>
      </c>
      <c r="P21" s="269"/>
      <c r="Q21" s="270" t="s">
        <v>75</v>
      </c>
      <c r="R21" s="270"/>
      <c r="S21" s="34" t="s">
        <v>54</v>
      </c>
      <c r="T21" s="34" t="s">
        <v>182</v>
      </c>
      <c r="U21" s="34" t="s">
        <v>182</v>
      </c>
      <c r="V21" s="34" t="str">
        <f>+IF(ISERR(U21/T21*100),"N/A",ROUND(U21/T21*100,2))</f>
        <v>N/A</v>
      </c>
      <c r="W21" s="35" t="str">
        <f>+IF(ISERR(U21/S21*100),"N/A",ROUND(U21/S21*100,2))</f>
        <v>N/A</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216</v>
      </c>
      <c r="F25" s="40"/>
      <c r="G25" s="40"/>
      <c r="H25" s="41"/>
      <c r="I25" s="41"/>
      <c r="J25" s="41"/>
      <c r="K25" s="41"/>
      <c r="L25" s="41"/>
      <c r="M25" s="41"/>
      <c r="N25" s="41"/>
      <c r="O25" s="41"/>
      <c r="P25" s="42"/>
      <c r="Q25" s="42"/>
      <c r="R25" s="43" t="s">
        <v>215</v>
      </c>
      <c r="S25" s="44" t="s">
        <v>11</v>
      </c>
      <c r="T25" s="42"/>
      <c r="U25" s="44" t="s">
        <v>214</v>
      </c>
      <c r="V25" s="42"/>
      <c r="W25" s="45">
        <f>+IF(ISERR(U25/R25*100),"N/A",ROUND(U25/R25*100,2))</f>
        <v>7.5</v>
      </c>
    </row>
    <row r="26" spans="2:27" ht="26.25" customHeight="1" thickBot="1" x14ac:dyDescent="0.25">
      <c r="B26" s="264" t="s">
        <v>80</v>
      </c>
      <c r="C26" s="265"/>
      <c r="D26" s="265"/>
      <c r="E26" s="46" t="s">
        <v>216</v>
      </c>
      <c r="F26" s="46"/>
      <c r="G26" s="46"/>
      <c r="H26" s="47"/>
      <c r="I26" s="47"/>
      <c r="J26" s="47"/>
      <c r="K26" s="47"/>
      <c r="L26" s="47"/>
      <c r="M26" s="47"/>
      <c r="N26" s="47"/>
      <c r="O26" s="47"/>
      <c r="P26" s="48"/>
      <c r="Q26" s="48"/>
      <c r="R26" s="49" t="s">
        <v>215</v>
      </c>
      <c r="S26" s="50" t="s">
        <v>214</v>
      </c>
      <c r="T26" s="51">
        <f>+IF(ISERR(S26/R26*100),"N/A",ROUND(S26/R26*100,2))</f>
        <v>7.5</v>
      </c>
      <c r="U26" s="50" t="s">
        <v>214</v>
      </c>
      <c r="V26" s="51">
        <f>+IF(ISERR(U26/S26*100),"N/A",ROUND(U26/S26*100,2))</f>
        <v>100</v>
      </c>
      <c r="W26" s="52">
        <f>+IF(ISERR(U26/R26*100),"N/A",ROUND(U26/R26*100,2))</f>
        <v>7.5</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213</v>
      </c>
      <c r="C28" s="252"/>
      <c r="D28" s="252"/>
      <c r="E28" s="252"/>
      <c r="F28" s="252"/>
      <c r="G28" s="252"/>
      <c r="H28" s="252"/>
      <c r="I28" s="252"/>
      <c r="J28" s="252"/>
      <c r="K28" s="252"/>
      <c r="L28" s="252"/>
      <c r="M28" s="252"/>
      <c r="N28" s="252"/>
      <c r="O28" s="252"/>
      <c r="P28" s="252"/>
      <c r="Q28" s="252"/>
      <c r="R28" s="252"/>
      <c r="S28" s="252"/>
      <c r="T28" s="252"/>
      <c r="U28" s="252"/>
      <c r="V28" s="252"/>
      <c r="W28" s="253"/>
    </row>
    <row r="29" spans="2:27" ht="26.2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212</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211</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3.5"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3"/>
  <sheetViews>
    <sheetView view="pageBreakPreview" zoomScale="70" zoomScaleNormal="85" zoomScaleSheetLayoutView="70" workbookViewId="0">
      <selection sqref="A1:P1"/>
    </sheetView>
  </sheetViews>
  <sheetFormatPr baseColWidth="10" defaultColWidth="10" defaultRowHeight="14.25" x14ac:dyDescent="0.2"/>
  <cols>
    <col min="1" max="1" width="2" style="195" customWidth="1"/>
    <col min="2" max="2" width="16.5" style="2" customWidth="1"/>
    <col min="3" max="3" width="5.875" style="202" customWidth="1"/>
    <col min="4" max="4" width="8.625" style="202" customWidth="1"/>
    <col min="5" max="5" width="9.75" style="202" customWidth="1"/>
    <col min="6" max="6" width="3.375" style="202" customWidth="1"/>
    <col min="7" max="7" width="6.25" style="202" customWidth="1"/>
    <col min="8" max="8" width="6" style="195" customWidth="1"/>
    <col min="9" max="9" width="6.625" style="195" customWidth="1"/>
    <col min="10" max="13" width="10" style="195" customWidth="1"/>
    <col min="14" max="14" width="8" style="195" customWidth="1"/>
    <col min="15" max="15" width="9" style="195" customWidth="1"/>
    <col min="16" max="16" width="8.25" style="195" customWidth="1"/>
    <col min="17" max="17" width="8.75" style="195" customWidth="1"/>
    <col min="18" max="18" width="11.875" style="195" customWidth="1"/>
    <col min="19" max="19" width="12.625" style="195" customWidth="1"/>
    <col min="20" max="21" width="11.125" style="195" customWidth="1"/>
    <col min="22" max="22" width="10.5" style="195" customWidth="1"/>
    <col min="23" max="24" width="10" style="195"/>
    <col min="25" max="25" width="12.875" style="195" customWidth="1"/>
    <col min="26" max="28" width="10" style="195"/>
    <col min="29" max="29" width="10.5" style="195" bestFit="1" customWidth="1"/>
    <col min="30" max="16384" width="10" style="195"/>
  </cols>
  <sheetData>
    <row r="1" spans="1:29" s="191"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192"/>
      <c r="X1" s="192"/>
      <c r="Y1" s="193"/>
      <c r="AC1" s="194"/>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96"/>
      <c r="B4" s="16" t="s">
        <v>3</v>
      </c>
      <c r="C4" s="17">
        <v>47</v>
      </c>
      <c r="D4" s="298" t="s">
        <v>2281</v>
      </c>
      <c r="E4" s="298"/>
      <c r="F4" s="298"/>
      <c r="G4" s="298"/>
      <c r="H4" s="299"/>
      <c r="I4" s="197"/>
      <c r="J4" s="300" t="s">
        <v>6</v>
      </c>
      <c r="K4" s="298"/>
      <c r="L4" s="17" t="s">
        <v>268</v>
      </c>
      <c r="M4" s="301" t="s">
        <v>267</v>
      </c>
      <c r="N4" s="301"/>
      <c r="O4" s="301"/>
      <c r="P4" s="301"/>
      <c r="Q4" s="302"/>
      <c r="R4" s="198"/>
      <c r="S4" s="303" t="s">
        <v>9</v>
      </c>
      <c r="T4" s="304"/>
      <c r="U4" s="304"/>
      <c r="V4" s="380">
        <v>11.25</v>
      </c>
      <c r="W4" s="381"/>
    </row>
    <row r="5" spans="1:29" ht="15.75" customHeight="1" thickTop="1" x14ac:dyDescent="0.2">
      <c r="B5" s="20" t="s">
        <v>11</v>
      </c>
      <c r="C5" s="378" t="s">
        <v>11</v>
      </c>
      <c r="D5" s="378"/>
      <c r="E5" s="378"/>
      <c r="F5" s="378"/>
      <c r="G5" s="378"/>
      <c r="H5" s="378"/>
      <c r="I5" s="378"/>
      <c r="J5" s="378"/>
      <c r="K5" s="378"/>
      <c r="L5" s="378"/>
      <c r="M5" s="378"/>
      <c r="N5" s="378"/>
      <c r="O5" s="378"/>
      <c r="P5" s="378"/>
      <c r="Q5" s="378"/>
      <c r="R5" s="378"/>
      <c r="S5" s="378"/>
      <c r="T5" s="378"/>
      <c r="U5" s="378"/>
      <c r="V5" s="378"/>
      <c r="W5" s="379"/>
    </row>
    <row r="6" spans="1:29" ht="30" customHeight="1" thickBot="1" x14ac:dyDescent="0.25">
      <c r="B6" s="20" t="s">
        <v>12</v>
      </c>
      <c r="C6" s="199" t="s">
        <v>2291</v>
      </c>
      <c r="D6" s="378" t="s">
        <v>2314</v>
      </c>
      <c r="E6" s="378"/>
      <c r="F6" s="378"/>
      <c r="G6" s="378"/>
      <c r="H6" s="378"/>
      <c r="I6" s="200"/>
      <c r="J6" s="305" t="s">
        <v>15</v>
      </c>
      <c r="K6" s="305"/>
      <c r="L6" s="305" t="s">
        <v>16</v>
      </c>
      <c r="M6" s="305"/>
      <c r="N6" s="379" t="s">
        <v>11</v>
      </c>
      <c r="O6" s="379"/>
      <c r="P6" s="379"/>
      <c r="Q6" s="379"/>
      <c r="R6" s="379"/>
      <c r="S6" s="379"/>
      <c r="T6" s="379"/>
      <c r="U6" s="379"/>
      <c r="V6" s="379"/>
      <c r="W6" s="379"/>
    </row>
    <row r="7" spans="1:29" ht="30" customHeight="1" thickBot="1" x14ac:dyDescent="0.25">
      <c r="B7" s="23"/>
      <c r="C7" s="199"/>
      <c r="D7" s="378"/>
      <c r="E7" s="378"/>
      <c r="F7" s="378"/>
      <c r="G7" s="378"/>
      <c r="H7" s="378"/>
      <c r="I7" s="200"/>
      <c r="J7" s="24" t="s">
        <v>19</v>
      </c>
      <c r="K7" s="24" t="s">
        <v>20</v>
      </c>
      <c r="L7" s="24" t="s">
        <v>19</v>
      </c>
      <c r="M7" s="24" t="s">
        <v>20</v>
      </c>
      <c r="N7" s="25"/>
      <c r="O7" s="379" t="s">
        <v>11</v>
      </c>
      <c r="P7" s="379"/>
      <c r="Q7" s="379"/>
      <c r="R7" s="379"/>
      <c r="S7" s="379"/>
      <c r="T7" s="379"/>
      <c r="U7" s="379"/>
      <c r="V7" s="379"/>
      <c r="W7" s="379"/>
    </row>
    <row r="8" spans="1:29" ht="30" customHeight="1" thickBot="1" x14ac:dyDescent="0.25">
      <c r="B8" s="23"/>
      <c r="C8" s="199"/>
      <c r="D8" s="378"/>
      <c r="E8" s="378"/>
      <c r="F8" s="378"/>
      <c r="G8" s="378"/>
      <c r="H8" s="378"/>
      <c r="I8" s="200"/>
      <c r="J8" s="201"/>
      <c r="K8" s="201"/>
      <c r="L8" s="201"/>
      <c r="M8" s="201"/>
      <c r="N8" s="25"/>
      <c r="O8" s="200"/>
      <c r="P8" s="379" t="s">
        <v>11</v>
      </c>
      <c r="Q8" s="379"/>
      <c r="R8" s="379"/>
      <c r="S8" s="379"/>
      <c r="T8" s="379"/>
      <c r="U8" s="379"/>
      <c r="V8" s="379"/>
      <c r="W8" s="379"/>
    </row>
    <row r="9" spans="1:29" ht="25.5" customHeight="1" thickBot="1" x14ac:dyDescent="0.25">
      <c r="B9" s="23"/>
      <c r="C9" s="378" t="s">
        <v>11</v>
      </c>
      <c r="D9" s="378"/>
      <c r="E9" s="378"/>
      <c r="F9" s="378"/>
      <c r="G9" s="378"/>
      <c r="H9" s="378"/>
      <c r="I9" s="378"/>
      <c r="J9" s="378"/>
      <c r="K9" s="378"/>
      <c r="L9" s="378"/>
      <c r="M9" s="378"/>
      <c r="N9" s="378"/>
      <c r="O9" s="378"/>
      <c r="P9" s="378"/>
      <c r="Q9" s="378"/>
      <c r="R9" s="378"/>
      <c r="S9" s="378"/>
      <c r="T9" s="378"/>
      <c r="U9" s="378"/>
      <c r="V9" s="378"/>
      <c r="W9" s="379"/>
    </row>
    <row r="10" spans="1:29" ht="111" customHeight="1" thickTop="1" thickBot="1" x14ac:dyDescent="0.25">
      <c r="B10" s="27" t="s">
        <v>25</v>
      </c>
      <c r="C10" s="291" t="s">
        <v>2602</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03"/>
      <c r="K13" s="294" t="s">
        <v>29</v>
      </c>
      <c r="L13" s="294"/>
      <c r="M13" s="294"/>
      <c r="N13" s="294"/>
      <c r="O13" s="294"/>
      <c r="P13" s="294"/>
      <c r="Q13" s="294"/>
      <c r="R13" s="29"/>
      <c r="S13" s="294" t="s">
        <v>30</v>
      </c>
      <c r="T13" s="294"/>
      <c r="U13" s="294"/>
      <c r="V13" s="294"/>
      <c r="W13" s="295"/>
    </row>
    <row r="14" spans="1:29" ht="69" customHeight="1" x14ac:dyDescent="0.2">
      <c r="B14" s="20" t="s">
        <v>31</v>
      </c>
      <c r="C14" s="382" t="s">
        <v>11</v>
      </c>
      <c r="D14" s="382"/>
      <c r="E14" s="382"/>
      <c r="F14" s="382"/>
      <c r="G14" s="382"/>
      <c r="H14" s="382"/>
      <c r="I14" s="382"/>
      <c r="J14" s="30"/>
      <c r="K14" s="30" t="s">
        <v>32</v>
      </c>
      <c r="L14" s="382" t="s">
        <v>11</v>
      </c>
      <c r="M14" s="382"/>
      <c r="N14" s="382"/>
      <c r="O14" s="382"/>
      <c r="P14" s="382"/>
      <c r="Q14" s="382"/>
      <c r="R14" s="200"/>
      <c r="S14" s="30" t="s">
        <v>33</v>
      </c>
      <c r="T14" s="383" t="s">
        <v>2312</v>
      </c>
      <c r="U14" s="383"/>
      <c r="V14" s="383"/>
      <c r="W14" s="383"/>
    </row>
    <row r="15" spans="1:29" ht="86.25" customHeight="1" x14ac:dyDescent="0.2">
      <c r="B15" s="20" t="s">
        <v>35</v>
      </c>
      <c r="C15" s="382" t="s">
        <v>11</v>
      </c>
      <c r="D15" s="382"/>
      <c r="E15" s="382"/>
      <c r="F15" s="382"/>
      <c r="G15" s="382"/>
      <c r="H15" s="382"/>
      <c r="I15" s="382"/>
      <c r="J15" s="30"/>
      <c r="K15" s="30" t="s">
        <v>35</v>
      </c>
      <c r="L15" s="382" t="s">
        <v>11</v>
      </c>
      <c r="M15" s="382"/>
      <c r="N15" s="382"/>
      <c r="O15" s="382"/>
      <c r="P15" s="382"/>
      <c r="Q15" s="382"/>
      <c r="R15" s="200"/>
      <c r="S15" s="30" t="s">
        <v>36</v>
      </c>
      <c r="T15" s="384" t="s">
        <v>11</v>
      </c>
      <c r="U15" s="384"/>
      <c r="V15" s="384"/>
      <c r="W15" s="384"/>
    </row>
    <row r="16" spans="1:29" ht="25.5" customHeight="1" thickBot="1" x14ac:dyDescent="0.25">
      <c r="B16" s="31" t="s">
        <v>37</v>
      </c>
      <c r="C16" s="385" t="s">
        <v>11</v>
      </c>
      <c r="D16" s="385"/>
      <c r="E16" s="385"/>
      <c r="F16" s="385"/>
      <c r="G16" s="385"/>
      <c r="H16" s="385"/>
      <c r="I16" s="385"/>
      <c r="J16" s="385"/>
      <c r="K16" s="385"/>
      <c r="L16" s="385"/>
      <c r="M16" s="385"/>
      <c r="N16" s="385"/>
      <c r="O16" s="385"/>
      <c r="P16" s="385"/>
      <c r="Q16" s="385"/>
      <c r="R16" s="385"/>
      <c r="S16" s="385"/>
      <c r="T16" s="385"/>
      <c r="U16" s="385"/>
      <c r="V16" s="385"/>
      <c r="W16" s="386"/>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204" t="s">
        <v>11</v>
      </c>
      <c r="AA20" s="204" t="s">
        <v>50</v>
      </c>
    </row>
    <row r="21" spans="2:27" ht="56.25" customHeight="1" thickBot="1" x14ac:dyDescent="0.25">
      <c r="B21" s="387"/>
      <c r="C21" s="388"/>
      <c r="D21" s="388"/>
      <c r="E21" s="388"/>
      <c r="F21" s="388"/>
      <c r="G21" s="388"/>
      <c r="H21" s="388"/>
      <c r="I21" s="388"/>
      <c r="J21" s="388"/>
      <c r="K21" s="388"/>
      <c r="L21" s="388"/>
      <c r="M21" s="389"/>
      <c r="N21" s="389"/>
      <c r="O21" s="389"/>
      <c r="P21" s="389"/>
      <c r="Q21" s="389"/>
      <c r="R21" s="389"/>
      <c r="S21" s="205"/>
      <c r="T21" s="205"/>
      <c r="U21" s="205"/>
      <c r="V21" s="205"/>
      <c r="W21" s="206"/>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2603</v>
      </c>
      <c r="C23" s="246"/>
      <c r="D23" s="246"/>
      <c r="E23" s="246"/>
      <c r="F23" s="246"/>
      <c r="G23" s="246"/>
      <c r="H23" s="246"/>
      <c r="I23" s="246"/>
      <c r="J23" s="246"/>
      <c r="K23" s="246"/>
      <c r="L23" s="246"/>
      <c r="M23" s="246"/>
      <c r="N23" s="246"/>
      <c r="O23" s="246"/>
      <c r="P23" s="246"/>
      <c r="Q23" s="247"/>
      <c r="R23" s="37" t="s">
        <v>45</v>
      </c>
      <c r="S23" s="266" t="s">
        <v>46</v>
      </c>
      <c r="T23" s="266"/>
      <c r="U23" s="105"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106" t="s">
        <v>73</v>
      </c>
      <c r="S24" s="106" t="s">
        <v>73</v>
      </c>
      <c r="T24" s="106" t="s">
        <v>64</v>
      </c>
      <c r="U24" s="106" t="s">
        <v>73</v>
      </c>
      <c r="V24" s="106" t="s">
        <v>74</v>
      </c>
      <c r="W24" s="32" t="s">
        <v>75</v>
      </c>
      <c r="Y24" s="36"/>
    </row>
    <row r="25" spans="2:27" ht="23.25" customHeight="1" thickBot="1" x14ac:dyDescent="0.25">
      <c r="B25" s="262" t="s">
        <v>76</v>
      </c>
      <c r="C25" s="263"/>
      <c r="D25" s="263"/>
      <c r="E25" s="107" t="s">
        <v>2289</v>
      </c>
      <c r="F25" s="107"/>
      <c r="G25" s="107"/>
      <c r="H25" s="207"/>
      <c r="I25" s="207"/>
      <c r="J25" s="207"/>
      <c r="K25" s="207"/>
      <c r="L25" s="207"/>
      <c r="M25" s="207"/>
      <c r="N25" s="207"/>
      <c r="O25" s="207"/>
      <c r="P25" s="208"/>
      <c r="Q25" s="208"/>
      <c r="R25" s="209">
        <v>11.25</v>
      </c>
      <c r="S25" s="209"/>
      <c r="T25" s="210"/>
      <c r="U25" s="210">
        <v>4.97</v>
      </c>
      <c r="V25" s="210"/>
      <c r="W25" s="211">
        <f>U25*100/R25</f>
        <v>44.177777777777777</v>
      </c>
    </row>
    <row r="26" spans="2:27" ht="26.25" customHeight="1" thickBot="1" x14ac:dyDescent="0.25">
      <c r="B26" s="264" t="s">
        <v>80</v>
      </c>
      <c r="C26" s="265"/>
      <c r="D26" s="265"/>
      <c r="E26" s="108" t="s">
        <v>2289</v>
      </c>
      <c r="F26" s="108"/>
      <c r="G26" s="108"/>
      <c r="H26" s="212"/>
      <c r="I26" s="212"/>
      <c r="J26" s="212"/>
      <c r="K26" s="212"/>
      <c r="L26" s="212"/>
      <c r="M26" s="212"/>
      <c r="N26" s="212"/>
      <c r="O26" s="212"/>
      <c r="P26" s="213"/>
      <c r="Q26" s="213"/>
      <c r="R26" s="210">
        <v>11.05</v>
      </c>
      <c r="S26" s="210">
        <v>8.32</v>
      </c>
      <c r="T26" s="210">
        <f>S26*100/R26</f>
        <v>75.294117647058812</v>
      </c>
      <c r="U26" s="210">
        <v>7.7</v>
      </c>
      <c r="V26" s="210">
        <f>U26*100/S26</f>
        <v>92.54807692307692</v>
      </c>
      <c r="W26" s="214">
        <f>U26*100/R26</f>
        <v>69.68325791855203</v>
      </c>
      <c r="Y26" s="215"/>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132" customHeight="1" thickTop="1" x14ac:dyDescent="0.2">
      <c r="B28" s="390" t="s">
        <v>2611</v>
      </c>
      <c r="C28" s="391"/>
      <c r="D28" s="391"/>
      <c r="E28" s="391"/>
      <c r="F28" s="391"/>
      <c r="G28" s="391"/>
      <c r="H28" s="391"/>
      <c r="I28" s="391"/>
      <c r="J28" s="391"/>
      <c r="K28" s="391"/>
      <c r="L28" s="391"/>
      <c r="M28" s="391"/>
      <c r="N28" s="391"/>
      <c r="O28" s="391"/>
      <c r="P28" s="391"/>
      <c r="Q28" s="391"/>
      <c r="R28" s="391"/>
      <c r="S28" s="391"/>
      <c r="T28" s="391"/>
      <c r="U28" s="391"/>
      <c r="V28" s="391"/>
      <c r="W28" s="392"/>
      <c r="AA28" s="216"/>
    </row>
    <row r="29" spans="2:27" ht="3.75" customHeight="1" thickBot="1" x14ac:dyDescent="0.25">
      <c r="B29" s="393"/>
      <c r="C29" s="394"/>
      <c r="D29" s="394"/>
      <c r="E29" s="394"/>
      <c r="F29" s="394"/>
      <c r="G29" s="394"/>
      <c r="H29" s="394"/>
      <c r="I29" s="394"/>
      <c r="J29" s="394"/>
      <c r="K29" s="394"/>
      <c r="L29" s="394"/>
      <c r="M29" s="394"/>
      <c r="N29" s="394"/>
      <c r="O29" s="394"/>
      <c r="P29" s="394"/>
      <c r="Q29" s="394"/>
      <c r="R29" s="394"/>
      <c r="S29" s="394"/>
      <c r="T29" s="394"/>
      <c r="U29" s="394"/>
      <c r="V29" s="394"/>
      <c r="W29" s="395"/>
    </row>
    <row r="30" spans="2:27" ht="37.5" customHeight="1" thickTop="1" x14ac:dyDescent="0.2">
      <c r="B30" s="251" t="s">
        <v>2604</v>
      </c>
      <c r="C30" s="252"/>
      <c r="D30" s="252"/>
      <c r="E30" s="252"/>
      <c r="F30" s="252"/>
      <c r="G30" s="252"/>
      <c r="H30" s="252"/>
      <c r="I30" s="252"/>
      <c r="J30" s="252"/>
      <c r="K30" s="252"/>
      <c r="L30" s="252"/>
      <c r="M30" s="252"/>
      <c r="N30" s="252"/>
      <c r="O30" s="252"/>
      <c r="P30" s="252"/>
      <c r="Q30" s="252"/>
      <c r="R30" s="252"/>
      <c r="S30" s="252"/>
      <c r="T30" s="252"/>
      <c r="U30" s="252"/>
      <c r="V30" s="252"/>
      <c r="W30" s="253"/>
    </row>
    <row r="31" spans="2:27" ht="6.7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28.5" customHeight="1" thickTop="1" x14ac:dyDescent="0.2">
      <c r="B32" s="251" t="s">
        <v>2605</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3.5"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Width="0" fitToHeight="0" orientation="landscape" r:id="rId1"/>
  <headerFooter>
    <oddFooter>&amp;R&amp;P de &amp;N</oddFooter>
  </headerFooter>
  <rowBreaks count="2" manualBreakCount="2">
    <brk id="16" min="1" max="22" man="1"/>
    <brk id="26" min="1" max="22"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3"/>
  <sheetViews>
    <sheetView view="pageBreakPreview" zoomScale="70" zoomScaleNormal="70" zoomScaleSheetLayoutView="70" workbookViewId="0">
      <selection sqref="A1:P1"/>
    </sheetView>
  </sheetViews>
  <sheetFormatPr baseColWidth="10" defaultColWidth="10" defaultRowHeight="14.25" x14ac:dyDescent="0.2"/>
  <cols>
    <col min="1" max="1" width="2" style="195" customWidth="1"/>
    <col min="2" max="2" width="16.5" style="2" customWidth="1"/>
    <col min="3" max="3" width="5.875" style="202" customWidth="1"/>
    <col min="4" max="4" width="8.625" style="202" customWidth="1"/>
    <col min="5" max="5" width="9.75" style="202" customWidth="1"/>
    <col min="6" max="6" width="3.375" style="202" customWidth="1"/>
    <col min="7" max="7" width="6.25" style="202" customWidth="1"/>
    <col min="8" max="8" width="6" style="195" customWidth="1"/>
    <col min="9" max="9" width="6.625" style="195" customWidth="1"/>
    <col min="10" max="13" width="10" style="195" customWidth="1"/>
    <col min="14" max="14" width="8" style="195" customWidth="1"/>
    <col min="15" max="15" width="9" style="195" customWidth="1"/>
    <col min="16" max="16" width="8.25" style="195" customWidth="1"/>
    <col min="17" max="17" width="8.75" style="195" customWidth="1"/>
    <col min="18" max="18" width="11.875" style="195" customWidth="1"/>
    <col min="19" max="19" width="12.625" style="195" customWidth="1"/>
    <col min="20" max="21" width="11.125" style="195" customWidth="1"/>
    <col min="22" max="22" width="10.5" style="195" customWidth="1"/>
    <col min="23" max="24" width="10" style="195"/>
    <col min="25" max="25" width="12.875" style="195" customWidth="1"/>
    <col min="26" max="28" width="10" style="195"/>
    <col min="29" max="29" width="10.5" style="195" bestFit="1" customWidth="1"/>
    <col min="30" max="16384" width="10" style="195"/>
  </cols>
  <sheetData>
    <row r="1" spans="1:29" s="191"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192"/>
      <c r="X1" s="192"/>
      <c r="Y1" s="193"/>
      <c r="AC1" s="194"/>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96"/>
      <c r="B4" s="16" t="s">
        <v>3</v>
      </c>
      <c r="C4" s="17">
        <v>47</v>
      </c>
      <c r="D4" s="298" t="s">
        <v>2281</v>
      </c>
      <c r="E4" s="298"/>
      <c r="F4" s="298"/>
      <c r="G4" s="298"/>
      <c r="H4" s="299"/>
      <c r="I4" s="197"/>
      <c r="J4" s="300" t="s">
        <v>6</v>
      </c>
      <c r="K4" s="298"/>
      <c r="L4" s="17" t="s">
        <v>1108</v>
      </c>
      <c r="M4" s="301" t="s">
        <v>1107</v>
      </c>
      <c r="N4" s="301"/>
      <c r="O4" s="301"/>
      <c r="P4" s="301"/>
      <c r="Q4" s="302"/>
      <c r="R4" s="198"/>
      <c r="S4" s="303" t="s">
        <v>9</v>
      </c>
      <c r="T4" s="304"/>
      <c r="U4" s="304"/>
      <c r="V4" s="380">
        <v>7.52</v>
      </c>
      <c r="W4" s="381"/>
    </row>
    <row r="5" spans="1:29" ht="15.75" customHeight="1" thickTop="1" x14ac:dyDescent="0.2">
      <c r="B5" s="20" t="s">
        <v>11</v>
      </c>
      <c r="C5" s="378" t="s">
        <v>11</v>
      </c>
      <c r="D5" s="378"/>
      <c r="E5" s="378"/>
      <c r="F5" s="378"/>
      <c r="G5" s="378"/>
      <c r="H5" s="378"/>
      <c r="I5" s="378"/>
      <c r="J5" s="378"/>
      <c r="K5" s="378"/>
      <c r="L5" s="378"/>
      <c r="M5" s="378"/>
      <c r="N5" s="378"/>
      <c r="O5" s="378"/>
      <c r="P5" s="378"/>
      <c r="Q5" s="378"/>
      <c r="R5" s="378"/>
      <c r="S5" s="378"/>
      <c r="T5" s="378"/>
      <c r="U5" s="378"/>
      <c r="V5" s="378"/>
      <c r="W5" s="379"/>
    </row>
    <row r="6" spans="1:29" ht="30" customHeight="1" thickBot="1" x14ac:dyDescent="0.25">
      <c r="B6" s="20" t="s">
        <v>12</v>
      </c>
      <c r="C6" s="199" t="s">
        <v>2291</v>
      </c>
      <c r="D6" s="382" t="s">
        <v>2314</v>
      </c>
      <c r="E6" s="382"/>
      <c r="F6" s="382"/>
      <c r="G6" s="382"/>
      <c r="H6" s="382"/>
      <c r="I6" s="200"/>
      <c r="J6" s="305" t="s">
        <v>15</v>
      </c>
      <c r="K6" s="305"/>
      <c r="L6" s="305" t="s">
        <v>16</v>
      </c>
      <c r="M6" s="305"/>
      <c r="N6" s="379" t="s">
        <v>11</v>
      </c>
      <c r="O6" s="379"/>
      <c r="P6" s="379"/>
      <c r="Q6" s="379"/>
      <c r="R6" s="379"/>
      <c r="S6" s="379"/>
      <c r="T6" s="379"/>
      <c r="U6" s="379"/>
      <c r="V6" s="379"/>
      <c r="W6" s="379"/>
    </row>
    <row r="7" spans="1:29" ht="30" customHeight="1" thickBot="1" x14ac:dyDescent="0.25">
      <c r="B7" s="23"/>
      <c r="C7" s="199" t="s">
        <v>11</v>
      </c>
      <c r="D7" s="378" t="s">
        <v>11</v>
      </c>
      <c r="E7" s="378"/>
      <c r="F7" s="378"/>
      <c r="G7" s="378"/>
      <c r="H7" s="378"/>
      <c r="I7" s="200"/>
      <c r="J7" s="24" t="s">
        <v>19</v>
      </c>
      <c r="K7" s="24" t="s">
        <v>20</v>
      </c>
      <c r="L7" s="24" t="s">
        <v>19</v>
      </c>
      <c r="M7" s="24" t="s">
        <v>20</v>
      </c>
      <c r="N7" s="25"/>
      <c r="O7" s="379" t="s">
        <v>11</v>
      </c>
      <c r="P7" s="379"/>
      <c r="Q7" s="379"/>
      <c r="R7" s="379"/>
      <c r="S7" s="379"/>
      <c r="T7" s="379"/>
      <c r="U7" s="379"/>
      <c r="V7" s="379"/>
      <c r="W7" s="379"/>
    </row>
    <row r="8" spans="1:29" ht="30" customHeight="1" thickBot="1" x14ac:dyDescent="0.25">
      <c r="B8" s="23"/>
      <c r="C8" s="199" t="s">
        <v>11</v>
      </c>
      <c r="D8" s="378" t="s">
        <v>11</v>
      </c>
      <c r="E8" s="378"/>
      <c r="F8" s="378"/>
      <c r="G8" s="378"/>
      <c r="H8" s="378"/>
      <c r="I8" s="200"/>
      <c r="J8" s="201" t="s">
        <v>111</v>
      </c>
      <c r="K8" s="201" t="s">
        <v>111</v>
      </c>
      <c r="L8" s="201" t="s">
        <v>111</v>
      </c>
      <c r="M8" s="201" t="s">
        <v>111</v>
      </c>
      <c r="N8" s="25"/>
      <c r="O8" s="200"/>
      <c r="P8" s="379" t="s">
        <v>11</v>
      </c>
      <c r="Q8" s="379"/>
      <c r="R8" s="379"/>
      <c r="S8" s="379"/>
      <c r="T8" s="379"/>
      <c r="U8" s="379"/>
      <c r="V8" s="379"/>
      <c r="W8" s="379"/>
    </row>
    <row r="9" spans="1:29" ht="25.5" customHeight="1" thickBot="1" x14ac:dyDescent="0.25">
      <c r="B9" s="23"/>
      <c r="C9" s="378" t="s">
        <v>11</v>
      </c>
      <c r="D9" s="378"/>
      <c r="E9" s="378"/>
      <c r="F9" s="378"/>
      <c r="G9" s="378"/>
      <c r="H9" s="378"/>
      <c r="I9" s="378"/>
      <c r="J9" s="378"/>
      <c r="K9" s="378"/>
      <c r="L9" s="378"/>
      <c r="M9" s="378"/>
      <c r="N9" s="378"/>
      <c r="O9" s="378"/>
      <c r="P9" s="378"/>
      <c r="Q9" s="378"/>
      <c r="R9" s="378"/>
      <c r="S9" s="378"/>
      <c r="T9" s="378"/>
      <c r="U9" s="378"/>
      <c r="V9" s="378"/>
      <c r="W9" s="379"/>
    </row>
    <row r="10" spans="1:29" ht="129.75" customHeight="1" thickTop="1" thickBot="1" x14ac:dyDescent="0.25">
      <c r="B10" s="27" t="s">
        <v>25</v>
      </c>
      <c r="C10" s="396" t="s">
        <v>2606</v>
      </c>
      <c r="D10" s="396"/>
      <c r="E10" s="396"/>
      <c r="F10" s="396"/>
      <c r="G10" s="396"/>
      <c r="H10" s="396"/>
      <c r="I10" s="396"/>
      <c r="J10" s="396"/>
      <c r="K10" s="396"/>
      <c r="L10" s="396"/>
      <c r="M10" s="396"/>
      <c r="N10" s="396"/>
      <c r="O10" s="396"/>
      <c r="P10" s="396"/>
      <c r="Q10" s="396"/>
      <c r="R10" s="396"/>
      <c r="S10" s="396"/>
      <c r="T10" s="396"/>
      <c r="U10" s="396"/>
      <c r="V10" s="396"/>
      <c r="W10" s="397"/>
      <c r="Y10" s="217" t="s">
        <v>50</v>
      </c>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03"/>
      <c r="K13" s="294" t="s">
        <v>29</v>
      </c>
      <c r="L13" s="294"/>
      <c r="M13" s="294"/>
      <c r="N13" s="294"/>
      <c r="O13" s="294"/>
      <c r="P13" s="294"/>
      <c r="Q13" s="294"/>
      <c r="R13" s="29"/>
      <c r="S13" s="294" t="s">
        <v>30</v>
      </c>
      <c r="T13" s="294"/>
      <c r="U13" s="294"/>
      <c r="V13" s="294"/>
      <c r="W13" s="295"/>
    </row>
    <row r="14" spans="1:29" ht="28.5" x14ac:dyDescent="0.2">
      <c r="B14" s="20" t="s">
        <v>31</v>
      </c>
      <c r="C14" s="382" t="s">
        <v>11</v>
      </c>
      <c r="D14" s="382"/>
      <c r="E14" s="382"/>
      <c r="F14" s="382"/>
      <c r="G14" s="382"/>
      <c r="H14" s="382"/>
      <c r="I14" s="382"/>
      <c r="J14" s="30"/>
      <c r="K14" s="30" t="s">
        <v>32</v>
      </c>
      <c r="L14" s="382" t="s">
        <v>11</v>
      </c>
      <c r="M14" s="382"/>
      <c r="N14" s="382"/>
      <c r="O14" s="382"/>
      <c r="P14" s="382"/>
      <c r="Q14" s="382"/>
      <c r="R14" s="200"/>
      <c r="S14" s="30" t="s">
        <v>33</v>
      </c>
      <c r="T14" s="383" t="s">
        <v>2312</v>
      </c>
      <c r="U14" s="383"/>
      <c r="V14" s="383"/>
      <c r="W14" s="383"/>
    </row>
    <row r="15" spans="1:29" ht="28.5" x14ac:dyDescent="0.2">
      <c r="B15" s="20" t="s">
        <v>35</v>
      </c>
      <c r="C15" s="382" t="s">
        <v>11</v>
      </c>
      <c r="D15" s="382"/>
      <c r="E15" s="382"/>
      <c r="F15" s="382"/>
      <c r="G15" s="382"/>
      <c r="H15" s="382"/>
      <c r="I15" s="382"/>
      <c r="J15" s="30"/>
      <c r="K15" s="30" t="s">
        <v>35</v>
      </c>
      <c r="L15" s="382" t="s">
        <v>11</v>
      </c>
      <c r="M15" s="382"/>
      <c r="N15" s="382"/>
      <c r="O15" s="382"/>
      <c r="P15" s="382"/>
      <c r="Q15" s="382"/>
      <c r="R15" s="200"/>
      <c r="S15" s="30" t="s">
        <v>36</v>
      </c>
      <c r="T15" s="384" t="s">
        <v>11</v>
      </c>
      <c r="U15" s="384"/>
      <c r="V15" s="384"/>
      <c r="W15" s="384"/>
    </row>
    <row r="16" spans="1:29" ht="25.5" customHeight="1" thickBot="1" x14ac:dyDescent="0.25">
      <c r="B16" s="31" t="s">
        <v>37</v>
      </c>
      <c r="C16" s="385" t="s">
        <v>11</v>
      </c>
      <c r="D16" s="385"/>
      <c r="E16" s="385"/>
      <c r="F16" s="385"/>
      <c r="G16" s="385"/>
      <c r="H16" s="385"/>
      <c r="I16" s="385"/>
      <c r="J16" s="385"/>
      <c r="K16" s="385"/>
      <c r="L16" s="385"/>
      <c r="M16" s="385"/>
      <c r="N16" s="385"/>
      <c r="O16" s="385"/>
      <c r="P16" s="385"/>
      <c r="Q16" s="385"/>
      <c r="R16" s="385"/>
      <c r="S16" s="385"/>
      <c r="T16" s="385"/>
      <c r="U16" s="385"/>
      <c r="V16" s="385"/>
      <c r="W16" s="386"/>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204" t="s">
        <v>11</v>
      </c>
      <c r="AA20" s="204" t="s">
        <v>50</v>
      </c>
    </row>
    <row r="21" spans="2:27" ht="39" customHeight="1" thickBot="1" x14ac:dyDescent="0.25">
      <c r="B21" s="267"/>
      <c r="C21" s="268"/>
      <c r="D21" s="268"/>
      <c r="E21" s="268"/>
      <c r="F21" s="268"/>
      <c r="G21" s="268"/>
      <c r="H21" s="268"/>
      <c r="I21" s="268"/>
      <c r="J21" s="268"/>
      <c r="K21" s="268"/>
      <c r="L21" s="268"/>
      <c r="M21" s="398"/>
      <c r="N21" s="398"/>
      <c r="O21" s="398"/>
      <c r="P21" s="398"/>
      <c r="Q21" s="398"/>
      <c r="R21" s="398"/>
      <c r="S21" s="205"/>
      <c r="T21" s="205"/>
      <c r="U21" s="205"/>
      <c r="V21" s="205"/>
      <c r="W21" s="206"/>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2607</v>
      </c>
      <c r="C23" s="246"/>
      <c r="D23" s="246"/>
      <c r="E23" s="246"/>
      <c r="F23" s="246"/>
      <c r="G23" s="246"/>
      <c r="H23" s="246"/>
      <c r="I23" s="246"/>
      <c r="J23" s="246"/>
      <c r="K23" s="246"/>
      <c r="L23" s="246"/>
      <c r="M23" s="246"/>
      <c r="N23" s="246"/>
      <c r="O23" s="246"/>
      <c r="P23" s="246"/>
      <c r="Q23" s="247"/>
      <c r="R23" s="37" t="s">
        <v>45</v>
      </c>
      <c r="S23" s="266" t="s">
        <v>46</v>
      </c>
      <c r="T23" s="266"/>
      <c r="U23" s="105"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106" t="s">
        <v>73</v>
      </c>
      <c r="S24" s="106" t="s">
        <v>73</v>
      </c>
      <c r="T24" s="106" t="s">
        <v>64</v>
      </c>
      <c r="U24" s="106" t="s">
        <v>73</v>
      </c>
      <c r="V24" s="106" t="s">
        <v>74</v>
      </c>
      <c r="W24" s="32" t="s">
        <v>75</v>
      </c>
      <c r="Y24" s="36"/>
    </row>
    <row r="25" spans="2:27" ht="23.25" customHeight="1" thickBot="1" x14ac:dyDescent="0.25">
      <c r="B25" s="262" t="s">
        <v>76</v>
      </c>
      <c r="C25" s="263"/>
      <c r="D25" s="263"/>
      <c r="E25" s="107" t="s">
        <v>2289</v>
      </c>
      <c r="F25" s="107"/>
      <c r="G25" s="107"/>
      <c r="H25" s="207"/>
      <c r="I25" s="207"/>
      <c r="J25" s="207"/>
      <c r="K25" s="207"/>
      <c r="L25" s="207"/>
      <c r="M25" s="207"/>
      <c r="N25" s="207"/>
      <c r="O25" s="207"/>
      <c r="P25" s="208"/>
      <c r="Q25" s="208"/>
      <c r="R25" s="44">
        <v>7.52</v>
      </c>
      <c r="S25" s="44"/>
      <c r="T25" s="50"/>
      <c r="U25" s="50">
        <v>3.24</v>
      </c>
      <c r="V25" s="50"/>
      <c r="W25" s="218">
        <f>U25*100/R25</f>
        <v>43.085106382978729</v>
      </c>
    </row>
    <row r="26" spans="2:27" ht="26.25" customHeight="1" thickBot="1" x14ac:dyDescent="0.25">
      <c r="B26" s="264" t="s">
        <v>80</v>
      </c>
      <c r="C26" s="265"/>
      <c r="D26" s="265"/>
      <c r="E26" s="108" t="s">
        <v>2289</v>
      </c>
      <c r="F26" s="108"/>
      <c r="G26" s="108"/>
      <c r="H26" s="212"/>
      <c r="I26" s="212"/>
      <c r="J26" s="212"/>
      <c r="K26" s="212"/>
      <c r="L26" s="212"/>
      <c r="M26" s="212"/>
      <c r="N26" s="212"/>
      <c r="O26" s="212"/>
      <c r="P26" s="213"/>
      <c r="Q26" s="213"/>
      <c r="R26" s="50">
        <v>6.93</v>
      </c>
      <c r="S26" s="50">
        <v>5.2</v>
      </c>
      <c r="T26" s="50">
        <f>S26*100/R26</f>
        <v>75.036075036075033</v>
      </c>
      <c r="U26" s="50">
        <v>4.7699999999999996</v>
      </c>
      <c r="V26" s="50">
        <f>U26*100/S26</f>
        <v>91.730769230769212</v>
      </c>
      <c r="W26" s="219">
        <f>U26*100/R26</f>
        <v>68.831168831168824</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8.25" customHeight="1" thickTop="1" x14ac:dyDescent="0.2">
      <c r="B28" s="251" t="s">
        <v>2610</v>
      </c>
      <c r="C28" s="252"/>
      <c r="D28" s="252"/>
      <c r="E28" s="252"/>
      <c r="F28" s="252"/>
      <c r="G28" s="252"/>
      <c r="H28" s="252"/>
      <c r="I28" s="252"/>
      <c r="J28" s="252"/>
      <c r="K28" s="252"/>
      <c r="L28" s="252"/>
      <c r="M28" s="252"/>
      <c r="N28" s="252"/>
      <c r="O28" s="252"/>
      <c r="P28" s="252"/>
      <c r="Q28" s="252"/>
      <c r="R28" s="252"/>
      <c r="S28" s="252"/>
      <c r="T28" s="252"/>
      <c r="U28" s="252"/>
      <c r="V28" s="252"/>
      <c r="W28" s="253"/>
    </row>
    <row r="29" spans="2:27" ht="18"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2608</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2609</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3.5" customHeight="1"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31496062992125984" footer="0.31496062992125984"/>
  <pageSetup scale="50" fitToWidth="0" fitToHeight="0" orientation="landscape" r:id="rId1"/>
  <rowBreaks count="1" manualBreakCount="1">
    <brk id="26" min="1" max="22"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4"/>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2282</v>
      </c>
      <c r="D4" s="298" t="s">
        <v>2281</v>
      </c>
      <c r="E4" s="298"/>
      <c r="F4" s="298"/>
      <c r="G4" s="298"/>
      <c r="H4" s="299"/>
      <c r="I4" s="18"/>
      <c r="J4" s="300" t="s">
        <v>6</v>
      </c>
      <c r="K4" s="298"/>
      <c r="L4" s="17" t="s">
        <v>2317</v>
      </c>
      <c r="M4" s="301" t="s">
        <v>2316</v>
      </c>
      <c r="N4" s="301"/>
      <c r="O4" s="301"/>
      <c r="P4" s="301"/>
      <c r="Q4" s="302"/>
      <c r="R4" s="19"/>
      <c r="S4" s="303" t="s">
        <v>9</v>
      </c>
      <c r="T4" s="304"/>
      <c r="U4" s="304"/>
      <c r="V4" s="291" t="s">
        <v>2315</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2291</v>
      </c>
      <c r="D6" s="287" t="s">
        <v>2314</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04.25" customHeight="1" thickTop="1" thickBot="1" x14ac:dyDescent="0.25">
      <c r="B10" s="27" t="s">
        <v>25</v>
      </c>
      <c r="C10" s="291" t="s">
        <v>2313</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2312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2311</v>
      </c>
      <c r="C21" s="268"/>
      <c r="D21" s="268"/>
      <c r="E21" s="268"/>
      <c r="F21" s="268"/>
      <c r="G21" s="268"/>
      <c r="H21" s="268"/>
      <c r="I21" s="268"/>
      <c r="J21" s="268"/>
      <c r="K21" s="268"/>
      <c r="L21" s="268"/>
      <c r="M21" s="269" t="s">
        <v>2291</v>
      </c>
      <c r="N21" s="269"/>
      <c r="O21" s="269" t="s">
        <v>2310</v>
      </c>
      <c r="P21" s="269"/>
      <c r="Q21" s="270" t="s">
        <v>53</v>
      </c>
      <c r="R21" s="270"/>
      <c r="S21" s="34" t="s">
        <v>54</v>
      </c>
      <c r="T21" s="34" t="s">
        <v>2309</v>
      </c>
      <c r="U21" s="34" t="s">
        <v>2308</v>
      </c>
      <c r="V21" s="34">
        <f t="shared" ref="V21:V32" si="0">+IF(ISERR(U21/T21*100),"N/A",ROUND(U21/T21*100,2))</f>
        <v>118.68</v>
      </c>
      <c r="W21" s="35">
        <f t="shared" ref="W21:W32" si="1">+IF(ISERR(U21/S21*100),"N/A",ROUND(U21/S21*100,2))</f>
        <v>75.73</v>
      </c>
    </row>
    <row r="22" spans="2:27" ht="56.25" customHeight="1" x14ac:dyDescent="0.2">
      <c r="B22" s="267" t="s">
        <v>2307</v>
      </c>
      <c r="C22" s="268"/>
      <c r="D22" s="268"/>
      <c r="E22" s="268"/>
      <c r="F22" s="268"/>
      <c r="G22" s="268"/>
      <c r="H22" s="268"/>
      <c r="I22" s="268"/>
      <c r="J22" s="268"/>
      <c r="K22" s="268"/>
      <c r="L22" s="268"/>
      <c r="M22" s="269" t="s">
        <v>2291</v>
      </c>
      <c r="N22" s="269"/>
      <c r="O22" s="269" t="s">
        <v>64</v>
      </c>
      <c r="P22" s="269"/>
      <c r="Q22" s="270" t="s">
        <v>53</v>
      </c>
      <c r="R22" s="270"/>
      <c r="S22" s="34" t="s">
        <v>54</v>
      </c>
      <c r="T22" s="34" t="s">
        <v>2306</v>
      </c>
      <c r="U22" s="34" t="s">
        <v>2305</v>
      </c>
      <c r="V22" s="34">
        <f t="shared" si="0"/>
        <v>212.44</v>
      </c>
      <c r="W22" s="35">
        <f t="shared" si="1"/>
        <v>87.1</v>
      </c>
    </row>
    <row r="23" spans="2:27" ht="56.25" customHeight="1" x14ac:dyDescent="0.2">
      <c r="B23" s="267" t="s">
        <v>2304</v>
      </c>
      <c r="C23" s="268"/>
      <c r="D23" s="268"/>
      <c r="E23" s="268"/>
      <c r="F23" s="268"/>
      <c r="G23" s="268"/>
      <c r="H23" s="268"/>
      <c r="I23" s="268"/>
      <c r="J23" s="268"/>
      <c r="K23" s="268"/>
      <c r="L23" s="268"/>
      <c r="M23" s="269" t="s">
        <v>2291</v>
      </c>
      <c r="N23" s="269"/>
      <c r="O23" s="269" t="s">
        <v>64</v>
      </c>
      <c r="P23" s="269"/>
      <c r="Q23" s="270" t="s">
        <v>53</v>
      </c>
      <c r="R23" s="270"/>
      <c r="S23" s="34" t="s">
        <v>54</v>
      </c>
      <c r="T23" s="34" t="s">
        <v>260</v>
      </c>
      <c r="U23" s="34" t="s">
        <v>260</v>
      </c>
      <c r="V23" s="34">
        <f t="shared" si="0"/>
        <v>100</v>
      </c>
      <c r="W23" s="35">
        <f t="shared" si="1"/>
        <v>80</v>
      </c>
    </row>
    <row r="24" spans="2:27" ht="56.25" customHeight="1" x14ac:dyDescent="0.2">
      <c r="B24" s="267" t="s">
        <v>2303</v>
      </c>
      <c r="C24" s="268"/>
      <c r="D24" s="268"/>
      <c r="E24" s="268"/>
      <c r="F24" s="268"/>
      <c r="G24" s="268"/>
      <c r="H24" s="268"/>
      <c r="I24" s="268"/>
      <c r="J24" s="268"/>
      <c r="K24" s="268"/>
      <c r="L24" s="268"/>
      <c r="M24" s="269" t="s">
        <v>2291</v>
      </c>
      <c r="N24" s="269"/>
      <c r="O24" s="269" t="s">
        <v>64</v>
      </c>
      <c r="P24" s="269"/>
      <c r="Q24" s="270" t="s">
        <v>53</v>
      </c>
      <c r="R24" s="270"/>
      <c r="S24" s="34" t="s">
        <v>54</v>
      </c>
      <c r="T24" s="34" t="s">
        <v>2302</v>
      </c>
      <c r="U24" s="34" t="s">
        <v>2301</v>
      </c>
      <c r="V24" s="34">
        <f t="shared" si="0"/>
        <v>54.73</v>
      </c>
      <c r="W24" s="35">
        <f t="shared" si="1"/>
        <v>35.409999999999997</v>
      </c>
    </row>
    <row r="25" spans="2:27" ht="56.25" customHeight="1" x14ac:dyDescent="0.2">
      <c r="B25" s="267" t="s">
        <v>2300</v>
      </c>
      <c r="C25" s="268"/>
      <c r="D25" s="268"/>
      <c r="E25" s="268"/>
      <c r="F25" s="268"/>
      <c r="G25" s="268"/>
      <c r="H25" s="268"/>
      <c r="I25" s="268"/>
      <c r="J25" s="268"/>
      <c r="K25" s="268"/>
      <c r="L25" s="268"/>
      <c r="M25" s="269" t="s">
        <v>2291</v>
      </c>
      <c r="N25" s="269"/>
      <c r="O25" s="269" t="s">
        <v>64</v>
      </c>
      <c r="P25" s="269"/>
      <c r="Q25" s="270" t="s">
        <v>75</v>
      </c>
      <c r="R25" s="270"/>
      <c r="S25" s="34" t="s">
        <v>54</v>
      </c>
      <c r="T25" s="34" t="s">
        <v>182</v>
      </c>
      <c r="U25" s="34" t="s">
        <v>182</v>
      </c>
      <c r="V25" s="34" t="str">
        <f t="shared" si="0"/>
        <v>N/A</v>
      </c>
      <c r="W25" s="35" t="str">
        <f t="shared" si="1"/>
        <v>N/A</v>
      </c>
    </row>
    <row r="26" spans="2:27" ht="56.25" customHeight="1" x14ac:dyDescent="0.2">
      <c r="B26" s="267" t="s">
        <v>2299</v>
      </c>
      <c r="C26" s="268"/>
      <c r="D26" s="268"/>
      <c r="E26" s="268"/>
      <c r="F26" s="268"/>
      <c r="G26" s="268"/>
      <c r="H26" s="268"/>
      <c r="I26" s="268"/>
      <c r="J26" s="268"/>
      <c r="K26" s="268"/>
      <c r="L26" s="268"/>
      <c r="M26" s="269" t="s">
        <v>2291</v>
      </c>
      <c r="N26" s="269"/>
      <c r="O26" s="269" t="s">
        <v>64</v>
      </c>
      <c r="P26" s="269"/>
      <c r="Q26" s="270" t="s">
        <v>53</v>
      </c>
      <c r="R26" s="270"/>
      <c r="S26" s="34" t="s">
        <v>54</v>
      </c>
      <c r="T26" s="34" t="s">
        <v>54</v>
      </c>
      <c r="U26" s="34" t="s">
        <v>62</v>
      </c>
      <c r="V26" s="34">
        <f t="shared" si="0"/>
        <v>50</v>
      </c>
      <c r="W26" s="35">
        <f t="shared" si="1"/>
        <v>50</v>
      </c>
    </row>
    <row r="27" spans="2:27" ht="56.25" customHeight="1" x14ac:dyDescent="0.2">
      <c r="B27" s="267" t="s">
        <v>2298</v>
      </c>
      <c r="C27" s="268"/>
      <c r="D27" s="268"/>
      <c r="E27" s="268"/>
      <c r="F27" s="268"/>
      <c r="G27" s="268"/>
      <c r="H27" s="268"/>
      <c r="I27" s="268"/>
      <c r="J27" s="268"/>
      <c r="K27" s="268"/>
      <c r="L27" s="268"/>
      <c r="M27" s="269" t="s">
        <v>2291</v>
      </c>
      <c r="N27" s="269"/>
      <c r="O27" s="269" t="s">
        <v>64</v>
      </c>
      <c r="P27" s="269"/>
      <c r="Q27" s="270" t="s">
        <v>75</v>
      </c>
      <c r="R27" s="270"/>
      <c r="S27" s="34" t="s">
        <v>54</v>
      </c>
      <c r="T27" s="34" t="s">
        <v>182</v>
      </c>
      <c r="U27" s="34" t="s">
        <v>182</v>
      </c>
      <c r="V27" s="34" t="str">
        <f t="shared" si="0"/>
        <v>N/A</v>
      </c>
      <c r="W27" s="35" t="str">
        <f t="shared" si="1"/>
        <v>N/A</v>
      </c>
    </row>
    <row r="28" spans="2:27" ht="56.25" customHeight="1" x14ac:dyDescent="0.2">
      <c r="B28" s="267" t="s">
        <v>2297</v>
      </c>
      <c r="C28" s="268"/>
      <c r="D28" s="268"/>
      <c r="E28" s="268"/>
      <c r="F28" s="268"/>
      <c r="G28" s="268"/>
      <c r="H28" s="268"/>
      <c r="I28" s="268"/>
      <c r="J28" s="268"/>
      <c r="K28" s="268"/>
      <c r="L28" s="268"/>
      <c r="M28" s="269" t="s">
        <v>2291</v>
      </c>
      <c r="N28" s="269"/>
      <c r="O28" s="269" t="s">
        <v>64</v>
      </c>
      <c r="P28" s="269"/>
      <c r="Q28" s="270" t="s">
        <v>75</v>
      </c>
      <c r="R28" s="270"/>
      <c r="S28" s="34" t="s">
        <v>54</v>
      </c>
      <c r="T28" s="34" t="s">
        <v>182</v>
      </c>
      <c r="U28" s="34" t="s">
        <v>182</v>
      </c>
      <c r="V28" s="34" t="str">
        <f t="shared" si="0"/>
        <v>N/A</v>
      </c>
      <c r="W28" s="35" t="str">
        <f t="shared" si="1"/>
        <v>N/A</v>
      </c>
    </row>
    <row r="29" spans="2:27" ht="56.25" customHeight="1" x14ac:dyDescent="0.2">
      <c r="B29" s="267" t="s">
        <v>2296</v>
      </c>
      <c r="C29" s="268"/>
      <c r="D29" s="268"/>
      <c r="E29" s="268"/>
      <c r="F29" s="268"/>
      <c r="G29" s="268"/>
      <c r="H29" s="268"/>
      <c r="I29" s="268"/>
      <c r="J29" s="268"/>
      <c r="K29" s="268"/>
      <c r="L29" s="268"/>
      <c r="M29" s="269" t="s">
        <v>2291</v>
      </c>
      <c r="N29" s="269"/>
      <c r="O29" s="269" t="s">
        <v>64</v>
      </c>
      <c r="P29" s="269"/>
      <c r="Q29" s="270" t="s">
        <v>53</v>
      </c>
      <c r="R29" s="270"/>
      <c r="S29" s="34" t="s">
        <v>54</v>
      </c>
      <c r="T29" s="34" t="s">
        <v>1399</v>
      </c>
      <c r="U29" s="34" t="s">
        <v>2295</v>
      </c>
      <c r="V29" s="34">
        <f t="shared" si="0"/>
        <v>130.53</v>
      </c>
      <c r="W29" s="35">
        <f t="shared" si="1"/>
        <v>124</v>
      </c>
    </row>
    <row r="30" spans="2:27" ht="56.25" customHeight="1" x14ac:dyDescent="0.2">
      <c r="B30" s="267" t="s">
        <v>2294</v>
      </c>
      <c r="C30" s="268"/>
      <c r="D30" s="268"/>
      <c r="E30" s="268"/>
      <c r="F30" s="268"/>
      <c r="G30" s="268"/>
      <c r="H30" s="268"/>
      <c r="I30" s="268"/>
      <c r="J30" s="268"/>
      <c r="K30" s="268"/>
      <c r="L30" s="268"/>
      <c r="M30" s="269" t="s">
        <v>2291</v>
      </c>
      <c r="N30" s="269"/>
      <c r="O30" s="269" t="s">
        <v>64</v>
      </c>
      <c r="P30" s="269"/>
      <c r="Q30" s="270" t="s">
        <v>53</v>
      </c>
      <c r="R30" s="270"/>
      <c r="S30" s="34" t="s">
        <v>54</v>
      </c>
      <c r="T30" s="34" t="s">
        <v>54</v>
      </c>
      <c r="U30" s="34" t="s">
        <v>54</v>
      </c>
      <c r="V30" s="34">
        <f t="shared" si="0"/>
        <v>100</v>
      </c>
      <c r="W30" s="35">
        <f t="shared" si="1"/>
        <v>100</v>
      </c>
    </row>
    <row r="31" spans="2:27" ht="56.25" customHeight="1" x14ac:dyDescent="0.2">
      <c r="B31" s="267" t="s">
        <v>2293</v>
      </c>
      <c r="C31" s="268"/>
      <c r="D31" s="268"/>
      <c r="E31" s="268"/>
      <c r="F31" s="268"/>
      <c r="G31" s="268"/>
      <c r="H31" s="268"/>
      <c r="I31" s="268"/>
      <c r="J31" s="268"/>
      <c r="K31" s="268"/>
      <c r="L31" s="268"/>
      <c r="M31" s="269" t="s">
        <v>2291</v>
      </c>
      <c r="N31" s="269"/>
      <c r="O31" s="269" t="s">
        <v>64</v>
      </c>
      <c r="P31" s="269"/>
      <c r="Q31" s="270" t="s">
        <v>529</v>
      </c>
      <c r="R31" s="270"/>
      <c r="S31" s="34" t="s">
        <v>54</v>
      </c>
      <c r="T31" s="34" t="s">
        <v>182</v>
      </c>
      <c r="U31" s="34" t="s">
        <v>182</v>
      </c>
      <c r="V31" s="34" t="str">
        <f t="shared" si="0"/>
        <v>N/A</v>
      </c>
      <c r="W31" s="35" t="str">
        <f t="shared" si="1"/>
        <v>N/A</v>
      </c>
    </row>
    <row r="32" spans="2:27" ht="56.25" customHeight="1" thickBot="1" x14ac:dyDescent="0.25">
      <c r="B32" s="267" t="s">
        <v>2292</v>
      </c>
      <c r="C32" s="268"/>
      <c r="D32" s="268"/>
      <c r="E32" s="268"/>
      <c r="F32" s="268"/>
      <c r="G32" s="268"/>
      <c r="H32" s="268"/>
      <c r="I32" s="268"/>
      <c r="J32" s="268"/>
      <c r="K32" s="268"/>
      <c r="L32" s="268"/>
      <c r="M32" s="269" t="s">
        <v>2291</v>
      </c>
      <c r="N32" s="269"/>
      <c r="O32" s="269" t="s">
        <v>64</v>
      </c>
      <c r="P32" s="269"/>
      <c r="Q32" s="270" t="s">
        <v>529</v>
      </c>
      <c r="R32" s="270"/>
      <c r="S32" s="34" t="s">
        <v>1752</v>
      </c>
      <c r="T32" s="34" t="s">
        <v>182</v>
      </c>
      <c r="U32" s="34" t="s">
        <v>182</v>
      </c>
      <c r="V32" s="34" t="str">
        <f t="shared" si="0"/>
        <v>N/A</v>
      </c>
      <c r="W32" s="35" t="str">
        <f t="shared" si="1"/>
        <v>N/A</v>
      </c>
    </row>
    <row r="33" spans="2:25" ht="21.75" customHeight="1" thickTop="1" thickBot="1" x14ac:dyDescent="0.25">
      <c r="B33" s="11" t="s">
        <v>70</v>
      </c>
      <c r="C33" s="12"/>
      <c r="D33" s="12"/>
      <c r="E33" s="12"/>
      <c r="F33" s="12"/>
      <c r="G33" s="12"/>
      <c r="H33" s="13"/>
      <c r="I33" s="13"/>
      <c r="J33" s="13"/>
      <c r="K33" s="13"/>
      <c r="L33" s="13"/>
      <c r="M33" s="13"/>
      <c r="N33" s="13"/>
      <c r="O33" s="13"/>
      <c r="P33" s="13"/>
      <c r="Q33" s="13"/>
      <c r="R33" s="13"/>
      <c r="S33" s="13"/>
      <c r="T33" s="13"/>
      <c r="U33" s="13"/>
      <c r="V33" s="13"/>
      <c r="W33" s="14"/>
      <c r="X33" s="36"/>
    </row>
    <row r="34" spans="2:25" ht="29.25" customHeight="1" thickTop="1" thickBot="1" x14ac:dyDescent="0.25">
      <c r="B34" s="245" t="s">
        <v>2572</v>
      </c>
      <c r="C34" s="246"/>
      <c r="D34" s="246"/>
      <c r="E34" s="246"/>
      <c r="F34" s="246"/>
      <c r="G34" s="246"/>
      <c r="H34" s="246"/>
      <c r="I34" s="246"/>
      <c r="J34" s="246"/>
      <c r="K34" s="246"/>
      <c r="L34" s="246"/>
      <c r="M34" s="246"/>
      <c r="N34" s="246"/>
      <c r="O34" s="246"/>
      <c r="P34" s="246"/>
      <c r="Q34" s="247"/>
      <c r="R34" s="37" t="s">
        <v>45</v>
      </c>
      <c r="S34" s="266" t="s">
        <v>46</v>
      </c>
      <c r="T34" s="266"/>
      <c r="U34" s="38" t="s">
        <v>71</v>
      </c>
      <c r="V34" s="260" t="s">
        <v>72</v>
      </c>
      <c r="W34" s="261"/>
    </row>
    <row r="35" spans="2:25" ht="30.75" customHeight="1" thickBot="1" x14ac:dyDescent="0.25">
      <c r="B35" s="248"/>
      <c r="C35" s="249"/>
      <c r="D35" s="249"/>
      <c r="E35" s="249"/>
      <c r="F35" s="249"/>
      <c r="G35" s="249"/>
      <c r="H35" s="249"/>
      <c r="I35" s="249"/>
      <c r="J35" s="249"/>
      <c r="K35" s="249"/>
      <c r="L35" s="249"/>
      <c r="M35" s="249"/>
      <c r="N35" s="249"/>
      <c r="O35" s="249"/>
      <c r="P35" s="249"/>
      <c r="Q35" s="250"/>
      <c r="R35" s="39" t="s">
        <v>73</v>
      </c>
      <c r="S35" s="39" t="s">
        <v>73</v>
      </c>
      <c r="T35" s="39" t="s">
        <v>64</v>
      </c>
      <c r="U35" s="39" t="s">
        <v>73</v>
      </c>
      <c r="V35" s="39" t="s">
        <v>74</v>
      </c>
      <c r="W35" s="32" t="s">
        <v>75</v>
      </c>
      <c r="Y35" s="36"/>
    </row>
    <row r="36" spans="2:25" ht="23.25" customHeight="1" thickBot="1" x14ac:dyDescent="0.25">
      <c r="B36" s="262" t="s">
        <v>76</v>
      </c>
      <c r="C36" s="263"/>
      <c r="D36" s="263"/>
      <c r="E36" s="40" t="s">
        <v>2289</v>
      </c>
      <c r="F36" s="40"/>
      <c r="G36" s="40"/>
      <c r="H36" s="41"/>
      <c r="I36" s="41"/>
      <c r="J36" s="41"/>
      <c r="K36" s="41"/>
      <c r="L36" s="41"/>
      <c r="M36" s="41"/>
      <c r="N36" s="41"/>
      <c r="O36" s="41"/>
      <c r="P36" s="42"/>
      <c r="Q36" s="42"/>
      <c r="R36" s="43" t="s">
        <v>2290</v>
      </c>
      <c r="S36" s="44" t="s">
        <v>11</v>
      </c>
      <c r="T36" s="42"/>
      <c r="U36" s="44" t="s">
        <v>2286</v>
      </c>
      <c r="V36" s="42"/>
      <c r="W36" s="45">
        <f>+IF(ISERR(U36/R36*100),"N/A",ROUND(U36/R36*100,2))</f>
        <v>72.88</v>
      </c>
    </row>
    <row r="37" spans="2:25" ht="26.25" customHeight="1" thickBot="1" x14ac:dyDescent="0.25">
      <c r="B37" s="264" t="s">
        <v>80</v>
      </c>
      <c r="C37" s="265"/>
      <c r="D37" s="265"/>
      <c r="E37" s="46" t="s">
        <v>2289</v>
      </c>
      <c r="F37" s="46"/>
      <c r="G37" s="46"/>
      <c r="H37" s="47"/>
      <c r="I37" s="47"/>
      <c r="J37" s="47"/>
      <c r="K37" s="47"/>
      <c r="L37" s="47"/>
      <c r="M37" s="47"/>
      <c r="N37" s="47"/>
      <c r="O37" s="47"/>
      <c r="P37" s="48"/>
      <c r="Q37" s="48"/>
      <c r="R37" s="49" t="s">
        <v>2288</v>
      </c>
      <c r="S37" s="50" t="s">
        <v>2287</v>
      </c>
      <c r="T37" s="51">
        <f>+IF(ISERR(S37/R37*100),"N/A",ROUND(S37/R37*100,2))</f>
        <v>78.760000000000005</v>
      </c>
      <c r="U37" s="50" t="s">
        <v>2286</v>
      </c>
      <c r="V37" s="51">
        <f>+IF(ISERR(U37/S37*100),"N/A",ROUND(U37/S37*100,2))</f>
        <v>90.94</v>
      </c>
      <c r="W37" s="52">
        <f>+IF(ISERR(U37/R37*100),"N/A",ROUND(U37/R37*100,2))</f>
        <v>71.62</v>
      </c>
    </row>
    <row r="38" spans="2:25" ht="22.5" customHeight="1" thickTop="1" thickBot="1" x14ac:dyDescent="0.25">
      <c r="B38" s="11" t="s">
        <v>86</v>
      </c>
      <c r="C38" s="12"/>
      <c r="D38" s="12"/>
      <c r="E38" s="12"/>
      <c r="F38" s="12"/>
      <c r="G38" s="12"/>
      <c r="H38" s="13"/>
      <c r="I38" s="13"/>
      <c r="J38" s="13"/>
      <c r="K38" s="13"/>
      <c r="L38" s="13"/>
      <c r="M38" s="13"/>
      <c r="N38" s="13"/>
      <c r="O38" s="13"/>
      <c r="P38" s="13"/>
      <c r="Q38" s="13"/>
      <c r="R38" s="13"/>
      <c r="S38" s="13"/>
      <c r="T38" s="13"/>
      <c r="U38" s="13"/>
      <c r="V38" s="13"/>
      <c r="W38" s="14"/>
    </row>
    <row r="39" spans="2:25" ht="37.5" customHeight="1" thickTop="1" x14ac:dyDescent="0.2">
      <c r="B39" s="251" t="s">
        <v>2285</v>
      </c>
      <c r="C39" s="252"/>
      <c r="D39" s="252"/>
      <c r="E39" s="252"/>
      <c r="F39" s="252"/>
      <c r="G39" s="252"/>
      <c r="H39" s="252"/>
      <c r="I39" s="252"/>
      <c r="J39" s="252"/>
      <c r="K39" s="252"/>
      <c r="L39" s="252"/>
      <c r="M39" s="252"/>
      <c r="N39" s="252"/>
      <c r="O39" s="252"/>
      <c r="P39" s="252"/>
      <c r="Q39" s="252"/>
      <c r="R39" s="252"/>
      <c r="S39" s="252"/>
      <c r="T39" s="252"/>
      <c r="U39" s="252"/>
      <c r="V39" s="252"/>
      <c r="W39" s="253"/>
    </row>
    <row r="40" spans="2:25" ht="93" customHeight="1" thickBot="1" x14ac:dyDescent="0.25">
      <c r="B40" s="254"/>
      <c r="C40" s="255"/>
      <c r="D40" s="255"/>
      <c r="E40" s="255"/>
      <c r="F40" s="255"/>
      <c r="G40" s="255"/>
      <c r="H40" s="255"/>
      <c r="I40" s="255"/>
      <c r="J40" s="255"/>
      <c r="K40" s="255"/>
      <c r="L40" s="255"/>
      <c r="M40" s="255"/>
      <c r="N40" s="255"/>
      <c r="O40" s="255"/>
      <c r="P40" s="255"/>
      <c r="Q40" s="255"/>
      <c r="R40" s="255"/>
      <c r="S40" s="255"/>
      <c r="T40" s="255"/>
      <c r="U40" s="255"/>
      <c r="V40" s="255"/>
      <c r="W40" s="256"/>
    </row>
    <row r="41" spans="2:25" ht="37.5" customHeight="1" thickTop="1" x14ac:dyDescent="0.2">
      <c r="B41" s="251" t="s">
        <v>2284</v>
      </c>
      <c r="C41" s="252"/>
      <c r="D41" s="252"/>
      <c r="E41" s="252"/>
      <c r="F41" s="252"/>
      <c r="G41" s="252"/>
      <c r="H41" s="252"/>
      <c r="I41" s="252"/>
      <c r="J41" s="252"/>
      <c r="K41" s="252"/>
      <c r="L41" s="252"/>
      <c r="M41" s="252"/>
      <c r="N41" s="252"/>
      <c r="O41" s="252"/>
      <c r="P41" s="252"/>
      <c r="Q41" s="252"/>
      <c r="R41" s="252"/>
      <c r="S41" s="252"/>
      <c r="T41" s="252"/>
      <c r="U41" s="252"/>
      <c r="V41" s="252"/>
      <c r="W41" s="253"/>
    </row>
    <row r="42" spans="2:25" ht="89.25" customHeight="1" thickBot="1" x14ac:dyDescent="0.25">
      <c r="B42" s="254"/>
      <c r="C42" s="255"/>
      <c r="D42" s="255"/>
      <c r="E42" s="255"/>
      <c r="F42" s="255"/>
      <c r="G42" s="255"/>
      <c r="H42" s="255"/>
      <c r="I42" s="255"/>
      <c r="J42" s="255"/>
      <c r="K42" s="255"/>
      <c r="L42" s="255"/>
      <c r="M42" s="255"/>
      <c r="N42" s="255"/>
      <c r="O42" s="255"/>
      <c r="P42" s="255"/>
      <c r="Q42" s="255"/>
      <c r="R42" s="255"/>
      <c r="S42" s="255"/>
      <c r="T42" s="255"/>
      <c r="U42" s="255"/>
      <c r="V42" s="255"/>
      <c r="W42" s="256"/>
    </row>
    <row r="43" spans="2:25" ht="37.5" customHeight="1" thickTop="1" x14ac:dyDescent="0.2">
      <c r="B43" s="251" t="s">
        <v>2283</v>
      </c>
      <c r="C43" s="252"/>
      <c r="D43" s="252"/>
      <c r="E43" s="252"/>
      <c r="F43" s="252"/>
      <c r="G43" s="252"/>
      <c r="H43" s="252"/>
      <c r="I43" s="252"/>
      <c r="J43" s="252"/>
      <c r="K43" s="252"/>
      <c r="L43" s="252"/>
      <c r="M43" s="252"/>
      <c r="N43" s="252"/>
      <c r="O43" s="252"/>
      <c r="P43" s="252"/>
      <c r="Q43" s="252"/>
      <c r="R43" s="252"/>
      <c r="S43" s="252"/>
      <c r="T43" s="252"/>
      <c r="U43" s="252"/>
      <c r="V43" s="252"/>
      <c r="W43" s="253"/>
    </row>
    <row r="44" spans="2:25" ht="73.5" customHeight="1" thickBot="1" x14ac:dyDescent="0.25">
      <c r="B44" s="257"/>
      <c r="C44" s="258"/>
      <c r="D44" s="258"/>
      <c r="E44" s="258"/>
      <c r="F44" s="258"/>
      <c r="G44" s="258"/>
      <c r="H44" s="258"/>
      <c r="I44" s="258"/>
      <c r="J44" s="258"/>
      <c r="K44" s="258"/>
      <c r="L44" s="258"/>
      <c r="M44" s="258"/>
      <c r="N44" s="258"/>
      <c r="O44" s="258"/>
      <c r="P44" s="258"/>
      <c r="Q44" s="258"/>
      <c r="R44" s="258"/>
      <c r="S44" s="258"/>
      <c r="T44" s="258"/>
      <c r="U44" s="258"/>
      <c r="V44" s="258"/>
      <c r="W44" s="259"/>
    </row>
  </sheetData>
  <mergeCells count="95">
    <mergeCell ref="B41:W42"/>
    <mergeCell ref="B43:W44"/>
    <mergeCell ref="S34:T34"/>
    <mergeCell ref="V34:W34"/>
    <mergeCell ref="B36:D36"/>
    <mergeCell ref="B37:D37"/>
    <mergeCell ref="B39:W40"/>
    <mergeCell ref="B32:L32"/>
    <mergeCell ref="M32:N32"/>
    <mergeCell ref="O32:P32"/>
    <mergeCell ref="Q32:R32"/>
    <mergeCell ref="B34:Q35"/>
    <mergeCell ref="B30:L30"/>
    <mergeCell ref="M30:N30"/>
    <mergeCell ref="O30:P30"/>
    <mergeCell ref="Q30:R30"/>
    <mergeCell ref="B31:L31"/>
    <mergeCell ref="M31:N31"/>
    <mergeCell ref="O31:P31"/>
    <mergeCell ref="Q31:R31"/>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2282</v>
      </c>
      <c r="D4" s="298" t="s">
        <v>2281</v>
      </c>
      <c r="E4" s="298"/>
      <c r="F4" s="298"/>
      <c r="G4" s="298"/>
      <c r="H4" s="299"/>
      <c r="I4" s="18"/>
      <c r="J4" s="300" t="s">
        <v>6</v>
      </c>
      <c r="K4" s="298"/>
      <c r="L4" s="17" t="s">
        <v>2331</v>
      </c>
      <c r="M4" s="301" t="s">
        <v>2330</v>
      </c>
      <c r="N4" s="301"/>
      <c r="O4" s="301"/>
      <c r="P4" s="301"/>
      <c r="Q4" s="302"/>
      <c r="R4" s="19"/>
      <c r="S4" s="303" t="s">
        <v>9</v>
      </c>
      <c r="T4" s="304"/>
      <c r="U4" s="304"/>
      <c r="V4" s="291" t="s">
        <v>2324</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2291</v>
      </c>
      <c r="D6" s="287" t="s">
        <v>2314</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24.5" customHeight="1" thickTop="1" thickBot="1" x14ac:dyDescent="0.25">
      <c r="B10" s="27" t="s">
        <v>25</v>
      </c>
      <c r="C10" s="291" t="s">
        <v>2329</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2312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2328</v>
      </c>
      <c r="C21" s="268"/>
      <c r="D21" s="268"/>
      <c r="E21" s="268"/>
      <c r="F21" s="268"/>
      <c r="G21" s="268"/>
      <c r="H21" s="268"/>
      <c r="I21" s="268"/>
      <c r="J21" s="268"/>
      <c r="K21" s="268"/>
      <c r="L21" s="268"/>
      <c r="M21" s="269" t="s">
        <v>2291</v>
      </c>
      <c r="N21" s="269"/>
      <c r="O21" s="269" t="s">
        <v>64</v>
      </c>
      <c r="P21" s="269"/>
      <c r="Q21" s="270" t="s">
        <v>529</v>
      </c>
      <c r="R21" s="270"/>
      <c r="S21" s="34" t="s">
        <v>2327</v>
      </c>
      <c r="T21" s="34" t="s">
        <v>182</v>
      </c>
      <c r="U21" s="34" t="s">
        <v>182</v>
      </c>
      <c r="V21" s="34" t="str">
        <f>+IF(ISERR(U21/T21*100),"N/A",ROUND(U21/T21*100,2))</f>
        <v>N/A</v>
      </c>
      <c r="W21" s="35" t="str">
        <f>+IF(ISERR(U21/S21*100),"N/A",ROUND(U21/S21*100,2))</f>
        <v>N/A</v>
      </c>
    </row>
    <row r="22" spans="2:27" ht="56.25" customHeight="1" thickBot="1" x14ac:dyDescent="0.25">
      <c r="B22" s="267" t="s">
        <v>2326</v>
      </c>
      <c r="C22" s="268"/>
      <c r="D22" s="268"/>
      <c r="E22" s="268"/>
      <c r="F22" s="268"/>
      <c r="G22" s="268"/>
      <c r="H22" s="268"/>
      <c r="I22" s="268"/>
      <c r="J22" s="268"/>
      <c r="K22" s="268"/>
      <c r="L22" s="268"/>
      <c r="M22" s="269" t="s">
        <v>2291</v>
      </c>
      <c r="N22" s="269"/>
      <c r="O22" s="269" t="s">
        <v>64</v>
      </c>
      <c r="P22" s="269"/>
      <c r="Q22" s="270" t="s">
        <v>529</v>
      </c>
      <c r="R22" s="270"/>
      <c r="S22" s="34" t="s">
        <v>2325</v>
      </c>
      <c r="T22" s="34" t="s">
        <v>182</v>
      </c>
      <c r="U22" s="34" t="s">
        <v>182</v>
      </c>
      <c r="V22" s="34" t="str">
        <f>+IF(ISERR(U22/T22*100),"N/A",ROUND(U22/T22*100,2))</f>
        <v>N/A</v>
      </c>
      <c r="W22" s="35" t="str">
        <f>+IF(ISERR(U22/S22*100),"N/A",ROUND(U22/S22*100,2))</f>
        <v>N/A</v>
      </c>
    </row>
    <row r="23" spans="2:27" ht="21.75" customHeight="1" thickTop="1" thickBot="1" x14ac:dyDescent="0.25">
      <c r="B23" s="11" t="s">
        <v>70</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45" t="s">
        <v>2572</v>
      </c>
      <c r="C24" s="246"/>
      <c r="D24" s="246"/>
      <c r="E24" s="246"/>
      <c r="F24" s="246"/>
      <c r="G24" s="246"/>
      <c r="H24" s="246"/>
      <c r="I24" s="246"/>
      <c r="J24" s="246"/>
      <c r="K24" s="246"/>
      <c r="L24" s="246"/>
      <c r="M24" s="246"/>
      <c r="N24" s="246"/>
      <c r="O24" s="246"/>
      <c r="P24" s="246"/>
      <c r="Q24" s="247"/>
      <c r="R24" s="37" t="s">
        <v>45</v>
      </c>
      <c r="S24" s="266" t="s">
        <v>46</v>
      </c>
      <c r="T24" s="266"/>
      <c r="U24" s="38" t="s">
        <v>71</v>
      </c>
      <c r="V24" s="260" t="s">
        <v>72</v>
      </c>
      <c r="W24" s="261"/>
    </row>
    <row r="25" spans="2:27" ht="30.75" customHeight="1" thickBot="1" x14ac:dyDescent="0.25">
      <c r="B25" s="248"/>
      <c r="C25" s="249"/>
      <c r="D25" s="249"/>
      <c r="E25" s="249"/>
      <c r="F25" s="249"/>
      <c r="G25" s="249"/>
      <c r="H25" s="249"/>
      <c r="I25" s="249"/>
      <c r="J25" s="249"/>
      <c r="K25" s="249"/>
      <c r="L25" s="249"/>
      <c r="M25" s="249"/>
      <c r="N25" s="249"/>
      <c r="O25" s="249"/>
      <c r="P25" s="249"/>
      <c r="Q25" s="250"/>
      <c r="R25" s="39" t="s">
        <v>73</v>
      </c>
      <c r="S25" s="39" t="s">
        <v>73</v>
      </c>
      <c r="T25" s="39" t="s">
        <v>64</v>
      </c>
      <c r="U25" s="39" t="s">
        <v>73</v>
      </c>
      <c r="V25" s="39" t="s">
        <v>74</v>
      </c>
      <c r="W25" s="32" t="s">
        <v>75</v>
      </c>
      <c r="Y25" s="36"/>
    </row>
    <row r="26" spans="2:27" ht="23.25" customHeight="1" thickBot="1" x14ac:dyDescent="0.25">
      <c r="B26" s="262" t="s">
        <v>76</v>
      </c>
      <c r="C26" s="263"/>
      <c r="D26" s="263"/>
      <c r="E26" s="40" t="s">
        <v>2289</v>
      </c>
      <c r="F26" s="40"/>
      <c r="G26" s="40"/>
      <c r="H26" s="41"/>
      <c r="I26" s="41"/>
      <c r="J26" s="41"/>
      <c r="K26" s="41"/>
      <c r="L26" s="41"/>
      <c r="M26" s="41"/>
      <c r="N26" s="41"/>
      <c r="O26" s="41"/>
      <c r="P26" s="42"/>
      <c r="Q26" s="42"/>
      <c r="R26" s="43" t="s">
        <v>2324</v>
      </c>
      <c r="S26" s="44" t="s">
        <v>11</v>
      </c>
      <c r="T26" s="42"/>
      <c r="U26" s="44" t="s">
        <v>2321</v>
      </c>
      <c r="V26" s="42"/>
      <c r="W26" s="45">
        <f>+IF(ISERR(U26/R26*100),"N/A",ROUND(U26/R26*100,2))</f>
        <v>97.74</v>
      </c>
    </row>
    <row r="27" spans="2:27" ht="26.25" customHeight="1" thickBot="1" x14ac:dyDescent="0.25">
      <c r="B27" s="264" t="s">
        <v>80</v>
      </c>
      <c r="C27" s="265"/>
      <c r="D27" s="265"/>
      <c r="E27" s="46" t="s">
        <v>2289</v>
      </c>
      <c r="F27" s="46"/>
      <c r="G27" s="46"/>
      <c r="H27" s="47"/>
      <c r="I27" s="47"/>
      <c r="J27" s="47"/>
      <c r="K27" s="47"/>
      <c r="L27" s="47"/>
      <c r="M27" s="47"/>
      <c r="N27" s="47"/>
      <c r="O27" s="47"/>
      <c r="P27" s="48"/>
      <c r="Q27" s="48"/>
      <c r="R27" s="49" t="s">
        <v>2323</v>
      </c>
      <c r="S27" s="50" t="s">
        <v>2322</v>
      </c>
      <c r="T27" s="51">
        <f>+IF(ISERR(S27/R27*100),"N/A",ROUND(S27/R27*100,2))</f>
        <v>99.6</v>
      </c>
      <c r="U27" s="50" t="s">
        <v>2321</v>
      </c>
      <c r="V27" s="51">
        <f>+IF(ISERR(U27/S27*100),"N/A",ROUND(U27/S27*100,2))</f>
        <v>99.14</v>
      </c>
      <c r="W27" s="52">
        <f>+IF(ISERR(U27/R27*100),"N/A",ROUND(U27/R27*100,2))</f>
        <v>98.74</v>
      </c>
    </row>
    <row r="28" spans="2:27" ht="22.5" customHeight="1" thickTop="1" thickBot="1" x14ac:dyDescent="0.25">
      <c r="B28" s="11" t="s">
        <v>86</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51" t="s">
        <v>2320</v>
      </c>
      <c r="C29" s="252"/>
      <c r="D29" s="252"/>
      <c r="E29" s="252"/>
      <c r="F29" s="252"/>
      <c r="G29" s="252"/>
      <c r="H29" s="252"/>
      <c r="I29" s="252"/>
      <c r="J29" s="252"/>
      <c r="K29" s="252"/>
      <c r="L29" s="252"/>
      <c r="M29" s="252"/>
      <c r="N29" s="252"/>
      <c r="O29" s="252"/>
      <c r="P29" s="252"/>
      <c r="Q29" s="252"/>
      <c r="R29" s="252"/>
      <c r="S29" s="252"/>
      <c r="T29" s="252"/>
      <c r="U29" s="252"/>
      <c r="V29" s="252"/>
      <c r="W29" s="253"/>
    </row>
    <row r="30" spans="2:27" ht="71.25" customHeight="1" thickBot="1" x14ac:dyDescent="0.25">
      <c r="B30" s="254"/>
      <c r="C30" s="255"/>
      <c r="D30" s="255"/>
      <c r="E30" s="255"/>
      <c r="F30" s="255"/>
      <c r="G30" s="255"/>
      <c r="H30" s="255"/>
      <c r="I30" s="255"/>
      <c r="J30" s="255"/>
      <c r="K30" s="255"/>
      <c r="L30" s="255"/>
      <c r="M30" s="255"/>
      <c r="N30" s="255"/>
      <c r="O30" s="255"/>
      <c r="P30" s="255"/>
      <c r="Q30" s="255"/>
      <c r="R30" s="255"/>
      <c r="S30" s="255"/>
      <c r="T30" s="255"/>
      <c r="U30" s="255"/>
      <c r="V30" s="255"/>
      <c r="W30" s="256"/>
    </row>
    <row r="31" spans="2:27" ht="37.5" customHeight="1" thickTop="1" x14ac:dyDescent="0.2">
      <c r="B31" s="251" t="s">
        <v>2319</v>
      </c>
      <c r="C31" s="252"/>
      <c r="D31" s="252"/>
      <c r="E31" s="252"/>
      <c r="F31" s="252"/>
      <c r="G31" s="252"/>
      <c r="H31" s="252"/>
      <c r="I31" s="252"/>
      <c r="J31" s="252"/>
      <c r="K31" s="252"/>
      <c r="L31" s="252"/>
      <c r="M31" s="252"/>
      <c r="N31" s="252"/>
      <c r="O31" s="252"/>
      <c r="P31" s="252"/>
      <c r="Q31" s="252"/>
      <c r="R31" s="252"/>
      <c r="S31" s="252"/>
      <c r="T31" s="252"/>
      <c r="U31" s="252"/>
      <c r="V31" s="252"/>
      <c r="W31" s="253"/>
    </row>
    <row r="32" spans="2:27" ht="40.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2318</v>
      </c>
      <c r="C33" s="252"/>
      <c r="D33" s="252"/>
      <c r="E33" s="252"/>
      <c r="F33" s="252"/>
      <c r="G33" s="252"/>
      <c r="H33" s="252"/>
      <c r="I33" s="252"/>
      <c r="J33" s="252"/>
      <c r="K33" s="252"/>
      <c r="L33" s="252"/>
      <c r="M33" s="252"/>
      <c r="N33" s="252"/>
      <c r="O33" s="252"/>
      <c r="P33" s="252"/>
      <c r="Q33" s="252"/>
      <c r="R33" s="252"/>
      <c r="S33" s="252"/>
      <c r="T33" s="252"/>
      <c r="U33" s="252"/>
      <c r="V33" s="252"/>
      <c r="W33" s="253"/>
    </row>
    <row r="34" spans="2:23" ht="13.5" thickBot="1" x14ac:dyDescent="0.25">
      <c r="B34" s="257"/>
      <c r="C34" s="258"/>
      <c r="D34" s="258"/>
      <c r="E34" s="258"/>
      <c r="F34" s="258"/>
      <c r="G34" s="258"/>
      <c r="H34" s="258"/>
      <c r="I34" s="258"/>
      <c r="J34" s="258"/>
      <c r="K34" s="258"/>
      <c r="L34" s="258"/>
      <c r="M34" s="258"/>
      <c r="N34" s="258"/>
      <c r="O34" s="258"/>
      <c r="P34" s="258"/>
      <c r="Q34" s="258"/>
      <c r="R34" s="258"/>
      <c r="S34" s="258"/>
      <c r="T34" s="258"/>
      <c r="U34" s="258"/>
      <c r="V34" s="258"/>
      <c r="W34" s="25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2282</v>
      </c>
      <c r="D4" s="298" t="s">
        <v>2281</v>
      </c>
      <c r="E4" s="298"/>
      <c r="F4" s="298"/>
      <c r="G4" s="298"/>
      <c r="H4" s="299"/>
      <c r="I4" s="18"/>
      <c r="J4" s="300" t="s">
        <v>6</v>
      </c>
      <c r="K4" s="298"/>
      <c r="L4" s="17" t="s">
        <v>2361</v>
      </c>
      <c r="M4" s="301" t="s">
        <v>2360</v>
      </c>
      <c r="N4" s="301"/>
      <c r="O4" s="301"/>
      <c r="P4" s="301"/>
      <c r="Q4" s="302"/>
      <c r="R4" s="19"/>
      <c r="S4" s="303" t="s">
        <v>9</v>
      </c>
      <c r="T4" s="304"/>
      <c r="U4" s="304"/>
      <c r="V4" s="291" t="s">
        <v>2359</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2342</v>
      </c>
      <c r="D6" s="287" t="s">
        <v>2358</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2357</v>
      </c>
      <c r="K8" s="26" t="s">
        <v>2356</v>
      </c>
      <c r="L8" s="26" t="s">
        <v>2355</v>
      </c>
      <c r="M8" s="26" t="s">
        <v>2354</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71" customHeight="1" thickTop="1" thickBot="1" x14ac:dyDescent="0.25">
      <c r="B10" s="27" t="s">
        <v>25</v>
      </c>
      <c r="C10" s="291" t="s">
        <v>2353</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2352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2351</v>
      </c>
      <c r="C21" s="268"/>
      <c r="D21" s="268"/>
      <c r="E21" s="268"/>
      <c r="F21" s="268"/>
      <c r="G21" s="268"/>
      <c r="H21" s="268"/>
      <c r="I21" s="268"/>
      <c r="J21" s="268"/>
      <c r="K21" s="268"/>
      <c r="L21" s="268"/>
      <c r="M21" s="269" t="s">
        <v>2342</v>
      </c>
      <c r="N21" s="269"/>
      <c r="O21" s="269" t="s">
        <v>64</v>
      </c>
      <c r="P21" s="269"/>
      <c r="Q21" s="270" t="s">
        <v>53</v>
      </c>
      <c r="R21" s="270"/>
      <c r="S21" s="34" t="s">
        <v>2350</v>
      </c>
      <c r="T21" s="34" t="s">
        <v>2349</v>
      </c>
      <c r="U21" s="34" t="s">
        <v>2348</v>
      </c>
      <c r="V21" s="34">
        <f>+IF(ISERR(U21/T21*100),"N/A",ROUND(U21/T21*100,2))</f>
        <v>112.93</v>
      </c>
      <c r="W21" s="35">
        <f>+IF(ISERR(U21/S21*100),"N/A",ROUND(U21/S21*100,2))</f>
        <v>112.99</v>
      </c>
    </row>
    <row r="22" spans="2:27" ht="56.25" customHeight="1" x14ac:dyDescent="0.2">
      <c r="B22" s="267" t="s">
        <v>2347</v>
      </c>
      <c r="C22" s="268"/>
      <c r="D22" s="268"/>
      <c r="E22" s="268"/>
      <c r="F22" s="268"/>
      <c r="G22" s="268"/>
      <c r="H22" s="268"/>
      <c r="I22" s="268"/>
      <c r="J22" s="268"/>
      <c r="K22" s="268"/>
      <c r="L22" s="268"/>
      <c r="M22" s="269" t="s">
        <v>2342</v>
      </c>
      <c r="N22" s="269"/>
      <c r="O22" s="269" t="s">
        <v>64</v>
      </c>
      <c r="P22" s="269"/>
      <c r="Q22" s="270" t="s">
        <v>53</v>
      </c>
      <c r="R22" s="270"/>
      <c r="S22" s="34" t="s">
        <v>2346</v>
      </c>
      <c r="T22" s="34" t="s">
        <v>2345</v>
      </c>
      <c r="U22" s="34" t="s">
        <v>2344</v>
      </c>
      <c r="V22" s="34">
        <f>+IF(ISERR(U22/T22*100),"N/A",ROUND(U22/T22*100,2))</f>
        <v>127.96</v>
      </c>
      <c r="W22" s="35">
        <f>+IF(ISERR(U22/S22*100),"N/A",ROUND(U22/S22*100,2))</f>
        <v>95.47</v>
      </c>
    </row>
    <row r="23" spans="2:27" ht="56.25" customHeight="1" thickBot="1" x14ac:dyDescent="0.25">
      <c r="B23" s="267" t="s">
        <v>2343</v>
      </c>
      <c r="C23" s="268"/>
      <c r="D23" s="268"/>
      <c r="E23" s="268"/>
      <c r="F23" s="268"/>
      <c r="G23" s="268"/>
      <c r="H23" s="268"/>
      <c r="I23" s="268"/>
      <c r="J23" s="268"/>
      <c r="K23" s="268"/>
      <c r="L23" s="268"/>
      <c r="M23" s="269" t="s">
        <v>2342</v>
      </c>
      <c r="N23" s="269"/>
      <c r="O23" s="269" t="s">
        <v>64</v>
      </c>
      <c r="P23" s="269"/>
      <c r="Q23" s="270" t="s">
        <v>53</v>
      </c>
      <c r="R23" s="270"/>
      <c r="S23" s="34" t="s">
        <v>1632</v>
      </c>
      <c r="T23" s="34" t="s">
        <v>2341</v>
      </c>
      <c r="U23" s="34" t="s">
        <v>2340</v>
      </c>
      <c r="V23" s="34">
        <f>+IF(ISERR(U23/T23*100),"N/A",ROUND(U23/T23*100,2))</f>
        <v>106.71</v>
      </c>
      <c r="W23" s="35">
        <f>+IF(ISERR(U23/S23*100),"N/A",ROUND(U23/S23*100,2))</f>
        <v>106.76</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2338</v>
      </c>
      <c r="F27" s="40"/>
      <c r="G27" s="40"/>
      <c r="H27" s="41"/>
      <c r="I27" s="41"/>
      <c r="J27" s="41"/>
      <c r="K27" s="41"/>
      <c r="L27" s="41"/>
      <c r="M27" s="41"/>
      <c r="N27" s="41"/>
      <c r="O27" s="41"/>
      <c r="P27" s="42"/>
      <c r="Q27" s="42"/>
      <c r="R27" s="43" t="s">
        <v>2339</v>
      </c>
      <c r="S27" s="44" t="s">
        <v>11</v>
      </c>
      <c r="T27" s="42"/>
      <c r="U27" s="44" t="s">
        <v>2335</v>
      </c>
      <c r="V27" s="42"/>
      <c r="W27" s="45">
        <f>+IF(ISERR(U27/R27*100),"N/A",ROUND(U27/R27*100,2))</f>
        <v>110.77</v>
      </c>
    </row>
    <row r="28" spans="2:27" ht="26.25" customHeight="1" thickBot="1" x14ac:dyDescent="0.25">
      <c r="B28" s="264" t="s">
        <v>80</v>
      </c>
      <c r="C28" s="265"/>
      <c r="D28" s="265"/>
      <c r="E28" s="46" t="s">
        <v>2338</v>
      </c>
      <c r="F28" s="46"/>
      <c r="G28" s="46"/>
      <c r="H28" s="47"/>
      <c r="I28" s="47"/>
      <c r="J28" s="47"/>
      <c r="K28" s="47"/>
      <c r="L28" s="47"/>
      <c r="M28" s="47"/>
      <c r="N28" s="47"/>
      <c r="O28" s="47"/>
      <c r="P28" s="48"/>
      <c r="Q28" s="48"/>
      <c r="R28" s="49" t="s">
        <v>2337</v>
      </c>
      <c r="S28" s="50" t="s">
        <v>2336</v>
      </c>
      <c r="T28" s="51">
        <f>+IF(ISERR(S28/R28*100),"N/A",ROUND(S28/R28*100,2))</f>
        <v>95.61</v>
      </c>
      <c r="U28" s="50" t="s">
        <v>2335</v>
      </c>
      <c r="V28" s="51">
        <f>+IF(ISERR(U28/S28*100),"N/A",ROUND(U28/S28*100,2))</f>
        <v>99.81</v>
      </c>
      <c r="W28" s="52">
        <f>+IF(ISERR(U28/R28*100),"N/A",ROUND(U28/R28*100,2))</f>
        <v>95.43</v>
      </c>
    </row>
    <row r="29" spans="2:27" ht="22.5" customHeight="1" thickTop="1" thickBot="1" x14ac:dyDescent="0.25">
      <c r="B29" s="11" t="s">
        <v>86</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51" t="s">
        <v>2334</v>
      </c>
      <c r="C30" s="252"/>
      <c r="D30" s="252"/>
      <c r="E30" s="252"/>
      <c r="F30" s="252"/>
      <c r="G30" s="252"/>
      <c r="H30" s="252"/>
      <c r="I30" s="252"/>
      <c r="J30" s="252"/>
      <c r="K30" s="252"/>
      <c r="L30" s="252"/>
      <c r="M30" s="252"/>
      <c r="N30" s="252"/>
      <c r="O30" s="252"/>
      <c r="P30" s="252"/>
      <c r="Q30" s="252"/>
      <c r="R30" s="252"/>
      <c r="S30" s="252"/>
      <c r="T30" s="252"/>
      <c r="U30" s="252"/>
      <c r="V30" s="252"/>
      <c r="W30" s="253"/>
    </row>
    <row r="31" spans="2:27" ht="36"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2333</v>
      </c>
      <c r="C32" s="252"/>
      <c r="D32" s="252"/>
      <c r="E32" s="252"/>
      <c r="F32" s="252"/>
      <c r="G32" s="252"/>
      <c r="H32" s="252"/>
      <c r="I32" s="252"/>
      <c r="J32" s="252"/>
      <c r="K32" s="252"/>
      <c r="L32" s="252"/>
      <c r="M32" s="252"/>
      <c r="N32" s="252"/>
      <c r="O32" s="252"/>
      <c r="P32" s="252"/>
      <c r="Q32" s="252"/>
      <c r="R32" s="252"/>
      <c r="S32" s="252"/>
      <c r="T32" s="252"/>
      <c r="U32" s="252"/>
      <c r="V32" s="252"/>
      <c r="W32" s="253"/>
    </row>
    <row r="33" spans="2:23" ht="47.2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2332</v>
      </c>
      <c r="C34" s="252"/>
      <c r="D34" s="252"/>
      <c r="E34" s="252"/>
      <c r="F34" s="252"/>
      <c r="G34" s="252"/>
      <c r="H34" s="252"/>
      <c r="I34" s="252"/>
      <c r="J34" s="252"/>
      <c r="K34" s="252"/>
      <c r="L34" s="252"/>
      <c r="M34" s="252"/>
      <c r="N34" s="252"/>
      <c r="O34" s="252"/>
      <c r="P34" s="252"/>
      <c r="Q34" s="252"/>
      <c r="R34" s="252"/>
      <c r="S34" s="252"/>
      <c r="T34" s="252"/>
      <c r="U34" s="252"/>
      <c r="V34" s="252"/>
      <c r="W34" s="253"/>
    </row>
    <row r="35" spans="2:23" ht="30.75" customHeight="1" thickBot="1" x14ac:dyDescent="0.25">
      <c r="B35" s="257"/>
      <c r="C35" s="258"/>
      <c r="D35" s="258"/>
      <c r="E35" s="258"/>
      <c r="F35" s="258"/>
      <c r="G35" s="258"/>
      <c r="H35" s="258"/>
      <c r="I35" s="258"/>
      <c r="J35" s="258"/>
      <c r="K35" s="258"/>
      <c r="L35" s="258"/>
      <c r="M35" s="258"/>
      <c r="N35" s="258"/>
      <c r="O35" s="258"/>
      <c r="P35" s="258"/>
      <c r="Q35" s="258"/>
      <c r="R35" s="258"/>
      <c r="S35" s="258"/>
      <c r="T35" s="258"/>
      <c r="U35" s="258"/>
      <c r="V35" s="258"/>
      <c r="W35" s="25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2282</v>
      </c>
      <c r="D4" s="298" t="s">
        <v>2281</v>
      </c>
      <c r="E4" s="298"/>
      <c r="F4" s="298"/>
      <c r="G4" s="298"/>
      <c r="H4" s="299"/>
      <c r="I4" s="18"/>
      <c r="J4" s="300" t="s">
        <v>6</v>
      </c>
      <c r="K4" s="298"/>
      <c r="L4" s="17" t="s">
        <v>2372</v>
      </c>
      <c r="M4" s="301" t="s">
        <v>2371</v>
      </c>
      <c r="N4" s="301"/>
      <c r="O4" s="301"/>
      <c r="P4" s="301"/>
      <c r="Q4" s="302"/>
      <c r="R4" s="19"/>
      <c r="S4" s="303" t="s">
        <v>9</v>
      </c>
      <c r="T4" s="304"/>
      <c r="U4" s="304"/>
      <c r="V4" s="291" t="s">
        <v>2370</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2342</v>
      </c>
      <c r="D6" s="287" t="s">
        <v>2358</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44.75" customHeight="1" thickTop="1" thickBot="1" x14ac:dyDescent="0.25">
      <c r="B10" s="27" t="s">
        <v>25</v>
      </c>
      <c r="C10" s="291" t="s">
        <v>2369</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2352</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2368</v>
      </c>
      <c r="C21" s="268"/>
      <c r="D21" s="268"/>
      <c r="E21" s="268"/>
      <c r="F21" s="268"/>
      <c r="G21" s="268"/>
      <c r="H21" s="268"/>
      <c r="I21" s="268"/>
      <c r="J21" s="268"/>
      <c r="K21" s="268"/>
      <c r="L21" s="268"/>
      <c r="M21" s="269" t="s">
        <v>2342</v>
      </c>
      <c r="N21" s="269"/>
      <c r="O21" s="269" t="s">
        <v>64</v>
      </c>
      <c r="P21" s="269"/>
      <c r="Q21" s="270" t="s">
        <v>75</v>
      </c>
      <c r="R21" s="270"/>
      <c r="S21" s="34" t="s">
        <v>62</v>
      </c>
      <c r="T21" s="34" t="s">
        <v>182</v>
      </c>
      <c r="U21" s="34" t="s">
        <v>182</v>
      </c>
      <c r="V21" s="34" t="str">
        <f>+IF(ISERR(U21/T21*100),"N/A",ROUND(U21/T21*100,2))</f>
        <v>N/A</v>
      </c>
      <c r="W21" s="35" t="str">
        <f>+IF(ISERR(U21/S21*100),"N/A",ROUND(U21/S21*100,2))</f>
        <v>N/A</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2338</v>
      </c>
      <c r="F25" s="40"/>
      <c r="G25" s="40"/>
      <c r="H25" s="41"/>
      <c r="I25" s="41"/>
      <c r="J25" s="41"/>
      <c r="K25" s="41"/>
      <c r="L25" s="41"/>
      <c r="M25" s="41"/>
      <c r="N25" s="41"/>
      <c r="O25" s="41"/>
      <c r="P25" s="42"/>
      <c r="Q25" s="42"/>
      <c r="R25" s="43" t="s">
        <v>2367</v>
      </c>
      <c r="S25" s="44" t="s">
        <v>11</v>
      </c>
      <c r="T25" s="42"/>
      <c r="U25" s="44" t="s">
        <v>2365</v>
      </c>
      <c r="V25" s="42"/>
      <c r="W25" s="45">
        <f>+IF(ISERR(U25/R25*100),"N/A",ROUND(U25/R25*100,2))</f>
        <v>85.47</v>
      </c>
    </row>
    <row r="26" spans="2:27" ht="26.25" customHeight="1" thickBot="1" x14ac:dyDescent="0.25">
      <c r="B26" s="264" t="s">
        <v>80</v>
      </c>
      <c r="C26" s="265"/>
      <c r="D26" s="265"/>
      <c r="E26" s="46" t="s">
        <v>2338</v>
      </c>
      <c r="F26" s="46"/>
      <c r="G26" s="46"/>
      <c r="H26" s="47"/>
      <c r="I26" s="47"/>
      <c r="J26" s="47"/>
      <c r="K26" s="47"/>
      <c r="L26" s="47"/>
      <c r="M26" s="47"/>
      <c r="N26" s="47"/>
      <c r="O26" s="47"/>
      <c r="P26" s="48"/>
      <c r="Q26" s="48"/>
      <c r="R26" s="49" t="s">
        <v>2366</v>
      </c>
      <c r="S26" s="50" t="s">
        <v>905</v>
      </c>
      <c r="T26" s="51">
        <f>+IF(ISERR(S26/R26*100),"N/A",ROUND(S26/R26*100,2))</f>
        <v>90.79</v>
      </c>
      <c r="U26" s="50" t="s">
        <v>2365</v>
      </c>
      <c r="V26" s="51">
        <f>+IF(ISERR(U26/S26*100),"N/A",ROUND(U26/S26*100,2))</f>
        <v>99.67</v>
      </c>
      <c r="W26" s="52">
        <f>+IF(ISERR(U26/R26*100),"N/A",ROUND(U26/R26*100,2))</f>
        <v>90.49</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2364</v>
      </c>
      <c r="C28" s="252"/>
      <c r="D28" s="252"/>
      <c r="E28" s="252"/>
      <c r="F28" s="252"/>
      <c r="G28" s="252"/>
      <c r="H28" s="252"/>
      <c r="I28" s="252"/>
      <c r="J28" s="252"/>
      <c r="K28" s="252"/>
      <c r="L28" s="252"/>
      <c r="M28" s="252"/>
      <c r="N28" s="252"/>
      <c r="O28" s="252"/>
      <c r="P28" s="252"/>
      <c r="Q28" s="252"/>
      <c r="R28" s="252"/>
      <c r="S28" s="252"/>
      <c r="T28" s="252"/>
      <c r="U28" s="252"/>
      <c r="V28" s="252"/>
      <c r="W28" s="253"/>
    </row>
    <row r="29" spans="2:27" ht="65.2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2363</v>
      </c>
      <c r="C30" s="252"/>
      <c r="D30" s="252"/>
      <c r="E30" s="252"/>
      <c r="F30" s="252"/>
      <c r="G30" s="252"/>
      <c r="H30" s="252"/>
      <c r="I30" s="252"/>
      <c r="J30" s="252"/>
      <c r="K30" s="252"/>
      <c r="L30" s="252"/>
      <c r="M30" s="252"/>
      <c r="N30" s="252"/>
      <c r="O30" s="252"/>
      <c r="P30" s="252"/>
      <c r="Q30" s="252"/>
      <c r="R30" s="252"/>
      <c r="S30" s="252"/>
      <c r="T30" s="252"/>
      <c r="U30" s="252"/>
      <c r="V30" s="252"/>
      <c r="W30" s="253"/>
    </row>
    <row r="31" spans="2:27" ht="68.2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2362</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3.5"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2395</v>
      </c>
      <c r="D4" s="298" t="s">
        <v>2394</v>
      </c>
      <c r="E4" s="298"/>
      <c r="F4" s="298"/>
      <c r="G4" s="298"/>
      <c r="H4" s="299"/>
      <c r="I4" s="18"/>
      <c r="J4" s="300" t="s">
        <v>6</v>
      </c>
      <c r="K4" s="298"/>
      <c r="L4" s="17" t="s">
        <v>1809</v>
      </c>
      <c r="M4" s="301" t="s">
        <v>2393</v>
      </c>
      <c r="N4" s="301"/>
      <c r="O4" s="301"/>
      <c r="P4" s="301"/>
      <c r="Q4" s="302"/>
      <c r="R4" s="19"/>
      <c r="S4" s="303" t="s">
        <v>9</v>
      </c>
      <c r="T4" s="304"/>
      <c r="U4" s="304"/>
      <c r="V4" s="291" t="s">
        <v>2392</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592</v>
      </c>
      <c r="D6" s="287" t="s">
        <v>2391</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1959</v>
      </c>
      <c r="D7" s="289" t="s">
        <v>2390</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2389</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2388</v>
      </c>
      <c r="C21" s="268"/>
      <c r="D21" s="268"/>
      <c r="E21" s="268"/>
      <c r="F21" s="268"/>
      <c r="G21" s="268"/>
      <c r="H21" s="268"/>
      <c r="I21" s="268"/>
      <c r="J21" s="268"/>
      <c r="K21" s="268"/>
      <c r="L21" s="268"/>
      <c r="M21" s="269" t="s">
        <v>592</v>
      </c>
      <c r="N21" s="269"/>
      <c r="O21" s="269" t="s">
        <v>64</v>
      </c>
      <c r="P21" s="269"/>
      <c r="Q21" s="270" t="s">
        <v>53</v>
      </c>
      <c r="R21" s="270"/>
      <c r="S21" s="34" t="s">
        <v>54</v>
      </c>
      <c r="T21" s="34" t="s">
        <v>2387</v>
      </c>
      <c r="U21" s="34" t="s">
        <v>2386</v>
      </c>
      <c r="V21" s="34">
        <f>+IF(ISERR(U21/T21*100),"N/A",ROUND(U21/T21*100,2))</f>
        <v>123.59</v>
      </c>
      <c r="W21" s="35">
        <f>+IF(ISERR(U21/S21*100),"N/A",ROUND(U21/S21*100,2))</f>
        <v>102.8</v>
      </c>
    </row>
    <row r="22" spans="2:27" ht="56.25" customHeight="1" thickBot="1" x14ac:dyDescent="0.25">
      <c r="B22" s="267" t="s">
        <v>2385</v>
      </c>
      <c r="C22" s="268"/>
      <c r="D22" s="268"/>
      <c r="E22" s="268"/>
      <c r="F22" s="268"/>
      <c r="G22" s="268"/>
      <c r="H22" s="268"/>
      <c r="I22" s="268"/>
      <c r="J22" s="268"/>
      <c r="K22" s="268"/>
      <c r="L22" s="268"/>
      <c r="M22" s="269" t="s">
        <v>1959</v>
      </c>
      <c r="N22" s="269"/>
      <c r="O22" s="269" t="s">
        <v>64</v>
      </c>
      <c r="P22" s="269"/>
      <c r="Q22" s="270" t="s">
        <v>53</v>
      </c>
      <c r="R22" s="270"/>
      <c r="S22" s="34" t="s">
        <v>2346</v>
      </c>
      <c r="T22" s="34" t="s">
        <v>2384</v>
      </c>
      <c r="U22" s="34" t="s">
        <v>704</v>
      </c>
      <c r="V22" s="34">
        <f>+IF(ISERR(U22/T22*100),"N/A",ROUND(U22/T22*100,2))</f>
        <v>94.64</v>
      </c>
      <c r="W22" s="35">
        <f>+IF(ISERR(U22/S22*100),"N/A",ROUND(U22/S22*100,2))</f>
        <v>92.98</v>
      </c>
    </row>
    <row r="23" spans="2:27" ht="21.75" customHeight="1" thickTop="1" thickBot="1" x14ac:dyDescent="0.25">
      <c r="B23" s="11" t="s">
        <v>70</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45" t="s">
        <v>2572</v>
      </c>
      <c r="C24" s="246"/>
      <c r="D24" s="246"/>
      <c r="E24" s="246"/>
      <c r="F24" s="246"/>
      <c r="G24" s="246"/>
      <c r="H24" s="246"/>
      <c r="I24" s="246"/>
      <c r="J24" s="246"/>
      <c r="K24" s="246"/>
      <c r="L24" s="246"/>
      <c r="M24" s="246"/>
      <c r="N24" s="246"/>
      <c r="O24" s="246"/>
      <c r="P24" s="246"/>
      <c r="Q24" s="247"/>
      <c r="R24" s="37" t="s">
        <v>45</v>
      </c>
      <c r="S24" s="266" t="s">
        <v>46</v>
      </c>
      <c r="T24" s="266"/>
      <c r="U24" s="38" t="s">
        <v>71</v>
      </c>
      <c r="V24" s="260" t="s">
        <v>72</v>
      </c>
      <c r="W24" s="261"/>
    </row>
    <row r="25" spans="2:27" ht="30.75" customHeight="1" thickBot="1" x14ac:dyDescent="0.25">
      <c r="B25" s="248"/>
      <c r="C25" s="249"/>
      <c r="D25" s="249"/>
      <c r="E25" s="249"/>
      <c r="F25" s="249"/>
      <c r="G25" s="249"/>
      <c r="H25" s="249"/>
      <c r="I25" s="249"/>
      <c r="J25" s="249"/>
      <c r="K25" s="249"/>
      <c r="L25" s="249"/>
      <c r="M25" s="249"/>
      <c r="N25" s="249"/>
      <c r="O25" s="249"/>
      <c r="P25" s="249"/>
      <c r="Q25" s="250"/>
      <c r="R25" s="39" t="s">
        <v>73</v>
      </c>
      <c r="S25" s="39" t="s">
        <v>73</v>
      </c>
      <c r="T25" s="39" t="s">
        <v>64</v>
      </c>
      <c r="U25" s="39" t="s">
        <v>73</v>
      </c>
      <c r="V25" s="39" t="s">
        <v>74</v>
      </c>
      <c r="W25" s="32" t="s">
        <v>75</v>
      </c>
      <c r="Y25" s="36"/>
    </row>
    <row r="26" spans="2:27" ht="23.25" customHeight="1" thickBot="1" x14ac:dyDescent="0.25">
      <c r="B26" s="262" t="s">
        <v>76</v>
      </c>
      <c r="C26" s="263"/>
      <c r="D26" s="263"/>
      <c r="E26" s="40" t="s">
        <v>590</v>
      </c>
      <c r="F26" s="40"/>
      <c r="G26" s="40"/>
      <c r="H26" s="41"/>
      <c r="I26" s="41"/>
      <c r="J26" s="41"/>
      <c r="K26" s="41"/>
      <c r="L26" s="41"/>
      <c r="M26" s="41"/>
      <c r="N26" s="41"/>
      <c r="O26" s="41"/>
      <c r="P26" s="42"/>
      <c r="Q26" s="42"/>
      <c r="R26" s="43" t="s">
        <v>2383</v>
      </c>
      <c r="S26" s="44" t="s">
        <v>11</v>
      </c>
      <c r="T26" s="42"/>
      <c r="U26" s="44" t="s">
        <v>2380</v>
      </c>
      <c r="V26" s="42"/>
      <c r="W26" s="45">
        <f>+IF(ISERR(U26/R26*100),"N/A",ROUND(U26/R26*100,2))</f>
        <v>47.27</v>
      </c>
    </row>
    <row r="27" spans="2:27" ht="26.25" customHeight="1" x14ac:dyDescent="0.2">
      <c r="B27" s="264" t="s">
        <v>80</v>
      </c>
      <c r="C27" s="265"/>
      <c r="D27" s="265"/>
      <c r="E27" s="46" t="s">
        <v>590</v>
      </c>
      <c r="F27" s="46"/>
      <c r="G27" s="46"/>
      <c r="H27" s="47"/>
      <c r="I27" s="47"/>
      <c r="J27" s="47"/>
      <c r="K27" s="47"/>
      <c r="L27" s="47"/>
      <c r="M27" s="47"/>
      <c r="N27" s="47"/>
      <c r="O27" s="47"/>
      <c r="P27" s="48"/>
      <c r="Q27" s="48"/>
      <c r="R27" s="49" t="s">
        <v>2382</v>
      </c>
      <c r="S27" s="50" t="s">
        <v>2381</v>
      </c>
      <c r="T27" s="51">
        <f>+IF(ISERR(S27/R27*100),"N/A",ROUND(S27/R27*100,2))</f>
        <v>61.89</v>
      </c>
      <c r="U27" s="50" t="s">
        <v>2380</v>
      </c>
      <c r="V27" s="51">
        <f>+IF(ISERR(U27/S27*100),"N/A",ROUND(U27/S27*100,2))</f>
        <v>84.13</v>
      </c>
      <c r="W27" s="52">
        <f>+IF(ISERR(U27/R27*100),"N/A",ROUND(U27/R27*100,2))</f>
        <v>52.07</v>
      </c>
    </row>
    <row r="28" spans="2:27" ht="23.25" customHeight="1" thickBot="1" x14ac:dyDescent="0.25">
      <c r="B28" s="262" t="s">
        <v>76</v>
      </c>
      <c r="C28" s="263"/>
      <c r="D28" s="263"/>
      <c r="E28" s="40" t="s">
        <v>1957</v>
      </c>
      <c r="F28" s="40"/>
      <c r="G28" s="40"/>
      <c r="H28" s="41"/>
      <c r="I28" s="41"/>
      <c r="J28" s="41"/>
      <c r="K28" s="41"/>
      <c r="L28" s="41"/>
      <c r="M28" s="41"/>
      <c r="N28" s="41"/>
      <c r="O28" s="41"/>
      <c r="P28" s="42"/>
      <c r="Q28" s="42"/>
      <c r="R28" s="43" t="s">
        <v>2379</v>
      </c>
      <c r="S28" s="44" t="s">
        <v>11</v>
      </c>
      <c r="T28" s="42"/>
      <c r="U28" s="44" t="s">
        <v>2376</v>
      </c>
      <c r="V28" s="42"/>
      <c r="W28" s="45">
        <f>+IF(ISERR(U28/R28*100),"N/A",ROUND(U28/R28*100,2))</f>
        <v>319.60000000000002</v>
      </c>
    </row>
    <row r="29" spans="2:27" ht="26.25" customHeight="1" thickBot="1" x14ac:dyDescent="0.25">
      <c r="B29" s="264" t="s">
        <v>80</v>
      </c>
      <c r="C29" s="265"/>
      <c r="D29" s="265"/>
      <c r="E29" s="46" t="s">
        <v>1957</v>
      </c>
      <c r="F29" s="46"/>
      <c r="G29" s="46"/>
      <c r="H29" s="47"/>
      <c r="I29" s="47"/>
      <c r="J29" s="47"/>
      <c r="K29" s="47"/>
      <c r="L29" s="47"/>
      <c r="M29" s="47"/>
      <c r="N29" s="47"/>
      <c r="O29" s="47"/>
      <c r="P29" s="48"/>
      <c r="Q29" s="48"/>
      <c r="R29" s="49" t="s">
        <v>2378</v>
      </c>
      <c r="S29" s="50" t="s">
        <v>2377</v>
      </c>
      <c r="T29" s="51">
        <f>+IF(ISERR(S29/R29*100),"N/A",ROUND(S29/R29*100,2))</f>
        <v>68.319999999999993</v>
      </c>
      <c r="U29" s="50" t="s">
        <v>2376</v>
      </c>
      <c r="V29" s="51">
        <f>+IF(ISERR(U29/S29*100),"N/A",ROUND(U29/S29*100,2))</f>
        <v>95.23</v>
      </c>
      <c r="W29" s="52">
        <f>+IF(ISERR(U29/R29*100),"N/A",ROUND(U29/R29*100,2))</f>
        <v>65.069999999999993</v>
      </c>
    </row>
    <row r="30" spans="2:27" ht="22.5" customHeight="1" thickTop="1" thickBot="1" x14ac:dyDescent="0.25">
      <c r="B30" s="11" t="s">
        <v>86</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x14ac:dyDescent="0.2">
      <c r="B31" s="251" t="s">
        <v>2375</v>
      </c>
      <c r="C31" s="252"/>
      <c r="D31" s="252"/>
      <c r="E31" s="252"/>
      <c r="F31" s="252"/>
      <c r="G31" s="252"/>
      <c r="H31" s="252"/>
      <c r="I31" s="252"/>
      <c r="J31" s="252"/>
      <c r="K31" s="252"/>
      <c r="L31" s="252"/>
      <c r="M31" s="252"/>
      <c r="N31" s="252"/>
      <c r="O31" s="252"/>
      <c r="P31" s="252"/>
      <c r="Q31" s="252"/>
      <c r="R31" s="252"/>
      <c r="S31" s="252"/>
      <c r="T31" s="252"/>
      <c r="U31" s="252"/>
      <c r="V31" s="252"/>
      <c r="W31" s="253"/>
    </row>
    <row r="32" spans="2:27" ht="99.75" customHeight="1" thickBot="1" x14ac:dyDescent="0.25">
      <c r="B32" s="254"/>
      <c r="C32" s="255"/>
      <c r="D32" s="255"/>
      <c r="E32" s="255"/>
      <c r="F32" s="255"/>
      <c r="G32" s="255"/>
      <c r="H32" s="255"/>
      <c r="I32" s="255"/>
      <c r="J32" s="255"/>
      <c r="K32" s="255"/>
      <c r="L32" s="255"/>
      <c r="M32" s="255"/>
      <c r="N32" s="255"/>
      <c r="O32" s="255"/>
      <c r="P32" s="255"/>
      <c r="Q32" s="255"/>
      <c r="R32" s="255"/>
      <c r="S32" s="255"/>
      <c r="T32" s="255"/>
      <c r="U32" s="255"/>
      <c r="V32" s="255"/>
      <c r="W32" s="256"/>
    </row>
    <row r="33" spans="2:23" ht="37.5" customHeight="1" thickTop="1" x14ac:dyDescent="0.2">
      <c r="B33" s="251" t="s">
        <v>2374</v>
      </c>
      <c r="C33" s="252"/>
      <c r="D33" s="252"/>
      <c r="E33" s="252"/>
      <c r="F33" s="252"/>
      <c r="G33" s="252"/>
      <c r="H33" s="252"/>
      <c r="I33" s="252"/>
      <c r="J33" s="252"/>
      <c r="K33" s="252"/>
      <c r="L33" s="252"/>
      <c r="M33" s="252"/>
      <c r="N33" s="252"/>
      <c r="O33" s="252"/>
      <c r="P33" s="252"/>
      <c r="Q33" s="252"/>
      <c r="R33" s="252"/>
      <c r="S33" s="252"/>
      <c r="T33" s="252"/>
      <c r="U33" s="252"/>
      <c r="V33" s="252"/>
      <c r="W33" s="253"/>
    </row>
    <row r="34" spans="2:23" ht="48.75" customHeight="1" thickBot="1" x14ac:dyDescent="0.25">
      <c r="B34" s="254"/>
      <c r="C34" s="255"/>
      <c r="D34" s="255"/>
      <c r="E34" s="255"/>
      <c r="F34" s="255"/>
      <c r="G34" s="255"/>
      <c r="H34" s="255"/>
      <c r="I34" s="255"/>
      <c r="J34" s="255"/>
      <c r="K34" s="255"/>
      <c r="L34" s="255"/>
      <c r="M34" s="255"/>
      <c r="N34" s="255"/>
      <c r="O34" s="255"/>
      <c r="P34" s="255"/>
      <c r="Q34" s="255"/>
      <c r="R34" s="255"/>
      <c r="S34" s="255"/>
      <c r="T34" s="255"/>
      <c r="U34" s="255"/>
      <c r="V34" s="255"/>
      <c r="W34" s="256"/>
    </row>
    <row r="35" spans="2:23" ht="37.5" customHeight="1" thickTop="1" x14ac:dyDescent="0.2">
      <c r="B35" s="251" t="s">
        <v>2373</v>
      </c>
      <c r="C35" s="252"/>
      <c r="D35" s="252"/>
      <c r="E35" s="252"/>
      <c r="F35" s="252"/>
      <c r="G35" s="252"/>
      <c r="H35" s="252"/>
      <c r="I35" s="252"/>
      <c r="J35" s="252"/>
      <c r="K35" s="252"/>
      <c r="L35" s="252"/>
      <c r="M35" s="252"/>
      <c r="N35" s="252"/>
      <c r="O35" s="252"/>
      <c r="P35" s="252"/>
      <c r="Q35" s="252"/>
      <c r="R35" s="252"/>
      <c r="S35" s="252"/>
      <c r="T35" s="252"/>
      <c r="U35" s="252"/>
      <c r="V35" s="252"/>
      <c r="W35" s="253"/>
    </row>
    <row r="36" spans="2:23" ht="45.75" customHeight="1" thickBot="1" x14ac:dyDescent="0.25">
      <c r="B36" s="257"/>
      <c r="C36" s="258"/>
      <c r="D36" s="258"/>
      <c r="E36" s="258"/>
      <c r="F36" s="258"/>
      <c r="G36" s="258"/>
      <c r="H36" s="258"/>
      <c r="I36" s="258"/>
      <c r="J36" s="258"/>
      <c r="K36" s="258"/>
      <c r="L36" s="258"/>
      <c r="M36" s="258"/>
      <c r="N36" s="258"/>
      <c r="O36" s="258"/>
      <c r="P36" s="258"/>
      <c r="Q36" s="258"/>
      <c r="R36" s="258"/>
      <c r="S36" s="258"/>
      <c r="T36" s="258"/>
      <c r="U36" s="258"/>
      <c r="V36" s="258"/>
      <c r="W36" s="259"/>
    </row>
  </sheetData>
  <mergeCells count="57">
    <mergeCell ref="S24:T24"/>
    <mergeCell ref="B33:W34"/>
    <mergeCell ref="B35:W36"/>
    <mergeCell ref="V24:W24"/>
    <mergeCell ref="B26:D26"/>
    <mergeCell ref="B27:D27"/>
    <mergeCell ref="B28:D28"/>
    <mergeCell ref="B29:D29"/>
    <mergeCell ref="B31:W32"/>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9" min="1" max="22"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2395</v>
      </c>
      <c r="D4" s="298" t="s">
        <v>2394</v>
      </c>
      <c r="E4" s="298"/>
      <c r="F4" s="298"/>
      <c r="G4" s="298"/>
      <c r="H4" s="299"/>
      <c r="I4" s="18"/>
      <c r="J4" s="300" t="s">
        <v>6</v>
      </c>
      <c r="K4" s="298"/>
      <c r="L4" s="17" t="s">
        <v>745</v>
      </c>
      <c r="M4" s="301" t="s">
        <v>744</v>
      </c>
      <c r="N4" s="301"/>
      <c r="O4" s="301"/>
      <c r="P4" s="301"/>
      <c r="Q4" s="302"/>
      <c r="R4" s="19"/>
      <c r="S4" s="303" t="s">
        <v>9</v>
      </c>
      <c r="T4" s="304"/>
      <c r="U4" s="304"/>
      <c r="V4" s="291" t="s">
        <v>2401</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592</v>
      </c>
      <c r="D6" s="287" t="s">
        <v>2391</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111</v>
      </c>
      <c r="L8" s="26" t="s">
        <v>111</v>
      </c>
      <c r="M8" s="26" t="s">
        <v>111</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11</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2400</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thickBot="1" x14ac:dyDescent="0.25">
      <c r="B21" s="267" t="s">
        <v>2399</v>
      </c>
      <c r="C21" s="268"/>
      <c r="D21" s="268"/>
      <c r="E21" s="268"/>
      <c r="F21" s="268"/>
      <c r="G21" s="268"/>
      <c r="H21" s="268"/>
      <c r="I21" s="268"/>
      <c r="J21" s="268"/>
      <c r="K21" s="268"/>
      <c r="L21" s="268"/>
      <c r="M21" s="269" t="s">
        <v>592</v>
      </c>
      <c r="N21" s="269"/>
      <c r="O21" s="269" t="s">
        <v>64</v>
      </c>
      <c r="P21" s="269"/>
      <c r="Q21" s="270" t="s">
        <v>75</v>
      </c>
      <c r="R21" s="270"/>
      <c r="S21" s="34" t="s">
        <v>2398</v>
      </c>
      <c r="T21" s="34" t="s">
        <v>182</v>
      </c>
      <c r="U21" s="34" t="s">
        <v>182</v>
      </c>
      <c r="V21" s="34" t="str">
        <f>+IF(ISERR(U21/T21*100),"N/A",ROUND(U21/T21*100,2))</f>
        <v>N/A</v>
      </c>
      <c r="W21" s="35" t="str">
        <f>+IF(ISERR(U21/S21*100),"N/A",ROUND(U21/S21*100,2))</f>
        <v>N/A</v>
      </c>
    </row>
    <row r="22" spans="2:27" ht="21.75" customHeight="1" thickTop="1" thickBot="1" x14ac:dyDescent="0.25">
      <c r="B22" s="11" t="s">
        <v>70</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45" t="s">
        <v>2572</v>
      </c>
      <c r="C23" s="246"/>
      <c r="D23" s="246"/>
      <c r="E23" s="246"/>
      <c r="F23" s="246"/>
      <c r="G23" s="246"/>
      <c r="H23" s="246"/>
      <c r="I23" s="246"/>
      <c r="J23" s="246"/>
      <c r="K23" s="246"/>
      <c r="L23" s="246"/>
      <c r="M23" s="246"/>
      <c r="N23" s="246"/>
      <c r="O23" s="246"/>
      <c r="P23" s="246"/>
      <c r="Q23" s="247"/>
      <c r="R23" s="37" t="s">
        <v>45</v>
      </c>
      <c r="S23" s="266" t="s">
        <v>46</v>
      </c>
      <c r="T23" s="266"/>
      <c r="U23" s="38" t="s">
        <v>71</v>
      </c>
      <c r="V23" s="260" t="s">
        <v>72</v>
      </c>
      <c r="W23" s="261"/>
    </row>
    <row r="24" spans="2:27" ht="30.75" customHeight="1" thickBot="1" x14ac:dyDescent="0.25">
      <c r="B24" s="248"/>
      <c r="C24" s="249"/>
      <c r="D24" s="249"/>
      <c r="E24" s="249"/>
      <c r="F24" s="249"/>
      <c r="G24" s="249"/>
      <c r="H24" s="249"/>
      <c r="I24" s="249"/>
      <c r="J24" s="249"/>
      <c r="K24" s="249"/>
      <c r="L24" s="249"/>
      <c r="M24" s="249"/>
      <c r="N24" s="249"/>
      <c r="O24" s="249"/>
      <c r="P24" s="249"/>
      <c r="Q24" s="250"/>
      <c r="R24" s="39" t="s">
        <v>73</v>
      </c>
      <c r="S24" s="39" t="s">
        <v>73</v>
      </c>
      <c r="T24" s="39" t="s">
        <v>64</v>
      </c>
      <c r="U24" s="39" t="s">
        <v>73</v>
      </c>
      <c r="V24" s="39" t="s">
        <v>74</v>
      </c>
      <c r="W24" s="32" t="s">
        <v>75</v>
      </c>
      <c r="Y24" s="36"/>
    </row>
    <row r="25" spans="2:27" ht="23.25" customHeight="1" thickBot="1" x14ac:dyDescent="0.25">
      <c r="B25" s="262" t="s">
        <v>76</v>
      </c>
      <c r="C25" s="263"/>
      <c r="D25" s="263"/>
      <c r="E25" s="40" t="s">
        <v>590</v>
      </c>
      <c r="F25" s="40"/>
      <c r="G25" s="40"/>
      <c r="H25" s="41"/>
      <c r="I25" s="41"/>
      <c r="J25" s="41"/>
      <c r="K25" s="41"/>
      <c r="L25" s="41"/>
      <c r="M25" s="41"/>
      <c r="N25" s="41"/>
      <c r="O25" s="41"/>
      <c r="P25" s="42"/>
      <c r="Q25" s="42"/>
      <c r="R25" s="43" t="s">
        <v>2397</v>
      </c>
      <c r="S25" s="44" t="s">
        <v>11</v>
      </c>
      <c r="T25" s="42"/>
      <c r="U25" s="44" t="s">
        <v>55</v>
      </c>
      <c r="V25" s="42"/>
      <c r="W25" s="45">
        <f>+IF(ISERR(U25/R25*100),"N/A",ROUND(U25/R25*100,2))</f>
        <v>0</v>
      </c>
    </row>
    <row r="26" spans="2:27" ht="26.25" customHeight="1" thickBot="1" x14ac:dyDescent="0.25">
      <c r="B26" s="264" t="s">
        <v>80</v>
      </c>
      <c r="C26" s="265"/>
      <c r="D26" s="265"/>
      <c r="E26" s="46" t="s">
        <v>590</v>
      </c>
      <c r="F26" s="46"/>
      <c r="G26" s="46"/>
      <c r="H26" s="47"/>
      <c r="I26" s="47"/>
      <c r="J26" s="47"/>
      <c r="K26" s="47"/>
      <c r="L26" s="47"/>
      <c r="M26" s="47"/>
      <c r="N26" s="47"/>
      <c r="O26" s="47"/>
      <c r="P26" s="48"/>
      <c r="Q26" s="48"/>
      <c r="R26" s="49" t="s">
        <v>2397</v>
      </c>
      <c r="S26" s="50" t="s">
        <v>2396</v>
      </c>
      <c r="T26" s="51">
        <f>+IF(ISERR(S26/R26*100),"N/A",ROUND(S26/R26*100,2))</f>
        <v>10.43</v>
      </c>
      <c r="U26" s="50" t="s">
        <v>55</v>
      </c>
      <c r="V26" s="51">
        <f>+IF(ISERR(U26/S26*100),"N/A",ROUND(U26/S26*100,2))</f>
        <v>0</v>
      </c>
      <c r="W26" s="52">
        <f>+IF(ISERR(U26/R26*100),"N/A",ROUND(U26/R26*100,2))</f>
        <v>0</v>
      </c>
    </row>
    <row r="27" spans="2:27" ht="22.5" customHeight="1" thickTop="1" thickBot="1" x14ac:dyDescent="0.25">
      <c r="B27" s="11" t="s">
        <v>86</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51" t="s">
        <v>1914</v>
      </c>
      <c r="C28" s="252"/>
      <c r="D28" s="252"/>
      <c r="E28" s="252"/>
      <c r="F28" s="252"/>
      <c r="G28" s="252"/>
      <c r="H28" s="252"/>
      <c r="I28" s="252"/>
      <c r="J28" s="252"/>
      <c r="K28" s="252"/>
      <c r="L28" s="252"/>
      <c r="M28" s="252"/>
      <c r="N28" s="252"/>
      <c r="O28" s="252"/>
      <c r="P28" s="252"/>
      <c r="Q28" s="252"/>
      <c r="R28" s="252"/>
      <c r="S28" s="252"/>
      <c r="T28" s="252"/>
      <c r="U28" s="252"/>
      <c r="V28" s="252"/>
      <c r="W28" s="253"/>
    </row>
    <row r="29" spans="2:27" ht="1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6"/>
    </row>
    <row r="30" spans="2:27" ht="37.5" customHeight="1" thickTop="1" x14ac:dyDescent="0.2">
      <c r="B30" s="251" t="s">
        <v>1913</v>
      </c>
      <c r="C30" s="252"/>
      <c r="D30" s="252"/>
      <c r="E30" s="252"/>
      <c r="F30" s="252"/>
      <c r="G30" s="252"/>
      <c r="H30" s="252"/>
      <c r="I30" s="252"/>
      <c r="J30" s="252"/>
      <c r="K30" s="252"/>
      <c r="L30" s="252"/>
      <c r="M30" s="252"/>
      <c r="N30" s="252"/>
      <c r="O30" s="252"/>
      <c r="P30" s="252"/>
      <c r="Q30" s="252"/>
      <c r="R30" s="252"/>
      <c r="S30" s="252"/>
      <c r="T30" s="252"/>
      <c r="U30" s="252"/>
      <c r="V30" s="252"/>
      <c r="W30" s="253"/>
    </row>
    <row r="31" spans="2:27" ht="1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1912</v>
      </c>
      <c r="C32" s="252"/>
      <c r="D32" s="252"/>
      <c r="E32" s="252"/>
      <c r="F32" s="252"/>
      <c r="G32" s="252"/>
      <c r="H32" s="252"/>
      <c r="I32" s="252"/>
      <c r="J32" s="252"/>
      <c r="K32" s="252"/>
      <c r="L32" s="252"/>
      <c r="M32" s="252"/>
      <c r="N32" s="252"/>
      <c r="O32" s="252"/>
      <c r="P32" s="252"/>
      <c r="Q32" s="252"/>
      <c r="R32" s="252"/>
      <c r="S32" s="252"/>
      <c r="T32" s="252"/>
      <c r="U32" s="252"/>
      <c r="V32" s="252"/>
      <c r="W32" s="253"/>
    </row>
    <row r="33" spans="2:23" ht="13.5" thickBot="1" x14ac:dyDescent="0.25">
      <c r="B33" s="257"/>
      <c r="C33" s="258"/>
      <c r="D33" s="258"/>
      <c r="E33" s="258"/>
      <c r="F33" s="258"/>
      <c r="G33" s="258"/>
      <c r="H33" s="258"/>
      <c r="I33" s="258"/>
      <c r="J33" s="258"/>
      <c r="K33" s="258"/>
      <c r="L33" s="258"/>
      <c r="M33" s="258"/>
      <c r="N33" s="258"/>
      <c r="O33" s="258"/>
      <c r="P33" s="258"/>
      <c r="Q33" s="258"/>
      <c r="R33" s="258"/>
      <c r="S33" s="258"/>
      <c r="T33" s="258"/>
      <c r="U33" s="258"/>
      <c r="V33" s="258"/>
      <c r="W33" s="25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2422</v>
      </c>
      <c r="D4" s="298" t="s">
        <v>2421</v>
      </c>
      <c r="E4" s="298"/>
      <c r="F4" s="298"/>
      <c r="G4" s="298"/>
      <c r="H4" s="299"/>
      <c r="I4" s="18"/>
      <c r="J4" s="300" t="s">
        <v>6</v>
      </c>
      <c r="K4" s="298"/>
      <c r="L4" s="17" t="s">
        <v>2420</v>
      </c>
      <c r="M4" s="301" t="s">
        <v>1199</v>
      </c>
      <c r="N4" s="301"/>
      <c r="O4" s="301"/>
      <c r="P4" s="301"/>
      <c r="Q4" s="302"/>
      <c r="R4" s="19"/>
      <c r="S4" s="303" t="s">
        <v>9</v>
      </c>
      <c r="T4" s="304"/>
      <c r="U4" s="304"/>
      <c r="V4" s="291" t="s">
        <v>55</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2406</v>
      </c>
      <c r="D6" s="287" t="s">
        <v>2419</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111</v>
      </c>
      <c r="K8" s="26" t="s">
        <v>2418</v>
      </c>
      <c r="L8" s="26" t="s">
        <v>111</v>
      </c>
      <c r="M8" s="26" t="s">
        <v>2417</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182.25" customHeight="1" thickTop="1" thickBot="1" x14ac:dyDescent="0.25">
      <c r="B10" s="27" t="s">
        <v>25</v>
      </c>
      <c r="C10" s="291" t="s">
        <v>2416</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2415</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2414</v>
      </c>
      <c r="C21" s="268"/>
      <c r="D21" s="268"/>
      <c r="E21" s="268"/>
      <c r="F21" s="268"/>
      <c r="G21" s="268"/>
      <c r="H21" s="268"/>
      <c r="I21" s="268"/>
      <c r="J21" s="268"/>
      <c r="K21" s="268"/>
      <c r="L21" s="268"/>
      <c r="M21" s="269" t="s">
        <v>2406</v>
      </c>
      <c r="N21" s="269"/>
      <c r="O21" s="269" t="s">
        <v>64</v>
      </c>
      <c r="P21" s="269"/>
      <c r="Q21" s="270" t="s">
        <v>53</v>
      </c>
      <c r="R21" s="270"/>
      <c r="S21" s="34" t="s">
        <v>2413</v>
      </c>
      <c r="T21" s="34" t="s">
        <v>2412</v>
      </c>
      <c r="U21" s="34" t="s">
        <v>588</v>
      </c>
      <c r="V21" s="34">
        <f>+IF(ISERR(U21/T21*100),"N/A",ROUND(U21/T21*100,2))</f>
        <v>99.39</v>
      </c>
      <c r="W21" s="35">
        <f>+IF(ISERR(U21/S21*100),"N/A",ROUND(U21/S21*100,2))</f>
        <v>98.6</v>
      </c>
    </row>
    <row r="22" spans="2:27" ht="56.25" customHeight="1" x14ac:dyDescent="0.2">
      <c r="B22" s="267" t="s">
        <v>2411</v>
      </c>
      <c r="C22" s="268"/>
      <c r="D22" s="268"/>
      <c r="E22" s="268"/>
      <c r="F22" s="268"/>
      <c r="G22" s="268"/>
      <c r="H22" s="268"/>
      <c r="I22" s="268"/>
      <c r="J22" s="268"/>
      <c r="K22" s="268"/>
      <c r="L22" s="268"/>
      <c r="M22" s="269" t="s">
        <v>2406</v>
      </c>
      <c r="N22" s="269"/>
      <c r="O22" s="269" t="s">
        <v>2410</v>
      </c>
      <c r="P22" s="269"/>
      <c r="Q22" s="270" t="s">
        <v>75</v>
      </c>
      <c r="R22" s="270"/>
      <c r="S22" s="34" t="s">
        <v>61</v>
      </c>
      <c r="T22" s="34" t="s">
        <v>182</v>
      </c>
      <c r="U22" s="34" t="s">
        <v>182</v>
      </c>
      <c r="V22" s="34" t="str">
        <f>+IF(ISERR(U22/T22*100),"N/A",ROUND(U22/T22*100,2))</f>
        <v>N/A</v>
      </c>
      <c r="W22" s="35" t="str">
        <f>+IF(ISERR(U22/S22*100),"N/A",ROUND(U22/S22*100,2))</f>
        <v>N/A</v>
      </c>
    </row>
    <row r="23" spans="2:27" ht="56.25" customHeight="1" x14ac:dyDescent="0.2">
      <c r="B23" s="267" t="s">
        <v>2409</v>
      </c>
      <c r="C23" s="268"/>
      <c r="D23" s="268"/>
      <c r="E23" s="268"/>
      <c r="F23" s="268"/>
      <c r="G23" s="268"/>
      <c r="H23" s="268"/>
      <c r="I23" s="268"/>
      <c r="J23" s="268"/>
      <c r="K23" s="268"/>
      <c r="L23" s="268"/>
      <c r="M23" s="269" t="s">
        <v>2406</v>
      </c>
      <c r="N23" s="269"/>
      <c r="O23" s="269" t="s">
        <v>64</v>
      </c>
      <c r="P23" s="269"/>
      <c r="Q23" s="270" t="s">
        <v>529</v>
      </c>
      <c r="R23" s="270"/>
      <c r="S23" s="34" t="s">
        <v>335</v>
      </c>
      <c r="T23" s="34" t="s">
        <v>182</v>
      </c>
      <c r="U23" s="34" t="s">
        <v>182</v>
      </c>
      <c r="V23" s="34" t="str">
        <f>+IF(ISERR(U23/T23*100),"N/A",ROUND(U23/T23*100,2))</f>
        <v>N/A</v>
      </c>
      <c r="W23" s="35" t="str">
        <f>+IF(ISERR(U23/S23*100),"N/A",ROUND(U23/S23*100,2))</f>
        <v>N/A</v>
      </c>
    </row>
    <row r="24" spans="2:27" ht="56.25" customHeight="1" x14ac:dyDescent="0.2">
      <c r="B24" s="267" t="s">
        <v>2408</v>
      </c>
      <c r="C24" s="268"/>
      <c r="D24" s="268"/>
      <c r="E24" s="268"/>
      <c r="F24" s="268"/>
      <c r="G24" s="268"/>
      <c r="H24" s="268"/>
      <c r="I24" s="268"/>
      <c r="J24" s="268"/>
      <c r="K24" s="268"/>
      <c r="L24" s="268"/>
      <c r="M24" s="269" t="s">
        <v>2406</v>
      </c>
      <c r="N24" s="269"/>
      <c r="O24" s="269" t="s">
        <v>64</v>
      </c>
      <c r="P24" s="269"/>
      <c r="Q24" s="270" t="s">
        <v>529</v>
      </c>
      <c r="R24" s="270"/>
      <c r="S24" s="34" t="s">
        <v>261</v>
      </c>
      <c r="T24" s="34" t="s">
        <v>182</v>
      </c>
      <c r="U24" s="34" t="s">
        <v>182</v>
      </c>
      <c r="V24" s="34" t="str">
        <f>+IF(ISERR(U24/T24*100),"N/A",ROUND(U24/T24*100,2))</f>
        <v>N/A</v>
      </c>
      <c r="W24" s="35" t="str">
        <f>+IF(ISERR(U24/S24*100),"N/A",ROUND(U24/S24*100,2))</f>
        <v>N/A</v>
      </c>
    </row>
    <row r="25" spans="2:27" ht="56.25" customHeight="1" thickBot="1" x14ac:dyDescent="0.25">
      <c r="B25" s="267" t="s">
        <v>2407</v>
      </c>
      <c r="C25" s="268"/>
      <c r="D25" s="268"/>
      <c r="E25" s="268"/>
      <c r="F25" s="268"/>
      <c r="G25" s="268"/>
      <c r="H25" s="268"/>
      <c r="I25" s="268"/>
      <c r="J25" s="268"/>
      <c r="K25" s="268"/>
      <c r="L25" s="268"/>
      <c r="M25" s="269" t="s">
        <v>2406</v>
      </c>
      <c r="N25" s="269"/>
      <c r="O25" s="269" t="s">
        <v>64</v>
      </c>
      <c r="P25" s="269"/>
      <c r="Q25" s="270" t="s">
        <v>529</v>
      </c>
      <c r="R25" s="270"/>
      <c r="S25" s="34" t="s">
        <v>367</v>
      </c>
      <c r="T25" s="34" t="s">
        <v>182</v>
      </c>
      <c r="U25" s="34" t="s">
        <v>182</v>
      </c>
      <c r="V25" s="34" t="str">
        <f>+IF(ISERR(U25/T25*100),"N/A",ROUND(U25/T25*100,2))</f>
        <v>N/A</v>
      </c>
      <c r="W25" s="35" t="str">
        <f>+IF(ISERR(U25/S25*100),"N/A",ROUND(U25/S25*100,2))</f>
        <v>N/A</v>
      </c>
    </row>
    <row r="26" spans="2:27" ht="21.75" customHeight="1" thickTop="1" thickBot="1" x14ac:dyDescent="0.25">
      <c r="B26" s="11" t="s">
        <v>70</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x14ac:dyDescent="0.25">
      <c r="B27" s="245" t="s">
        <v>2572</v>
      </c>
      <c r="C27" s="246"/>
      <c r="D27" s="246"/>
      <c r="E27" s="246"/>
      <c r="F27" s="246"/>
      <c r="G27" s="246"/>
      <c r="H27" s="246"/>
      <c r="I27" s="246"/>
      <c r="J27" s="246"/>
      <c r="K27" s="246"/>
      <c r="L27" s="246"/>
      <c r="M27" s="246"/>
      <c r="N27" s="246"/>
      <c r="O27" s="246"/>
      <c r="P27" s="246"/>
      <c r="Q27" s="247"/>
      <c r="R27" s="37" t="s">
        <v>45</v>
      </c>
      <c r="S27" s="266" t="s">
        <v>46</v>
      </c>
      <c r="T27" s="266"/>
      <c r="U27" s="38" t="s">
        <v>71</v>
      </c>
      <c r="V27" s="260" t="s">
        <v>72</v>
      </c>
      <c r="W27" s="261"/>
    </row>
    <row r="28" spans="2:27" ht="30.75" customHeight="1" thickBot="1" x14ac:dyDescent="0.25">
      <c r="B28" s="248"/>
      <c r="C28" s="249"/>
      <c r="D28" s="249"/>
      <c r="E28" s="249"/>
      <c r="F28" s="249"/>
      <c r="G28" s="249"/>
      <c r="H28" s="249"/>
      <c r="I28" s="249"/>
      <c r="J28" s="249"/>
      <c r="K28" s="249"/>
      <c r="L28" s="249"/>
      <c r="M28" s="249"/>
      <c r="N28" s="249"/>
      <c r="O28" s="249"/>
      <c r="P28" s="249"/>
      <c r="Q28" s="250"/>
      <c r="R28" s="39" t="s">
        <v>73</v>
      </c>
      <c r="S28" s="39" t="s">
        <v>73</v>
      </c>
      <c r="T28" s="39" t="s">
        <v>64</v>
      </c>
      <c r="U28" s="39" t="s">
        <v>73</v>
      </c>
      <c r="V28" s="39" t="s">
        <v>74</v>
      </c>
      <c r="W28" s="32" t="s">
        <v>75</v>
      </c>
      <c r="Y28" s="36"/>
    </row>
    <row r="29" spans="2:27" ht="23.25" customHeight="1" thickBot="1" x14ac:dyDescent="0.25">
      <c r="B29" s="262" t="s">
        <v>76</v>
      </c>
      <c r="C29" s="263"/>
      <c r="D29" s="263"/>
      <c r="E29" s="40" t="s">
        <v>2405</v>
      </c>
      <c r="F29" s="40"/>
      <c r="G29" s="40"/>
      <c r="H29" s="41"/>
      <c r="I29" s="41"/>
      <c r="J29" s="41"/>
      <c r="K29" s="41"/>
      <c r="L29" s="41"/>
      <c r="M29" s="41"/>
      <c r="N29" s="41"/>
      <c r="O29" s="41"/>
      <c r="P29" s="42"/>
      <c r="Q29" s="42"/>
      <c r="R29" s="43" t="s">
        <v>182</v>
      </c>
      <c r="S29" s="44" t="s">
        <v>11</v>
      </c>
      <c r="T29" s="42"/>
      <c r="U29" s="44" t="s">
        <v>55</v>
      </c>
      <c r="V29" s="42"/>
      <c r="W29" s="45" t="str">
        <f>+IF(ISERR(U29/R29*100),"N/A",ROUND(U29/R29*100,2))</f>
        <v>N/A</v>
      </c>
    </row>
    <row r="30" spans="2:27" ht="26.25" customHeight="1" thickBot="1" x14ac:dyDescent="0.25">
      <c r="B30" s="264" t="s">
        <v>80</v>
      </c>
      <c r="C30" s="265"/>
      <c r="D30" s="265"/>
      <c r="E30" s="46" t="s">
        <v>2405</v>
      </c>
      <c r="F30" s="46"/>
      <c r="G30" s="46"/>
      <c r="H30" s="47"/>
      <c r="I30" s="47"/>
      <c r="J30" s="47"/>
      <c r="K30" s="47"/>
      <c r="L30" s="47"/>
      <c r="M30" s="47"/>
      <c r="N30" s="47"/>
      <c r="O30" s="47"/>
      <c r="P30" s="48"/>
      <c r="Q30" s="48"/>
      <c r="R30" s="49" t="s">
        <v>182</v>
      </c>
      <c r="S30" s="50" t="s">
        <v>55</v>
      </c>
      <c r="T30" s="51" t="str">
        <f>+IF(ISERR(S30/R30*100),"N/A",ROUND(S30/R30*100,2))</f>
        <v>N/A</v>
      </c>
      <c r="U30" s="50" t="s">
        <v>55</v>
      </c>
      <c r="V30" s="51" t="str">
        <f>+IF(ISERR(U30/S30*100),"N/A",ROUND(U30/S30*100,2))</f>
        <v>N/A</v>
      </c>
      <c r="W30" s="52" t="str">
        <f>+IF(ISERR(U30/R30*100),"N/A",ROUND(U30/R30*100,2))</f>
        <v>N/A</v>
      </c>
    </row>
    <row r="31" spans="2:27" ht="22.5" customHeight="1" thickTop="1" thickBot="1" x14ac:dyDescent="0.25">
      <c r="B31" s="11" t="s">
        <v>86</v>
      </c>
      <c r="C31" s="12"/>
      <c r="D31" s="12"/>
      <c r="E31" s="12"/>
      <c r="F31" s="12"/>
      <c r="G31" s="12"/>
      <c r="H31" s="13"/>
      <c r="I31" s="13"/>
      <c r="J31" s="13"/>
      <c r="K31" s="13"/>
      <c r="L31" s="13"/>
      <c r="M31" s="13"/>
      <c r="N31" s="13"/>
      <c r="O31" s="13"/>
      <c r="P31" s="13"/>
      <c r="Q31" s="13"/>
      <c r="R31" s="13"/>
      <c r="S31" s="13"/>
      <c r="T31" s="13"/>
      <c r="U31" s="13"/>
      <c r="V31" s="13"/>
      <c r="W31" s="14"/>
    </row>
    <row r="32" spans="2:27" ht="37.5" customHeight="1" thickTop="1" x14ac:dyDescent="0.2">
      <c r="B32" s="251" t="s">
        <v>2404</v>
      </c>
      <c r="C32" s="252"/>
      <c r="D32" s="252"/>
      <c r="E32" s="252"/>
      <c r="F32" s="252"/>
      <c r="G32" s="252"/>
      <c r="H32" s="252"/>
      <c r="I32" s="252"/>
      <c r="J32" s="252"/>
      <c r="K32" s="252"/>
      <c r="L32" s="252"/>
      <c r="M32" s="252"/>
      <c r="N32" s="252"/>
      <c r="O32" s="252"/>
      <c r="P32" s="252"/>
      <c r="Q32" s="252"/>
      <c r="R32" s="252"/>
      <c r="S32" s="252"/>
      <c r="T32" s="252"/>
      <c r="U32" s="252"/>
      <c r="V32" s="252"/>
      <c r="W32" s="253"/>
    </row>
    <row r="33" spans="2:23" ht="77.2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2403</v>
      </c>
      <c r="C34" s="252"/>
      <c r="D34" s="252"/>
      <c r="E34" s="252"/>
      <c r="F34" s="252"/>
      <c r="G34" s="252"/>
      <c r="H34" s="252"/>
      <c r="I34" s="252"/>
      <c r="J34" s="252"/>
      <c r="K34" s="252"/>
      <c r="L34" s="252"/>
      <c r="M34" s="252"/>
      <c r="N34" s="252"/>
      <c r="O34" s="252"/>
      <c r="P34" s="252"/>
      <c r="Q34" s="252"/>
      <c r="R34" s="252"/>
      <c r="S34" s="252"/>
      <c r="T34" s="252"/>
      <c r="U34" s="252"/>
      <c r="V34" s="252"/>
      <c r="W34" s="253"/>
    </row>
    <row r="35" spans="2:23" ht="34.5" customHeight="1" thickBot="1" x14ac:dyDescent="0.25">
      <c r="B35" s="254"/>
      <c r="C35" s="255"/>
      <c r="D35" s="255"/>
      <c r="E35" s="255"/>
      <c r="F35" s="255"/>
      <c r="G35" s="255"/>
      <c r="H35" s="255"/>
      <c r="I35" s="255"/>
      <c r="J35" s="255"/>
      <c r="K35" s="255"/>
      <c r="L35" s="255"/>
      <c r="M35" s="255"/>
      <c r="N35" s="255"/>
      <c r="O35" s="255"/>
      <c r="P35" s="255"/>
      <c r="Q35" s="255"/>
      <c r="R35" s="255"/>
      <c r="S35" s="255"/>
      <c r="T35" s="255"/>
      <c r="U35" s="255"/>
      <c r="V35" s="255"/>
      <c r="W35" s="256"/>
    </row>
    <row r="36" spans="2:23" ht="37.5" customHeight="1" thickTop="1" x14ac:dyDescent="0.2">
      <c r="B36" s="251" t="s">
        <v>2402</v>
      </c>
      <c r="C36" s="252"/>
      <c r="D36" s="252"/>
      <c r="E36" s="252"/>
      <c r="F36" s="252"/>
      <c r="G36" s="252"/>
      <c r="H36" s="252"/>
      <c r="I36" s="252"/>
      <c r="J36" s="252"/>
      <c r="K36" s="252"/>
      <c r="L36" s="252"/>
      <c r="M36" s="252"/>
      <c r="N36" s="252"/>
      <c r="O36" s="252"/>
      <c r="P36" s="252"/>
      <c r="Q36" s="252"/>
      <c r="R36" s="252"/>
      <c r="S36" s="252"/>
      <c r="T36" s="252"/>
      <c r="U36" s="252"/>
      <c r="V36" s="252"/>
      <c r="W36" s="253"/>
    </row>
    <row r="37" spans="2:23" ht="40.5" customHeight="1" thickBot="1" x14ac:dyDescent="0.25">
      <c r="B37" s="257"/>
      <c r="C37" s="258"/>
      <c r="D37" s="258"/>
      <c r="E37" s="258"/>
      <c r="F37" s="258"/>
      <c r="G37" s="258"/>
      <c r="H37" s="258"/>
      <c r="I37" s="258"/>
      <c r="J37" s="258"/>
      <c r="K37" s="258"/>
      <c r="L37" s="258"/>
      <c r="M37" s="258"/>
      <c r="N37" s="258"/>
      <c r="O37" s="258"/>
      <c r="P37" s="258"/>
      <c r="Q37" s="258"/>
      <c r="R37" s="258"/>
      <c r="S37" s="258"/>
      <c r="T37" s="258"/>
      <c r="U37" s="258"/>
      <c r="V37" s="258"/>
      <c r="W37" s="259"/>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0" min="1" max="22"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96" t="s">
        <v>0</v>
      </c>
      <c r="B1" s="296"/>
      <c r="C1" s="296"/>
      <c r="D1" s="296"/>
      <c r="E1" s="296"/>
      <c r="F1" s="296"/>
      <c r="G1" s="296"/>
      <c r="H1" s="296"/>
      <c r="I1" s="296"/>
      <c r="J1" s="296"/>
      <c r="K1" s="296"/>
      <c r="L1" s="296"/>
      <c r="M1" s="296"/>
      <c r="N1" s="296"/>
      <c r="O1" s="296"/>
      <c r="P1" s="296"/>
      <c r="Q1" s="5" t="s">
        <v>1</v>
      </c>
      <c r="R1" s="6"/>
      <c r="S1" s="6"/>
      <c r="T1" s="6"/>
      <c r="V1" s="7"/>
      <c r="W1" s="8"/>
      <c r="X1" s="8"/>
      <c r="Y1" s="9"/>
      <c r="AC1" s="10"/>
    </row>
    <row r="2" spans="1:29" ht="49.5" customHeight="1" thickBot="1" x14ac:dyDescent="0.25">
      <c r="B2" s="297" t="s">
        <v>2571</v>
      </c>
      <c r="C2" s="297"/>
      <c r="D2" s="297"/>
      <c r="E2" s="297"/>
      <c r="F2" s="297"/>
      <c r="G2" s="297"/>
      <c r="H2" s="297"/>
      <c r="I2" s="297"/>
      <c r="J2" s="297"/>
      <c r="K2" s="297"/>
      <c r="L2" s="297"/>
      <c r="M2" s="297"/>
      <c r="N2" s="297"/>
      <c r="O2" s="297"/>
      <c r="P2" s="297"/>
      <c r="Q2" s="297"/>
      <c r="R2" s="297"/>
      <c r="S2" s="297"/>
      <c r="T2" s="297"/>
      <c r="U2" s="297"/>
      <c r="V2" s="297"/>
      <c r="W2" s="297"/>
    </row>
    <row r="3" spans="1:29" ht="22.5" customHeight="1" thickTop="1" thickBot="1" x14ac:dyDescent="0.25">
      <c r="B3" s="11" t="s">
        <v>2</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3</v>
      </c>
      <c r="C4" s="17" t="s">
        <v>2422</v>
      </c>
      <c r="D4" s="298" t="s">
        <v>2421</v>
      </c>
      <c r="E4" s="298"/>
      <c r="F4" s="298"/>
      <c r="G4" s="298"/>
      <c r="H4" s="299"/>
      <c r="I4" s="18"/>
      <c r="J4" s="300" t="s">
        <v>6</v>
      </c>
      <c r="K4" s="298"/>
      <c r="L4" s="17" t="s">
        <v>2442</v>
      </c>
      <c r="M4" s="301" t="s">
        <v>2441</v>
      </c>
      <c r="N4" s="301"/>
      <c r="O4" s="301"/>
      <c r="P4" s="301"/>
      <c r="Q4" s="302"/>
      <c r="R4" s="19"/>
      <c r="S4" s="303" t="s">
        <v>9</v>
      </c>
      <c r="T4" s="304"/>
      <c r="U4" s="304"/>
      <c r="V4" s="291" t="s">
        <v>55</v>
      </c>
      <c r="W4" s="292"/>
    </row>
    <row r="5" spans="1:29" ht="15.75" customHeight="1" thickTop="1" x14ac:dyDescent="0.2">
      <c r="B5" s="20" t="s">
        <v>11</v>
      </c>
      <c r="C5" s="289" t="s">
        <v>11</v>
      </c>
      <c r="D5" s="289"/>
      <c r="E5" s="289"/>
      <c r="F5" s="289"/>
      <c r="G5" s="289"/>
      <c r="H5" s="289"/>
      <c r="I5" s="289"/>
      <c r="J5" s="289"/>
      <c r="K5" s="289"/>
      <c r="L5" s="289"/>
      <c r="M5" s="289"/>
      <c r="N5" s="289"/>
      <c r="O5" s="289"/>
      <c r="P5" s="289"/>
      <c r="Q5" s="289"/>
      <c r="R5" s="289"/>
      <c r="S5" s="289"/>
      <c r="T5" s="289"/>
      <c r="U5" s="289"/>
      <c r="V5" s="289"/>
      <c r="W5" s="290"/>
    </row>
    <row r="6" spans="1:29" ht="30" customHeight="1" thickBot="1" x14ac:dyDescent="0.25">
      <c r="B6" s="20" t="s">
        <v>12</v>
      </c>
      <c r="C6" s="21" t="s">
        <v>2406</v>
      </c>
      <c r="D6" s="287" t="s">
        <v>2419</v>
      </c>
      <c r="E6" s="287"/>
      <c r="F6" s="287"/>
      <c r="G6" s="287"/>
      <c r="H6" s="287"/>
      <c r="I6" s="22"/>
      <c r="J6" s="305" t="s">
        <v>15</v>
      </c>
      <c r="K6" s="305"/>
      <c r="L6" s="305" t="s">
        <v>16</v>
      </c>
      <c r="M6" s="305"/>
      <c r="N6" s="290" t="s">
        <v>11</v>
      </c>
      <c r="O6" s="290"/>
      <c r="P6" s="290"/>
      <c r="Q6" s="290"/>
      <c r="R6" s="290"/>
      <c r="S6" s="290"/>
      <c r="T6" s="290"/>
      <c r="U6" s="290"/>
      <c r="V6" s="290"/>
      <c r="W6" s="290"/>
    </row>
    <row r="7" spans="1:29" ht="30" customHeight="1" thickBot="1" x14ac:dyDescent="0.25">
      <c r="B7" s="23"/>
      <c r="C7" s="21" t="s">
        <v>11</v>
      </c>
      <c r="D7" s="289" t="s">
        <v>11</v>
      </c>
      <c r="E7" s="289"/>
      <c r="F7" s="289"/>
      <c r="G7" s="289"/>
      <c r="H7" s="289"/>
      <c r="I7" s="22"/>
      <c r="J7" s="24" t="s">
        <v>19</v>
      </c>
      <c r="K7" s="24" t="s">
        <v>20</v>
      </c>
      <c r="L7" s="24" t="s">
        <v>19</v>
      </c>
      <c r="M7" s="24" t="s">
        <v>20</v>
      </c>
      <c r="N7" s="25"/>
      <c r="O7" s="290" t="s">
        <v>11</v>
      </c>
      <c r="P7" s="290"/>
      <c r="Q7" s="290"/>
      <c r="R7" s="290"/>
      <c r="S7" s="290"/>
      <c r="T7" s="290"/>
      <c r="U7" s="290"/>
      <c r="V7" s="290"/>
      <c r="W7" s="290"/>
    </row>
    <row r="8" spans="1:29" ht="30" customHeight="1" thickBot="1" x14ac:dyDescent="0.25">
      <c r="B8" s="23"/>
      <c r="C8" s="21" t="s">
        <v>11</v>
      </c>
      <c r="D8" s="289" t="s">
        <v>11</v>
      </c>
      <c r="E8" s="289"/>
      <c r="F8" s="289"/>
      <c r="G8" s="289"/>
      <c r="H8" s="289"/>
      <c r="I8" s="22"/>
      <c r="J8" s="26" t="s">
        <v>2440</v>
      </c>
      <c r="K8" s="26" t="s">
        <v>2439</v>
      </c>
      <c r="L8" s="26" t="s">
        <v>2438</v>
      </c>
      <c r="M8" s="26" t="s">
        <v>2437</v>
      </c>
      <c r="N8" s="25"/>
      <c r="O8" s="22"/>
      <c r="P8" s="290" t="s">
        <v>11</v>
      </c>
      <c r="Q8" s="290"/>
      <c r="R8" s="290"/>
      <c r="S8" s="290"/>
      <c r="T8" s="290"/>
      <c r="U8" s="290"/>
      <c r="V8" s="290"/>
      <c r="W8" s="290"/>
    </row>
    <row r="9" spans="1:29" ht="25.5" customHeight="1" thickBot="1" x14ac:dyDescent="0.25">
      <c r="B9" s="23"/>
      <c r="C9" s="289" t="s">
        <v>11</v>
      </c>
      <c r="D9" s="289"/>
      <c r="E9" s="289"/>
      <c r="F9" s="289"/>
      <c r="G9" s="289"/>
      <c r="H9" s="289"/>
      <c r="I9" s="289"/>
      <c r="J9" s="289"/>
      <c r="K9" s="289"/>
      <c r="L9" s="289"/>
      <c r="M9" s="289"/>
      <c r="N9" s="289"/>
      <c r="O9" s="289"/>
      <c r="P9" s="289"/>
      <c r="Q9" s="289"/>
      <c r="R9" s="289"/>
      <c r="S9" s="289"/>
      <c r="T9" s="289"/>
      <c r="U9" s="289"/>
      <c r="V9" s="289"/>
      <c r="W9" s="290"/>
    </row>
    <row r="10" spans="1:29" ht="66.75" customHeight="1" thickTop="1" thickBot="1" x14ac:dyDescent="0.25">
      <c r="B10" s="27" t="s">
        <v>25</v>
      </c>
      <c r="C10" s="291" t="s">
        <v>2436</v>
      </c>
      <c r="D10" s="291"/>
      <c r="E10" s="291"/>
      <c r="F10" s="291"/>
      <c r="G10" s="291"/>
      <c r="H10" s="291"/>
      <c r="I10" s="291"/>
      <c r="J10" s="291"/>
      <c r="K10" s="291"/>
      <c r="L10" s="291"/>
      <c r="M10" s="291"/>
      <c r="N10" s="291"/>
      <c r="O10" s="291"/>
      <c r="P10" s="291"/>
      <c r="Q10" s="291"/>
      <c r="R10" s="291"/>
      <c r="S10" s="291"/>
      <c r="T10" s="291"/>
      <c r="U10" s="291"/>
      <c r="V10" s="291"/>
      <c r="W10" s="292"/>
    </row>
    <row r="11" spans="1:29" ht="9" customHeight="1" thickTop="1" thickBot="1" x14ac:dyDescent="0.25"/>
    <row r="12" spans="1:29" ht="21.75" customHeight="1" thickTop="1" thickBot="1" x14ac:dyDescent="0.25">
      <c r="B12" s="11" t="s">
        <v>27</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93" t="s">
        <v>28</v>
      </c>
      <c r="C13" s="294"/>
      <c r="D13" s="294"/>
      <c r="E13" s="294"/>
      <c r="F13" s="294"/>
      <c r="G13" s="294"/>
      <c r="H13" s="294"/>
      <c r="I13" s="294"/>
      <c r="J13" s="28"/>
      <c r="K13" s="294" t="s">
        <v>29</v>
      </c>
      <c r="L13" s="294"/>
      <c r="M13" s="294"/>
      <c r="N13" s="294"/>
      <c r="O13" s="294"/>
      <c r="P13" s="294"/>
      <c r="Q13" s="294"/>
      <c r="R13" s="29"/>
      <c r="S13" s="294" t="s">
        <v>30</v>
      </c>
      <c r="T13" s="294"/>
      <c r="U13" s="294"/>
      <c r="V13" s="294"/>
      <c r="W13" s="295"/>
    </row>
    <row r="14" spans="1:29" ht="69" customHeight="1" x14ac:dyDescent="0.2">
      <c r="B14" s="20" t="s">
        <v>31</v>
      </c>
      <c r="C14" s="287" t="s">
        <v>11</v>
      </c>
      <c r="D14" s="287"/>
      <c r="E14" s="287"/>
      <c r="F14" s="287"/>
      <c r="G14" s="287"/>
      <c r="H14" s="287"/>
      <c r="I14" s="287"/>
      <c r="J14" s="30"/>
      <c r="K14" s="30" t="s">
        <v>32</v>
      </c>
      <c r="L14" s="287" t="s">
        <v>11</v>
      </c>
      <c r="M14" s="287"/>
      <c r="N14" s="287"/>
      <c r="O14" s="287"/>
      <c r="P14" s="287"/>
      <c r="Q14" s="287"/>
      <c r="R14" s="22"/>
      <c r="S14" s="30" t="s">
        <v>33</v>
      </c>
      <c r="T14" s="288" t="s">
        <v>2415</v>
      </c>
      <c r="U14" s="288"/>
      <c r="V14" s="288"/>
      <c r="W14" s="288"/>
    </row>
    <row r="15" spans="1:29" ht="86.25" customHeight="1" x14ac:dyDescent="0.2">
      <c r="B15" s="20" t="s">
        <v>35</v>
      </c>
      <c r="C15" s="287" t="s">
        <v>11</v>
      </c>
      <c r="D15" s="287"/>
      <c r="E15" s="287"/>
      <c r="F15" s="287"/>
      <c r="G15" s="287"/>
      <c r="H15" s="287"/>
      <c r="I15" s="287"/>
      <c r="J15" s="30"/>
      <c r="K15" s="30" t="s">
        <v>35</v>
      </c>
      <c r="L15" s="287" t="s">
        <v>11</v>
      </c>
      <c r="M15" s="287"/>
      <c r="N15" s="287"/>
      <c r="O15" s="287"/>
      <c r="P15" s="287"/>
      <c r="Q15" s="287"/>
      <c r="R15" s="22"/>
      <c r="S15" s="30" t="s">
        <v>36</v>
      </c>
      <c r="T15" s="288" t="s">
        <v>11</v>
      </c>
      <c r="U15" s="288"/>
      <c r="V15" s="288"/>
      <c r="W15" s="288"/>
    </row>
    <row r="16" spans="1:29" ht="25.5" customHeight="1" thickBot="1" x14ac:dyDescent="0.25">
      <c r="B16" s="31" t="s">
        <v>37</v>
      </c>
      <c r="C16" s="271" t="s">
        <v>11</v>
      </c>
      <c r="D16" s="271"/>
      <c r="E16" s="271"/>
      <c r="F16" s="271"/>
      <c r="G16" s="271"/>
      <c r="H16" s="271"/>
      <c r="I16" s="271"/>
      <c r="J16" s="271"/>
      <c r="K16" s="271"/>
      <c r="L16" s="271"/>
      <c r="M16" s="271"/>
      <c r="N16" s="271"/>
      <c r="O16" s="271"/>
      <c r="P16" s="271"/>
      <c r="Q16" s="271"/>
      <c r="R16" s="271"/>
      <c r="S16" s="271"/>
      <c r="T16" s="271"/>
      <c r="U16" s="271"/>
      <c r="V16" s="271"/>
      <c r="W16" s="272"/>
    </row>
    <row r="17" spans="2:27" ht="21.75" customHeight="1" thickTop="1" thickBot="1" x14ac:dyDescent="0.25">
      <c r="B17" s="11" t="s">
        <v>38</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73" t="s">
        <v>39</v>
      </c>
      <c r="C18" s="274"/>
      <c r="D18" s="274"/>
      <c r="E18" s="274"/>
      <c r="F18" s="274"/>
      <c r="G18" s="274"/>
      <c r="H18" s="274"/>
      <c r="I18" s="274"/>
      <c r="J18" s="274"/>
      <c r="K18" s="274"/>
      <c r="L18" s="274"/>
      <c r="M18" s="274"/>
      <c r="N18" s="274"/>
      <c r="O18" s="274"/>
      <c r="P18" s="274"/>
      <c r="Q18" s="274"/>
      <c r="R18" s="274"/>
      <c r="S18" s="274"/>
      <c r="T18" s="275"/>
      <c r="U18" s="260" t="s">
        <v>40</v>
      </c>
      <c r="V18" s="266"/>
      <c r="W18" s="261"/>
    </row>
    <row r="19" spans="2:27" ht="14.25" customHeight="1" x14ac:dyDescent="0.2">
      <c r="B19" s="276" t="s">
        <v>41</v>
      </c>
      <c r="C19" s="277"/>
      <c r="D19" s="277"/>
      <c r="E19" s="277"/>
      <c r="F19" s="277"/>
      <c r="G19" s="277"/>
      <c r="H19" s="277"/>
      <c r="I19" s="277"/>
      <c r="J19" s="277"/>
      <c r="K19" s="277"/>
      <c r="L19" s="277"/>
      <c r="M19" s="277" t="s">
        <v>42</v>
      </c>
      <c r="N19" s="277"/>
      <c r="O19" s="277" t="s">
        <v>43</v>
      </c>
      <c r="P19" s="277"/>
      <c r="Q19" s="277" t="s">
        <v>44</v>
      </c>
      <c r="R19" s="277"/>
      <c r="S19" s="277" t="s">
        <v>45</v>
      </c>
      <c r="T19" s="280" t="s">
        <v>46</v>
      </c>
      <c r="U19" s="282" t="s">
        <v>47</v>
      </c>
      <c r="V19" s="284" t="s">
        <v>48</v>
      </c>
      <c r="W19" s="285" t="s">
        <v>49</v>
      </c>
    </row>
    <row r="20" spans="2:27" ht="27" customHeight="1" thickBot="1" x14ac:dyDescent="0.25">
      <c r="B20" s="278"/>
      <c r="C20" s="279"/>
      <c r="D20" s="279"/>
      <c r="E20" s="279"/>
      <c r="F20" s="279"/>
      <c r="G20" s="279"/>
      <c r="H20" s="279"/>
      <c r="I20" s="279"/>
      <c r="J20" s="279"/>
      <c r="K20" s="279"/>
      <c r="L20" s="279"/>
      <c r="M20" s="279"/>
      <c r="N20" s="279"/>
      <c r="O20" s="279"/>
      <c r="P20" s="279"/>
      <c r="Q20" s="279"/>
      <c r="R20" s="279"/>
      <c r="S20" s="279"/>
      <c r="T20" s="281"/>
      <c r="U20" s="283"/>
      <c r="V20" s="279"/>
      <c r="W20" s="286"/>
      <c r="Z20" s="33" t="s">
        <v>11</v>
      </c>
      <c r="AA20" s="33" t="s">
        <v>50</v>
      </c>
    </row>
    <row r="21" spans="2:27" ht="56.25" customHeight="1" x14ac:dyDescent="0.2">
      <c r="B21" s="267" t="s">
        <v>2435</v>
      </c>
      <c r="C21" s="268"/>
      <c r="D21" s="268"/>
      <c r="E21" s="268"/>
      <c r="F21" s="268"/>
      <c r="G21" s="268"/>
      <c r="H21" s="268"/>
      <c r="I21" s="268"/>
      <c r="J21" s="268"/>
      <c r="K21" s="268"/>
      <c r="L21" s="268"/>
      <c r="M21" s="269" t="s">
        <v>2406</v>
      </c>
      <c r="N21" s="269"/>
      <c r="O21" s="269" t="s">
        <v>64</v>
      </c>
      <c r="P21" s="269"/>
      <c r="Q21" s="270" t="s">
        <v>53</v>
      </c>
      <c r="R21" s="270"/>
      <c r="S21" s="34" t="s">
        <v>2433</v>
      </c>
      <c r="T21" s="34" t="s">
        <v>2434</v>
      </c>
      <c r="U21" s="34" t="s">
        <v>2433</v>
      </c>
      <c r="V21" s="34">
        <f>+IF(ISERR(U21/T21*100),"N/A",ROUND(U21/T21*100,2))</f>
        <v>99.99</v>
      </c>
      <c r="W21" s="35">
        <f>+IF(ISERR(U21/S21*100),"N/A",ROUND(U21/S21*100,2))</f>
        <v>100</v>
      </c>
    </row>
    <row r="22" spans="2:27" ht="56.25" customHeight="1" x14ac:dyDescent="0.2">
      <c r="B22" s="267" t="s">
        <v>2432</v>
      </c>
      <c r="C22" s="268"/>
      <c r="D22" s="268"/>
      <c r="E22" s="268"/>
      <c r="F22" s="268"/>
      <c r="G22" s="268"/>
      <c r="H22" s="268"/>
      <c r="I22" s="268"/>
      <c r="J22" s="268"/>
      <c r="K22" s="268"/>
      <c r="L22" s="268"/>
      <c r="M22" s="269" t="s">
        <v>2406</v>
      </c>
      <c r="N22" s="269"/>
      <c r="O22" s="269" t="s">
        <v>64</v>
      </c>
      <c r="P22" s="269"/>
      <c r="Q22" s="270" t="s">
        <v>53</v>
      </c>
      <c r="R22" s="270"/>
      <c r="S22" s="34" t="s">
        <v>793</v>
      </c>
      <c r="T22" s="34" t="s">
        <v>2431</v>
      </c>
      <c r="U22" s="34" t="s">
        <v>2430</v>
      </c>
      <c r="V22" s="34">
        <f>+IF(ISERR(U22/T22*100),"N/A",ROUND(U22/T22*100,2))</f>
        <v>102.88</v>
      </c>
      <c r="W22" s="35">
        <f>+IF(ISERR(U22/S22*100),"N/A",ROUND(U22/S22*100,2))</f>
        <v>102.22</v>
      </c>
    </row>
    <row r="23" spans="2:27" ht="56.25" customHeight="1" thickBot="1" x14ac:dyDescent="0.25">
      <c r="B23" s="267" t="s">
        <v>2429</v>
      </c>
      <c r="C23" s="268"/>
      <c r="D23" s="268"/>
      <c r="E23" s="268"/>
      <c r="F23" s="268"/>
      <c r="G23" s="268"/>
      <c r="H23" s="268"/>
      <c r="I23" s="268"/>
      <c r="J23" s="268"/>
      <c r="K23" s="268"/>
      <c r="L23" s="268"/>
      <c r="M23" s="269" t="s">
        <v>2406</v>
      </c>
      <c r="N23" s="269"/>
      <c r="O23" s="269" t="s">
        <v>64</v>
      </c>
      <c r="P23" s="269"/>
      <c r="Q23" s="270" t="s">
        <v>53</v>
      </c>
      <c r="R23" s="270"/>
      <c r="S23" s="34" t="s">
        <v>2428</v>
      </c>
      <c r="T23" s="34" t="s">
        <v>2427</v>
      </c>
      <c r="U23" s="34" t="s">
        <v>2426</v>
      </c>
      <c r="V23" s="34">
        <f>+IF(ISERR(U23/T23*100),"N/A",ROUND(U23/T23*100,2))</f>
        <v>95.13</v>
      </c>
      <c r="W23" s="35">
        <f>+IF(ISERR(U23/S23*100),"N/A",ROUND(U23/S23*100,2))</f>
        <v>93.12</v>
      </c>
    </row>
    <row r="24" spans="2:27" ht="21.75" customHeight="1" thickTop="1" thickBot="1" x14ac:dyDescent="0.25">
      <c r="B24" s="11" t="s">
        <v>70</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45" t="s">
        <v>2572</v>
      </c>
      <c r="C25" s="246"/>
      <c r="D25" s="246"/>
      <c r="E25" s="246"/>
      <c r="F25" s="246"/>
      <c r="G25" s="246"/>
      <c r="H25" s="246"/>
      <c r="I25" s="246"/>
      <c r="J25" s="246"/>
      <c r="K25" s="246"/>
      <c r="L25" s="246"/>
      <c r="M25" s="246"/>
      <c r="N25" s="246"/>
      <c r="O25" s="246"/>
      <c r="P25" s="246"/>
      <c r="Q25" s="247"/>
      <c r="R25" s="37" t="s">
        <v>45</v>
      </c>
      <c r="S25" s="266" t="s">
        <v>46</v>
      </c>
      <c r="T25" s="266"/>
      <c r="U25" s="38" t="s">
        <v>71</v>
      </c>
      <c r="V25" s="260" t="s">
        <v>72</v>
      </c>
      <c r="W25" s="261"/>
    </row>
    <row r="26" spans="2:27" ht="30.75" customHeight="1" thickBot="1" x14ac:dyDescent="0.25">
      <c r="B26" s="248"/>
      <c r="C26" s="249"/>
      <c r="D26" s="249"/>
      <c r="E26" s="249"/>
      <c r="F26" s="249"/>
      <c r="G26" s="249"/>
      <c r="H26" s="249"/>
      <c r="I26" s="249"/>
      <c r="J26" s="249"/>
      <c r="K26" s="249"/>
      <c r="L26" s="249"/>
      <c r="M26" s="249"/>
      <c r="N26" s="249"/>
      <c r="O26" s="249"/>
      <c r="P26" s="249"/>
      <c r="Q26" s="250"/>
      <c r="R26" s="39" t="s">
        <v>73</v>
      </c>
      <c r="S26" s="39" t="s">
        <v>73</v>
      </c>
      <c r="T26" s="39" t="s">
        <v>64</v>
      </c>
      <c r="U26" s="39" t="s">
        <v>73</v>
      </c>
      <c r="V26" s="39" t="s">
        <v>74</v>
      </c>
      <c r="W26" s="32" t="s">
        <v>75</v>
      </c>
      <c r="Y26" s="36"/>
    </row>
    <row r="27" spans="2:27" ht="23.25" customHeight="1" thickBot="1" x14ac:dyDescent="0.25">
      <c r="B27" s="262" t="s">
        <v>76</v>
      </c>
      <c r="C27" s="263"/>
      <c r="D27" s="263"/>
      <c r="E27" s="40" t="s">
        <v>2405</v>
      </c>
      <c r="F27" s="40"/>
      <c r="G27" s="40"/>
      <c r="H27" s="41"/>
      <c r="I27" s="41"/>
      <c r="J27" s="41"/>
      <c r="K27" s="41"/>
      <c r="L27" s="41"/>
      <c r="M27" s="41"/>
      <c r="N27" s="41"/>
      <c r="O27" s="41"/>
      <c r="P27" s="42"/>
      <c r="Q27" s="42"/>
      <c r="R27" s="43" t="s">
        <v>182</v>
      </c>
      <c r="S27" s="44" t="s">
        <v>11</v>
      </c>
      <c r="T27" s="42"/>
      <c r="U27" s="44" t="s">
        <v>55</v>
      </c>
      <c r="V27" s="42"/>
      <c r="W27" s="45" t="str">
        <f>+IF(ISERR(U27/R27*100),"N/A",ROUND(U27/R27*100,2))</f>
        <v>N/A</v>
      </c>
    </row>
    <row r="28" spans="2:27" ht="26.25" customHeight="1" thickBot="1" x14ac:dyDescent="0.25">
      <c r="B28" s="264" t="s">
        <v>80</v>
      </c>
      <c r="C28" s="265"/>
      <c r="D28" s="265"/>
      <c r="E28" s="46" t="s">
        <v>2405</v>
      </c>
      <c r="F28" s="46"/>
      <c r="G28" s="46"/>
      <c r="H28" s="47"/>
      <c r="I28" s="47"/>
      <c r="J28" s="47"/>
      <c r="K28" s="47"/>
      <c r="L28" s="47"/>
      <c r="M28" s="47"/>
      <c r="N28" s="47"/>
      <c r="O28" s="47"/>
      <c r="P28" s="48"/>
      <c r="Q28" s="48"/>
      <c r="R28" s="49" t="s">
        <v>182</v>
      </c>
      <c r="S28" s="50" t="s">
        <v>55</v>
      </c>
      <c r="T28" s="51" t="str">
        <f>+IF(ISERR(S28/R28*100),"N/A",ROUND(S28/R28*100,2))</f>
        <v>N/A</v>
      </c>
      <c r="U28" s="50" t="s">
        <v>55</v>
      </c>
      <c r="V28" s="51" t="str">
        <f>+IF(ISERR(U28/S28*100),"N/A",ROUND(U28/S28*100,2))</f>
        <v>N/A</v>
      </c>
      <c r="W28" s="52" t="str">
        <f>+IF(ISERR(U28/R28*100),"N/A",ROUND(U28/R28*100,2))</f>
        <v>N/A</v>
      </c>
    </row>
    <row r="29" spans="2:27" ht="22.5" customHeight="1" thickTop="1" thickBot="1" x14ac:dyDescent="0.25">
      <c r="B29" s="11" t="s">
        <v>86</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51" t="s">
        <v>2425</v>
      </c>
      <c r="C30" s="252"/>
      <c r="D30" s="252"/>
      <c r="E30" s="252"/>
      <c r="F30" s="252"/>
      <c r="G30" s="252"/>
      <c r="H30" s="252"/>
      <c r="I30" s="252"/>
      <c r="J30" s="252"/>
      <c r="K30" s="252"/>
      <c r="L30" s="252"/>
      <c r="M30" s="252"/>
      <c r="N30" s="252"/>
      <c r="O30" s="252"/>
      <c r="P30" s="252"/>
      <c r="Q30" s="252"/>
      <c r="R30" s="252"/>
      <c r="S30" s="252"/>
      <c r="T30" s="252"/>
      <c r="U30" s="252"/>
      <c r="V30" s="252"/>
      <c r="W30" s="253"/>
    </row>
    <row r="31" spans="2:27" ht="99.75" customHeight="1" thickBot="1" x14ac:dyDescent="0.25">
      <c r="B31" s="254"/>
      <c r="C31" s="255"/>
      <c r="D31" s="255"/>
      <c r="E31" s="255"/>
      <c r="F31" s="255"/>
      <c r="G31" s="255"/>
      <c r="H31" s="255"/>
      <c r="I31" s="255"/>
      <c r="J31" s="255"/>
      <c r="K31" s="255"/>
      <c r="L31" s="255"/>
      <c r="M31" s="255"/>
      <c r="N31" s="255"/>
      <c r="O31" s="255"/>
      <c r="P31" s="255"/>
      <c r="Q31" s="255"/>
      <c r="R31" s="255"/>
      <c r="S31" s="255"/>
      <c r="T31" s="255"/>
      <c r="U31" s="255"/>
      <c r="V31" s="255"/>
      <c r="W31" s="256"/>
    </row>
    <row r="32" spans="2:27" ht="37.5" customHeight="1" thickTop="1" x14ac:dyDescent="0.2">
      <c r="B32" s="251" t="s">
        <v>2424</v>
      </c>
      <c r="C32" s="252"/>
      <c r="D32" s="252"/>
      <c r="E32" s="252"/>
      <c r="F32" s="252"/>
      <c r="G32" s="252"/>
      <c r="H32" s="252"/>
      <c r="I32" s="252"/>
      <c r="J32" s="252"/>
      <c r="K32" s="252"/>
      <c r="L32" s="252"/>
      <c r="M32" s="252"/>
      <c r="N32" s="252"/>
      <c r="O32" s="252"/>
      <c r="P32" s="252"/>
      <c r="Q32" s="252"/>
      <c r="R32" s="252"/>
      <c r="S32" s="252"/>
      <c r="T32" s="252"/>
      <c r="U32" s="252"/>
      <c r="V32" s="252"/>
      <c r="W32" s="253"/>
    </row>
    <row r="33" spans="2:23" ht="84.75" customHeight="1" thickBot="1" x14ac:dyDescent="0.25">
      <c r="B33" s="254"/>
      <c r="C33" s="255"/>
      <c r="D33" s="255"/>
      <c r="E33" s="255"/>
      <c r="F33" s="255"/>
      <c r="G33" s="255"/>
      <c r="H33" s="255"/>
      <c r="I33" s="255"/>
      <c r="J33" s="255"/>
      <c r="K33" s="255"/>
      <c r="L33" s="255"/>
      <c r="M33" s="255"/>
      <c r="N33" s="255"/>
      <c r="O33" s="255"/>
      <c r="P33" s="255"/>
      <c r="Q33" s="255"/>
      <c r="R33" s="255"/>
      <c r="S33" s="255"/>
      <c r="T33" s="255"/>
      <c r="U33" s="255"/>
      <c r="V33" s="255"/>
      <c r="W33" s="256"/>
    </row>
    <row r="34" spans="2:23" ht="37.5" customHeight="1" thickTop="1" x14ac:dyDescent="0.2">
      <c r="B34" s="251" t="s">
        <v>2423</v>
      </c>
      <c r="C34" s="252"/>
      <c r="D34" s="252"/>
      <c r="E34" s="252"/>
      <c r="F34" s="252"/>
      <c r="G34" s="252"/>
      <c r="H34" s="252"/>
      <c r="I34" s="252"/>
      <c r="J34" s="252"/>
      <c r="K34" s="252"/>
      <c r="L34" s="252"/>
      <c r="M34" s="252"/>
      <c r="N34" s="252"/>
      <c r="O34" s="252"/>
      <c r="P34" s="252"/>
      <c r="Q34" s="252"/>
      <c r="R34" s="252"/>
      <c r="S34" s="252"/>
      <c r="T34" s="252"/>
      <c r="U34" s="252"/>
      <c r="V34" s="252"/>
      <c r="W34" s="253"/>
    </row>
    <row r="35" spans="2:23" ht="92.25" customHeight="1" thickBot="1" x14ac:dyDescent="0.25">
      <c r="B35" s="257"/>
      <c r="C35" s="258"/>
      <c r="D35" s="258"/>
      <c r="E35" s="258"/>
      <c r="F35" s="258"/>
      <c r="G35" s="258"/>
      <c r="H35" s="258"/>
      <c r="I35" s="258"/>
      <c r="J35" s="258"/>
      <c r="K35" s="258"/>
      <c r="L35" s="258"/>
      <c r="M35" s="258"/>
      <c r="N35" s="258"/>
      <c r="O35" s="258"/>
      <c r="P35" s="258"/>
      <c r="Q35" s="258"/>
      <c r="R35" s="258"/>
      <c r="S35" s="258"/>
      <c r="T35" s="258"/>
      <c r="U35" s="258"/>
      <c r="V35" s="258"/>
      <c r="W35" s="25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8" min="1"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115</vt:i4>
      </vt:variant>
      <vt:variant>
        <vt:lpstr>Rangos con nombre</vt:lpstr>
      </vt:variant>
      <vt:variant>
        <vt:i4>228</vt:i4>
      </vt:variant>
    </vt:vector>
  </HeadingPairs>
  <TitlesOfParts>
    <vt:vector size="343" baseType="lpstr">
      <vt:lpstr>Físico</vt:lpstr>
      <vt:lpstr>Financiero</vt:lpstr>
      <vt:lpstr>1 R001</vt:lpstr>
      <vt:lpstr>4 E015</vt:lpstr>
      <vt:lpstr>4 P006</vt:lpstr>
      <vt:lpstr>4 P021</vt:lpstr>
      <vt:lpstr>4 P022</vt:lpstr>
      <vt:lpstr>4 P023</vt:lpstr>
      <vt:lpstr>4 P024</vt:lpstr>
      <vt:lpstr>5 E002</vt:lpstr>
      <vt:lpstr>5 M001</vt:lpstr>
      <vt:lpstr>5 P005</vt:lpstr>
      <vt:lpstr>6 M001</vt:lpstr>
      <vt:lpstr>7 A900</vt:lpstr>
      <vt:lpstr>8 P001</vt:lpstr>
      <vt:lpstr>8 S257</vt:lpstr>
      <vt:lpstr>8 S259</vt:lpstr>
      <vt:lpstr>8 S260</vt:lpstr>
      <vt:lpstr>8 S266</vt:lpstr>
      <vt:lpstr>9 P001</vt:lpstr>
      <vt:lpstr>10 M001</vt:lpstr>
      <vt:lpstr>10 S020</vt:lpstr>
      <vt:lpstr>11 E010</vt:lpstr>
      <vt:lpstr>11 E021</vt:lpstr>
      <vt:lpstr>11 E032</vt:lpstr>
      <vt:lpstr>11 S243</vt:lpstr>
      <vt:lpstr>11 S244</vt:lpstr>
      <vt:lpstr>11 S247</vt:lpstr>
      <vt:lpstr>11 S267</vt:lpstr>
      <vt:lpstr>11 S271</vt:lpstr>
      <vt:lpstr>12 E010</vt:lpstr>
      <vt:lpstr>12 E022</vt:lpstr>
      <vt:lpstr>12 E023</vt:lpstr>
      <vt:lpstr>12 E025</vt:lpstr>
      <vt:lpstr>12 E036</vt:lpstr>
      <vt:lpstr>12 M001</vt:lpstr>
      <vt:lpstr>12 O001</vt:lpstr>
      <vt:lpstr>12 P012</vt:lpstr>
      <vt:lpstr>12 P016</vt:lpstr>
      <vt:lpstr>12 P018</vt:lpstr>
      <vt:lpstr>12 P020</vt:lpstr>
      <vt:lpstr>12 S174</vt:lpstr>
      <vt:lpstr>12 S272</vt:lpstr>
      <vt:lpstr>12 U008</vt:lpstr>
      <vt:lpstr>13 A006</vt:lpstr>
      <vt:lpstr>14 E002</vt:lpstr>
      <vt:lpstr>14 E003</vt:lpstr>
      <vt:lpstr>14 S043</vt:lpstr>
      <vt:lpstr>15 M001</vt:lpstr>
      <vt:lpstr>15 S177</vt:lpstr>
      <vt:lpstr>15 S273</vt:lpstr>
      <vt:lpstr>15 S274</vt:lpstr>
      <vt:lpstr>16 P002</vt:lpstr>
      <vt:lpstr>16 S046</vt:lpstr>
      <vt:lpstr>16 S071</vt:lpstr>
      <vt:lpstr>16 S219</vt:lpstr>
      <vt:lpstr>17 E002</vt:lpstr>
      <vt:lpstr>17 E003</vt:lpstr>
      <vt:lpstr>17 E009</vt:lpstr>
      <vt:lpstr>17 E010</vt:lpstr>
      <vt:lpstr>17 E011</vt:lpstr>
      <vt:lpstr>17 E013</vt:lpstr>
      <vt:lpstr>17 M001</vt:lpstr>
      <vt:lpstr>18 E568</vt:lpstr>
      <vt:lpstr>18 G003</vt:lpstr>
      <vt:lpstr>18 M001</vt:lpstr>
      <vt:lpstr>18 P002</vt:lpstr>
      <vt:lpstr>18 P008</vt:lpstr>
      <vt:lpstr>19 J014</vt:lpstr>
      <vt:lpstr>20 E016</vt:lpstr>
      <vt:lpstr>20 S017</vt:lpstr>
      <vt:lpstr>20 S070</vt:lpstr>
      <vt:lpstr>20 S155</vt:lpstr>
      <vt:lpstr>20 S174</vt:lpstr>
      <vt:lpstr>20 S176</vt:lpstr>
      <vt:lpstr>21 P001</vt:lpstr>
      <vt:lpstr>22 R003</vt:lpstr>
      <vt:lpstr>22 R008</vt:lpstr>
      <vt:lpstr>22 R009</vt:lpstr>
      <vt:lpstr>35 E013</vt:lpstr>
      <vt:lpstr>35 M001</vt:lpstr>
      <vt:lpstr>38 F002</vt:lpstr>
      <vt:lpstr>38 S190</vt:lpstr>
      <vt:lpstr>40 P002</vt:lpstr>
      <vt:lpstr>43 M001</vt:lpstr>
      <vt:lpstr>45 G001</vt:lpstr>
      <vt:lpstr>45 G002</vt:lpstr>
      <vt:lpstr>45 M001</vt:lpstr>
      <vt:lpstr>47 E033</vt:lpstr>
      <vt:lpstr>47 M001</vt:lpstr>
      <vt:lpstr>47 O001</vt:lpstr>
      <vt:lpstr>47 P010</vt:lpstr>
      <vt:lpstr>47 S010</vt:lpstr>
      <vt:lpstr>47 S249</vt:lpstr>
      <vt:lpstr>47 U011</vt:lpstr>
      <vt:lpstr>48 E011</vt:lpstr>
      <vt:lpstr>48 S243</vt:lpstr>
      <vt:lpstr>50 E001</vt:lpstr>
      <vt:lpstr>50 E007</vt:lpstr>
      <vt:lpstr>50 E011</vt:lpstr>
      <vt:lpstr>51 E036</vt:lpstr>
      <vt:lpstr>51 E043</vt:lpstr>
      <vt:lpstr>52 M001</vt:lpstr>
      <vt:lpstr>53 E561</vt:lpstr>
      <vt:lpstr>53 E579</vt:lpstr>
      <vt:lpstr>53 E580</vt:lpstr>
      <vt:lpstr>53 E581</vt:lpstr>
      <vt:lpstr>53 E583</vt:lpstr>
      <vt:lpstr>53 E584</vt:lpstr>
      <vt:lpstr>53 E585</vt:lpstr>
      <vt:lpstr>53 F571</vt:lpstr>
      <vt:lpstr>53 M001</vt:lpstr>
      <vt:lpstr>53 O001</vt:lpstr>
      <vt:lpstr>53 P552</vt:lpstr>
      <vt:lpstr>53 R582</vt:lpstr>
      <vt:lpstr>'1 R001'!Área_de_impresión</vt:lpstr>
      <vt:lpstr>'10 M001'!Área_de_impresión</vt:lpstr>
      <vt:lpstr>'10 S020'!Área_de_impresión</vt:lpstr>
      <vt:lpstr>'11 E010'!Área_de_impresión</vt:lpstr>
      <vt:lpstr>'11 E021'!Área_de_impresión</vt:lpstr>
      <vt:lpstr>'11 E032'!Área_de_impresión</vt:lpstr>
      <vt:lpstr>'11 S243'!Área_de_impresión</vt:lpstr>
      <vt:lpstr>'11 S244'!Área_de_impresión</vt:lpstr>
      <vt:lpstr>'11 S247'!Área_de_impresión</vt:lpstr>
      <vt:lpstr>'11 S267'!Área_de_impresión</vt:lpstr>
      <vt:lpstr>'11 S271'!Área_de_impresión</vt:lpstr>
      <vt:lpstr>'12 E010'!Área_de_impresión</vt:lpstr>
      <vt:lpstr>'12 E022'!Área_de_impresión</vt:lpstr>
      <vt:lpstr>'12 E023'!Área_de_impresión</vt:lpstr>
      <vt:lpstr>'12 E025'!Área_de_impresión</vt:lpstr>
      <vt:lpstr>'12 E036'!Área_de_impresión</vt:lpstr>
      <vt:lpstr>'12 M001'!Área_de_impresión</vt:lpstr>
      <vt:lpstr>'12 O001'!Área_de_impresión</vt:lpstr>
      <vt:lpstr>'12 P012'!Área_de_impresión</vt:lpstr>
      <vt:lpstr>'12 P016'!Área_de_impresión</vt:lpstr>
      <vt:lpstr>'12 P018'!Área_de_impresión</vt:lpstr>
      <vt:lpstr>'12 P020'!Área_de_impresión</vt:lpstr>
      <vt:lpstr>'12 S174'!Área_de_impresión</vt:lpstr>
      <vt:lpstr>'12 S272'!Área_de_impresión</vt:lpstr>
      <vt:lpstr>'12 U008'!Área_de_impresión</vt:lpstr>
      <vt:lpstr>'13 A006'!Área_de_impresión</vt:lpstr>
      <vt:lpstr>'14 E002'!Área_de_impresión</vt:lpstr>
      <vt:lpstr>'14 E003'!Área_de_impresión</vt:lpstr>
      <vt:lpstr>'14 S043'!Área_de_impresión</vt:lpstr>
      <vt:lpstr>'15 M001'!Área_de_impresión</vt:lpstr>
      <vt:lpstr>'15 S177'!Área_de_impresión</vt:lpstr>
      <vt:lpstr>'15 S273'!Área_de_impresión</vt:lpstr>
      <vt:lpstr>'15 S274'!Área_de_impresión</vt:lpstr>
      <vt:lpstr>'16 P002'!Área_de_impresión</vt:lpstr>
      <vt:lpstr>'16 S046'!Área_de_impresión</vt:lpstr>
      <vt:lpstr>'16 S071'!Área_de_impresión</vt:lpstr>
      <vt:lpstr>'16 S219'!Área_de_impresión</vt:lpstr>
      <vt:lpstr>'17 E002'!Área_de_impresión</vt:lpstr>
      <vt:lpstr>'17 E003'!Área_de_impresión</vt:lpstr>
      <vt:lpstr>'17 E009'!Área_de_impresión</vt:lpstr>
      <vt:lpstr>'17 E010'!Área_de_impresión</vt:lpstr>
      <vt:lpstr>'17 E011'!Área_de_impresión</vt:lpstr>
      <vt:lpstr>'17 E013'!Área_de_impresión</vt:lpstr>
      <vt:lpstr>'17 M001'!Área_de_impresión</vt:lpstr>
      <vt:lpstr>'18 E568'!Área_de_impresión</vt:lpstr>
      <vt:lpstr>'18 G003'!Área_de_impresión</vt:lpstr>
      <vt:lpstr>'18 M001'!Área_de_impresión</vt:lpstr>
      <vt:lpstr>'18 P002'!Área_de_impresión</vt:lpstr>
      <vt:lpstr>'18 P008'!Área_de_impresión</vt:lpstr>
      <vt:lpstr>'19 J014'!Área_de_impresión</vt:lpstr>
      <vt:lpstr>'20 E016'!Área_de_impresión</vt:lpstr>
      <vt:lpstr>'20 S017'!Área_de_impresión</vt:lpstr>
      <vt:lpstr>'20 S070'!Área_de_impresión</vt:lpstr>
      <vt:lpstr>'20 S155'!Área_de_impresión</vt:lpstr>
      <vt:lpstr>'20 S174'!Área_de_impresión</vt:lpstr>
      <vt:lpstr>'20 S176'!Área_de_impresión</vt:lpstr>
      <vt:lpstr>'21 P001'!Área_de_impresión</vt:lpstr>
      <vt:lpstr>'22 R003'!Área_de_impresión</vt:lpstr>
      <vt:lpstr>'22 R008'!Área_de_impresión</vt:lpstr>
      <vt:lpstr>'22 R009'!Área_de_impresión</vt:lpstr>
      <vt:lpstr>'35 E013'!Área_de_impresión</vt:lpstr>
      <vt:lpstr>'35 M001'!Área_de_impresión</vt:lpstr>
      <vt:lpstr>'38 F002'!Área_de_impresión</vt:lpstr>
      <vt:lpstr>'38 S190'!Área_de_impresión</vt:lpstr>
      <vt:lpstr>'4 E015'!Área_de_impresión</vt:lpstr>
      <vt:lpstr>'4 P006'!Área_de_impresión</vt:lpstr>
      <vt:lpstr>'4 P021'!Área_de_impresión</vt:lpstr>
      <vt:lpstr>'4 P022'!Área_de_impresión</vt:lpstr>
      <vt:lpstr>'4 P023'!Área_de_impresión</vt:lpstr>
      <vt:lpstr>'4 P024'!Área_de_impresión</vt:lpstr>
      <vt:lpstr>'40 P002'!Área_de_impresión</vt:lpstr>
      <vt:lpstr>'43 M001'!Área_de_impresión</vt:lpstr>
      <vt:lpstr>'45 G001'!Área_de_impresión</vt:lpstr>
      <vt:lpstr>'45 G002'!Área_de_impresión</vt:lpstr>
      <vt:lpstr>'45 M001'!Área_de_impresión</vt:lpstr>
      <vt:lpstr>'47 E033'!Área_de_impresión</vt:lpstr>
      <vt:lpstr>'47 M001'!Área_de_impresión</vt:lpstr>
      <vt:lpstr>'47 O001'!Área_de_impresión</vt:lpstr>
      <vt:lpstr>'47 P010'!Área_de_impresión</vt:lpstr>
      <vt:lpstr>'47 S010'!Área_de_impresión</vt:lpstr>
      <vt:lpstr>'47 S249'!Área_de_impresión</vt:lpstr>
      <vt:lpstr>'47 U011'!Área_de_impresión</vt:lpstr>
      <vt:lpstr>'48 E011'!Área_de_impresión</vt:lpstr>
      <vt:lpstr>'48 S243'!Área_de_impresión</vt:lpstr>
      <vt:lpstr>'5 E002'!Área_de_impresión</vt:lpstr>
      <vt:lpstr>'5 M001'!Área_de_impresión</vt:lpstr>
      <vt:lpstr>'5 P005'!Área_de_impresión</vt:lpstr>
      <vt:lpstr>'50 E001'!Área_de_impresión</vt:lpstr>
      <vt:lpstr>'50 E007'!Área_de_impresión</vt:lpstr>
      <vt:lpstr>'50 E011'!Área_de_impresión</vt:lpstr>
      <vt:lpstr>'51 E036'!Área_de_impresión</vt:lpstr>
      <vt:lpstr>'51 E043'!Área_de_impresión</vt:lpstr>
      <vt:lpstr>'52 M001'!Área_de_impresión</vt:lpstr>
      <vt:lpstr>'53 E561'!Área_de_impresión</vt:lpstr>
      <vt:lpstr>'53 E579'!Área_de_impresión</vt:lpstr>
      <vt:lpstr>'53 E580'!Área_de_impresión</vt:lpstr>
      <vt:lpstr>'53 E581'!Área_de_impresión</vt:lpstr>
      <vt:lpstr>'53 E583'!Área_de_impresión</vt:lpstr>
      <vt:lpstr>'53 E584'!Área_de_impresión</vt:lpstr>
      <vt:lpstr>'53 E585'!Área_de_impresión</vt:lpstr>
      <vt:lpstr>'53 F571'!Área_de_impresión</vt:lpstr>
      <vt:lpstr>'53 M001'!Área_de_impresión</vt:lpstr>
      <vt:lpstr>'53 O001'!Área_de_impresión</vt:lpstr>
      <vt:lpstr>'53 P552'!Área_de_impresión</vt:lpstr>
      <vt:lpstr>'53 R582'!Área_de_impresión</vt:lpstr>
      <vt:lpstr>'6 M001'!Área_de_impresión</vt:lpstr>
      <vt:lpstr>'7 A900'!Área_de_impresión</vt:lpstr>
      <vt:lpstr>'8 P001'!Área_de_impresión</vt:lpstr>
      <vt:lpstr>'8 S257'!Área_de_impresión</vt:lpstr>
      <vt:lpstr>'8 S259'!Área_de_impresión</vt:lpstr>
      <vt:lpstr>'8 S260'!Área_de_impresión</vt:lpstr>
      <vt:lpstr>'8 S266'!Área_de_impresión</vt:lpstr>
      <vt:lpstr>'9 P001'!Área_de_impresión</vt:lpstr>
      <vt:lpstr>Financiero!Área_de_impresión</vt:lpstr>
      <vt:lpstr>Físico!Área_de_impresión</vt:lpstr>
      <vt:lpstr>'1 R001'!Títulos_a_imprimir</vt:lpstr>
      <vt:lpstr>'10 M001'!Títulos_a_imprimir</vt:lpstr>
      <vt:lpstr>'10 S020'!Títulos_a_imprimir</vt:lpstr>
      <vt:lpstr>'11 E010'!Títulos_a_imprimir</vt:lpstr>
      <vt:lpstr>'11 E021'!Títulos_a_imprimir</vt:lpstr>
      <vt:lpstr>'11 E032'!Títulos_a_imprimir</vt:lpstr>
      <vt:lpstr>'11 S243'!Títulos_a_imprimir</vt:lpstr>
      <vt:lpstr>'11 S244'!Títulos_a_imprimir</vt:lpstr>
      <vt:lpstr>'11 S247'!Títulos_a_imprimir</vt:lpstr>
      <vt:lpstr>'11 S267'!Títulos_a_imprimir</vt:lpstr>
      <vt:lpstr>'11 S271'!Títulos_a_imprimir</vt:lpstr>
      <vt:lpstr>'12 E010'!Títulos_a_imprimir</vt:lpstr>
      <vt:lpstr>'12 E022'!Títulos_a_imprimir</vt:lpstr>
      <vt:lpstr>'12 E023'!Títulos_a_imprimir</vt:lpstr>
      <vt:lpstr>'12 E025'!Títulos_a_imprimir</vt:lpstr>
      <vt:lpstr>'12 E036'!Títulos_a_imprimir</vt:lpstr>
      <vt:lpstr>'12 M001'!Títulos_a_imprimir</vt:lpstr>
      <vt:lpstr>'12 O001'!Títulos_a_imprimir</vt:lpstr>
      <vt:lpstr>'12 P012'!Títulos_a_imprimir</vt:lpstr>
      <vt:lpstr>'12 P016'!Títulos_a_imprimir</vt:lpstr>
      <vt:lpstr>'12 P018'!Títulos_a_imprimir</vt:lpstr>
      <vt:lpstr>'12 P020'!Títulos_a_imprimir</vt:lpstr>
      <vt:lpstr>'12 S174'!Títulos_a_imprimir</vt:lpstr>
      <vt:lpstr>'12 S272'!Títulos_a_imprimir</vt:lpstr>
      <vt:lpstr>'12 U008'!Títulos_a_imprimir</vt:lpstr>
      <vt:lpstr>'13 A006'!Títulos_a_imprimir</vt:lpstr>
      <vt:lpstr>'14 E002'!Títulos_a_imprimir</vt:lpstr>
      <vt:lpstr>'14 E003'!Títulos_a_imprimir</vt:lpstr>
      <vt:lpstr>'14 S043'!Títulos_a_imprimir</vt:lpstr>
      <vt:lpstr>'15 M001'!Títulos_a_imprimir</vt:lpstr>
      <vt:lpstr>'15 S177'!Títulos_a_imprimir</vt:lpstr>
      <vt:lpstr>'15 S273'!Títulos_a_imprimir</vt:lpstr>
      <vt:lpstr>'15 S274'!Títulos_a_imprimir</vt:lpstr>
      <vt:lpstr>'16 P002'!Títulos_a_imprimir</vt:lpstr>
      <vt:lpstr>'16 S046'!Títulos_a_imprimir</vt:lpstr>
      <vt:lpstr>'16 S071'!Títulos_a_imprimir</vt:lpstr>
      <vt:lpstr>'16 S219'!Títulos_a_imprimir</vt:lpstr>
      <vt:lpstr>'17 E002'!Títulos_a_imprimir</vt:lpstr>
      <vt:lpstr>'17 E003'!Títulos_a_imprimir</vt:lpstr>
      <vt:lpstr>'17 E009'!Títulos_a_imprimir</vt:lpstr>
      <vt:lpstr>'17 E010'!Títulos_a_imprimir</vt:lpstr>
      <vt:lpstr>'17 E011'!Títulos_a_imprimir</vt:lpstr>
      <vt:lpstr>'17 E013'!Títulos_a_imprimir</vt:lpstr>
      <vt:lpstr>'17 M001'!Títulos_a_imprimir</vt:lpstr>
      <vt:lpstr>'18 E568'!Títulos_a_imprimir</vt:lpstr>
      <vt:lpstr>'18 G003'!Títulos_a_imprimir</vt:lpstr>
      <vt:lpstr>'18 M001'!Títulos_a_imprimir</vt:lpstr>
      <vt:lpstr>'18 P002'!Títulos_a_imprimir</vt:lpstr>
      <vt:lpstr>'18 P008'!Títulos_a_imprimir</vt:lpstr>
      <vt:lpstr>'19 J014'!Títulos_a_imprimir</vt:lpstr>
      <vt:lpstr>'20 E016'!Títulos_a_imprimir</vt:lpstr>
      <vt:lpstr>'20 S017'!Títulos_a_imprimir</vt:lpstr>
      <vt:lpstr>'20 S070'!Títulos_a_imprimir</vt:lpstr>
      <vt:lpstr>'20 S155'!Títulos_a_imprimir</vt:lpstr>
      <vt:lpstr>'20 S174'!Títulos_a_imprimir</vt:lpstr>
      <vt:lpstr>'20 S176'!Títulos_a_imprimir</vt:lpstr>
      <vt:lpstr>'21 P001'!Títulos_a_imprimir</vt:lpstr>
      <vt:lpstr>'22 R003'!Títulos_a_imprimir</vt:lpstr>
      <vt:lpstr>'22 R008'!Títulos_a_imprimir</vt:lpstr>
      <vt:lpstr>'22 R009'!Títulos_a_imprimir</vt:lpstr>
      <vt:lpstr>'35 E013'!Títulos_a_imprimir</vt:lpstr>
      <vt:lpstr>'35 M001'!Títulos_a_imprimir</vt:lpstr>
      <vt:lpstr>'38 F002'!Títulos_a_imprimir</vt:lpstr>
      <vt:lpstr>'38 S190'!Títulos_a_imprimir</vt:lpstr>
      <vt:lpstr>'4 E015'!Títulos_a_imprimir</vt:lpstr>
      <vt:lpstr>'4 P006'!Títulos_a_imprimir</vt:lpstr>
      <vt:lpstr>'4 P021'!Títulos_a_imprimir</vt:lpstr>
      <vt:lpstr>'4 P022'!Títulos_a_imprimir</vt:lpstr>
      <vt:lpstr>'4 P023'!Títulos_a_imprimir</vt:lpstr>
      <vt:lpstr>'4 P024'!Títulos_a_imprimir</vt:lpstr>
      <vt:lpstr>'40 P002'!Títulos_a_imprimir</vt:lpstr>
      <vt:lpstr>'43 M001'!Títulos_a_imprimir</vt:lpstr>
      <vt:lpstr>'45 G001'!Títulos_a_imprimir</vt:lpstr>
      <vt:lpstr>'45 G002'!Títulos_a_imprimir</vt:lpstr>
      <vt:lpstr>'45 M001'!Títulos_a_imprimir</vt:lpstr>
      <vt:lpstr>'47 E033'!Títulos_a_imprimir</vt:lpstr>
      <vt:lpstr>'47 M001'!Títulos_a_imprimir</vt:lpstr>
      <vt:lpstr>'47 O001'!Títulos_a_imprimir</vt:lpstr>
      <vt:lpstr>'47 P010'!Títulos_a_imprimir</vt:lpstr>
      <vt:lpstr>'47 S010'!Títulos_a_imprimir</vt:lpstr>
      <vt:lpstr>'47 S249'!Títulos_a_imprimir</vt:lpstr>
      <vt:lpstr>'47 U011'!Títulos_a_imprimir</vt:lpstr>
      <vt:lpstr>'48 E011'!Títulos_a_imprimir</vt:lpstr>
      <vt:lpstr>'48 S243'!Títulos_a_imprimir</vt:lpstr>
      <vt:lpstr>'5 E002'!Títulos_a_imprimir</vt:lpstr>
      <vt:lpstr>'5 M001'!Títulos_a_imprimir</vt:lpstr>
      <vt:lpstr>'5 P005'!Títulos_a_imprimir</vt:lpstr>
      <vt:lpstr>'50 E001'!Títulos_a_imprimir</vt:lpstr>
      <vt:lpstr>'50 E007'!Títulos_a_imprimir</vt:lpstr>
      <vt:lpstr>'50 E011'!Títulos_a_imprimir</vt:lpstr>
      <vt:lpstr>'51 E036'!Títulos_a_imprimir</vt:lpstr>
      <vt:lpstr>'51 E043'!Títulos_a_imprimir</vt:lpstr>
      <vt:lpstr>'52 M001'!Títulos_a_imprimir</vt:lpstr>
      <vt:lpstr>'53 E561'!Títulos_a_imprimir</vt:lpstr>
      <vt:lpstr>'53 E579'!Títulos_a_imprimir</vt:lpstr>
      <vt:lpstr>'53 E580'!Títulos_a_imprimir</vt:lpstr>
      <vt:lpstr>'53 E581'!Títulos_a_imprimir</vt:lpstr>
      <vt:lpstr>'53 E583'!Títulos_a_imprimir</vt:lpstr>
      <vt:lpstr>'53 E584'!Títulos_a_imprimir</vt:lpstr>
      <vt:lpstr>'53 E585'!Títulos_a_imprimir</vt:lpstr>
      <vt:lpstr>'53 F571'!Títulos_a_imprimir</vt:lpstr>
      <vt:lpstr>'53 M001'!Títulos_a_imprimir</vt:lpstr>
      <vt:lpstr>'53 O001'!Títulos_a_imprimir</vt:lpstr>
      <vt:lpstr>'53 P552'!Títulos_a_imprimir</vt:lpstr>
      <vt:lpstr>'53 R582'!Títulos_a_imprimir</vt:lpstr>
      <vt:lpstr>'6 M001'!Títulos_a_imprimir</vt:lpstr>
      <vt:lpstr>'7 A900'!Títulos_a_imprimir</vt:lpstr>
      <vt:lpstr>'8 P001'!Títulos_a_imprimir</vt:lpstr>
      <vt:lpstr>'8 S257'!Títulos_a_imprimir</vt:lpstr>
      <vt:lpstr>'8 S259'!Títulos_a_imprimir</vt:lpstr>
      <vt:lpstr>'8 S260'!Títulos_a_imprimir</vt:lpstr>
      <vt:lpstr>'8 S266'!Títulos_a_imprimir</vt:lpstr>
      <vt:lpstr>'9 P001'!Títulos_a_imprimir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Triana Guadalupe Carcano Aguilar</dc:creator>
  <cp:lastModifiedBy>Usuario de Windows</cp:lastModifiedBy>
  <cp:lastPrinted>2018-10-29T02:30:57Z</cp:lastPrinted>
  <dcterms:created xsi:type="dcterms:W3CDTF">2009-04-01T20:46:43Z</dcterms:created>
  <dcterms:modified xsi:type="dcterms:W3CDTF">2018-10-29T02:31:18Z</dcterms:modified>
</cp:coreProperties>
</file>