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G:\Actual\Mis documentos\Laboral\2018\Trimestrales\3. Tercer Trimestre\Anexos\02. Anexos subidos Share Point\"/>
    </mc:Choice>
  </mc:AlternateContent>
  <bookViews>
    <workbookView xWindow="0" yWindow="0" windowWidth="28800" windowHeight="10635"/>
  </bookViews>
  <sheets>
    <sheet name="CuadroResumen" sheetId="3" r:id="rId1"/>
    <sheet name="No subsanado" sheetId="8" r:id="rId2"/>
    <sheet name="Reasignación" sheetId="9" r:id="rId3"/>
  </sheets>
  <definedNames>
    <definedName name="_xlnm._FilterDatabase" localSheetId="0" hidden="1">CuadroResumen!$A$10:$G$34</definedName>
    <definedName name="_xlnm.Print_Area" localSheetId="0">CuadroResumen!$A$1:$I$40</definedName>
    <definedName name="_xlnm.Print_Area" localSheetId="1">'No subsanado'!$A$1:$B$42</definedName>
    <definedName name="_xlnm.Print_Area" localSheetId="2">Reasignación!$A$1:$B$16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9" l="1"/>
  <c r="B9" i="9"/>
  <c r="B8" i="9" l="1"/>
  <c r="B10" i="8"/>
  <c r="F35" i="3" l="1"/>
  <c r="G35" i="3" s="1"/>
  <c r="I35" i="3" s="1"/>
  <c r="F34" i="3"/>
  <c r="G34" i="3" s="1"/>
  <c r="I34" i="3" s="1"/>
  <c r="F33" i="3"/>
  <c r="G33" i="3" s="1"/>
  <c r="I33" i="3" s="1"/>
  <c r="F32" i="3"/>
  <c r="G32" i="3" s="1"/>
  <c r="I32" i="3" s="1"/>
  <c r="F31" i="3"/>
  <c r="G31" i="3" s="1"/>
  <c r="I31" i="3" s="1"/>
  <c r="F30" i="3"/>
  <c r="G30" i="3" s="1"/>
  <c r="I30" i="3" s="1"/>
  <c r="F29" i="3"/>
  <c r="G29" i="3" s="1"/>
  <c r="I29" i="3" s="1"/>
  <c r="F28" i="3"/>
  <c r="G28" i="3" s="1"/>
  <c r="I28" i="3" s="1"/>
  <c r="F27" i="3"/>
  <c r="G27" i="3" s="1"/>
  <c r="I27" i="3" s="1"/>
  <c r="F26" i="3"/>
  <c r="G26" i="3" s="1"/>
  <c r="I26" i="3" s="1"/>
  <c r="F25" i="3"/>
  <c r="G25" i="3" s="1"/>
  <c r="I25" i="3" s="1"/>
  <c r="F24" i="3"/>
  <c r="G24" i="3" s="1"/>
  <c r="I24" i="3" s="1"/>
  <c r="F23" i="3"/>
  <c r="G23" i="3" s="1"/>
  <c r="I23" i="3" s="1"/>
  <c r="F22" i="3"/>
  <c r="G22" i="3" s="1"/>
  <c r="I22" i="3" s="1"/>
  <c r="F21" i="3"/>
  <c r="G21" i="3" s="1"/>
  <c r="I21" i="3" s="1"/>
  <c r="F20" i="3"/>
  <c r="G20" i="3" s="1"/>
  <c r="I20" i="3" s="1"/>
  <c r="F19" i="3"/>
  <c r="G19" i="3" s="1"/>
  <c r="I19" i="3" s="1"/>
  <c r="F18" i="3"/>
  <c r="G18" i="3" s="1"/>
  <c r="I18" i="3" s="1"/>
  <c r="F17" i="3"/>
  <c r="G17" i="3" s="1"/>
  <c r="I17" i="3" s="1"/>
  <c r="F16" i="3"/>
  <c r="G16" i="3" s="1"/>
  <c r="I16" i="3" s="1"/>
  <c r="F15" i="3"/>
  <c r="G15" i="3" s="1"/>
  <c r="I15" i="3" s="1"/>
  <c r="F14" i="3"/>
  <c r="G14" i="3" s="1"/>
  <c r="I14" i="3" s="1"/>
  <c r="F13" i="3"/>
  <c r="G13" i="3" s="1"/>
  <c r="I13" i="3" s="1"/>
  <c r="F12" i="3"/>
  <c r="G12" i="3" s="1"/>
  <c r="I12" i="3" s="1"/>
  <c r="F11" i="3"/>
  <c r="G11" i="3" s="1"/>
  <c r="I11" i="3" s="1"/>
  <c r="F10" i="3"/>
  <c r="G10" i="3" s="1"/>
  <c r="I10" i="3" s="1"/>
  <c r="H9" i="3"/>
  <c r="E9" i="3"/>
  <c r="D9" i="3"/>
  <c r="C9" i="3"/>
  <c r="B9" i="3"/>
  <c r="F9" i="3" l="1"/>
  <c r="G9" i="3" s="1"/>
  <c r="I9" i="3"/>
</calcChain>
</file>

<file path=xl/sharedStrings.xml><?xml version="1.0" encoding="utf-8"?>
<sst xmlns="http://schemas.openxmlformats.org/spreadsheetml/2006/main" count="109" uniqueCount="64">
  <si>
    <t>SUBEJERCICIO 2018</t>
  </si>
  <si>
    <t>Enero-junio</t>
  </si>
  <si>
    <t>(Millones de pesos)</t>
  </si>
  <si>
    <t>Modificado al mes</t>
  </si>
  <si>
    <t>Comprometido</t>
  </si>
  <si>
    <t>Acuerdos de Ministración</t>
  </si>
  <si>
    <t>Ejercido</t>
  </si>
  <si>
    <t>(a)</t>
  </si>
  <si>
    <t>(b)</t>
  </si>
  <si>
    <t>(c)</t>
  </si>
  <si>
    <t>(d)</t>
  </si>
  <si>
    <t>(e) = (b) + (c) +(d)</t>
  </si>
  <si>
    <t>(f) = (a) - (e)</t>
  </si>
  <si>
    <t>(g) = (f) - (h)</t>
  </si>
  <si>
    <t>(h)</t>
  </si>
  <si>
    <t>Total</t>
  </si>
  <si>
    <t>Oficina de la Presidencia de la República</t>
  </si>
  <si>
    <t>Gobernación</t>
  </si>
  <si>
    <t>Relaciones Exteriores</t>
  </si>
  <si>
    <t>Hacienda y Crédito Público</t>
  </si>
  <si>
    <t>Defensa Nacional</t>
  </si>
  <si>
    <t>Agricultura, Ganadería, Desarrollo Rural, Pesca y Alimentación</t>
  </si>
  <si>
    <t>Comunicaciones y Transportes</t>
  </si>
  <si>
    <t>Economía</t>
  </si>
  <si>
    <t>Educación Pública</t>
  </si>
  <si>
    <t>Salud</t>
  </si>
  <si>
    <t>Marina</t>
  </si>
  <si>
    <t>Trabajo y Previsión Social</t>
  </si>
  <si>
    <t>Desarrollo Agrario, Territorial y Urbano</t>
  </si>
  <si>
    <t>Medio Ambiente y Recursos Naturales</t>
  </si>
  <si>
    <t>Procuraduría General de la República</t>
  </si>
  <si>
    <t>Energía</t>
  </si>
  <si>
    <t>Desarrollo Social</t>
  </si>
  <si>
    <t>Turismo</t>
  </si>
  <si>
    <t>Función Pública</t>
  </si>
  <si>
    <t>Tribunales Agrarios</t>
  </si>
  <si>
    <t>Consejería Jurídica del Ejecutivo Federal</t>
  </si>
  <si>
    <t>Consejo Nacional de Ciencia y Tecnología</t>
  </si>
  <si>
    <t>Comisión Reguladora de Energía</t>
  </si>
  <si>
    <t>Comisión Nacional de Hidrocarburos</t>
  </si>
  <si>
    <t>Entidades no Sectorizadas</t>
  </si>
  <si>
    <t>Cultura</t>
  </si>
  <si>
    <t>Nota: Las sumas pueden no coincidir con los totales debido al redondeo de las cifras.</t>
  </si>
  <si>
    <t>CLC: Cuenta por Liquidar Certificada.</t>
  </si>
  <si>
    <t>Fuente: Secretaría de Hacienda y Crédito Público.</t>
  </si>
  <si>
    <t>Enero-septiembre</t>
  </si>
  <si>
    <t>No subsanado reasignable Enero-junio</t>
  </si>
  <si>
    <t>Julio-septiembre</t>
  </si>
  <si>
    <t>Programa de vacunación</t>
  </si>
  <si>
    <t>Becas de posgrado y apoyos a la calidad</t>
  </si>
  <si>
    <t>Ramo</t>
  </si>
  <si>
    <t>SUBEJERCICIO NO SUBSANADO REASIGNABLE 2018</t>
  </si>
  <si>
    <t>SUBEJERCICIO REASIGNADO 2018</t>
  </si>
  <si>
    <t>Atención a la salud</t>
  </si>
  <si>
    <t>Conacyt</t>
  </si>
  <si>
    <t xml:space="preserve">Informes sobre la Situación Económica, las Finanzas Públicas y la Deuda Pública </t>
  </si>
  <si>
    <r>
      <t xml:space="preserve">CLC's Tramitadas </t>
    </r>
    <r>
      <rPr>
        <vertAlign val="superscript"/>
        <sz val="10"/>
        <color theme="1"/>
        <rFont val="Soberana Sans"/>
        <family val="3"/>
      </rPr>
      <t>1_/</t>
    </r>
  </si>
  <si>
    <r>
      <rPr>
        <vertAlign val="superscript"/>
        <sz val="8"/>
        <rFont val="Soberana Sans"/>
        <family val="3"/>
      </rPr>
      <t>2_/</t>
    </r>
    <r>
      <rPr>
        <sz val="8"/>
        <rFont val="Soberana Sans"/>
        <family val="3"/>
      </rPr>
      <t xml:space="preserve">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2018".</t>
    </r>
  </si>
  <si>
    <r>
      <rPr>
        <vertAlign val="superscript"/>
        <sz val="8"/>
        <rFont val="Soberana Sans"/>
        <family val="3"/>
      </rPr>
      <t>1_/</t>
    </r>
    <r>
      <rPr>
        <sz val="8"/>
        <rFont val="Soberana Sans"/>
        <family val="3"/>
      </rPr>
      <t xml:space="preserve"> Considera las CLC's tramitadas en la Tesorería de la Federación. Incluye las CLC's pagadas, así como las que están pendientes de pago con cargo al presupuesto modificado autorizado.</t>
    </r>
  </si>
  <si>
    <t>XV. SALDO DE LOS SUBEJERCICIOS PRESUPUESTARIOS</t>
  </si>
  <si>
    <t>Tercer Trimestre de 2018</t>
  </si>
  <si>
    <r>
      <t xml:space="preserve">Importe </t>
    </r>
    <r>
      <rPr>
        <vertAlign val="superscript"/>
        <sz val="10"/>
        <color theme="1"/>
        <rFont val="Soberana Sans"/>
        <family val="3"/>
      </rPr>
      <t>1_/</t>
    </r>
  </si>
  <si>
    <r>
      <rPr>
        <vertAlign val="superscript"/>
        <sz val="8"/>
        <rFont val="Soberana Sans"/>
        <family val="3"/>
      </rPr>
      <t>1_/</t>
    </r>
    <r>
      <rPr>
        <sz val="8"/>
        <rFont val="Soberana Sans"/>
        <family val="3"/>
      </rPr>
      <t xml:space="preserve"> Considera cifras revisadas del trimestre anterior.</t>
    </r>
  </si>
  <si>
    <t>TercerTrimestre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</si>
</sst>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_ ;[Red]\-#,##0.0\ "/>
  </numFmts>
  <fonts count="21" x14ac:knownFonts="1">
    <font>
      <sz val="11"/>
      <color theme="1"/>
      <name val="Calibri"/>
      <family val="2"/>
      <scheme val="minor"/>
    </font>
    <font>
      <sz val="11"/>
      <color theme="1"/>
      <name val="Calibri"/>
      <family val="2"/>
      <scheme val="minor"/>
    </font>
    <font>
      <sz val="10"/>
      <color indexed="8"/>
      <name val="Arial"/>
      <family val="2"/>
    </font>
    <font>
      <sz val="11"/>
      <name val="Soberana Sans"/>
      <family val="3"/>
    </font>
    <font>
      <sz val="10"/>
      <color theme="1"/>
      <name val="Adobe Caslon Pro"/>
      <family val="1"/>
    </font>
    <font>
      <sz val="10"/>
      <color theme="1"/>
      <name val="Soberana Sans"/>
      <family val="3"/>
    </font>
    <font>
      <sz val="10"/>
      <name val="Soberana Sans"/>
      <family val="3"/>
    </font>
    <font>
      <b/>
      <sz val="10"/>
      <color theme="1"/>
      <name val="Soberana Sans"/>
      <family val="3"/>
    </font>
    <font>
      <sz val="8"/>
      <name val="Soberana Sans"/>
      <family val="3"/>
    </font>
    <font>
      <sz val="8"/>
      <color theme="1"/>
      <name val="Soberana Sans"/>
      <family val="3"/>
    </font>
    <font>
      <sz val="10"/>
      <name val="Arial"/>
      <family val="2"/>
    </font>
    <font>
      <sz val="9"/>
      <color theme="1"/>
      <name val="Soberana Sans"/>
      <family val="3"/>
    </font>
    <font>
      <sz val="11"/>
      <color theme="1"/>
      <name val="Soberana Sans"/>
      <family val="3"/>
    </font>
    <font>
      <sz val="11"/>
      <color theme="1"/>
      <name val="Adobe Caslon Pro"/>
      <family val="1"/>
    </font>
    <font>
      <vertAlign val="superscript"/>
      <sz val="10"/>
      <color theme="1"/>
      <name val="Soberana Sans"/>
      <family val="3"/>
    </font>
    <font>
      <sz val="14"/>
      <color rgb="FF000000"/>
      <name val="Soberana Titular"/>
      <family val="3"/>
    </font>
    <font>
      <b/>
      <sz val="12"/>
      <color indexed="23"/>
      <name val="Soberana Titular"/>
      <family val="3"/>
    </font>
    <font>
      <sz val="9"/>
      <color theme="1"/>
      <name val="Soberana Titular"/>
      <family val="3"/>
    </font>
    <font>
      <b/>
      <sz val="14"/>
      <color theme="1"/>
      <name val="Soberana Titular"/>
      <family val="3"/>
    </font>
    <font>
      <sz val="12"/>
      <name val="Soberana Sans"/>
      <family val="3"/>
    </font>
    <font>
      <vertAlign val="superscript"/>
      <sz val="8"/>
      <name val="Soberana Sans"/>
      <family val="3"/>
    </font>
  </fonts>
  <fills count="6">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right/>
      <top/>
      <bottom style="medium">
        <color auto="1"/>
      </bottom>
      <diagonal/>
    </border>
  </borders>
  <cellStyleXfs count="7">
    <xf numFmtId="0" fontId="0" fillId="0" borderId="0"/>
    <xf numFmtId="43" fontId="1" fillId="0" borderId="0" applyFont="0" applyFill="0" applyBorder="0" applyAlignment="0" applyProtection="0"/>
    <xf numFmtId="0" fontId="2" fillId="0" borderId="0"/>
    <xf numFmtId="0" fontId="10" fillId="0" borderId="0"/>
    <xf numFmtId="0" fontId="1" fillId="0" borderId="0"/>
    <xf numFmtId="43" fontId="1" fillId="0" borderId="0" applyFont="0" applyFill="0" applyBorder="0" applyAlignment="0" applyProtection="0"/>
    <xf numFmtId="0" fontId="1" fillId="0" borderId="0"/>
  </cellStyleXfs>
  <cellXfs count="72">
    <xf numFmtId="0" fontId="0" fillId="0" borderId="0" xfId="0"/>
    <xf numFmtId="0" fontId="4" fillId="2" borderId="0" xfId="0" applyFont="1" applyFill="1"/>
    <xf numFmtId="0" fontId="4" fillId="0" borderId="0" xfId="0" applyFont="1"/>
    <xf numFmtId="0" fontId="5" fillId="0" borderId="0" xfId="0" applyFont="1"/>
    <xf numFmtId="0" fontId="5" fillId="0" borderId="1" xfId="0" applyFont="1" applyBorder="1" applyAlignment="1">
      <alignment horizontal="centerContinuous"/>
    </xf>
    <xf numFmtId="0" fontId="6" fillId="0" borderId="1" xfId="0" applyFont="1" applyBorder="1" applyAlignment="1">
      <alignment horizontal="center" vertical="top"/>
    </xf>
    <xf numFmtId="0" fontId="6" fillId="0" borderId="1" xfId="2" applyFont="1" applyBorder="1" applyAlignment="1">
      <alignment horizontal="center" vertical="top"/>
    </xf>
    <xf numFmtId="0" fontId="7" fillId="0" borderId="0" xfId="0" applyFont="1" applyAlignment="1">
      <alignment horizontal="center"/>
    </xf>
    <xf numFmtId="164" fontId="7" fillId="0" borderId="0" xfId="0" applyNumberFormat="1" applyFont="1"/>
    <xf numFmtId="0" fontId="5" fillId="3" borderId="0" xfId="0" applyFont="1" applyFill="1" applyAlignment="1">
      <alignment horizontal="left"/>
    </xf>
    <xf numFmtId="164" fontId="5" fillId="3" borderId="0" xfId="0" applyNumberFormat="1" applyFont="1" applyFill="1"/>
    <xf numFmtId="0" fontId="5" fillId="0" borderId="0" xfId="0" applyFont="1" applyAlignment="1">
      <alignment horizontal="left"/>
    </xf>
    <xf numFmtId="164" fontId="5" fillId="0" borderId="0" xfId="0" applyNumberFormat="1" applyFont="1"/>
    <xf numFmtId="164" fontId="5" fillId="0" borderId="0" xfId="0" applyNumberFormat="1" applyFont="1" applyFill="1"/>
    <xf numFmtId="0" fontId="8" fillId="0" borderId="0" xfId="2" applyFont="1" applyFill="1" applyBorder="1" applyAlignment="1">
      <alignment vertical="top"/>
    </xf>
    <xf numFmtId="0" fontId="9" fillId="0" borderId="0" xfId="0" applyFont="1"/>
    <xf numFmtId="0" fontId="12" fillId="0" borderId="0" xfId="4" applyFont="1"/>
    <xf numFmtId="0" fontId="12" fillId="0" borderId="0" xfId="4" applyFont="1" applyAlignment="1">
      <alignment horizontal="left"/>
    </xf>
    <xf numFmtId="0" fontId="5" fillId="0" borderId="0" xfId="4" applyFont="1" applyAlignment="1">
      <alignment horizontal="centerContinuous" vertical="top"/>
    </xf>
    <xf numFmtId="0" fontId="5" fillId="0" borderId="0" xfId="4" applyFont="1" applyAlignment="1">
      <alignment horizontal="center" vertical="top" wrapText="1"/>
    </xf>
    <xf numFmtId="0" fontId="5" fillId="0" borderId="1" xfId="4" applyFont="1" applyBorder="1" applyAlignment="1">
      <alignment horizontal="centerContinuous" vertical="top"/>
    </xf>
    <xf numFmtId="0" fontId="5" fillId="0" borderId="1" xfId="4" applyFont="1" applyBorder="1" applyAlignment="1">
      <alignment horizontal="center" vertical="top" wrapText="1"/>
    </xf>
    <xf numFmtId="0" fontId="7" fillId="0" borderId="0" xfId="4" applyFont="1" applyAlignment="1">
      <alignment horizontal="center"/>
    </xf>
    <xf numFmtId="164" fontId="7" fillId="0" borderId="0" xfId="4" applyNumberFormat="1" applyFont="1"/>
    <xf numFmtId="164" fontId="12" fillId="0" borderId="0" xfId="4" applyNumberFormat="1" applyFont="1"/>
    <xf numFmtId="0" fontId="5" fillId="0" borderId="0" xfId="4" applyFont="1" applyAlignment="1">
      <alignment horizontal="centerContinuous"/>
    </xf>
    <xf numFmtId="0" fontId="5" fillId="0" borderId="0" xfId="4" applyFont="1"/>
    <xf numFmtId="43" fontId="12" fillId="0" borderId="0" xfId="5" applyFont="1"/>
    <xf numFmtId="43" fontId="12" fillId="0" borderId="0" xfId="4" applyNumberFormat="1" applyFont="1"/>
    <xf numFmtId="0" fontId="5" fillId="0" borderId="1" xfId="4" applyFont="1" applyBorder="1"/>
    <xf numFmtId="0" fontId="13" fillId="0" borderId="0" xfId="6" applyFont="1"/>
    <xf numFmtId="0" fontId="12" fillId="0" borderId="0" xfId="6" applyFont="1"/>
    <xf numFmtId="0" fontId="5" fillId="0" borderId="1" xfId="6" applyFont="1" applyBorder="1" applyAlignment="1">
      <alignment horizontal="centerContinuous" vertical="top"/>
    </xf>
    <xf numFmtId="0" fontId="5" fillId="0" borderId="1" xfId="6" applyFont="1" applyBorder="1" applyAlignment="1">
      <alignment horizontal="center" vertical="top" wrapText="1"/>
    </xf>
    <xf numFmtId="0" fontId="7" fillId="0" borderId="0" xfId="6" applyFont="1" applyAlignment="1">
      <alignment horizontal="center"/>
    </xf>
    <xf numFmtId="165" fontId="7" fillId="0" borderId="0" xfId="6" applyNumberFormat="1" applyFont="1"/>
    <xf numFmtId="43" fontId="13" fillId="0" borderId="0" xfId="1" applyFont="1"/>
    <xf numFmtId="43" fontId="13" fillId="0" borderId="0" xfId="6" applyNumberFormat="1" applyFont="1"/>
    <xf numFmtId="0" fontId="5" fillId="4" borderId="0" xfId="6" applyFont="1" applyFill="1" applyAlignment="1">
      <alignment horizontal="left" vertical="top"/>
    </xf>
    <xf numFmtId="165" fontId="6" fillId="4" borderId="0" xfId="6" applyNumberFormat="1" applyFont="1" applyFill="1" applyAlignment="1">
      <alignment vertical="top"/>
    </xf>
    <xf numFmtId="4" fontId="12" fillId="0" borderId="0" xfId="4" applyNumberFormat="1" applyFont="1"/>
    <xf numFmtId="0" fontId="6" fillId="5" borderId="0" xfId="6" applyFont="1" applyFill="1" applyAlignment="1">
      <alignment horizontal="left" vertical="center" wrapText="1"/>
    </xf>
    <xf numFmtId="165" fontId="6" fillId="5" borderId="0" xfId="6" applyNumberFormat="1" applyFont="1" applyFill="1" applyAlignment="1">
      <alignment horizontal="right" vertical="center"/>
    </xf>
    <xf numFmtId="0" fontId="5" fillId="4" borderId="0" xfId="6" applyFont="1" applyFill="1" applyAlignment="1">
      <alignment horizontal="left" vertical="center"/>
    </xf>
    <xf numFmtId="165" fontId="6" fillId="4" borderId="0" xfId="6" applyNumberFormat="1" applyFont="1" applyFill="1" applyAlignment="1">
      <alignment horizontal="right" vertical="center"/>
    </xf>
    <xf numFmtId="0" fontId="16" fillId="0" borderId="0" xfId="0" applyFont="1" applyFill="1" applyBorder="1" applyAlignment="1">
      <alignment vertical="center"/>
    </xf>
    <xf numFmtId="0" fontId="15" fillId="0" borderId="0" xfId="0" applyFont="1" applyFill="1" applyBorder="1" applyAlignment="1">
      <alignment wrapText="1"/>
    </xf>
    <xf numFmtId="0" fontId="13" fillId="0" borderId="0" xfId="4" applyFont="1" applyFill="1"/>
    <xf numFmtId="0" fontId="11" fillId="0" borderId="0" xfId="4" applyFont="1" applyFill="1"/>
    <xf numFmtId="0" fontId="17" fillId="0" borderId="0" xfId="4" applyFont="1"/>
    <xf numFmtId="0" fontId="17" fillId="0" borderId="0" xfId="4" applyFont="1" applyAlignment="1">
      <alignment horizontal="left" vertical="top" wrapText="1"/>
    </xf>
    <xf numFmtId="0" fontId="18" fillId="0" borderId="0" xfId="0" applyFont="1" applyBorder="1" applyAlignment="1">
      <alignment vertical="center" wrapText="1"/>
    </xf>
    <xf numFmtId="0" fontId="18" fillId="0" borderId="0" xfId="0" applyFont="1" applyFill="1" applyBorder="1" applyAlignment="1">
      <alignment vertical="center" wrapText="1"/>
    </xf>
    <xf numFmtId="0" fontId="12" fillId="0" borderId="0" xfId="0" applyFont="1"/>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1" xfId="0" applyFont="1" applyBorder="1" applyAlignment="1">
      <alignment horizontal="left"/>
    </xf>
    <xf numFmtId="164" fontId="5" fillId="0" borderId="1" xfId="0" applyNumberFormat="1" applyFont="1" applyBorder="1"/>
    <xf numFmtId="0" fontId="15" fillId="2" borderId="0" xfId="0" applyFont="1" applyFill="1" applyBorder="1" applyAlignment="1">
      <alignment vertical="center" wrapText="1"/>
    </xf>
    <xf numFmtId="0" fontId="16"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3" fillId="2" borderId="0" xfId="2" applyFont="1" applyFill="1" applyBorder="1" applyAlignment="1">
      <alignment horizontal="left" vertical="top" indent="3"/>
    </xf>
    <xf numFmtId="0" fontId="18" fillId="0" borderId="0" xfId="0" applyFont="1" applyBorder="1" applyAlignment="1">
      <alignment horizontal="left" vertical="center" wrapText="1"/>
    </xf>
    <xf numFmtId="0" fontId="18" fillId="0" borderId="0" xfId="0" applyFont="1" applyFill="1" applyBorder="1" applyAlignment="1">
      <alignment horizontal="left" vertical="center" wrapText="1"/>
    </xf>
    <xf numFmtId="0" fontId="13" fillId="0" borderId="0" xfId="4" applyFont="1" applyFill="1" applyAlignment="1">
      <alignment horizontal="left"/>
    </xf>
    <xf numFmtId="0" fontId="3" fillId="2" borderId="0" xfId="2" applyFont="1" applyFill="1" applyBorder="1" applyAlignment="1">
      <alignment horizontal="left" vertical="top" indent="2"/>
    </xf>
    <xf numFmtId="0" fontId="6" fillId="5" borderId="1" xfId="6" applyFont="1" applyFill="1" applyBorder="1" applyAlignment="1">
      <alignment horizontal="left" vertical="center" wrapText="1"/>
    </xf>
    <xf numFmtId="165" fontId="6" fillId="5" borderId="1" xfId="6" applyNumberFormat="1" applyFont="1" applyFill="1" applyBorder="1" applyAlignment="1">
      <alignment horizontal="right" vertical="center"/>
    </xf>
    <xf numFmtId="0" fontId="8" fillId="0" borderId="0" xfId="2" applyFont="1" applyFill="1" applyBorder="1" applyAlignment="1">
      <alignment horizontal="left" vertical="top" wrapText="1"/>
    </xf>
    <xf numFmtId="0" fontId="15" fillId="2" borderId="0" xfId="0" applyFont="1" applyFill="1" applyBorder="1" applyAlignment="1">
      <alignment horizontal="center" vertical="center" wrapText="1"/>
    </xf>
    <xf numFmtId="0" fontId="18" fillId="0" borderId="0" xfId="0" applyFont="1" applyBorder="1" applyAlignment="1">
      <alignment horizontal="left" vertical="center" wrapText="1"/>
    </xf>
    <xf numFmtId="0" fontId="19" fillId="2" borderId="0" xfId="2" applyFont="1" applyFill="1" applyBorder="1" applyAlignment="1">
      <alignment horizontal="left" vertical="center" wrapText="1" indent="4"/>
    </xf>
  </cellXfs>
  <cellStyles count="7">
    <cellStyle name="Millares" xfId="1" builtinId="3"/>
    <cellStyle name="Millares 2" xfId="5"/>
    <cellStyle name="Normal" xfId="0" builtinId="0"/>
    <cellStyle name="Normal 2 2" xfId="2"/>
    <cellStyle name="Normal 2 2 2" xfId="3"/>
    <cellStyle name="Normal 3" xfId="4"/>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40"/>
  <sheetViews>
    <sheetView showGridLines="0" tabSelected="1" zoomScaleNormal="100" workbookViewId="0">
      <selection sqref="A1:E1"/>
    </sheetView>
  </sheetViews>
  <sheetFormatPr baseColWidth="10" defaultRowHeight="17.25" x14ac:dyDescent="0.5"/>
  <cols>
    <col min="1" max="1" width="55.28515625" style="2" customWidth="1"/>
    <col min="2" max="2" width="12.7109375" style="2" customWidth="1"/>
    <col min="3" max="3" width="14.5703125" style="2" customWidth="1"/>
    <col min="4" max="4" width="14.28515625" style="2" customWidth="1"/>
    <col min="5" max="5" width="12.7109375" style="2" customWidth="1"/>
    <col min="6" max="6" width="17.85546875" style="2" customWidth="1"/>
    <col min="7" max="7" width="12.7109375" style="2" customWidth="1"/>
    <col min="8" max="8" width="13.7109375" style="2" customWidth="1"/>
    <col min="9" max="9" width="12.7109375" style="2" customWidth="1"/>
    <col min="10" max="16384" width="11.42578125" style="2"/>
  </cols>
  <sheetData>
    <row r="1" spans="1:38" s="47" customFormat="1" ht="63" customHeight="1" x14ac:dyDescent="0.6">
      <c r="A1" s="69" t="s">
        <v>55</v>
      </c>
      <c r="B1" s="69"/>
      <c r="C1" s="69"/>
      <c r="D1" s="69"/>
      <c r="E1" s="69"/>
      <c r="F1" s="45" t="s">
        <v>60</v>
      </c>
      <c r="G1" s="46"/>
      <c r="H1" s="46"/>
      <c r="I1" s="46"/>
      <c r="K1" s="45"/>
      <c r="L1" s="48"/>
      <c r="M1" s="48"/>
      <c r="N1" s="48"/>
      <c r="O1" s="48"/>
      <c r="P1" s="48"/>
      <c r="Q1" s="48"/>
      <c r="R1" s="48"/>
      <c r="S1" s="48"/>
      <c r="T1" s="48"/>
      <c r="U1" s="48"/>
      <c r="V1" s="48"/>
      <c r="W1" s="48"/>
      <c r="X1" s="48"/>
    </row>
    <row r="2" spans="1:38" s="47" customFormat="1" ht="21" x14ac:dyDescent="0.6">
      <c r="A2" s="49"/>
      <c r="B2" s="49"/>
      <c r="C2" s="49"/>
      <c r="D2" s="49"/>
      <c r="E2" s="49"/>
      <c r="F2" s="49"/>
      <c r="G2" s="49"/>
      <c r="H2" s="49"/>
      <c r="I2" s="50"/>
      <c r="J2" s="48"/>
      <c r="K2" s="48"/>
      <c r="L2" s="48"/>
      <c r="M2" s="48"/>
      <c r="N2" s="48"/>
      <c r="O2" s="48"/>
      <c r="P2" s="48"/>
      <c r="Q2" s="48"/>
      <c r="R2" s="48"/>
      <c r="S2" s="48"/>
      <c r="T2" s="48"/>
      <c r="U2" s="48"/>
      <c r="V2" s="48"/>
      <c r="W2" s="48"/>
      <c r="X2" s="48"/>
    </row>
    <row r="3" spans="1:38" s="47" customFormat="1" ht="21" customHeight="1" x14ac:dyDescent="0.6">
      <c r="A3" s="70" t="s">
        <v>59</v>
      </c>
      <c r="B3" s="70"/>
      <c r="C3" s="70"/>
      <c r="D3" s="70"/>
      <c r="E3" s="70"/>
      <c r="F3" s="70"/>
      <c r="G3" s="70"/>
      <c r="H3" s="51"/>
      <c r="I3" s="51"/>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row>
    <row r="4" spans="1:38" ht="16.5" customHeight="1" x14ac:dyDescent="0.5">
      <c r="A4" s="71" t="s">
        <v>0</v>
      </c>
      <c r="B4" s="71"/>
      <c r="C4" s="71"/>
      <c r="D4" s="71"/>
      <c r="E4" s="71"/>
      <c r="F4" s="71"/>
      <c r="G4" s="71"/>
      <c r="H4" s="71"/>
      <c r="I4" s="71"/>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row>
    <row r="5" spans="1:38" ht="16.5" customHeight="1" x14ac:dyDescent="0.5">
      <c r="A5" s="71" t="s">
        <v>45</v>
      </c>
      <c r="B5" s="71"/>
      <c r="C5" s="71"/>
      <c r="D5" s="71"/>
      <c r="E5" s="71"/>
      <c r="F5" s="71"/>
      <c r="G5" s="71"/>
      <c r="H5" s="71"/>
      <c r="I5" s="71"/>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row>
    <row r="6" spans="1:38" ht="16.5" customHeight="1" x14ac:dyDescent="0.5">
      <c r="A6" s="71" t="s">
        <v>2</v>
      </c>
      <c r="B6" s="71"/>
      <c r="C6" s="71"/>
      <c r="D6" s="71"/>
      <c r="E6" s="71"/>
      <c r="F6" s="71"/>
      <c r="G6" s="71"/>
      <c r="H6" s="71"/>
      <c r="I6" s="71"/>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row>
    <row r="7" spans="1:38" s="54" customFormat="1" ht="41.25" customHeight="1" x14ac:dyDescent="0.25">
      <c r="B7" s="55" t="s">
        <v>3</v>
      </c>
      <c r="C7" s="55" t="s">
        <v>56</v>
      </c>
      <c r="D7" s="55" t="s">
        <v>4</v>
      </c>
      <c r="E7" s="55" t="s">
        <v>5</v>
      </c>
      <c r="F7" s="55" t="s">
        <v>6</v>
      </c>
      <c r="G7" s="55" t="s">
        <v>45</v>
      </c>
      <c r="H7" s="55" t="s">
        <v>46</v>
      </c>
      <c r="I7" s="55" t="s">
        <v>47</v>
      </c>
    </row>
    <row r="8" spans="1:38" s="3" customFormat="1" ht="13.5" thickBot="1" x14ac:dyDescent="0.25">
      <c r="A8" s="4"/>
      <c r="B8" s="5" t="s">
        <v>7</v>
      </c>
      <c r="C8" s="5" t="s">
        <v>8</v>
      </c>
      <c r="D8" s="5" t="s">
        <v>9</v>
      </c>
      <c r="E8" s="5" t="s">
        <v>10</v>
      </c>
      <c r="F8" s="5" t="s">
        <v>11</v>
      </c>
      <c r="G8" s="6" t="s">
        <v>12</v>
      </c>
      <c r="H8" s="6" t="s">
        <v>13</v>
      </c>
      <c r="I8" s="6" t="s">
        <v>14</v>
      </c>
    </row>
    <row r="9" spans="1:38" s="3" customFormat="1" ht="16.5" customHeight="1" x14ac:dyDescent="0.25">
      <c r="A9" s="7" t="s">
        <v>15</v>
      </c>
      <c r="B9" s="8">
        <f>SUM(B10:B35)</f>
        <v>907794.85975416983</v>
      </c>
      <c r="C9" s="8">
        <f t="shared" ref="C9:E9" si="0">SUM(C10:C35)</f>
        <v>877481.81771520933</v>
      </c>
      <c r="D9" s="8">
        <f t="shared" si="0"/>
        <v>24779.800730589999</v>
      </c>
      <c r="E9" s="8">
        <f t="shared" si="0"/>
        <v>5625.431520770002</v>
      </c>
      <c r="F9" s="8">
        <f>+C9+D9+E9</f>
        <v>907887.04996656929</v>
      </c>
      <c r="G9" s="8">
        <f>+B9-F9</f>
        <v>-92.190212399465963</v>
      </c>
      <c r="H9" s="8">
        <f t="shared" ref="H9:I9" si="1">SUM(H10:H35)</f>
        <v>852.26274094000019</v>
      </c>
      <c r="I9" s="8">
        <f t="shared" si="1"/>
        <v>-944.45295333965362</v>
      </c>
    </row>
    <row r="10" spans="1:38" s="3" customFormat="1" ht="16.5" customHeight="1" x14ac:dyDescent="0.2">
      <c r="A10" s="9" t="s">
        <v>16</v>
      </c>
      <c r="B10" s="10">
        <v>3117.4862607700024</v>
      </c>
      <c r="C10" s="10">
        <v>2733.5276655600014</v>
      </c>
      <c r="D10" s="10">
        <v>176.00545018999975</v>
      </c>
      <c r="E10" s="10">
        <v>0</v>
      </c>
      <c r="F10" s="10">
        <f>+C10+D10+E10</f>
        <v>2909.5331157500013</v>
      </c>
      <c r="G10" s="10">
        <f>+B10-F10</f>
        <v>207.9531450200011</v>
      </c>
      <c r="H10" s="10">
        <v>64.918687219999995</v>
      </c>
      <c r="I10" s="10">
        <f>+G10-H10</f>
        <v>143.03445780000112</v>
      </c>
    </row>
    <row r="11" spans="1:38" s="3" customFormat="1" ht="16.5" customHeight="1" x14ac:dyDescent="0.2">
      <c r="A11" s="11" t="s">
        <v>17</v>
      </c>
      <c r="B11" s="12">
        <v>58415.220268759957</v>
      </c>
      <c r="C11" s="12">
        <v>58415.220268759957</v>
      </c>
      <c r="D11" s="12">
        <v>0</v>
      </c>
      <c r="E11" s="12">
        <v>4267.5071477400024</v>
      </c>
      <c r="F11" s="13">
        <f t="shared" ref="F11:F35" si="2">+C11+D11+E11</f>
        <v>62682.727416499962</v>
      </c>
      <c r="G11" s="12">
        <f t="shared" ref="G11:G35" si="3">+B11-F11</f>
        <v>-4267.5071477400052</v>
      </c>
      <c r="H11" s="12">
        <v>0</v>
      </c>
      <c r="I11" s="12">
        <f t="shared" ref="I11:I35" si="4">+G11-H11</f>
        <v>-4267.5071477400052</v>
      </c>
    </row>
    <row r="12" spans="1:38" s="3" customFormat="1" ht="16.5" customHeight="1" x14ac:dyDescent="0.2">
      <c r="A12" s="9" t="s">
        <v>18</v>
      </c>
      <c r="B12" s="10">
        <v>10240.439424319993</v>
      </c>
      <c r="C12" s="10">
        <v>9555.6328816599962</v>
      </c>
      <c r="D12" s="10">
        <v>655.01380140999993</v>
      </c>
      <c r="E12" s="10">
        <v>200</v>
      </c>
      <c r="F12" s="10">
        <f t="shared" si="2"/>
        <v>10410.646683069996</v>
      </c>
      <c r="G12" s="10">
        <f t="shared" si="3"/>
        <v>-170.20725875000244</v>
      </c>
      <c r="H12" s="10">
        <v>0</v>
      </c>
      <c r="I12" s="10">
        <f t="shared" si="4"/>
        <v>-170.20725875000244</v>
      </c>
    </row>
    <row r="13" spans="1:38" s="3" customFormat="1" ht="16.5" customHeight="1" x14ac:dyDescent="0.2">
      <c r="A13" s="11" t="s">
        <v>19</v>
      </c>
      <c r="B13" s="12">
        <v>23931.524644530011</v>
      </c>
      <c r="C13" s="12">
        <v>23168.323346899975</v>
      </c>
      <c r="D13" s="12">
        <v>636.31298789999994</v>
      </c>
      <c r="E13" s="12">
        <v>199.56922806999995</v>
      </c>
      <c r="F13" s="12">
        <f t="shared" si="2"/>
        <v>24004.205562869975</v>
      </c>
      <c r="G13" s="12">
        <f t="shared" si="3"/>
        <v>-72.680918339963682</v>
      </c>
      <c r="H13" s="12">
        <v>0</v>
      </c>
      <c r="I13" s="12">
        <f t="shared" si="4"/>
        <v>-72.680918339963682</v>
      </c>
    </row>
    <row r="14" spans="1:38" s="3" customFormat="1" ht="16.5" customHeight="1" x14ac:dyDescent="0.2">
      <c r="A14" s="9" t="s">
        <v>20</v>
      </c>
      <c r="B14" s="10">
        <v>57937.038126710009</v>
      </c>
      <c r="C14" s="10">
        <v>56531.694689449985</v>
      </c>
      <c r="D14" s="10">
        <v>1383.7382221999992</v>
      </c>
      <c r="E14" s="10">
        <v>0</v>
      </c>
      <c r="F14" s="10">
        <f t="shared" si="2"/>
        <v>57915.432911649987</v>
      </c>
      <c r="G14" s="10">
        <f t="shared" si="3"/>
        <v>21.605215060022601</v>
      </c>
      <c r="H14" s="10">
        <v>0</v>
      </c>
      <c r="I14" s="10">
        <f t="shared" si="4"/>
        <v>21.605215060022601</v>
      </c>
    </row>
    <row r="15" spans="1:38" s="3" customFormat="1" ht="16.5" customHeight="1" x14ac:dyDescent="0.2">
      <c r="A15" s="11" t="s">
        <v>21</v>
      </c>
      <c r="B15" s="12">
        <v>65820.509434220017</v>
      </c>
      <c r="C15" s="12">
        <v>63116.871057470024</v>
      </c>
      <c r="D15" s="12">
        <v>2094.8371083000002</v>
      </c>
      <c r="E15" s="12">
        <v>0</v>
      </c>
      <c r="F15" s="12">
        <f t="shared" si="2"/>
        <v>65211.708165770026</v>
      </c>
      <c r="G15" s="12">
        <f t="shared" si="3"/>
        <v>608.80126844999177</v>
      </c>
      <c r="H15" s="12">
        <v>608.80126845000007</v>
      </c>
      <c r="I15" s="12">
        <f t="shared" si="4"/>
        <v>-8.2991391536779702E-12</v>
      </c>
    </row>
    <row r="16" spans="1:38" s="3" customFormat="1" ht="16.5" customHeight="1" x14ac:dyDescent="0.2">
      <c r="A16" s="9" t="s">
        <v>22</v>
      </c>
      <c r="B16" s="10">
        <v>121553.43716882002</v>
      </c>
      <c r="C16" s="10">
        <v>116342.73529930993</v>
      </c>
      <c r="D16" s="10">
        <v>3812.2450246399976</v>
      </c>
      <c r="E16" s="10">
        <v>0</v>
      </c>
      <c r="F16" s="10">
        <f t="shared" si="2"/>
        <v>120154.98032394993</v>
      </c>
      <c r="G16" s="10">
        <f t="shared" si="3"/>
        <v>1398.4568448700884</v>
      </c>
      <c r="H16" s="10">
        <v>34.712665729999998</v>
      </c>
      <c r="I16" s="10">
        <f t="shared" si="4"/>
        <v>1363.7441791400884</v>
      </c>
    </row>
    <row r="17" spans="1:9" s="3" customFormat="1" ht="16.5" customHeight="1" x14ac:dyDescent="0.2">
      <c r="A17" s="11" t="s">
        <v>23</v>
      </c>
      <c r="B17" s="12">
        <v>8579.1286687699903</v>
      </c>
      <c r="C17" s="12">
        <v>8142.8704695099868</v>
      </c>
      <c r="D17" s="12">
        <v>326.97906885999708</v>
      </c>
      <c r="E17" s="12">
        <v>0</v>
      </c>
      <c r="F17" s="12">
        <f t="shared" si="2"/>
        <v>8469.8495383699847</v>
      </c>
      <c r="G17" s="12">
        <f t="shared" si="3"/>
        <v>109.27913040000567</v>
      </c>
      <c r="H17" s="12">
        <v>1.466201E-2</v>
      </c>
      <c r="I17" s="12">
        <f t="shared" si="4"/>
        <v>109.26446839000567</v>
      </c>
    </row>
    <row r="18" spans="1:9" s="3" customFormat="1" ht="16.5" customHeight="1" x14ac:dyDescent="0.2">
      <c r="A18" s="9" t="s">
        <v>24</v>
      </c>
      <c r="B18" s="10">
        <v>231677.54224403956</v>
      </c>
      <c r="C18" s="10">
        <v>227580.96953748938</v>
      </c>
      <c r="D18" s="10">
        <v>3920.2247948500012</v>
      </c>
      <c r="E18" s="10">
        <v>0</v>
      </c>
      <c r="F18" s="10">
        <f t="shared" si="2"/>
        <v>231501.19433233939</v>
      </c>
      <c r="G18" s="10">
        <f t="shared" si="3"/>
        <v>176.34791170016979</v>
      </c>
      <c r="H18" s="10">
        <v>12.50903963</v>
      </c>
      <c r="I18" s="10">
        <f t="shared" si="4"/>
        <v>163.8388720701698</v>
      </c>
    </row>
    <row r="19" spans="1:9" s="3" customFormat="1" ht="16.5" customHeight="1" x14ac:dyDescent="0.2">
      <c r="A19" s="11" t="s">
        <v>25</v>
      </c>
      <c r="B19" s="12">
        <v>96030.867295659991</v>
      </c>
      <c r="C19" s="12">
        <v>89176.256584760005</v>
      </c>
      <c r="D19" s="12">
        <v>6431.1300809899994</v>
      </c>
      <c r="E19" s="12">
        <v>570.29866741000012</v>
      </c>
      <c r="F19" s="12">
        <f t="shared" si="2"/>
        <v>96177.68533316</v>
      </c>
      <c r="G19" s="12">
        <f t="shared" si="3"/>
        <v>-146.81803750000836</v>
      </c>
      <c r="H19" s="12">
        <v>0</v>
      </c>
      <c r="I19" s="12">
        <f t="shared" si="4"/>
        <v>-146.81803750000836</v>
      </c>
    </row>
    <row r="20" spans="1:9" s="3" customFormat="1" ht="16.5" customHeight="1" x14ac:dyDescent="0.2">
      <c r="A20" s="9" t="s">
        <v>26</v>
      </c>
      <c r="B20" s="10">
        <v>27699.915056960017</v>
      </c>
      <c r="C20" s="10">
        <v>27699.915056960017</v>
      </c>
      <c r="D20" s="10">
        <v>0</v>
      </c>
      <c r="E20" s="10">
        <v>0</v>
      </c>
      <c r="F20" s="10">
        <f t="shared" si="2"/>
        <v>27699.915056960017</v>
      </c>
      <c r="G20" s="10">
        <f t="shared" si="3"/>
        <v>0</v>
      </c>
      <c r="H20" s="10">
        <v>0</v>
      </c>
      <c r="I20" s="10">
        <f t="shared" si="4"/>
        <v>0</v>
      </c>
    </row>
    <row r="21" spans="1:9" s="3" customFormat="1" ht="16.5" customHeight="1" x14ac:dyDescent="0.2">
      <c r="A21" s="11" t="s">
        <v>27</v>
      </c>
      <c r="B21" s="12">
        <v>3348.2664277099989</v>
      </c>
      <c r="C21" s="12">
        <v>3041.0948361999986</v>
      </c>
      <c r="D21" s="12">
        <v>108.47514740000001</v>
      </c>
      <c r="E21" s="12">
        <v>0</v>
      </c>
      <c r="F21" s="12">
        <f t="shared" si="2"/>
        <v>3149.5699835999985</v>
      </c>
      <c r="G21" s="12">
        <f t="shared" si="3"/>
        <v>198.69644411000036</v>
      </c>
      <c r="H21" s="12">
        <v>0</v>
      </c>
      <c r="I21" s="12">
        <f t="shared" si="4"/>
        <v>198.69644411000036</v>
      </c>
    </row>
    <row r="22" spans="1:9" s="3" customFormat="1" ht="16.5" customHeight="1" x14ac:dyDescent="0.2">
      <c r="A22" s="9" t="s">
        <v>28</v>
      </c>
      <c r="B22" s="10">
        <v>20303.882502849989</v>
      </c>
      <c r="C22" s="10">
        <v>20091.516212599985</v>
      </c>
      <c r="D22" s="10">
        <v>117.67391159</v>
      </c>
      <c r="E22" s="10">
        <v>0</v>
      </c>
      <c r="F22" s="10">
        <f t="shared" si="2"/>
        <v>20209.190124189987</v>
      </c>
      <c r="G22" s="10">
        <f t="shared" si="3"/>
        <v>94.69237866000185</v>
      </c>
      <c r="H22" s="10">
        <v>13.93962251</v>
      </c>
      <c r="I22" s="10">
        <f t="shared" si="4"/>
        <v>80.752756150001858</v>
      </c>
    </row>
    <row r="23" spans="1:9" s="3" customFormat="1" ht="16.5" customHeight="1" x14ac:dyDescent="0.2">
      <c r="A23" s="11" t="s">
        <v>29</v>
      </c>
      <c r="B23" s="12">
        <v>33506.344651449974</v>
      </c>
      <c r="C23" s="12">
        <v>29650.395036480058</v>
      </c>
      <c r="D23" s="12">
        <v>2957.1506781600037</v>
      </c>
      <c r="E23" s="12">
        <v>0</v>
      </c>
      <c r="F23" s="12">
        <f t="shared" si="2"/>
        <v>32607.545714640062</v>
      </c>
      <c r="G23" s="12">
        <f t="shared" si="3"/>
        <v>898.79893680991154</v>
      </c>
      <c r="H23" s="12">
        <v>80.215644459999993</v>
      </c>
      <c r="I23" s="12">
        <f t="shared" si="4"/>
        <v>818.58329234991152</v>
      </c>
    </row>
    <row r="24" spans="1:9" s="3" customFormat="1" ht="16.5" customHeight="1" x14ac:dyDescent="0.2">
      <c r="A24" s="9" t="s">
        <v>30</v>
      </c>
      <c r="B24" s="10">
        <v>11582.333641759997</v>
      </c>
      <c r="C24" s="10">
        <v>11580.993740349997</v>
      </c>
      <c r="D24" s="10">
        <v>0.90954208999999997</v>
      </c>
      <c r="E24" s="10">
        <v>0</v>
      </c>
      <c r="F24" s="10">
        <f t="shared" si="2"/>
        <v>11581.903282439996</v>
      </c>
      <c r="G24" s="10">
        <f t="shared" si="3"/>
        <v>0.43035932000020694</v>
      </c>
      <c r="H24" s="10">
        <v>0</v>
      </c>
      <c r="I24" s="10">
        <f t="shared" si="4"/>
        <v>0.43035932000020694</v>
      </c>
    </row>
    <row r="25" spans="1:9" s="3" customFormat="1" ht="16.5" customHeight="1" x14ac:dyDescent="0.2">
      <c r="A25" s="11" t="s">
        <v>31</v>
      </c>
      <c r="B25" s="12">
        <v>5055.9973970000046</v>
      </c>
      <c r="C25" s="12">
        <v>5004.6496814600041</v>
      </c>
      <c r="D25" s="12">
        <v>37.95874048999999</v>
      </c>
      <c r="E25" s="12">
        <v>100</v>
      </c>
      <c r="F25" s="12">
        <f t="shared" si="2"/>
        <v>5142.6084219500044</v>
      </c>
      <c r="G25" s="12">
        <f t="shared" si="3"/>
        <v>-86.611024949999774</v>
      </c>
      <c r="H25" s="12">
        <v>0</v>
      </c>
      <c r="I25" s="12">
        <f t="shared" si="4"/>
        <v>-86.611024949999774</v>
      </c>
    </row>
    <row r="26" spans="1:9" s="3" customFormat="1" ht="16.5" customHeight="1" x14ac:dyDescent="0.2">
      <c r="A26" s="9" t="s">
        <v>32</v>
      </c>
      <c r="B26" s="10">
        <v>78882.10935142012</v>
      </c>
      <c r="C26" s="10">
        <v>77660.772465189977</v>
      </c>
      <c r="D26" s="10">
        <v>442.40203079000025</v>
      </c>
      <c r="E26" s="10">
        <v>0</v>
      </c>
      <c r="F26" s="10">
        <f t="shared" si="2"/>
        <v>78103.174495979983</v>
      </c>
      <c r="G26" s="10">
        <f t="shared" si="3"/>
        <v>778.93485544013674</v>
      </c>
      <c r="H26" s="10">
        <v>11.428937019999999</v>
      </c>
      <c r="I26" s="10">
        <f t="shared" si="4"/>
        <v>767.50591842013671</v>
      </c>
    </row>
    <row r="27" spans="1:9" s="3" customFormat="1" ht="16.5" customHeight="1" x14ac:dyDescent="0.2">
      <c r="A27" s="11" t="s">
        <v>33</v>
      </c>
      <c r="B27" s="12">
        <v>6744.5156772999935</v>
      </c>
      <c r="C27" s="12">
        <v>6295.9622274799976</v>
      </c>
      <c r="D27" s="12">
        <v>401.75699858999991</v>
      </c>
      <c r="E27" s="12">
        <v>0</v>
      </c>
      <c r="F27" s="12">
        <f t="shared" si="2"/>
        <v>6697.7192260699976</v>
      </c>
      <c r="G27" s="12">
        <f t="shared" si="3"/>
        <v>46.79645122999591</v>
      </c>
      <c r="H27" s="12">
        <v>8.8448492899999991</v>
      </c>
      <c r="I27" s="12">
        <f t="shared" si="4"/>
        <v>37.951601939995911</v>
      </c>
    </row>
    <row r="28" spans="1:9" s="3" customFormat="1" ht="16.5" customHeight="1" x14ac:dyDescent="0.2">
      <c r="A28" s="9" t="s">
        <v>34</v>
      </c>
      <c r="B28" s="10">
        <v>1516.961450329999</v>
      </c>
      <c r="C28" s="10">
        <v>1014.7540320800002</v>
      </c>
      <c r="D28" s="10">
        <v>219.95459693000004</v>
      </c>
      <c r="E28" s="10">
        <v>288.05647755000001</v>
      </c>
      <c r="F28" s="10">
        <f t="shared" si="2"/>
        <v>1522.7651065600003</v>
      </c>
      <c r="G28" s="10">
        <f t="shared" si="3"/>
        <v>-5.803656230001252</v>
      </c>
      <c r="H28" s="10">
        <v>0</v>
      </c>
      <c r="I28" s="10">
        <f t="shared" si="4"/>
        <v>-5.803656230001252</v>
      </c>
    </row>
    <row r="29" spans="1:9" s="3" customFormat="1" ht="16.5" customHeight="1" x14ac:dyDescent="0.2">
      <c r="A29" s="11" t="s">
        <v>35</v>
      </c>
      <c r="B29" s="12">
        <v>705.73248640999964</v>
      </c>
      <c r="C29" s="12">
        <v>681.44106453000006</v>
      </c>
      <c r="D29" s="12">
        <v>23.927703079999997</v>
      </c>
      <c r="E29" s="12">
        <v>0</v>
      </c>
      <c r="F29" s="12">
        <f t="shared" si="2"/>
        <v>705.36876761000008</v>
      </c>
      <c r="G29" s="12">
        <f t="shared" si="3"/>
        <v>0.36371879999956036</v>
      </c>
      <c r="H29" s="12">
        <v>0.84091278000000003</v>
      </c>
      <c r="I29" s="12">
        <f t="shared" si="4"/>
        <v>-0.47719398000043967</v>
      </c>
    </row>
    <row r="30" spans="1:9" s="3" customFormat="1" ht="16.5" customHeight="1" x14ac:dyDescent="0.2">
      <c r="A30" s="9" t="s">
        <v>36</v>
      </c>
      <c r="B30" s="10">
        <v>95.730413559999946</v>
      </c>
      <c r="C30" s="10">
        <v>95.689450819999962</v>
      </c>
      <c r="D30" s="10">
        <v>2.2860439999999999E-2</v>
      </c>
      <c r="E30" s="10">
        <v>0</v>
      </c>
      <c r="F30" s="10">
        <f t="shared" si="2"/>
        <v>95.712311259999964</v>
      </c>
      <c r="G30" s="10">
        <f t="shared" si="3"/>
        <v>1.8102299999981142E-2</v>
      </c>
      <c r="H30" s="10">
        <v>0</v>
      </c>
      <c r="I30" s="10">
        <f t="shared" si="4"/>
        <v>1.8102299999981142E-2</v>
      </c>
    </row>
    <row r="31" spans="1:9" s="3" customFormat="1" ht="16.5" customHeight="1" x14ac:dyDescent="0.2">
      <c r="A31" s="11" t="s">
        <v>37</v>
      </c>
      <c r="B31" s="12">
        <v>22289.582769680022</v>
      </c>
      <c r="C31" s="12">
        <v>22286.119313590018</v>
      </c>
      <c r="D31" s="12">
        <v>3.3780305899999998</v>
      </c>
      <c r="E31" s="12">
        <v>0</v>
      </c>
      <c r="F31" s="12">
        <f t="shared" si="2"/>
        <v>22289.497344180018</v>
      </c>
      <c r="G31" s="12">
        <f t="shared" si="3"/>
        <v>8.5425500004930655E-2</v>
      </c>
      <c r="H31" s="12">
        <v>0</v>
      </c>
      <c r="I31" s="12">
        <f t="shared" si="4"/>
        <v>8.5425500004930655E-2</v>
      </c>
    </row>
    <row r="32" spans="1:9" s="3" customFormat="1" ht="16.5" customHeight="1" x14ac:dyDescent="0.2">
      <c r="A32" s="9" t="s">
        <v>38</v>
      </c>
      <c r="B32" s="10">
        <v>678.32924479999951</v>
      </c>
      <c r="C32" s="10">
        <v>639.83892483999989</v>
      </c>
      <c r="D32" s="10">
        <v>26.691038809999998</v>
      </c>
      <c r="E32" s="10">
        <v>0</v>
      </c>
      <c r="F32" s="10">
        <f t="shared" si="2"/>
        <v>666.5299636499999</v>
      </c>
      <c r="G32" s="10">
        <f t="shared" si="3"/>
        <v>11.799281149999615</v>
      </c>
      <c r="H32" s="10">
        <v>0.12393403</v>
      </c>
      <c r="I32" s="10">
        <f t="shared" si="4"/>
        <v>11.675347119999616</v>
      </c>
    </row>
    <row r="33" spans="1:9" s="3" customFormat="1" ht="16.5" customHeight="1" x14ac:dyDescent="0.2">
      <c r="A33" s="11" t="s">
        <v>39</v>
      </c>
      <c r="B33" s="12">
        <v>593.11390918000143</v>
      </c>
      <c r="C33" s="12">
        <v>531.3289676899999</v>
      </c>
      <c r="D33" s="12">
        <v>49.640051540000002</v>
      </c>
      <c r="E33" s="12">
        <v>0</v>
      </c>
      <c r="F33" s="12">
        <f t="shared" si="2"/>
        <v>580.96901922999996</v>
      </c>
      <c r="G33" s="12">
        <f t="shared" si="3"/>
        <v>12.14488995000147</v>
      </c>
      <c r="H33" s="12">
        <v>0.15708404999999998</v>
      </c>
      <c r="I33" s="12">
        <f t="shared" si="4"/>
        <v>11.987805900001471</v>
      </c>
    </row>
    <row r="34" spans="1:9" s="3" customFormat="1" ht="16.5" customHeight="1" x14ac:dyDescent="0.2">
      <c r="A34" s="9" t="s">
        <v>40</v>
      </c>
      <c r="B34" s="10">
        <v>6946.4231043299924</v>
      </c>
      <c r="C34" s="10">
        <v>6659.9441337499902</v>
      </c>
      <c r="D34" s="10">
        <v>217.49035574999994</v>
      </c>
      <c r="E34" s="10">
        <v>0</v>
      </c>
      <c r="F34" s="10">
        <f t="shared" si="2"/>
        <v>6877.4344894999904</v>
      </c>
      <c r="G34" s="10">
        <f t="shared" si="3"/>
        <v>68.988614830002007</v>
      </c>
      <c r="H34" s="10">
        <v>15.46266612</v>
      </c>
      <c r="I34" s="10">
        <f t="shared" si="4"/>
        <v>53.525948710002005</v>
      </c>
    </row>
    <row r="35" spans="1:9" s="3" customFormat="1" ht="16.5" customHeight="1" thickBot="1" x14ac:dyDescent="0.25">
      <c r="A35" s="56" t="s">
        <v>41</v>
      </c>
      <c r="B35" s="57">
        <v>10542.428132830015</v>
      </c>
      <c r="C35" s="57">
        <v>9783.3007703200219</v>
      </c>
      <c r="D35" s="57">
        <v>735.88250499999936</v>
      </c>
      <c r="E35" s="57">
        <v>0</v>
      </c>
      <c r="F35" s="57">
        <f t="shared" si="2"/>
        <v>10519.183275320021</v>
      </c>
      <c r="G35" s="57">
        <f t="shared" si="3"/>
        <v>23.244857509993381</v>
      </c>
      <c r="H35" s="57">
        <v>0.29276764</v>
      </c>
      <c r="I35" s="57">
        <f t="shared" si="4"/>
        <v>22.95208986999338</v>
      </c>
    </row>
    <row r="36" spans="1:9" ht="15" customHeight="1" x14ac:dyDescent="0.5">
      <c r="A36" s="14" t="s">
        <v>58</v>
      </c>
      <c r="B36" s="15"/>
      <c r="C36" s="15"/>
      <c r="D36" s="15"/>
      <c r="E36" s="15"/>
      <c r="F36" s="15"/>
      <c r="G36" s="15"/>
    </row>
    <row r="37" spans="1:9" ht="28.5" customHeight="1" x14ac:dyDescent="0.5">
      <c r="A37" s="68" t="s">
        <v>57</v>
      </c>
      <c r="B37" s="68"/>
      <c r="C37" s="68"/>
      <c r="D37" s="68"/>
      <c r="E37" s="68"/>
      <c r="F37" s="68"/>
      <c r="G37" s="68"/>
      <c r="H37" s="68"/>
      <c r="I37" s="68"/>
    </row>
    <row r="38" spans="1:9" ht="15" customHeight="1" x14ac:dyDescent="0.5">
      <c r="A38" s="14" t="s">
        <v>42</v>
      </c>
      <c r="B38" s="15"/>
      <c r="C38" s="15"/>
      <c r="D38" s="15"/>
      <c r="E38" s="15"/>
      <c r="F38" s="15"/>
      <c r="G38" s="15"/>
    </row>
    <row r="39" spans="1:9" ht="15" customHeight="1" x14ac:dyDescent="0.5">
      <c r="A39" s="14" t="s">
        <v>43</v>
      </c>
      <c r="B39" s="15"/>
      <c r="C39" s="15"/>
      <c r="D39" s="15"/>
      <c r="E39" s="15"/>
      <c r="F39" s="15"/>
      <c r="G39" s="15"/>
    </row>
    <row r="40" spans="1:9" ht="15" customHeight="1" x14ac:dyDescent="0.5">
      <c r="A40" s="14" t="s">
        <v>44</v>
      </c>
      <c r="B40" s="15"/>
      <c r="C40" s="15"/>
      <c r="D40" s="15"/>
      <c r="E40" s="15"/>
      <c r="F40" s="15"/>
      <c r="G40" s="15"/>
    </row>
  </sheetData>
  <mergeCells count="6">
    <mergeCell ref="A37:I37"/>
    <mergeCell ref="A1:E1"/>
    <mergeCell ref="A3:G3"/>
    <mergeCell ref="A4:I4"/>
    <mergeCell ref="A5:I5"/>
    <mergeCell ref="A6:I6"/>
  </mergeCells>
  <pageMargins left="0.7" right="0.7"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42"/>
  <sheetViews>
    <sheetView showGridLines="0" zoomScaleNormal="100" workbookViewId="0"/>
  </sheetViews>
  <sheetFormatPr baseColWidth="10" defaultRowHeight="15.75" x14ac:dyDescent="0.25"/>
  <cols>
    <col min="1" max="1" width="59.28515625" style="16" customWidth="1"/>
    <col min="2" max="2" width="25.5703125" style="16" customWidth="1"/>
    <col min="3" max="3" width="18.85546875" style="16" bestFit="1" customWidth="1"/>
    <col min="4" max="7" width="11.42578125" style="16"/>
    <col min="8" max="8" width="13" style="16" bestFit="1" customWidth="1"/>
    <col min="9" max="10" width="11.5703125" style="16" bestFit="1" customWidth="1"/>
    <col min="11" max="16384" width="11.42578125" style="16"/>
  </cols>
  <sheetData>
    <row r="1" spans="1:38" s="47" customFormat="1" ht="63" customHeight="1" x14ac:dyDescent="0.6">
      <c r="A1" s="58" t="s">
        <v>55</v>
      </c>
      <c r="B1" s="59" t="s">
        <v>60</v>
      </c>
      <c r="C1" s="60"/>
      <c r="D1" s="60"/>
      <c r="E1" s="60"/>
      <c r="G1" s="46"/>
      <c r="H1" s="46"/>
      <c r="I1" s="46"/>
      <c r="K1" s="45"/>
      <c r="L1" s="48"/>
      <c r="M1" s="48"/>
      <c r="N1" s="48"/>
      <c r="O1" s="48"/>
      <c r="P1" s="48"/>
      <c r="Q1" s="48"/>
      <c r="R1" s="48"/>
      <c r="S1" s="48"/>
      <c r="T1" s="48"/>
      <c r="U1" s="48"/>
      <c r="V1" s="48"/>
      <c r="W1" s="48"/>
      <c r="X1" s="48"/>
    </row>
    <row r="2" spans="1:38" s="47" customFormat="1" ht="21" x14ac:dyDescent="0.6">
      <c r="A2" s="49"/>
      <c r="B2" s="49"/>
      <c r="C2" s="49"/>
      <c r="D2" s="49"/>
      <c r="E2" s="49"/>
      <c r="F2" s="49"/>
      <c r="G2" s="49"/>
      <c r="H2" s="49"/>
      <c r="I2" s="50"/>
      <c r="J2" s="48"/>
      <c r="K2" s="48"/>
      <c r="L2" s="48"/>
      <c r="M2" s="48"/>
      <c r="N2" s="48"/>
      <c r="O2" s="48"/>
      <c r="P2" s="48"/>
      <c r="Q2" s="48"/>
      <c r="R2" s="48"/>
      <c r="S2" s="48"/>
      <c r="T2" s="48"/>
      <c r="U2" s="48"/>
      <c r="V2" s="48"/>
      <c r="W2" s="48"/>
      <c r="X2" s="48"/>
    </row>
    <row r="3" spans="1:38" s="64" customFormat="1" ht="27.75" customHeight="1" x14ac:dyDescent="0.6">
      <c r="A3" s="70" t="s">
        <v>59</v>
      </c>
      <c r="B3" s="70"/>
      <c r="C3" s="62"/>
      <c r="D3" s="62"/>
      <c r="E3" s="62"/>
      <c r="F3" s="62"/>
      <c r="G3" s="62"/>
      <c r="H3" s="62"/>
      <c r="I3" s="62"/>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row>
    <row r="4" spans="1:38" ht="16.5" customHeight="1" x14ac:dyDescent="0.5">
      <c r="A4" s="61" t="s">
        <v>51</v>
      </c>
      <c r="B4" s="1"/>
    </row>
    <row r="5" spans="1:38" ht="16.5" customHeight="1" x14ac:dyDescent="0.5">
      <c r="A5" s="61" t="s">
        <v>1</v>
      </c>
      <c r="B5" s="1"/>
    </row>
    <row r="6" spans="1:38" ht="16.5" customHeight="1" x14ac:dyDescent="0.5">
      <c r="A6" s="61" t="s">
        <v>2</v>
      </c>
      <c r="B6" s="1"/>
    </row>
    <row r="7" spans="1:38" x14ac:dyDescent="0.25">
      <c r="A7" s="17"/>
    </row>
    <row r="8" spans="1:38" ht="21" customHeight="1" x14ac:dyDescent="0.25">
      <c r="A8" s="18" t="s">
        <v>50</v>
      </c>
      <c r="B8" s="19" t="s">
        <v>61</v>
      </c>
    </row>
    <row r="9" spans="1:38" ht="5.0999999999999996" customHeight="1" thickBot="1" x14ac:dyDescent="0.3">
      <c r="A9" s="20"/>
      <c r="B9" s="21"/>
    </row>
    <row r="10" spans="1:38" x14ac:dyDescent="0.25">
      <c r="A10" s="22" t="s">
        <v>15</v>
      </c>
      <c r="B10" s="23">
        <f>SUM(B12:B37)</f>
        <v>852.26274094000019</v>
      </c>
      <c r="C10" s="40"/>
    </row>
    <row r="11" spans="1:38" x14ac:dyDescent="0.25">
      <c r="A11" s="25"/>
      <c r="B11" s="26"/>
    </row>
    <row r="12" spans="1:38" x14ac:dyDescent="0.25">
      <c r="A12" s="9" t="s">
        <v>16</v>
      </c>
      <c r="B12" s="10">
        <v>64.918687219999995</v>
      </c>
      <c r="F12" s="24"/>
      <c r="H12" s="27"/>
      <c r="I12" s="27"/>
      <c r="J12" s="27"/>
      <c r="K12" s="24"/>
      <c r="L12" s="24"/>
      <c r="M12" s="24"/>
      <c r="N12" s="24"/>
      <c r="O12" s="28"/>
      <c r="Q12" s="24"/>
    </row>
    <row r="13" spans="1:38" x14ac:dyDescent="0.25">
      <c r="A13" s="11" t="s">
        <v>17</v>
      </c>
      <c r="B13" s="12">
        <v>0</v>
      </c>
      <c r="F13" s="24"/>
      <c r="H13" s="27"/>
      <c r="I13" s="27"/>
      <c r="J13" s="27"/>
      <c r="K13" s="24"/>
      <c r="L13" s="24"/>
      <c r="M13" s="24"/>
      <c r="N13" s="24"/>
      <c r="O13" s="28"/>
      <c r="Q13" s="24"/>
    </row>
    <row r="14" spans="1:38" x14ac:dyDescent="0.25">
      <c r="A14" s="9" t="s">
        <v>18</v>
      </c>
      <c r="B14" s="10">
        <v>0</v>
      </c>
      <c r="F14" s="24"/>
      <c r="H14" s="27"/>
      <c r="I14" s="27"/>
      <c r="J14" s="27"/>
      <c r="K14" s="24"/>
      <c r="L14" s="24"/>
      <c r="M14" s="24"/>
      <c r="N14" s="24"/>
      <c r="O14" s="28"/>
      <c r="Q14" s="24"/>
    </row>
    <row r="15" spans="1:38" x14ac:dyDescent="0.25">
      <c r="A15" s="11" t="s">
        <v>19</v>
      </c>
      <c r="B15" s="12">
        <v>0</v>
      </c>
      <c r="F15" s="24"/>
      <c r="H15" s="27"/>
      <c r="I15" s="27"/>
      <c r="J15" s="27"/>
      <c r="K15" s="24"/>
      <c r="L15" s="24"/>
      <c r="M15" s="24"/>
      <c r="N15" s="24"/>
      <c r="O15" s="28"/>
      <c r="Q15" s="24"/>
    </row>
    <row r="16" spans="1:38" x14ac:dyDescent="0.25">
      <c r="A16" s="9" t="s">
        <v>20</v>
      </c>
      <c r="B16" s="10">
        <v>0</v>
      </c>
      <c r="F16" s="24"/>
      <c r="H16" s="27"/>
      <c r="I16" s="27"/>
      <c r="J16" s="27"/>
      <c r="K16" s="24"/>
      <c r="L16" s="24"/>
      <c r="M16" s="24"/>
      <c r="N16" s="24"/>
      <c r="O16" s="28"/>
      <c r="Q16" s="24"/>
    </row>
    <row r="17" spans="1:17" x14ac:dyDescent="0.25">
      <c r="A17" s="11" t="s">
        <v>21</v>
      </c>
      <c r="B17" s="12">
        <v>608.80126845000007</v>
      </c>
      <c r="F17" s="24"/>
      <c r="H17" s="27"/>
      <c r="I17" s="27"/>
      <c r="J17" s="27"/>
      <c r="K17" s="24"/>
      <c r="L17" s="24"/>
      <c r="M17" s="24"/>
      <c r="N17" s="24"/>
      <c r="O17" s="28"/>
      <c r="Q17" s="24"/>
    </row>
    <row r="18" spans="1:17" x14ac:dyDescent="0.25">
      <c r="A18" s="9" t="s">
        <v>22</v>
      </c>
      <c r="B18" s="10">
        <v>34.712665729999998</v>
      </c>
      <c r="F18" s="24"/>
      <c r="H18" s="27"/>
      <c r="I18" s="27"/>
      <c r="J18" s="27"/>
      <c r="K18" s="24"/>
      <c r="L18" s="24"/>
      <c r="M18" s="24"/>
      <c r="N18" s="24"/>
      <c r="O18" s="28"/>
      <c r="Q18" s="24"/>
    </row>
    <row r="19" spans="1:17" x14ac:dyDescent="0.25">
      <c r="A19" s="11" t="s">
        <v>23</v>
      </c>
      <c r="B19" s="12">
        <v>1.466201E-2</v>
      </c>
      <c r="F19" s="24"/>
      <c r="H19" s="27"/>
      <c r="I19" s="27"/>
      <c r="J19" s="27"/>
      <c r="K19" s="24"/>
      <c r="L19" s="24"/>
      <c r="M19" s="24"/>
      <c r="N19" s="24"/>
      <c r="O19" s="28"/>
      <c r="Q19" s="24"/>
    </row>
    <row r="20" spans="1:17" x14ac:dyDescent="0.25">
      <c r="A20" s="9" t="s">
        <v>24</v>
      </c>
      <c r="B20" s="10">
        <v>12.50903963</v>
      </c>
      <c r="F20" s="24"/>
      <c r="H20" s="27"/>
      <c r="I20" s="27"/>
      <c r="J20" s="27"/>
      <c r="K20" s="24"/>
      <c r="L20" s="24"/>
      <c r="M20" s="24"/>
      <c r="N20" s="24"/>
      <c r="O20" s="28"/>
      <c r="Q20" s="24"/>
    </row>
    <row r="21" spans="1:17" x14ac:dyDescent="0.25">
      <c r="A21" s="11" t="s">
        <v>25</v>
      </c>
      <c r="B21" s="12">
        <v>0</v>
      </c>
      <c r="F21" s="24"/>
      <c r="H21" s="27"/>
      <c r="I21" s="27"/>
      <c r="J21" s="27"/>
      <c r="K21" s="24"/>
      <c r="L21" s="24"/>
      <c r="M21" s="24"/>
      <c r="N21" s="24"/>
      <c r="O21" s="28"/>
      <c r="Q21" s="24"/>
    </row>
    <row r="22" spans="1:17" x14ac:dyDescent="0.25">
      <c r="A22" s="9" t="s">
        <v>26</v>
      </c>
      <c r="B22" s="10">
        <v>0</v>
      </c>
      <c r="F22" s="24"/>
      <c r="H22" s="27"/>
      <c r="I22" s="27"/>
      <c r="J22" s="27"/>
      <c r="K22" s="24"/>
      <c r="L22" s="24"/>
      <c r="M22" s="24"/>
      <c r="N22" s="24"/>
      <c r="O22" s="28"/>
      <c r="Q22" s="24"/>
    </row>
    <row r="23" spans="1:17" x14ac:dyDescent="0.25">
      <c r="A23" s="11" t="s">
        <v>27</v>
      </c>
      <c r="B23" s="12">
        <v>0</v>
      </c>
      <c r="F23" s="24"/>
      <c r="H23" s="27"/>
      <c r="I23" s="27"/>
      <c r="J23" s="27"/>
      <c r="K23" s="24"/>
      <c r="L23" s="24"/>
      <c r="M23" s="24"/>
      <c r="N23" s="24"/>
      <c r="O23" s="28"/>
      <c r="Q23" s="24"/>
    </row>
    <row r="24" spans="1:17" x14ac:dyDescent="0.25">
      <c r="A24" s="9" t="s">
        <v>28</v>
      </c>
      <c r="B24" s="10">
        <v>13.93962251</v>
      </c>
      <c r="F24" s="24"/>
      <c r="H24" s="27"/>
      <c r="I24" s="27"/>
      <c r="J24" s="27"/>
      <c r="K24" s="24"/>
      <c r="L24" s="24"/>
      <c r="M24" s="24"/>
      <c r="N24" s="24"/>
      <c r="O24" s="28"/>
      <c r="Q24" s="24"/>
    </row>
    <row r="25" spans="1:17" x14ac:dyDescent="0.25">
      <c r="A25" s="11" t="s">
        <v>29</v>
      </c>
      <c r="B25" s="12">
        <v>80.215644459999993</v>
      </c>
      <c r="F25" s="24"/>
      <c r="H25" s="27"/>
      <c r="I25" s="27"/>
      <c r="J25" s="27"/>
      <c r="K25" s="24"/>
      <c r="L25" s="24"/>
      <c r="M25" s="24"/>
      <c r="N25" s="24"/>
      <c r="O25" s="28"/>
      <c r="Q25" s="24"/>
    </row>
    <row r="26" spans="1:17" x14ac:dyDescent="0.25">
      <c r="A26" s="9" t="s">
        <v>30</v>
      </c>
      <c r="B26" s="10">
        <v>0</v>
      </c>
      <c r="F26" s="24"/>
      <c r="H26" s="27"/>
      <c r="I26" s="27"/>
      <c r="J26" s="27"/>
      <c r="K26" s="24"/>
      <c r="L26" s="24"/>
      <c r="M26" s="24"/>
      <c r="N26" s="24"/>
      <c r="O26" s="28"/>
      <c r="Q26" s="24"/>
    </row>
    <row r="27" spans="1:17" x14ac:dyDescent="0.25">
      <c r="A27" s="11" t="s">
        <v>31</v>
      </c>
      <c r="B27" s="12">
        <v>0</v>
      </c>
      <c r="F27" s="24"/>
      <c r="H27" s="27"/>
      <c r="I27" s="27"/>
      <c r="J27" s="27"/>
      <c r="K27" s="24"/>
      <c r="L27" s="24"/>
      <c r="M27" s="24"/>
      <c r="N27" s="24"/>
      <c r="O27" s="28"/>
      <c r="Q27" s="24"/>
    </row>
    <row r="28" spans="1:17" x14ac:dyDescent="0.25">
      <c r="A28" s="9" t="s">
        <v>32</v>
      </c>
      <c r="B28" s="10">
        <v>11.428937019999999</v>
      </c>
      <c r="F28" s="24"/>
      <c r="H28" s="27"/>
      <c r="I28" s="27"/>
      <c r="J28" s="27"/>
      <c r="K28" s="24"/>
      <c r="L28" s="24"/>
      <c r="M28" s="24"/>
      <c r="N28" s="24"/>
      <c r="O28" s="28"/>
      <c r="Q28" s="24"/>
    </row>
    <row r="29" spans="1:17" x14ac:dyDescent="0.25">
      <c r="A29" s="11" t="s">
        <v>33</v>
      </c>
      <c r="B29" s="12">
        <v>8.8448492899999991</v>
      </c>
      <c r="F29" s="24"/>
      <c r="H29" s="27"/>
      <c r="I29" s="27"/>
      <c r="J29" s="27"/>
      <c r="K29" s="24"/>
      <c r="L29" s="24"/>
      <c r="M29" s="24"/>
      <c r="N29" s="24"/>
      <c r="O29" s="28"/>
      <c r="Q29" s="24"/>
    </row>
    <row r="30" spans="1:17" x14ac:dyDescent="0.25">
      <c r="A30" s="9" t="s">
        <v>34</v>
      </c>
      <c r="B30" s="10">
        <v>0</v>
      </c>
      <c r="F30" s="24"/>
      <c r="H30" s="27"/>
      <c r="I30" s="27"/>
      <c r="J30" s="27"/>
      <c r="K30" s="24"/>
      <c r="L30" s="24"/>
      <c r="M30" s="24"/>
      <c r="N30" s="24"/>
      <c r="O30" s="28"/>
      <c r="Q30" s="24"/>
    </row>
    <row r="31" spans="1:17" x14ac:dyDescent="0.25">
      <c r="A31" s="11" t="s">
        <v>35</v>
      </c>
      <c r="B31" s="12">
        <v>0.84091278000000003</v>
      </c>
      <c r="F31" s="24"/>
      <c r="H31" s="27"/>
      <c r="I31" s="27"/>
      <c r="J31" s="27"/>
      <c r="K31" s="24"/>
      <c r="L31" s="24"/>
      <c r="M31" s="24"/>
      <c r="N31" s="24"/>
      <c r="O31" s="28"/>
      <c r="Q31" s="24"/>
    </row>
    <row r="32" spans="1:17" x14ac:dyDescent="0.25">
      <c r="A32" s="9" t="s">
        <v>36</v>
      </c>
      <c r="B32" s="10">
        <v>0</v>
      </c>
      <c r="F32" s="24"/>
      <c r="H32" s="27"/>
      <c r="I32" s="27"/>
      <c r="J32" s="27"/>
      <c r="K32" s="24"/>
      <c r="L32" s="24"/>
      <c r="M32" s="24"/>
      <c r="N32" s="24"/>
      <c r="O32" s="28"/>
      <c r="Q32" s="24"/>
    </row>
    <row r="33" spans="1:17" x14ac:dyDescent="0.25">
      <c r="A33" s="11" t="s">
        <v>37</v>
      </c>
      <c r="B33" s="12">
        <v>0</v>
      </c>
      <c r="F33" s="24"/>
      <c r="H33" s="27"/>
      <c r="I33" s="27"/>
      <c r="J33" s="27"/>
      <c r="K33" s="24"/>
      <c r="L33" s="24"/>
      <c r="M33" s="24"/>
      <c r="N33" s="24"/>
      <c r="O33" s="28"/>
      <c r="Q33" s="24"/>
    </row>
    <row r="34" spans="1:17" x14ac:dyDescent="0.25">
      <c r="A34" s="9" t="s">
        <v>38</v>
      </c>
      <c r="B34" s="10">
        <v>0.12393403</v>
      </c>
      <c r="F34" s="24"/>
      <c r="H34" s="27"/>
      <c r="I34" s="27"/>
      <c r="J34" s="27"/>
      <c r="K34" s="24"/>
      <c r="L34" s="24"/>
      <c r="M34" s="24"/>
      <c r="N34" s="24"/>
      <c r="O34" s="28"/>
      <c r="Q34" s="24"/>
    </row>
    <row r="35" spans="1:17" x14ac:dyDescent="0.25">
      <c r="A35" s="11" t="s">
        <v>39</v>
      </c>
      <c r="B35" s="12">
        <v>0.15708404999999998</v>
      </c>
      <c r="F35" s="24"/>
      <c r="H35" s="27"/>
      <c r="I35" s="27"/>
      <c r="J35" s="27"/>
      <c r="K35" s="24"/>
      <c r="L35" s="24"/>
      <c r="M35" s="24"/>
      <c r="N35" s="24"/>
      <c r="O35" s="28"/>
      <c r="Q35" s="24"/>
    </row>
    <row r="36" spans="1:17" x14ac:dyDescent="0.25">
      <c r="A36" s="9" t="s">
        <v>40</v>
      </c>
      <c r="B36" s="10">
        <v>15.46266612</v>
      </c>
      <c r="H36" s="27"/>
      <c r="I36" s="27"/>
      <c r="J36" s="27"/>
      <c r="K36" s="24"/>
      <c r="L36" s="24"/>
      <c r="M36" s="24"/>
      <c r="N36" s="24"/>
      <c r="O36" s="28"/>
      <c r="Q36" s="24"/>
    </row>
    <row r="37" spans="1:17" x14ac:dyDescent="0.25">
      <c r="A37" s="11" t="s">
        <v>41</v>
      </c>
      <c r="B37" s="12">
        <v>0.29276764</v>
      </c>
      <c r="F37" s="24"/>
      <c r="H37" s="27"/>
      <c r="I37" s="27"/>
      <c r="J37" s="27"/>
      <c r="K37" s="24"/>
      <c r="L37" s="24"/>
      <c r="M37" s="24"/>
      <c r="N37" s="24"/>
      <c r="O37" s="28"/>
      <c r="Q37" s="24"/>
    </row>
    <row r="38" spans="1:17" ht="5.0999999999999996" customHeight="1" thickBot="1" x14ac:dyDescent="0.3">
      <c r="A38" s="29"/>
      <c r="B38" s="29"/>
    </row>
    <row r="39" spans="1:17" ht="5.0999999999999996" customHeight="1" x14ac:dyDescent="0.25"/>
    <row r="40" spans="1:17" x14ac:dyDescent="0.25">
      <c r="A40" s="14" t="s">
        <v>42</v>
      </c>
    </row>
    <row r="41" spans="1:17" x14ac:dyDescent="0.25">
      <c r="A41" s="14" t="s">
        <v>62</v>
      </c>
    </row>
    <row r="42" spans="1:17" x14ac:dyDescent="0.25">
      <c r="A42" s="14" t="s">
        <v>44</v>
      </c>
    </row>
  </sheetData>
  <mergeCells count="1">
    <mergeCell ref="A3:B3"/>
  </mergeCells>
  <pageMargins left="0.70866141732283472" right="0.70866141732283472"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6"/>
  <sheetViews>
    <sheetView showGridLines="0" zoomScaleNormal="100" workbookViewId="0"/>
  </sheetViews>
  <sheetFormatPr baseColWidth="10" defaultRowHeight="21" x14ac:dyDescent="0.6"/>
  <cols>
    <col min="1" max="1" width="66.5703125" style="30" customWidth="1"/>
    <col min="2" max="2" width="24" style="30" customWidth="1"/>
    <col min="3" max="3" width="17.140625" style="30" bestFit="1" customWidth="1"/>
    <col min="4" max="16384" width="11.42578125" style="30"/>
  </cols>
  <sheetData>
    <row r="1" spans="1:38" s="47" customFormat="1" ht="63" customHeight="1" x14ac:dyDescent="0.6">
      <c r="A1" s="58" t="s">
        <v>55</v>
      </c>
      <c r="B1" s="59" t="s">
        <v>63</v>
      </c>
      <c r="C1" s="60"/>
      <c r="D1" s="60"/>
      <c r="E1" s="60"/>
      <c r="G1" s="46"/>
      <c r="H1" s="46"/>
      <c r="I1" s="46"/>
      <c r="K1" s="45"/>
      <c r="L1" s="48"/>
      <c r="M1" s="48"/>
      <c r="N1" s="48"/>
      <c r="O1" s="48"/>
      <c r="P1" s="48"/>
      <c r="Q1" s="48"/>
      <c r="R1" s="48"/>
      <c r="S1" s="48"/>
      <c r="T1" s="48"/>
      <c r="U1" s="48"/>
      <c r="V1" s="48"/>
      <c r="W1" s="48"/>
      <c r="X1" s="48"/>
    </row>
    <row r="2" spans="1:38" s="47" customFormat="1" x14ac:dyDescent="0.6">
      <c r="A2" s="49"/>
      <c r="B2" s="49"/>
      <c r="C2" s="49"/>
      <c r="D2" s="49"/>
      <c r="E2" s="49"/>
      <c r="F2" s="49"/>
      <c r="G2" s="49"/>
      <c r="H2" s="49"/>
      <c r="I2" s="50"/>
      <c r="J2" s="48"/>
      <c r="K2" s="48"/>
      <c r="L2" s="48"/>
      <c r="M2" s="48"/>
      <c r="N2" s="48"/>
      <c r="O2" s="48"/>
      <c r="P2" s="48"/>
      <c r="Q2" s="48"/>
      <c r="R2" s="48"/>
      <c r="S2" s="48"/>
      <c r="T2" s="48"/>
      <c r="U2" s="48"/>
      <c r="V2" s="48"/>
      <c r="W2" s="48"/>
      <c r="X2" s="48"/>
    </row>
    <row r="3" spans="1:38" s="47" customFormat="1" ht="21" customHeight="1" x14ac:dyDescent="0.6">
      <c r="A3" s="70" t="s">
        <v>59</v>
      </c>
      <c r="B3" s="70"/>
      <c r="C3" s="51"/>
      <c r="D3" s="51"/>
      <c r="E3" s="51"/>
      <c r="F3" s="51"/>
      <c r="G3" s="51"/>
      <c r="H3" s="51"/>
      <c r="I3" s="51"/>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row>
    <row r="4" spans="1:38" ht="16.5" customHeight="1" x14ac:dyDescent="0.6">
      <c r="A4" s="65" t="s">
        <v>52</v>
      </c>
      <c r="B4" s="65"/>
    </row>
    <row r="5" spans="1:38" ht="16.5" customHeight="1" x14ac:dyDescent="0.6">
      <c r="A5" s="65" t="s">
        <v>1</v>
      </c>
      <c r="B5" s="65"/>
    </row>
    <row r="6" spans="1:38" ht="16.5" customHeight="1" x14ac:dyDescent="0.6">
      <c r="A6" s="65" t="s">
        <v>2</v>
      </c>
      <c r="B6" s="65"/>
    </row>
    <row r="7" spans="1:38" ht="21" customHeight="1" thickBot="1" x14ac:dyDescent="0.65">
      <c r="A7" s="32" t="s">
        <v>50</v>
      </c>
      <c r="B7" s="33" t="s">
        <v>61</v>
      </c>
    </row>
    <row r="8" spans="1:38" x14ac:dyDescent="0.6">
      <c r="A8" s="34" t="s">
        <v>15</v>
      </c>
      <c r="B8" s="35">
        <f>+B9+B12</f>
        <v>852.26274093999996</v>
      </c>
      <c r="C8" s="36"/>
      <c r="D8" s="37"/>
    </row>
    <row r="9" spans="1:38" x14ac:dyDescent="0.6">
      <c r="A9" s="38" t="s">
        <v>25</v>
      </c>
      <c r="B9" s="39">
        <f>SUM(B10:B11)</f>
        <v>600</v>
      </c>
    </row>
    <row r="10" spans="1:38" x14ac:dyDescent="0.6">
      <c r="A10" s="41" t="s">
        <v>53</v>
      </c>
      <c r="B10" s="42">
        <v>300</v>
      </c>
    </row>
    <row r="11" spans="1:38" x14ac:dyDescent="0.6">
      <c r="A11" s="41" t="s">
        <v>48</v>
      </c>
      <c r="B11" s="42">
        <v>300</v>
      </c>
    </row>
    <row r="12" spans="1:38" x14ac:dyDescent="0.6">
      <c r="A12" s="43" t="s">
        <v>54</v>
      </c>
      <c r="B12" s="44">
        <f>+B13</f>
        <v>252.26274093999996</v>
      </c>
    </row>
    <row r="13" spans="1:38" ht="21.75" thickBot="1" x14ac:dyDescent="0.65">
      <c r="A13" s="66" t="s">
        <v>49</v>
      </c>
      <c r="B13" s="67">
        <v>252.26274093999996</v>
      </c>
    </row>
    <row r="14" spans="1:38" ht="15.75" customHeight="1" x14ac:dyDescent="0.6">
      <c r="A14" s="14" t="s">
        <v>42</v>
      </c>
      <c r="B14" s="31"/>
    </row>
    <row r="15" spans="1:38" ht="15.75" customHeight="1" x14ac:dyDescent="0.6">
      <c r="A15" s="14" t="s">
        <v>62</v>
      </c>
      <c r="B15" s="31"/>
    </row>
    <row r="16" spans="1:38" ht="15.75" customHeight="1" x14ac:dyDescent="0.6">
      <c r="A16" s="14" t="s">
        <v>44</v>
      </c>
      <c r="B16" s="31"/>
    </row>
  </sheetData>
  <mergeCells count="1">
    <mergeCell ref="A3:B3"/>
  </mergeCells>
  <pageMargins left="0.70866141732283472" right="0.70866141732283472" top="0.74803149606299213" bottom="0.74803149606299213" header="0.31496062992125984" footer="0.31496062992125984"/>
  <pageSetup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CuadroResumen</vt:lpstr>
      <vt:lpstr>No subsanado</vt:lpstr>
      <vt:lpstr>Reasignación</vt:lpstr>
      <vt:lpstr>CuadroResumen!Área_de_impresión</vt:lpstr>
      <vt:lpstr>'No subsanado'!Área_de_impresión</vt:lpstr>
      <vt:lpstr>Reasignación!Área_de_impresión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2018-10-29T01:36:13Z</cp:lastPrinted>
  <dcterms:created xsi:type="dcterms:W3CDTF">2018-10-22T16:28:55Z</dcterms:created>
  <dcterms:modified xsi:type="dcterms:W3CDTF">2018-10-29T01:36:21Z</dcterms:modified>
</cp:coreProperties>
</file>