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4. Cuarto Trimestre\Anexos\Finales subidos a Share Point\"/>
    </mc:Choice>
  </mc:AlternateContent>
  <bookViews>
    <workbookView xWindow="0" yWindow="0" windowWidth="25200" windowHeight="11685"/>
  </bookViews>
  <sheets>
    <sheet name="Fonden_Ent. Fed" sheetId="6" r:id="rId1"/>
    <sheet name="Fonden_Rubro de Aten.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C10" i="7"/>
  <c r="C10" i="6"/>
  <c r="D37" i="6" s="1"/>
  <c r="D31" i="7" l="1"/>
  <c r="D29" i="7"/>
  <c r="D28" i="7"/>
  <c r="D15" i="7"/>
  <c r="D12" i="6"/>
  <c r="D14" i="6" l="1"/>
  <c r="D38" i="6"/>
  <c r="D34" i="6"/>
  <c r="D30" i="6"/>
  <c r="D26" i="6"/>
  <c r="D22" i="6"/>
  <c r="D18" i="6"/>
  <c r="D11" i="6"/>
  <c r="D33" i="6"/>
  <c r="D29" i="6"/>
  <c r="D25" i="6"/>
  <c r="D21" i="6"/>
  <c r="D17" i="6"/>
  <c r="D13" i="6"/>
  <c r="D39" i="6"/>
  <c r="D35" i="6"/>
  <c r="D31" i="6"/>
  <c r="D27" i="6"/>
  <c r="D23" i="6"/>
  <c r="D19" i="6"/>
  <c r="D15" i="6"/>
  <c r="D40" i="6"/>
  <c r="D36" i="6"/>
  <c r="D32" i="6"/>
  <c r="D28" i="6"/>
  <c r="D24" i="6"/>
  <c r="D20" i="6"/>
  <c r="D16" i="6"/>
  <c r="D30" i="7"/>
  <c r="D22" i="7"/>
  <c r="D14" i="7"/>
  <c r="D21" i="7"/>
  <c r="D11" i="7"/>
  <c r="D24" i="7"/>
  <c r="D20" i="7"/>
  <c r="D16" i="7"/>
  <c r="D12" i="7"/>
  <c r="D26" i="7"/>
  <c r="D18" i="7"/>
  <c r="D25" i="7"/>
  <c r="D17" i="7"/>
  <c r="D13" i="7"/>
  <c r="D27" i="7"/>
  <c r="D23" i="7"/>
  <c r="D19" i="7"/>
  <c r="B9" i="7"/>
  <c r="D10" i="7" l="1"/>
  <c r="D9" i="7"/>
  <c r="D10" i="6"/>
  <c r="B10" i="6"/>
</calcChain>
</file>

<file path=xl/sharedStrings.xml><?xml version="1.0" encoding="utf-8"?>
<sst xmlns="http://schemas.openxmlformats.org/spreadsheetml/2006/main" count="90" uniqueCount="74">
  <si>
    <t>GASTO FEDERAL AUTORIZADO CON CARGO AL RAMO 23 Y FIDEICOMISO FONDEN POR ENTIDAD FEDERATIVA</t>
  </si>
  <si>
    <t>(Millones de pesos) </t>
  </si>
  <si>
    <t>Entidad Federativa</t>
  </si>
  <si>
    <t>Ramo 23</t>
  </si>
  <si>
    <t>Recursos autorizados</t>
  </si>
  <si>
    <t>Fideicomiso</t>
  </si>
  <si>
    <t>(%)</t>
  </si>
  <si>
    <t>Nota: Las sumas parciales pueden no coincidir debido al redondeo de las cifras.</t>
  </si>
  <si>
    <t>Fuente: Secretaría de Hacienda y Crédito Público.</t>
  </si>
  <si>
    <t>GASTO FEDERAL AUTORIZADO CON CARGO AL RAMO 23 Y FIDEICOMISO FONDEN POR RUBRO DE ATENCIÓN</t>
  </si>
  <si>
    <t>(Millones de pesos)</t>
  </si>
  <si>
    <t>Concepto</t>
  </si>
  <si>
    <r>
      <t xml:space="preserve">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</si>
  <si>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</si>
  <si>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r>
      <t>1_/</t>
    </r>
    <r>
      <rPr>
        <sz val="9"/>
        <color theme="1"/>
        <rFont val="Soberana Sans"/>
        <family val="3"/>
      </rPr>
      <t xml:space="preserve"> Fideicomiso constituido en BANOBRAS, S.N.C. en junio de 1999.</t>
    </r>
  </si>
  <si>
    <r>
      <t xml:space="preserve">Fideicomiso 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</si>
  <si>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</si>
  <si>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r>
      <t xml:space="preserve">Recursos complementarios </t>
    </r>
    <r>
      <rPr>
        <vertAlign val="superscript"/>
        <sz val="9"/>
        <color theme="1"/>
        <rFont val="Soberana Sans"/>
        <family val="3"/>
      </rPr>
      <t>2_/</t>
    </r>
    <r>
      <rPr>
        <sz val="9"/>
        <color theme="1"/>
        <rFont val="Soberana Sans"/>
        <family val="3"/>
      </rPr>
      <t xml:space="preserve">                                                                   </t>
    </r>
  </si>
  <si>
    <t xml:space="preserve">Total </t>
  </si>
  <si>
    <r>
      <t>2_/</t>
    </r>
    <r>
      <rPr>
        <sz val="9"/>
        <color theme="1"/>
        <rFont val="Soberana Sans"/>
        <family val="3"/>
      </rPr>
      <t xml:space="preserve"> Recursos complementarios autorizados para la reconstrucción del estado de Guerrero.</t>
    </r>
  </si>
  <si>
    <t>Educativo</t>
  </si>
  <si>
    <t>Carretero</t>
  </si>
  <si>
    <t>Turístico</t>
  </si>
  <si>
    <t>Urbano</t>
  </si>
  <si>
    <t>Hidráulico</t>
  </si>
  <si>
    <t>Pesquero y Acuícola</t>
  </si>
  <si>
    <t>Naval</t>
  </si>
  <si>
    <t>Guerrero</t>
  </si>
  <si>
    <t>Baja California</t>
  </si>
  <si>
    <t>Baja California Sur</t>
  </si>
  <si>
    <t>Chiapas</t>
  </si>
  <si>
    <t>Durango</t>
  </si>
  <si>
    <t>Veracruz de Ignacio de la Llave</t>
  </si>
  <si>
    <t>Chihuahua</t>
  </si>
  <si>
    <t>Coahuila de Zaragoza</t>
  </si>
  <si>
    <t>Colima</t>
  </si>
  <si>
    <t>Hidalgo</t>
  </si>
  <si>
    <t>Jalisco</t>
  </si>
  <si>
    <t>Quintana Roo</t>
  </si>
  <si>
    <t>Tamaulipas</t>
  </si>
  <si>
    <t>Vivienda</t>
  </si>
  <si>
    <t>Michoacán de Ocampo</t>
  </si>
  <si>
    <t>Sonora</t>
  </si>
  <si>
    <t>Fondo Revolvente</t>
  </si>
  <si>
    <t>Infraestructura Pública</t>
  </si>
  <si>
    <t>Cultura</t>
  </si>
  <si>
    <t>Forestal y de Viveros</t>
  </si>
  <si>
    <t>Salud</t>
  </si>
  <si>
    <t>Sinaloa</t>
  </si>
  <si>
    <t>Oaxaca</t>
  </si>
  <si>
    <t>Seguro Catastrófico FONDEN</t>
  </si>
  <si>
    <t>Tabasco</t>
  </si>
  <si>
    <t>Estructura</t>
  </si>
  <si>
    <t>Estructura
%</t>
  </si>
  <si>
    <t>Campeche</t>
  </si>
  <si>
    <t>Puebla</t>
  </si>
  <si>
    <t>Áreas Naturales Protegidas</t>
  </si>
  <si>
    <t>Equipo Especializado</t>
  </si>
  <si>
    <t>Ciudad de México</t>
  </si>
  <si>
    <t>Recursos transferidos</t>
  </si>
  <si>
    <t>Zonas Costeras</t>
  </si>
  <si>
    <t>EGIR Chiapas, Nuevo León, Tabasco y Veracruz</t>
  </si>
  <si>
    <t>Cuarto Trimestre de 2017</t>
  </si>
  <si>
    <t>Estado de México</t>
  </si>
  <si>
    <t>Guanajuato</t>
  </si>
  <si>
    <t>Morelos</t>
  </si>
  <si>
    <t>Tlaxcala</t>
  </si>
  <si>
    <t>Deportivo</t>
  </si>
  <si>
    <t>Militar</t>
  </si>
  <si>
    <t>Infraestructura Indígena</t>
  </si>
  <si>
    <t>Enero-diceimbre 2017 p_/</t>
  </si>
  <si>
    <t>Enero-diciembre 2017 p_/</t>
  </si>
  <si>
    <t>ANEXO IX. FONDO DE DESASTRES NATURALES</t>
  </si>
  <si>
    <t>Informes Sobre la Situación Económica, las Finanzas Públicas y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</si>
</sst>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  <numFmt numFmtId="167" formatCode="#,##0.0_ ;\-#,##0.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color theme="1"/>
      <name val="Soberana Sans"/>
      <family val="3"/>
    </font>
    <font>
      <sz val="9"/>
      <color theme="1"/>
      <name val="Calibri"/>
      <family val="2"/>
      <scheme val="minor"/>
    </font>
    <font>
      <b/>
      <sz val="12"/>
      <name val="Soberana Titular"/>
      <family val="3"/>
    </font>
    <font>
      <b/>
      <sz val="10"/>
      <color indexed="23"/>
      <name val="Soberana Titular"/>
      <family val="3"/>
    </font>
    <font>
      <sz val="11"/>
      <color theme="1"/>
      <name val="Soberana Titula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/>
    <xf numFmtId="0" fontId="2" fillId="3" borderId="0" xfId="0" applyFont="1" applyFill="1" applyAlignment="1">
      <alignment vertical="center" wrapText="1"/>
    </xf>
    <xf numFmtId="0" fontId="6" fillId="0" borderId="0" xfId="0" applyFont="1"/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6" fontId="2" fillId="3" borderId="0" xfId="4" applyNumberFormat="1" applyFont="1" applyFill="1" applyAlignment="1">
      <alignment horizontal="right" vertical="center" wrapText="1"/>
    </xf>
    <xf numFmtId="165" fontId="0" fillId="0" borderId="0" xfId="3" applyNumberFormat="1" applyFont="1"/>
    <xf numFmtId="164" fontId="6" fillId="0" borderId="0" xfId="0" applyNumberFormat="1" applyFont="1"/>
    <xf numFmtId="43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167" fontId="0" fillId="0" borderId="0" xfId="0" applyNumberFormat="1" applyAlignment="1">
      <alignment horizontal="left"/>
    </xf>
    <xf numFmtId="167" fontId="2" fillId="3" borderId="0" xfId="4" applyNumberFormat="1" applyFont="1" applyFill="1" applyAlignment="1">
      <alignment horizontal="right" vertical="center" wrapText="1"/>
    </xf>
    <xf numFmtId="164" fontId="0" fillId="0" borderId="0" xfId="0" applyNumberFormat="1"/>
    <xf numFmtId="164" fontId="0" fillId="0" borderId="0" xfId="3" applyNumberFormat="1" applyFont="1"/>
    <xf numFmtId="166" fontId="0" fillId="0" borderId="0" xfId="4" applyNumberFormat="1" applyFont="1"/>
    <xf numFmtId="43" fontId="0" fillId="0" borderId="0" xfId="4" applyFont="1"/>
    <xf numFmtId="4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4" borderId="0" xfId="0" applyFont="1" applyFill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 indent="2"/>
    </xf>
    <xf numFmtId="0" fontId="2" fillId="0" borderId="4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5">
    <cellStyle name="Millares" xfId="4" builtinId="3"/>
    <cellStyle name="Millares 2" xfId="1"/>
    <cellStyle name="Normal" xfId="0" builtinId="0"/>
    <cellStyle name="Normal 5" xfId="2"/>
    <cellStyle name="Porcentaje" xfId="3" builtinId="5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="120" zoomScaleNormal="120" workbookViewId="0">
      <selection sqref="A1:B1"/>
    </sheetView>
  </sheetViews>
  <sheetFormatPr baseColWidth="10" defaultRowHeight="15" x14ac:dyDescent="0.25"/>
  <cols>
    <col min="1" max="1" width="31.28515625" style="2" customWidth="1"/>
    <col min="2" max="2" width="8.85546875" style="2" customWidth="1"/>
    <col min="3" max="4" width="14.7109375" style="2" customWidth="1"/>
    <col min="5" max="5" width="15.85546875" style="2" bestFit="1" customWidth="1"/>
    <col min="6" max="6" width="11.42578125" style="2" customWidth="1"/>
    <col min="7" max="7" width="11.42578125" style="2"/>
    <col min="8" max="8" width="8.7109375" style="2" bestFit="1" customWidth="1"/>
    <col min="9" max="16384" width="11.42578125" style="2"/>
  </cols>
  <sheetData>
    <row r="1" spans="1:9" ht="63.75" customHeight="1" x14ac:dyDescent="0.25">
      <c r="A1" s="31" t="s">
        <v>73</v>
      </c>
      <c r="B1" s="31"/>
      <c r="C1" s="7" t="s">
        <v>62</v>
      </c>
    </row>
    <row r="3" spans="1:9" ht="23.25" customHeight="1" x14ac:dyDescent="0.25">
      <c r="A3" s="32" t="s">
        <v>72</v>
      </c>
      <c r="B3" s="32"/>
      <c r="C3" s="32"/>
      <c r="D3" s="32"/>
    </row>
    <row r="4" spans="1:9" ht="36" customHeight="1" x14ac:dyDescent="0.25">
      <c r="A4" s="33" t="s">
        <v>0</v>
      </c>
      <c r="B4" s="33"/>
      <c r="C4" s="33"/>
      <c r="D4" s="33"/>
      <c r="E4" s="4"/>
      <c r="F4" s="4"/>
    </row>
    <row r="5" spans="1:9" x14ac:dyDescent="0.25">
      <c r="A5" s="33" t="s">
        <v>71</v>
      </c>
      <c r="B5" s="33"/>
      <c r="C5" s="33"/>
      <c r="D5" s="33"/>
      <c r="E5" s="4"/>
      <c r="F5" s="4"/>
    </row>
    <row r="6" spans="1:9" x14ac:dyDescent="0.25">
      <c r="A6" s="33" t="s">
        <v>1</v>
      </c>
      <c r="B6" s="33"/>
      <c r="C6" s="33"/>
      <c r="D6" s="33"/>
      <c r="E6" s="4"/>
      <c r="F6" s="4"/>
    </row>
    <row r="7" spans="1:9" x14ac:dyDescent="0.25">
      <c r="A7" s="29" t="s">
        <v>2</v>
      </c>
      <c r="B7" s="29" t="s">
        <v>3</v>
      </c>
      <c r="C7" s="29" t="s">
        <v>4</v>
      </c>
      <c r="D7" s="29"/>
      <c r="E7" s="4"/>
      <c r="F7" s="4"/>
    </row>
    <row r="8" spans="1:9" x14ac:dyDescent="0.25">
      <c r="A8" s="29"/>
      <c r="B8" s="29"/>
      <c r="C8" s="18" t="s">
        <v>5</v>
      </c>
      <c r="D8" s="18" t="s">
        <v>52</v>
      </c>
      <c r="E8" s="4"/>
      <c r="F8" s="4"/>
    </row>
    <row r="9" spans="1:9" ht="15.75" thickBot="1" x14ac:dyDescent="0.3">
      <c r="A9" s="30"/>
      <c r="B9" s="30"/>
      <c r="C9" s="19" t="s">
        <v>12</v>
      </c>
      <c r="D9" s="19" t="s">
        <v>6</v>
      </c>
      <c r="E9" s="4"/>
      <c r="F9" s="4"/>
    </row>
    <row r="10" spans="1:9" ht="15.75" thickTop="1" x14ac:dyDescent="0.25">
      <c r="A10" s="5" t="s">
        <v>18</v>
      </c>
      <c r="B10" s="21">
        <f>SUM(B41)</f>
        <v>12448.6</v>
      </c>
      <c r="C10" s="11">
        <f>+SUM(C11:C40)</f>
        <v>28600.944107749001</v>
      </c>
      <c r="D10" s="11">
        <f>SUM(D11:D41)</f>
        <v>99.999999999999972</v>
      </c>
      <c r="E10" s="4"/>
      <c r="F10" s="16"/>
    </row>
    <row r="11" spans="1:9" x14ac:dyDescent="0.25">
      <c r="A11" s="6" t="s">
        <v>28</v>
      </c>
      <c r="B11" s="11"/>
      <c r="C11" s="12">
        <v>9.9121190000000006</v>
      </c>
      <c r="D11" s="23">
        <f>+(C11/$C$10)*100</f>
        <v>3.4656614700052712E-2</v>
      </c>
      <c r="E11" s="15"/>
      <c r="F11" s="22"/>
      <c r="G11" s="26"/>
      <c r="H11" s="16"/>
      <c r="I11" s="4"/>
    </row>
    <row r="12" spans="1:9" x14ac:dyDescent="0.25">
      <c r="A12" s="6" t="s">
        <v>29</v>
      </c>
      <c r="B12" s="11"/>
      <c r="C12" s="12">
        <v>888.39477350800007</v>
      </c>
      <c r="D12" s="23">
        <f t="shared" ref="D12:D40" si="0">+(C12/$C$10)*100</f>
        <v>3.1061728947167961</v>
      </c>
      <c r="E12" s="15"/>
      <c r="F12" s="22"/>
      <c r="G12" s="26"/>
      <c r="H12" s="16"/>
      <c r="I12" s="4"/>
    </row>
    <row r="13" spans="1:9" x14ac:dyDescent="0.25">
      <c r="A13" s="6" t="s">
        <v>54</v>
      </c>
      <c r="B13" s="11"/>
      <c r="C13" s="12">
        <v>129.15601950000001</v>
      </c>
      <c r="D13" s="23">
        <f t="shared" si="0"/>
        <v>0.45157956679131828</v>
      </c>
      <c r="E13" s="15"/>
      <c r="F13" s="22"/>
      <c r="G13" s="26"/>
      <c r="H13" s="16"/>
      <c r="I13" s="4"/>
    </row>
    <row r="14" spans="1:9" x14ac:dyDescent="0.25">
      <c r="A14" s="6" t="s">
        <v>30</v>
      </c>
      <c r="B14" s="11"/>
      <c r="C14" s="12">
        <v>3206.217932428</v>
      </c>
      <c r="D14" s="23">
        <f t="shared" si="0"/>
        <v>11.210182154648955</v>
      </c>
      <c r="E14" s="15"/>
      <c r="F14" s="22"/>
      <c r="G14" s="26"/>
      <c r="H14" s="16"/>
      <c r="I14" s="4"/>
    </row>
    <row r="15" spans="1:9" x14ac:dyDescent="0.25">
      <c r="A15" s="6" t="s">
        <v>33</v>
      </c>
      <c r="B15" s="11"/>
      <c r="C15" s="12">
        <v>152.917034935</v>
      </c>
      <c r="D15" s="23">
        <f t="shared" si="0"/>
        <v>0.53465729788118921</v>
      </c>
      <c r="E15" s="15"/>
      <c r="F15" s="22"/>
      <c r="G15" s="26"/>
      <c r="H15" s="16"/>
    </row>
    <row r="16" spans="1:9" x14ac:dyDescent="0.25">
      <c r="A16" s="6" t="s">
        <v>58</v>
      </c>
      <c r="B16" s="11"/>
      <c r="C16" s="12">
        <v>1465.994847486</v>
      </c>
      <c r="D16" s="23">
        <f t="shared" si="0"/>
        <v>5.125686907268248</v>
      </c>
      <c r="E16" s="15"/>
      <c r="F16" s="22"/>
      <c r="G16" s="26"/>
      <c r="H16" s="16"/>
      <c r="I16" s="4"/>
    </row>
    <row r="17" spans="1:10" x14ac:dyDescent="0.25">
      <c r="A17" s="6" t="s">
        <v>34</v>
      </c>
      <c r="B17" s="11"/>
      <c r="C17" s="12">
        <v>76.979595400000008</v>
      </c>
      <c r="D17" s="23">
        <f t="shared" si="0"/>
        <v>0.26915053961153518</v>
      </c>
      <c r="E17" s="15"/>
      <c r="F17" s="22"/>
      <c r="G17" s="26"/>
      <c r="H17" s="16"/>
      <c r="I17" s="4"/>
    </row>
    <row r="18" spans="1:10" x14ac:dyDescent="0.25">
      <c r="A18" s="6" t="s">
        <v>35</v>
      </c>
      <c r="B18" s="11"/>
      <c r="C18" s="12">
        <v>403.64043099999998</v>
      </c>
      <c r="D18" s="23">
        <f t="shared" si="0"/>
        <v>1.4112835907771297</v>
      </c>
      <c r="E18" s="15"/>
      <c r="F18" s="22"/>
      <c r="G18" s="26"/>
      <c r="H18" s="16"/>
      <c r="I18" s="4"/>
    </row>
    <row r="19" spans="1:10" x14ac:dyDescent="0.25">
      <c r="A19" s="6" t="s">
        <v>31</v>
      </c>
      <c r="B19" s="11"/>
      <c r="C19" s="12">
        <v>338.44811429600009</v>
      </c>
      <c r="D19" s="23">
        <f t="shared" si="0"/>
        <v>1.1833459518712273</v>
      </c>
      <c r="E19" s="15"/>
      <c r="F19" s="22"/>
      <c r="G19" s="26"/>
      <c r="H19" s="16"/>
      <c r="I19" s="4"/>
    </row>
    <row r="20" spans="1:10" x14ac:dyDescent="0.25">
      <c r="A20" s="6" t="s">
        <v>63</v>
      </c>
      <c r="B20" s="11"/>
      <c r="C20" s="12">
        <v>1131.5000419299997</v>
      </c>
      <c r="D20" s="23">
        <f t="shared" si="0"/>
        <v>3.9561632569445027</v>
      </c>
      <c r="E20" s="15"/>
      <c r="F20" s="22"/>
      <c r="G20" s="26"/>
      <c r="H20" s="16"/>
      <c r="I20" s="4"/>
    </row>
    <row r="21" spans="1:10" x14ac:dyDescent="0.25">
      <c r="A21" s="6" t="s">
        <v>64</v>
      </c>
      <c r="B21" s="11"/>
      <c r="C21" s="12">
        <v>1.21628</v>
      </c>
      <c r="D21" s="23">
        <f t="shared" si="0"/>
        <v>4.252586891600082E-3</v>
      </c>
      <c r="E21" s="15"/>
      <c r="F21" s="22"/>
      <c r="G21" s="26"/>
      <c r="H21" s="16"/>
      <c r="I21" s="4"/>
    </row>
    <row r="22" spans="1:10" x14ac:dyDescent="0.25">
      <c r="A22" s="6" t="s">
        <v>27</v>
      </c>
      <c r="B22" s="11"/>
      <c r="C22" s="12">
        <v>3373.7071031860009</v>
      </c>
      <c r="D22" s="23">
        <f t="shared" si="0"/>
        <v>11.79578929449376</v>
      </c>
      <c r="E22" s="15"/>
      <c r="F22" s="22"/>
      <c r="G22" s="26"/>
      <c r="H22" s="16"/>
      <c r="I22" s="4"/>
    </row>
    <row r="23" spans="1:10" x14ac:dyDescent="0.25">
      <c r="A23" s="6" t="s">
        <v>36</v>
      </c>
      <c r="B23" s="11"/>
      <c r="C23" s="12">
        <v>69.521184000000005</v>
      </c>
      <c r="D23" s="23">
        <f t="shared" si="0"/>
        <v>0.24307303891120249</v>
      </c>
      <c r="E23" s="15"/>
      <c r="F23" s="22"/>
      <c r="G23" s="26"/>
      <c r="H23" s="16"/>
      <c r="I23" s="4"/>
    </row>
    <row r="24" spans="1:10" x14ac:dyDescent="0.25">
      <c r="A24" s="6" t="s">
        <v>37</v>
      </c>
      <c r="B24" s="11"/>
      <c r="C24" s="12">
        <v>155.2738521</v>
      </c>
      <c r="D24" s="23">
        <f t="shared" si="0"/>
        <v>0.54289764531909579</v>
      </c>
      <c r="E24" s="15"/>
      <c r="F24" s="22"/>
      <c r="G24" s="26"/>
      <c r="H24" s="16"/>
      <c r="I24" s="4"/>
    </row>
    <row r="25" spans="1:10" x14ac:dyDescent="0.25">
      <c r="A25" s="6" t="s">
        <v>41</v>
      </c>
      <c r="B25" s="11"/>
      <c r="C25" s="12">
        <v>139.63640631999999</v>
      </c>
      <c r="D25" s="23">
        <f t="shared" si="0"/>
        <v>0.48822306632237211</v>
      </c>
      <c r="E25" s="15"/>
      <c r="F25" s="22"/>
      <c r="G25" s="26"/>
      <c r="H25" s="16"/>
    </row>
    <row r="26" spans="1:10" x14ac:dyDescent="0.25">
      <c r="A26" s="6" t="s">
        <v>65</v>
      </c>
      <c r="B26" s="11"/>
      <c r="C26" s="12">
        <v>2274.7066176740004</v>
      </c>
      <c r="D26" s="23">
        <f t="shared" si="0"/>
        <v>7.9532570991518501</v>
      </c>
      <c r="E26" s="15"/>
      <c r="F26" s="22"/>
      <c r="G26" s="26"/>
      <c r="H26" s="16"/>
    </row>
    <row r="27" spans="1:10" x14ac:dyDescent="0.25">
      <c r="A27" s="6" t="s">
        <v>49</v>
      </c>
      <c r="B27" s="11"/>
      <c r="C27" s="12">
        <v>5802.4791153410015</v>
      </c>
      <c r="D27" s="23">
        <f t="shared" si="0"/>
        <v>20.287718802152778</v>
      </c>
      <c r="E27" s="15"/>
      <c r="F27" s="17"/>
      <c r="G27" s="26"/>
      <c r="H27" s="16"/>
    </row>
    <row r="28" spans="1:10" x14ac:dyDescent="0.25">
      <c r="A28" s="6" t="s">
        <v>55</v>
      </c>
      <c r="B28" s="11"/>
      <c r="C28" s="12">
        <v>1670.6437071349999</v>
      </c>
      <c r="D28" s="23">
        <f t="shared" si="0"/>
        <v>5.8412187403364904</v>
      </c>
      <c r="E28" s="15"/>
      <c r="F28" s="17"/>
      <c r="G28" s="26"/>
      <c r="H28" s="16"/>
      <c r="J28" s="4"/>
    </row>
    <row r="29" spans="1:10" x14ac:dyDescent="0.25">
      <c r="A29" s="6" t="s">
        <v>38</v>
      </c>
      <c r="B29" s="11"/>
      <c r="C29" s="12">
        <v>405.48105900000002</v>
      </c>
      <c r="D29" s="23">
        <f t="shared" si="0"/>
        <v>1.4177191405724991</v>
      </c>
      <c r="E29" s="15"/>
      <c r="F29" s="17"/>
      <c r="G29" s="26"/>
      <c r="H29" s="16"/>
      <c r="J29" s="4"/>
    </row>
    <row r="30" spans="1:10" x14ac:dyDescent="0.25">
      <c r="A30" s="6" t="s">
        <v>48</v>
      </c>
      <c r="B30" s="11"/>
      <c r="C30" s="12">
        <v>193.69698276</v>
      </c>
      <c r="D30" s="23">
        <f t="shared" si="0"/>
        <v>0.6772398212810069</v>
      </c>
      <c r="E30" s="15"/>
      <c r="F30" s="17"/>
      <c r="G30" s="26"/>
      <c r="H30" s="16"/>
    </row>
    <row r="31" spans="1:10" x14ac:dyDescent="0.25">
      <c r="A31" s="6" t="s">
        <v>42</v>
      </c>
      <c r="B31" s="11"/>
      <c r="C31" s="12">
        <v>297.03414530000003</v>
      </c>
      <c r="D31" s="23">
        <f t="shared" si="0"/>
        <v>1.0385466444078784</v>
      </c>
      <c r="E31" s="15"/>
      <c r="F31" s="17"/>
      <c r="G31" s="26"/>
      <c r="H31" s="16"/>
      <c r="I31" s="4"/>
    </row>
    <row r="32" spans="1:10" x14ac:dyDescent="0.25">
      <c r="A32" s="13" t="s">
        <v>51</v>
      </c>
      <c r="B32" s="11"/>
      <c r="C32" s="12">
        <v>34.10683169</v>
      </c>
      <c r="D32" s="23">
        <f t="shared" si="0"/>
        <v>0.11925071970179915</v>
      </c>
      <c r="E32" s="15"/>
      <c r="F32" s="17"/>
      <c r="G32" s="26"/>
      <c r="H32" s="16"/>
      <c r="I32" s="4"/>
    </row>
    <row r="33" spans="1:9" x14ac:dyDescent="0.25">
      <c r="A33" s="13" t="s">
        <v>39</v>
      </c>
      <c r="B33" s="10"/>
      <c r="C33" s="12">
        <v>132.80498277999999</v>
      </c>
      <c r="D33" s="23">
        <f t="shared" si="0"/>
        <v>0.46433775850084069</v>
      </c>
      <c r="E33" s="15"/>
      <c r="F33" s="17"/>
      <c r="G33" s="26"/>
      <c r="H33" s="16"/>
      <c r="I33" s="4"/>
    </row>
    <row r="34" spans="1:9" x14ac:dyDescent="0.25">
      <c r="A34" s="13" t="s">
        <v>66</v>
      </c>
      <c r="B34" s="10"/>
      <c r="C34" s="12">
        <v>82.662691980000005</v>
      </c>
      <c r="D34" s="23">
        <f t="shared" si="0"/>
        <v>0.28902085074039141</v>
      </c>
      <c r="E34" s="15"/>
      <c r="F34" s="17"/>
      <c r="G34" s="26"/>
      <c r="H34" s="16"/>
      <c r="I34" s="4"/>
    </row>
    <row r="35" spans="1:9" x14ac:dyDescent="0.25">
      <c r="A35" s="13" t="s">
        <v>32</v>
      </c>
      <c r="B35" s="10"/>
      <c r="C35" s="12">
        <v>2444.7165749999999</v>
      </c>
      <c r="D35" s="23">
        <f t="shared" si="0"/>
        <v>8.5476778871003791</v>
      </c>
      <c r="E35" s="15"/>
      <c r="F35" s="17"/>
      <c r="G35" s="26"/>
      <c r="H35" s="16"/>
      <c r="I35" s="4"/>
    </row>
    <row r="36" spans="1:9" x14ac:dyDescent="0.25">
      <c r="A36" s="13" t="s">
        <v>43</v>
      </c>
      <c r="B36" s="10"/>
      <c r="C36" s="12">
        <v>1808.2</v>
      </c>
      <c r="D36" s="23">
        <f t="shared" si="0"/>
        <v>6.3221689227737592</v>
      </c>
      <c r="E36" s="15"/>
      <c r="H36" s="4"/>
      <c r="I36" s="4"/>
    </row>
    <row r="37" spans="1:9" x14ac:dyDescent="0.25">
      <c r="A37" s="13" t="s">
        <v>50</v>
      </c>
      <c r="B37" s="10"/>
      <c r="C37" s="12">
        <v>1467.84</v>
      </c>
      <c r="D37" s="23">
        <f>+(C37/$C$10)*100</f>
        <v>5.1321382765204255</v>
      </c>
      <c r="E37" s="27"/>
      <c r="H37" s="4"/>
      <c r="I37" s="4"/>
    </row>
    <row r="38" spans="1:9" ht="24" x14ac:dyDescent="0.25">
      <c r="A38" s="13" t="s">
        <v>61</v>
      </c>
      <c r="B38" s="10"/>
      <c r="C38" s="12">
        <v>33.700000000000003</v>
      </c>
      <c r="D38" s="23">
        <f t="shared" si="0"/>
        <v>0.11782827823110038</v>
      </c>
      <c r="E38" s="26"/>
      <c r="F38" s="28"/>
      <c r="H38" s="4"/>
      <c r="I38" s="4"/>
    </row>
    <row r="39" spans="1:9" x14ac:dyDescent="0.25">
      <c r="A39" s="3" t="s">
        <v>17</v>
      </c>
      <c r="B39" s="10"/>
      <c r="C39" s="12">
        <v>349.25566399999997</v>
      </c>
      <c r="D39" s="23">
        <f t="shared" si="0"/>
        <v>1.2211333398094868</v>
      </c>
      <c r="E39" s="15"/>
      <c r="H39" s="4"/>
      <c r="I39" s="4"/>
    </row>
    <row r="40" spans="1:9" x14ac:dyDescent="0.25">
      <c r="A40" s="3" t="s">
        <v>57</v>
      </c>
      <c r="B40" s="10"/>
      <c r="C40" s="12">
        <v>61.1</v>
      </c>
      <c r="D40" s="23">
        <f t="shared" si="0"/>
        <v>0.21362931157033332</v>
      </c>
      <c r="E40" s="15"/>
      <c r="H40" s="4"/>
      <c r="I40" s="4"/>
    </row>
    <row r="41" spans="1:9" ht="15.75" thickBot="1" x14ac:dyDescent="0.3">
      <c r="A41" s="3" t="s">
        <v>59</v>
      </c>
      <c r="B41" s="10">
        <v>12448.6</v>
      </c>
      <c r="C41" s="12"/>
      <c r="D41" s="14"/>
      <c r="E41" s="15"/>
      <c r="F41" s="17"/>
      <c r="H41" s="4"/>
      <c r="I41" s="4"/>
    </row>
    <row r="42" spans="1:9" ht="15.75" thickTop="1" x14ac:dyDescent="0.25">
      <c r="A42" s="34" t="s">
        <v>7</v>
      </c>
      <c r="B42" s="34"/>
      <c r="C42" s="34"/>
      <c r="D42" s="34"/>
      <c r="E42" s="4"/>
      <c r="F42" s="17"/>
    </row>
    <row r="43" spans="1:9" x14ac:dyDescent="0.25">
      <c r="A43" s="35" t="s">
        <v>13</v>
      </c>
      <c r="B43" s="35"/>
      <c r="C43" s="35"/>
      <c r="D43" s="35"/>
      <c r="E43" s="4"/>
      <c r="F43" s="17"/>
    </row>
    <row r="44" spans="1:9" x14ac:dyDescent="0.25">
      <c r="A44" s="35" t="s">
        <v>14</v>
      </c>
      <c r="B44" s="35"/>
      <c r="C44" s="35"/>
      <c r="D44" s="35"/>
      <c r="E44" s="4"/>
      <c r="F44" s="17"/>
    </row>
    <row r="45" spans="1:9" s="9" customFormat="1" ht="24" customHeight="1" x14ac:dyDescent="0.25">
      <c r="A45" s="35" t="s">
        <v>19</v>
      </c>
      <c r="B45" s="35"/>
      <c r="C45" s="35"/>
      <c r="D45" s="35"/>
      <c r="E45" s="8"/>
      <c r="F45" s="17"/>
      <c r="G45" s="2"/>
    </row>
    <row r="46" spans="1:9" x14ac:dyDescent="0.25">
      <c r="A46" s="36" t="s">
        <v>8</v>
      </c>
      <c r="B46" s="36"/>
      <c r="C46" s="36"/>
      <c r="D46" s="36"/>
      <c r="E46" s="4"/>
      <c r="F46" s="17"/>
      <c r="G46" s="9"/>
    </row>
    <row r="47" spans="1:9" x14ac:dyDescent="0.25">
      <c r="A47" s="4"/>
      <c r="B47" s="4"/>
      <c r="C47" s="4"/>
      <c r="D47" s="4"/>
      <c r="E47" s="4"/>
      <c r="F47" s="4"/>
    </row>
    <row r="48" spans="1:9" x14ac:dyDescent="0.25">
      <c r="F48" s="4"/>
    </row>
  </sheetData>
  <mergeCells count="13">
    <mergeCell ref="A42:D42"/>
    <mergeCell ref="A43:D43"/>
    <mergeCell ref="A44:D44"/>
    <mergeCell ref="A45:D45"/>
    <mergeCell ref="A46:D46"/>
    <mergeCell ref="A7:A9"/>
    <mergeCell ref="B7:B9"/>
    <mergeCell ref="C7:D7"/>
    <mergeCell ref="A1:B1"/>
    <mergeCell ref="A3:D3"/>
    <mergeCell ref="A4:D4"/>
    <mergeCell ref="A5:D5"/>
    <mergeCell ref="A6:D6"/>
  </mergeCells>
  <pageMargins left="1.1811023622047245" right="0.11811023622047245" top="0.39370078740157483" bottom="0.11811023622047245" header="0.11811023622047245" footer="0.11811023622047245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zoomScaleNormal="100" workbookViewId="0">
      <selection sqref="A1:B1"/>
    </sheetView>
  </sheetViews>
  <sheetFormatPr baseColWidth="10" defaultRowHeight="15" x14ac:dyDescent="0.25"/>
  <cols>
    <col min="1" max="1" width="34.5703125" style="2" customWidth="1"/>
    <col min="2" max="2" width="9" style="2" bestFit="1" customWidth="1"/>
    <col min="3" max="3" width="15.140625" style="2" customWidth="1"/>
    <col min="4" max="4" width="14" style="2" customWidth="1"/>
    <col min="5" max="16384" width="11.42578125" style="2"/>
  </cols>
  <sheetData>
    <row r="1" spans="1:5" ht="60" customHeight="1" x14ac:dyDescent="0.25">
      <c r="A1" s="39" t="s">
        <v>73</v>
      </c>
      <c r="B1" s="39"/>
      <c r="C1" s="7" t="s">
        <v>62</v>
      </c>
    </row>
    <row r="3" spans="1:5" x14ac:dyDescent="0.25">
      <c r="A3" s="32" t="s">
        <v>72</v>
      </c>
      <c r="B3" s="32"/>
      <c r="C3" s="32"/>
      <c r="D3" s="32"/>
    </row>
    <row r="4" spans="1:5" ht="36" customHeight="1" x14ac:dyDescent="0.25">
      <c r="A4" s="40" t="s">
        <v>9</v>
      </c>
      <c r="B4" s="40"/>
      <c r="C4" s="40"/>
      <c r="D4" s="40"/>
    </row>
    <row r="5" spans="1:5" x14ac:dyDescent="0.25">
      <c r="A5" s="40" t="s">
        <v>70</v>
      </c>
      <c r="B5" s="40"/>
      <c r="C5" s="40"/>
      <c r="D5" s="40"/>
    </row>
    <row r="6" spans="1:5" x14ac:dyDescent="0.25">
      <c r="A6" s="40" t="s">
        <v>10</v>
      </c>
      <c r="B6" s="40"/>
      <c r="C6" s="40"/>
      <c r="D6" s="40"/>
    </row>
    <row r="7" spans="1:5" x14ac:dyDescent="0.25">
      <c r="A7" s="37" t="s">
        <v>11</v>
      </c>
      <c r="B7" s="37" t="s">
        <v>3</v>
      </c>
      <c r="C7" s="37" t="s">
        <v>4</v>
      </c>
      <c r="D7" s="37"/>
    </row>
    <row r="8" spans="1:5" ht="26.25" thickBot="1" x14ac:dyDescent="0.3">
      <c r="A8" s="38"/>
      <c r="B8" s="38"/>
      <c r="C8" s="20" t="s">
        <v>15</v>
      </c>
      <c r="D8" s="20" t="s">
        <v>53</v>
      </c>
    </row>
    <row r="9" spans="1:5" x14ac:dyDescent="0.25">
      <c r="A9" s="5" t="s">
        <v>18</v>
      </c>
      <c r="B9" s="21">
        <f>SUM(B11:B32)</f>
        <v>12448.6</v>
      </c>
      <c r="C9" s="11">
        <f>+SUM(C11:C31)</f>
        <v>28600.944107749001</v>
      </c>
      <c r="D9" s="11">
        <f>SUM(D11:D32)</f>
        <v>99.999999999999986</v>
      </c>
      <c r="E9" s="24"/>
    </row>
    <row r="10" spans="1:5" x14ac:dyDescent="0.25">
      <c r="A10" s="5" t="s">
        <v>44</v>
      </c>
      <c r="B10" s="11"/>
      <c r="C10" s="11">
        <f>+SUM(C11:C26)</f>
        <v>24880.848443749001</v>
      </c>
      <c r="D10" s="11">
        <f>SUM(D11:D26)</f>
        <v>86.993101871094893</v>
      </c>
      <c r="E10" s="25"/>
    </row>
    <row r="11" spans="1:5" x14ac:dyDescent="0.25">
      <c r="A11" s="3" t="s">
        <v>56</v>
      </c>
      <c r="B11" s="11"/>
      <c r="C11" s="10">
        <v>10.218757</v>
      </c>
      <c r="D11" s="10">
        <f>+(C11/$C$9)*100</f>
        <v>3.5728740147537227E-2</v>
      </c>
      <c r="E11" s="25"/>
    </row>
    <row r="12" spans="1:5" x14ac:dyDescent="0.25">
      <c r="A12" s="3" t="s">
        <v>21</v>
      </c>
      <c r="B12" s="11"/>
      <c r="C12" s="10">
        <v>3542.5466494300003</v>
      </c>
      <c r="D12" s="10">
        <f t="shared" ref="D12:D30" si="0">+(C12/$C$9)*100</f>
        <v>12.386117871088738</v>
      </c>
      <c r="E12" s="25"/>
    </row>
    <row r="13" spans="1:5" x14ac:dyDescent="0.25">
      <c r="A13" s="3" t="s">
        <v>45</v>
      </c>
      <c r="B13" s="11"/>
      <c r="C13" s="10">
        <v>384.99447256899998</v>
      </c>
      <c r="D13" s="10">
        <f t="shared" si="0"/>
        <v>1.3460900840147143</v>
      </c>
      <c r="E13" s="25"/>
    </row>
    <row r="14" spans="1:5" x14ac:dyDescent="0.25">
      <c r="A14" s="3" t="s">
        <v>67</v>
      </c>
      <c r="B14" s="11"/>
      <c r="C14" s="10">
        <v>108.85728901699999</v>
      </c>
      <c r="D14" s="10">
        <f t="shared" si="0"/>
        <v>0.38060732753051579</v>
      </c>
      <c r="E14" s="25"/>
    </row>
    <row r="15" spans="1:5" x14ac:dyDescent="0.25">
      <c r="A15" s="3" t="s">
        <v>20</v>
      </c>
      <c r="B15" s="11"/>
      <c r="C15" s="10">
        <v>5744.8257951059995</v>
      </c>
      <c r="D15" s="10">
        <f t="shared" si="0"/>
        <v>20.086140420621724</v>
      </c>
      <c r="E15" s="25"/>
    </row>
    <row r="16" spans="1:5" x14ac:dyDescent="0.25">
      <c r="A16" s="3" t="s">
        <v>46</v>
      </c>
      <c r="B16" s="11"/>
      <c r="C16" s="10">
        <v>203.83938457999997</v>
      </c>
      <c r="D16" s="10">
        <f t="shared" si="0"/>
        <v>0.71270159408749278</v>
      </c>
      <c r="E16" s="25"/>
    </row>
    <row r="17" spans="1:5" x14ac:dyDescent="0.25">
      <c r="A17" s="3" t="s">
        <v>24</v>
      </c>
      <c r="B17" s="11"/>
      <c r="C17" s="10">
        <v>4499.4506995750007</v>
      </c>
      <c r="D17" s="10">
        <f t="shared" si="0"/>
        <v>15.73182578387663</v>
      </c>
      <c r="E17" s="25"/>
    </row>
    <row r="18" spans="1:5" x14ac:dyDescent="0.25">
      <c r="A18" s="3" t="s">
        <v>69</v>
      </c>
      <c r="B18" s="11"/>
      <c r="C18" s="10">
        <v>23.03</v>
      </c>
      <c r="D18" s="10">
        <f t="shared" si="0"/>
        <v>8.0521817438048718E-2</v>
      </c>
      <c r="E18" s="25"/>
    </row>
    <row r="19" spans="1:5" x14ac:dyDescent="0.25">
      <c r="A19" s="3" t="s">
        <v>68</v>
      </c>
      <c r="B19" s="11"/>
      <c r="C19" s="10">
        <v>192.72195959899997</v>
      </c>
      <c r="D19" s="10">
        <f t="shared" si="0"/>
        <v>0.67383076192504021</v>
      </c>
      <c r="E19" s="25"/>
    </row>
    <row r="20" spans="1:5" x14ac:dyDescent="0.25">
      <c r="A20" s="3" t="s">
        <v>26</v>
      </c>
      <c r="B20" s="11"/>
      <c r="C20" s="10">
        <v>592.95443103000002</v>
      </c>
      <c r="D20" s="10">
        <f t="shared" si="0"/>
        <v>2.0731988034945594</v>
      </c>
      <c r="E20" s="25"/>
    </row>
    <row r="21" spans="1:5" x14ac:dyDescent="0.25">
      <c r="A21" s="3" t="s">
        <v>25</v>
      </c>
      <c r="B21" s="11"/>
      <c r="C21" s="10">
        <v>703.86274667600003</v>
      </c>
      <c r="D21" s="10">
        <f t="shared" si="0"/>
        <v>2.4609773160785235</v>
      </c>
      <c r="E21" s="25"/>
    </row>
    <row r="22" spans="1:5" x14ac:dyDescent="0.25">
      <c r="A22" s="3" t="s">
        <v>47</v>
      </c>
      <c r="B22" s="11"/>
      <c r="C22" s="10">
        <v>226.29568900000001</v>
      </c>
      <c r="D22" s="10">
        <f t="shared" si="0"/>
        <v>0.79121754913918585</v>
      </c>
      <c r="E22" s="25"/>
    </row>
    <row r="23" spans="1:5" x14ac:dyDescent="0.25">
      <c r="A23" s="3" t="s">
        <v>22</v>
      </c>
      <c r="B23" s="11"/>
      <c r="C23" s="10">
        <v>280.89693171599998</v>
      </c>
      <c r="D23" s="10">
        <f t="shared" si="0"/>
        <v>0.98212468321944357</v>
      </c>
      <c r="E23" s="25"/>
    </row>
    <row r="24" spans="1:5" x14ac:dyDescent="0.25">
      <c r="A24" s="3" t="s">
        <v>23</v>
      </c>
      <c r="B24" s="11"/>
      <c r="C24" s="10">
        <v>667.05762131099982</v>
      </c>
      <c r="D24" s="10">
        <f t="shared" si="0"/>
        <v>2.3322923145403109</v>
      </c>
      <c r="E24" s="25"/>
    </row>
    <row r="25" spans="1:5" x14ac:dyDescent="0.25">
      <c r="A25" s="3" t="s">
        <v>40</v>
      </c>
      <c r="B25" s="11"/>
      <c r="C25" s="10">
        <v>7690.9749302100008</v>
      </c>
      <c r="D25" s="10">
        <f t="shared" si="0"/>
        <v>26.89063305475376</v>
      </c>
      <c r="E25" s="25"/>
    </row>
    <row r="26" spans="1:5" x14ac:dyDescent="0.25">
      <c r="A26" s="3" t="s">
        <v>60</v>
      </c>
      <c r="B26" s="11"/>
      <c r="C26" s="10">
        <v>8.3210869299999999</v>
      </c>
      <c r="D26" s="10">
        <f t="shared" si="0"/>
        <v>2.9093749138671004E-2</v>
      </c>
      <c r="E26" s="25"/>
    </row>
    <row r="27" spans="1:5" x14ac:dyDescent="0.25">
      <c r="A27" s="3" t="s">
        <v>43</v>
      </c>
      <c r="B27" s="11"/>
      <c r="C27" s="10">
        <v>1808.2</v>
      </c>
      <c r="D27" s="10">
        <f t="shared" si="0"/>
        <v>6.3221689227737592</v>
      </c>
      <c r="E27" s="25"/>
    </row>
    <row r="28" spans="1:5" x14ac:dyDescent="0.25">
      <c r="A28" s="13" t="s">
        <v>50</v>
      </c>
      <c r="B28" s="11"/>
      <c r="C28" s="12">
        <v>1467.84</v>
      </c>
      <c r="D28" s="10">
        <f>+(C28/$C$9)*100</f>
        <v>5.1321382765204255</v>
      </c>
      <c r="E28" s="25"/>
    </row>
    <row r="29" spans="1:5" ht="24" x14ac:dyDescent="0.25">
      <c r="A29" s="13" t="s">
        <v>61</v>
      </c>
      <c r="B29" s="11"/>
      <c r="C29" s="10">
        <v>33.700000000000003</v>
      </c>
      <c r="D29" s="10">
        <f>+(C29/$C$9)*100</f>
        <v>0.11782827823110038</v>
      </c>
      <c r="E29" s="25"/>
    </row>
    <row r="30" spans="1:5" x14ac:dyDescent="0.25">
      <c r="A30" s="3" t="s">
        <v>17</v>
      </c>
      <c r="B30" s="11"/>
      <c r="C30" s="10">
        <v>349.25566399999997</v>
      </c>
      <c r="D30" s="10">
        <f t="shared" si="0"/>
        <v>1.2211333398094868</v>
      </c>
      <c r="E30" s="25"/>
    </row>
    <row r="31" spans="1:5" x14ac:dyDescent="0.25">
      <c r="A31" s="13" t="s">
        <v>57</v>
      </c>
      <c r="B31" s="11"/>
      <c r="C31" s="10">
        <v>61.1</v>
      </c>
      <c r="D31" s="10">
        <f>+(C31/$C$9)*100</f>
        <v>0.21362931157033332</v>
      </c>
      <c r="E31" s="25"/>
    </row>
    <row r="32" spans="1:5" ht="15.75" thickBot="1" x14ac:dyDescent="0.3">
      <c r="A32" s="3" t="s">
        <v>59</v>
      </c>
      <c r="B32" s="10">
        <v>12448.6</v>
      </c>
      <c r="C32" s="12"/>
      <c r="D32" s="10"/>
      <c r="E32" s="25"/>
    </row>
    <row r="33" spans="1:5" x14ac:dyDescent="0.25">
      <c r="A33" s="41" t="s">
        <v>7</v>
      </c>
      <c r="B33" s="41"/>
      <c r="C33" s="41"/>
      <c r="D33" s="41"/>
      <c r="E33" s="25"/>
    </row>
    <row r="34" spans="1:5" x14ac:dyDescent="0.25">
      <c r="A34" s="42" t="s">
        <v>16</v>
      </c>
      <c r="B34" s="42"/>
      <c r="C34" s="42"/>
      <c r="D34" s="42"/>
      <c r="E34" s="25"/>
    </row>
    <row r="35" spans="1:5" ht="15.75" customHeight="1" x14ac:dyDescent="0.25">
      <c r="A35" s="42" t="s">
        <v>14</v>
      </c>
      <c r="B35" s="42"/>
      <c r="C35" s="42"/>
      <c r="D35" s="42"/>
      <c r="E35" s="25"/>
    </row>
    <row r="36" spans="1:5" ht="28.5" customHeight="1" x14ac:dyDescent="0.25">
      <c r="A36" s="42" t="s">
        <v>19</v>
      </c>
      <c r="B36" s="42"/>
      <c r="C36" s="42"/>
      <c r="D36" s="42"/>
      <c r="E36" s="15"/>
    </row>
    <row r="37" spans="1:5" x14ac:dyDescent="0.25">
      <c r="A37" s="43" t="s">
        <v>8</v>
      </c>
      <c r="B37" s="43"/>
      <c r="C37" s="43"/>
      <c r="D37" s="43"/>
      <c r="E37" s="15"/>
    </row>
    <row r="38" spans="1:5" x14ac:dyDescent="0.25">
      <c r="A38" s="1"/>
      <c r="B38" s="1"/>
      <c r="C38" s="1"/>
      <c r="D38" s="1"/>
    </row>
  </sheetData>
  <mergeCells count="13">
    <mergeCell ref="A33:D33"/>
    <mergeCell ref="A34:D34"/>
    <mergeCell ref="A35:D35"/>
    <mergeCell ref="A36:D36"/>
    <mergeCell ref="A37:D37"/>
    <mergeCell ref="A7:A8"/>
    <mergeCell ref="B7:B8"/>
    <mergeCell ref="C7:D7"/>
    <mergeCell ref="A1:B1"/>
    <mergeCell ref="A3:D3"/>
    <mergeCell ref="A4:D4"/>
    <mergeCell ref="A5:D5"/>
    <mergeCell ref="A6:D6"/>
  </mergeCells>
  <pageMargins left="1.299212598425197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Usuario de Windows</cp:lastModifiedBy>
  <cp:lastPrinted>2018-01-29T02:09:36Z</cp:lastPrinted>
  <dcterms:created xsi:type="dcterms:W3CDTF">2015-07-30T23:19:48Z</dcterms:created>
  <dcterms:modified xsi:type="dcterms:W3CDTF">2018-01-29T02:12:17Z</dcterms:modified>
</cp:coreProperties>
</file>