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iana_carcano\Documents\Next\4. Trimestrales\Trimestrales 2017\1T\Género\Nueva carpeta\"/>
    </mc:Choice>
  </mc:AlternateContent>
  <bookViews>
    <workbookView xWindow="0" yWindow="0" windowWidth="28800" windowHeight="12435" tabRatio="943"/>
  </bookViews>
  <sheets>
    <sheet name="Físico" sheetId="111" r:id="rId1"/>
    <sheet name="Financiero" sheetId="112" r:id="rId2"/>
    <sheet name="1 R001" sheetId="1" r:id="rId3"/>
    <sheet name="4 E015" sheetId="2" r:id="rId4"/>
    <sheet name="4 P006" sheetId="3" r:id="rId5"/>
    <sheet name="4 P021" sheetId="4" r:id="rId6"/>
    <sheet name="4 P022" sheetId="5" r:id="rId7"/>
    <sheet name="4 P023" sheetId="6" r:id="rId8"/>
    <sheet name="4 P024" sheetId="7" r:id="rId9"/>
    <sheet name="5 E002" sheetId="8" r:id="rId10"/>
    <sheet name="5 M001" sheetId="9" r:id="rId11"/>
    <sheet name="5 P005" sheetId="10" r:id="rId12"/>
    <sheet name="6 M001" sheetId="110" r:id="rId13"/>
    <sheet name="7 A900" sheetId="11" r:id="rId14"/>
    <sheet name="8 P001" sheetId="12" r:id="rId15"/>
    <sheet name="8 S266" sheetId="13" r:id="rId16"/>
    <sheet name="9 P001" sheetId="52" r:id="rId17"/>
    <sheet name="10 M001" sheetId="14" r:id="rId18"/>
    <sheet name="10 S020" sheetId="15" r:id="rId19"/>
    <sheet name="11 E010" sheetId="16" r:id="rId20"/>
    <sheet name="11 E032" sheetId="17" r:id="rId21"/>
    <sheet name="11 S243" sheetId="18" r:id="rId22"/>
    <sheet name="11 S244" sheetId="19" r:id="rId23"/>
    <sheet name="11 S247" sheetId="20" r:id="rId24"/>
    <sheet name="11 S267" sheetId="21" r:id="rId25"/>
    <sheet name="11 S271" sheetId="22" r:id="rId26"/>
    <sheet name="12 E010" sheetId="53" r:id="rId27"/>
    <sheet name="12 E022" sheetId="54" r:id="rId28"/>
    <sheet name="12 E023" sheetId="55" r:id="rId29"/>
    <sheet name="12 E025" sheetId="56" r:id="rId30"/>
    <sheet name="12 E036" sheetId="57" r:id="rId31"/>
    <sheet name="12 M001" sheetId="58" r:id="rId32"/>
    <sheet name="12 O001" sheetId="59" r:id="rId33"/>
    <sheet name="12 P012" sheetId="60" r:id="rId34"/>
    <sheet name="12 P016" sheetId="61" r:id="rId35"/>
    <sheet name="12 P018" sheetId="62" r:id="rId36"/>
    <sheet name="12 P020" sheetId="63" r:id="rId37"/>
    <sheet name="12 S174" sheetId="64" r:id="rId38"/>
    <sheet name="12 S272" sheetId="65" r:id="rId39"/>
    <sheet name="12 U008" sheetId="66" r:id="rId40"/>
    <sheet name="13 A006" sheetId="23" r:id="rId41"/>
    <sheet name="14 E002" sheetId="24" r:id="rId42"/>
    <sheet name="14 E003" sheetId="25" r:id="rId43"/>
    <sheet name="14 S043" sheetId="26" r:id="rId44"/>
    <sheet name="15 M001" sheetId="67" r:id="rId45"/>
    <sheet name="15 S177" sheetId="68" r:id="rId46"/>
    <sheet name="15 S273" sheetId="69" r:id="rId47"/>
    <sheet name="15 S274" sheetId="70" r:id="rId48"/>
    <sheet name="16 P002" sheetId="71" r:id="rId49"/>
    <sheet name="16 S046" sheetId="72" r:id="rId50"/>
    <sheet name="16 S071" sheetId="73" r:id="rId51"/>
    <sheet name="16 S219" sheetId="74" r:id="rId52"/>
    <sheet name="17 E002" sheetId="75" r:id="rId53"/>
    <sheet name="17 E003" sheetId="76" r:id="rId54"/>
    <sheet name="17 E009" sheetId="77" r:id="rId55"/>
    <sheet name="17 E010" sheetId="78" r:id="rId56"/>
    <sheet name="17 E011" sheetId="79" r:id="rId57"/>
    <sheet name="17 E013" sheetId="80" r:id="rId58"/>
    <sheet name="17 M001" sheetId="81" r:id="rId59"/>
    <sheet name="18 E568" sheetId="82" r:id="rId60"/>
    <sheet name="18 G003" sheetId="83" r:id="rId61"/>
    <sheet name="18 M001" sheetId="84" r:id="rId62"/>
    <sheet name="18 P002" sheetId="85" r:id="rId63"/>
    <sheet name="18 P008" sheetId="86" r:id="rId64"/>
    <sheet name="19 J014" sheetId="87" r:id="rId65"/>
    <sheet name="20 E016" sheetId="88" r:id="rId66"/>
    <sheet name="20 S017" sheetId="89" r:id="rId67"/>
    <sheet name="20 S070" sheetId="90" r:id="rId68"/>
    <sheet name="20 S155" sheetId="91" r:id="rId69"/>
    <sheet name="20 S174" sheetId="92" r:id="rId70"/>
    <sheet name="20 S176" sheetId="93" r:id="rId71"/>
    <sheet name="21 P001" sheetId="94" r:id="rId72"/>
    <sheet name="22 R003" sheetId="95" r:id="rId73"/>
    <sheet name="22 R008" sheetId="96" r:id="rId74"/>
    <sheet name="22 R009" sheetId="97" r:id="rId75"/>
    <sheet name="35 E013" sheetId="27" r:id="rId76"/>
    <sheet name="35 M001" sheetId="28" r:id="rId77"/>
    <sheet name="38 F002" sheetId="29" r:id="rId78"/>
    <sheet name="40 P002" sheetId="30" r:id="rId79"/>
    <sheet name="43 M001" sheetId="31" r:id="rId80"/>
    <sheet name="45 G001" sheetId="32" r:id="rId81"/>
    <sheet name="45 G002" sheetId="33" r:id="rId82"/>
    <sheet name="47 M001" sheetId="102" r:id="rId83"/>
    <sheet name="47 O001" sheetId="103" r:id="rId84"/>
    <sheet name="47 E033" sheetId="105" r:id="rId85"/>
    <sheet name="47 P010" sheetId="106" r:id="rId86"/>
    <sheet name="47 S010" sheetId="107" r:id="rId87"/>
    <sheet name="47 S249" sheetId="108" r:id="rId88"/>
    <sheet name="47 U011" sheetId="109" r:id="rId89"/>
    <sheet name="48 E011" sheetId="34" r:id="rId90"/>
    <sheet name="48 S243" sheetId="35" r:id="rId91"/>
    <sheet name="50 E001" sheetId="36" r:id="rId92"/>
    <sheet name="50 E007" sheetId="37" r:id="rId93"/>
    <sheet name="50 E011" sheetId="38" r:id="rId94"/>
    <sheet name="51 E036" sheetId="39" r:id="rId95"/>
    <sheet name="51 E044" sheetId="40" r:id="rId96"/>
    <sheet name="52 M001" sheetId="98" r:id="rId97"/>
    <sheet name="53 E555" sheetId="41" r:id="rId98"/>
    <sheet name="53 E561" sheetId="42" r:id="rId99"/>
    <sheet name="53 E563" sheetId="43" r:id="rId100"/>
    <sheet name="53 E567" sheetId="44" r:id="rId101"/>
    <sheet name="53 E570" sheetId="45" r:id="rId102"/>
    <sheet name="53 F571" sheetId="46" r:id="rId103"/>
    <sheet name="53 M001" sheetId="47" r:id="rId104"/>
    <sheet name="53 O001" sheetId="48" r:id="rId105"/>
    <sheet name="53 P552" sheetId="49" r:id="rId106"/>
    <sheet name="53 R582" sheetId="50" r:id="rId107"/>
    <sheet name="53 R585" sheetId="51" r:id="rId108"/>
  </sheets>
  <definedNames>
    <definedName name="_xlnm.Print_Area" localSheetId="2">'1 R001'!$B$2:$W$41</definedName>
    <definedName name="_xlnm.Print_Area" localSheetId="17">'10 M001'!$B$2:$W$33</definedName>
    <definedName name="_xlnm.Print_Area" localSheetId="18">'10 S020'!$B$2:$W$33</definedName>
    <definedName name="_xlnm.Print_Area" localSheetId="19">'11 E010'!$B$2:$W$36</definedName>
    <definedName name="_xlnm.Print_Area" localSheetId="20">'11 E032'!$B$2:$W$35</definedName>
    <definedName name="_xlnm.Print_Area" localSheetId="21">'11 S243'!$B$2:$W$40</definedName>
    <definedName name="_xlnm.Print_Area" localSheetId="22">'11 S244'!$B$2:$W$36</definedName>
    <definedName name="_xlnm.Print_Area" localSheetId="23">'11 S247'!$B$2:$W$33</definedName>
    <definedName name="_xlnm.Print_Area" localSheetId="24">'11 S267'!$B$2:$W$44</definedName>
    <definedName name="_xlnm.Print_Area" localSheetId="25">'11 S271'!$B$2:$W$33</definedName>
    <definedName name="_xlnm.Print_Area" localSheetId="26">'12 E010'!$B$2:$W$46</definedName>
    <definedName name="_xlnm.Print_Area" localSheetId="27">'12 E022'!$B$2:$W$43</definedName>
    <definedName name="_xlnm.Print_Area" localSheetId="28">'12 E023'!$B$2:$W$63</definedName>
    <definedName name="_xlnm.Print_Area" localSheetId="29">'12 E025'!$B$2:$W$35</definedName>
    <definedName name="_xlnm.Print_Area" localSheetId="30">'12 E036'!$B$2:$W$33</definedName>
    <definedName name="_xlnm.Print_Area" localSheetId="31">'12 M001'!$B$2:$W$33</definedName>
    <definedName name="_xlnm.Print_Area" localSheetId="32">'12 O001'!$B$2:$W$33</definedName>
    <definedName name="_xlnm.Print_Area" localSheetId="33">'12 P012'!$B$2:$W$33</definedName>
    <definedName name="_xlnm.Print_Area" localSheetId="34">'12 P016'!$B$2:$W$52</definedName>
    <definedName name="_xlnm.Print_Area" localSheetId="35">'12 P018'!$B$2:$W$34</definedName>
    <definedName name="_xlnm.Print_Area" localSheetId="36">'12 P020'!$B$2:$W$84</definedName>
    <definedName name="_xlnm.Print_Area" localSheetId="37">'12 S174'!$B$2:$W$33</definedName>
    <definedName name="_xlnm.Print_Area" localSheetId="38">'12 S272'!$B$2:$W$33</definedName>
    <definedName name="_xlnm.Print_Area" localSheetId="39">'12 U008'!$B$2:$W$41</definedName>
    <definedName name="_xlnm.Print_Area" localSheetId="40">'13 A006'!$B$2:$W$35</definedName>
    <definedName name="_xlnm.Print_Area" localSheetId="41">'14 E002'!$B$2:$W$33</definedName>
    <definedName name="_xlnm.Print_Area" localSheetId="42">'14 E003'!$B$2:$W$36</definedName>
    <definedName name="_xlnm.Print_Area" localSheetId="43">'14 S043'!$B$2:$W$33</definedName>
    <definedName name="_xlnm.Print_Area" localSheetId="44">'15 M001'!$B$2:$W$34</definedName>
    <definedName name="_xlnm.Print_Area" localSheetId="45">'15 S177'!$B$2:$W$36</definedName>
    <definedName name="_xlnm.Print_Area" localSheetId="46">'15 S273'!$B$2:$W$37</definedName>
    <definedName name="_xlnm.Print_Area" localSheetId="47">'15 S274'!$B$2:$W$34</definedName>
    <definedName name="_xlnm.Print_Area" localSheetId="48">'16 P002'!$B$2:$W$33</definedName>
    <definedName name="_xlnm.Print_Area" localSheetId="49">'16 S046'!$B$2:$W$36</definedName>
    <definedName name="_xlnm.Print_Area" localSheetId="50">'16 S071'!$B$2:$W$40</definedName>
    <definedName name="_xlnm.Print_Area" localSheetId="51">'16 S219'!$B$2:$W$33</definedName>
    <definedName name="_xlnm.Print_Area" localSheetId="52">'17 E002'!$B$2:$W$46</definedName>
    <definedName name="_xlnm.Print_Area" localSheetId="53">'17 E003'!$B$2:$W$38</definedName>
    <definedName name="_xlnm.Print_Area" localSheetId="54">'17 E009'!$B$2:$W$44</definedName>
    <definedName name="_xlnm.Print_Area" localSheetId="55">'17 E010'!$B$2:$W$33</definedName>
    <definedName name="_xlnm.Print_Area" localSheetId="56">'17 E011'!$B$2:$W$37</definedName>
    <definedName name="_xlnm.Print_Area" localSheetId="57">'17 E013'!$B$2:$W$43</definedName>
    <definedName name="_xlnm.Print_Area" localSheetId="58">'17 M001'!$B$2:$W$36</definedName>
    <definedName name="_xlnm.Print_Area" localSheetId="59">'18 E568'!$B$2:$W$35</definedName>
    <definedName name="_xlnm.Print_Area" localSheetId="60">'18 G003'!$B$2:$W$34</definedName>
    <definedName name="_xlnm.Print_Area" localSheetId="61">'18 M001'!$B$2:$W$43</definedName>
    <definedName name="_xlnm.Print_Area" localSheetId="62">'18 P002'!$B$2:$W$33</definedName>
    <definedName name="_xlnm.Print_Area" localSheetId="63">'18 P008'!$B$2:$W$34</definedName>
    <definedName name="_xlnm.Print_Area" localSheetId="64">'19 J014'!$B$2:$W$33</definedName>
    <definedName name="_xlnm.Print_Area" localSheetId="65">'20 E016'!$B$2:$W$33</definedName>
    <definedName name="_xlnm.Print_Area" localSheetId="66">'20 S017'!$B$2:$W$100</definedName>
    <definedName name="_xlnm.Print_Area" localSheetId="67">'20 S070'!$B$2:$W$35</definedName>
    <definedName name="_xlnm.Print_Area" localSheetId="68">'20 S155'!$B$2:$W$34</definedName>
    <definedName name="_xlnm.Print_Area" localSheetId="69">'20 S174'!$B$2:$W$105</definedName>
    <definedName name="_xlnm.Print_Area" localSheetId="70">'20 S176'!$B$2:$W$97</definedName>
    <definedName name="_xlnm.Print_Area" localSheetId="71">'21 P001'!$B$2:$W$39</definedName>
    <definedName name="_xlnm.Print_Area" localSheetId="72">'22 R003'!$B$2:$W$34</definedName>
    <definedName name="_xlnm.Print_Area" localSheetId="73">'22 R008'!$B$2:$W$34</definedName>
    <definedName name="_xlnm.Print_Area" localSheetId="74">'22 R009'!$B$2:$W$34</definedName>
    <definedName name="_xlnm.Print_Area" localSheetId="75">'35 E013'!$B$2:$W$33</definedName>
    <definedName name="_xlnm.Print_Area" localSheetId="76">'35 M001'!$B$2:$W$35</definedName>
    <definedName name="_xlnm.Print_Area" localSheetId="77">'38 F002'!$B$2:$W$35</definedName>
    <definedName name="_xlnm.Print_Area" localSheetId="3">'4 E015'!$B$2:$W$37</definedName>
    <definedName name="_xlnm.Print_Area" localSheetId="4">'4 P006'!$B$2:$W$33</definedName>
    <definedName name="_xlnm.Print_Area" localSheetId="5">'4 P021'!$B$2:$W$37</definedName>
    <definedName name="_xlnm.Print_Area" localSheetId="6">'4 P022'!$B$2:$W$41</definedName>
    <definedName name="_xlnm.Print_Area" localSheetId="7">'4 P023'!$B$2:$W$35</definedName>
    <definedName name="_xlnm.Print_Area" localSheetId="8">'4 P024'!$B$2:$W$33</definedName>
    <definedName name="_xlnm.Print_Area" localSheetId="78">'40 P002'!$B$2:$W$38</definedName>
    <definedName name="_xlnm.Print_Area" localSheetId="79">'43 M001'!$B$2:$W$35</definedName>
    <definedName name="_xlnm.Print_Area" localSheetId="80">'45 G001'!$B$2:$W$38</definedName>
    <definedName name="_xlnm.Print_Area" localSheetId="81">'45 G002'!$B$2:$W$38</definedName>
    <definedName name="_xlnm.Print_Area" localSheetId="84">'47 E033'!$B$2:$W$37</definedName>
    <definedName name="_xlnm.Print_Area" localSheetId="82">'47 M001'!$B$2:$W$33</definedName>
    <definedName name="_xlnm.Print_Area" localSheetId="83">'47 O001'!$B$2:$W$32</definedName>
    <definedName name="_xlnm.Print_Area" localSheetId="85">'47 P010'!$B$2:$W$42</definedName>
    <definedName name="_xlnm.Print_Area" localSheetId="86">'47 S010'!$B$2:$W$34</definedName>
    <definedName name="_xlnm.Print_Area" localSheetId="87">'47 S249'!$B$2:$W$35</definedName>
    <definedName name="_xlnm.Print_Area" localSheetId="88">'47 U011'!$B$2:$W$33</definedName>
    <definedName name="_xlnm.Print_Area" localSheetId="89">'48 E011'!$B$2:$W$36</definedName>
    <definedName name="_xlnm.Print_Area" localSheetId="90">'48 S243'!$B$2:$W$33</definedName>
    <definedName name="_xlnm.Print_Area" localSheetId="9">'5 E002'!$B$2:$W$36</definedName>
    <definedName name="_xlnm.Print_Area" localSheetId="10">'5 M001'!$B$2:$W$34</definedName>
    <definedName name="_xlnm.Print_Area" localSheetId="11">'5 P005'!$B$2:$W$33</definedName>
    <definedName name="_xlnm.Print_Area" localSheetId="91">'50 E001'!$B$2:$W$37</definedName>
    <definedName name="_xlnm.Print_Area" localSheetId="92">'50 E007'!$B$2:$W$35</definedName>
    <definedName name="_xlnm.Print_Area" localSheetId="93">'50 E011'!$B$2:$W$34</definedName>
    <definedName name="_xlnm.Print_Area" localSheetId="94">'51 E036'!$B$2:$W$41</definedName>
    <definedName name="_xlnm.Print_Area" localSheetId="95">'51 E044'!$B$2:$W$33</definedName>
    <definedName name="_xlnm.Print_Area" localSheetId="96">'52 M001'!$B$2:$W$35</definedName>
    <definedName name="_xlnm.Print_Area" localSheetId="97">'53 E555'!$B$2:$W$35</definedName>
    <definedName name="_xlnm.Print_Area" localSheetId="98">'53 E561'!$B$2:$W$35</definedName>
    <definedName name="_xlnm.Print_Area" localSheetId="99">'53 E563'!$B$2:$W$35</definedName>
    <definedName name="_xlnm.Print_Area" localSheetId="100">'53 E567'!$B$2:$W$35</definedName>
    <definedName name="_xlnm.Print_Area" localSheetId="101">'53 E570'!$B$2:$W$35</definedName>
    <definedName name="_xlnm.Print_Area" localSheetId="102">'53 F571'!$B$2:$W$35</definedName>
    <definedName name="_xlnm.Print_Area" localSheetId="103">'53 M001'!$B$2:$W$35</definedName>
    <definedName name="_xlnm.Print_Area" localSheetId="104">'53 O001'!$B$2:$W$35</definedName>
    <definedName name="_xlnm.Print_Area" localSheetId="105">'53 P552'!$B$2:$W$35</definedName>
    <definedName name="_xlnm.Print_Area" localSheetId="106">'53 R582'!$B$2:$W$35</definedName>
    <definedName name="_xlnm.Print_Area" localSheetId="107">'53 R585'!$B$2:$W$35</definedName>
    <definedName name="_xlnm.Print_Area" localSheetId="12">'6 M001'!$B$2:$W$35</definedName>
    <definedName name="_xlnm.Print_Area" localSheetId="13">'7 A900'!$B$2:$W$51</definedName>
    <definedName name="_xlnm.Print_Area" localSheetId="14">'8 P001'!$B$2:$W$33</definedName>
    <definedName name="_xlnm.Print_Area" localSheetId="15">'8 S266'!$B$2:$W$46</definedName>
    <definedName name="_xlnm.Print_Area" localSheetId="16">'9 P001'!$B$2:$W$35</definedName>
    <definedName name="_xlnm.Print_Area" localSheetId="1">Financiero!$B$3:$L$40</definedName>
    <definedName name="_xlnm.Print_Titles" localSheetId="2">'1 R001'!$1:$5</definedName>
    <definedName name="_xlnm.Print_Titles" localSheetId="17">'10 M001'!$1:$5</definedName>
    <definedName name="_xlnm.Print_Titles" localSheetId="18">'10 S020'!$1:$5</definedName>
    <definedName name="_xlnm.Print_Titles" localSheetId="19">'11 E010'!$1:$5</definedName>
    <definedName name="_xlnm.Print_Titles" localSheetId="20">'11 E032'!$1:$5</definedName>
    <definedName name="_xlnm.Print_Titles" localSheetId="21">'11 S243'!$1:$5</definedName>
    <definedName name="_xlnm.Print_Titles" localSheetId="22">'11 S244'!$1:$5</definedName>
    <definedName name="_xlnm.Print_Titles" localSheetId="23">'11 S247'!$1:$5</definedName>
    <definedName name="_xlnm.Print_Titles" localSheetId="24">'11 S267'!$1:$5</definedName>
    <definedName name="_xlnm.Print_Titles" localSheetId="25">'11 S271'!$1:$5</definedName>
    <definedName name="_xlnm.Print_Titles" localSheetId="26">'12 E010'!$1:$5</definedName>
    <definedName name="_xlnm.Print_Titles" localSheetId="27">'12 E022'!$1:$5</definedName>
    <definedName name="_xlnm.Print_Titles" localSheetId="28">'12 E023'!$1:$5</definedName>
    <definedName name="_xlnm.Print_Titles" localSheetId="29">'12 E025'!$1:$5</definedName>
    <definedName name="_xlnm.Print_Titles" localSheetId="30">'12 E036'!$1:$5</definedName>
    <definedName name="_xlnm.Print_Titles" localSheetId="31">'12 M001'!$1:$5</definedName>
    <definedName name="_xlnm.Print_Titles" localSheetId="32">'12 O001'!$1:$5</definedName>
    <definedName name="_xlnm.Print_Titles" localSheetId="33">'12 P012'!$1:$5</definedName>
    <definedName name="_xlnm.Print_Titles" localSheetId="34">'12 P016'!$1:$5</definedName>
    <definedName name="_xlnm.Print_Titles" localSheetId="35">'12 P018'!$1:$5</definedName>
    <definedName name="_xlnm.Print_Titles" localSheetId="36">'12 P020'!$1:$5</definedName>
    <definedName name="_xlnm.Print_Titles" localSheetId="37">'12 S174'!$1:$5</definedName>
    <definedName name="_xlnm.Print_Titles" localSheetId="38">'12 S272'!$1:$5</definedName>
    <definedName name="_xlnm.Print_Titles" localSheetId="39">'12 U008'!$1:$5</definedName>
    <definedName name="_xlnm.Print_Titles" localSheetId="40">'13 A006'!$1:$5</definedName>
    <definedName name="_xlnm.Print_Titles" localSheetId="41">'14 E002'!$1:$5</definedName>
    <definedName name="_xlnm.Print_Titles" localSheetId="42">'14 E003'!$1:$5</definedName>
    <definedName name="_xlnm.Print_Titles" localSheetId="43">'14 S043'!$1:$5</definedName>
    <definedName name="_xlnm.Print_Titles" localSheetId="44">'15 M001'!$1:$5</definedName>
    <definedName name="_xlnm.Print_Titles" localSheetId="45">'15 S177'!$1:$5</definedName>
    <definedName name="_xlnm.Print_Titles" localSheetId="46">'15 S273'!$1:$5</definedName>
    <definedName name="_xlnm.Print_Titles" localSheetId="47">'15 S274'!$1:$5</definedName>
    <definedName name="_xlnm.Print_Titles" localSheetId="48">'16 P002'!$1:$5</definedName>
    <definedName name="_xlnm.Print_Titles" localSheetId="49">'16 S046'!$1:$5</definedName>
    <definedName name="_xlnm.Print_Titles" localSheetId="50">'16 S071'!$1:$5</definedName>
    <definedName name="_xlnm.Print_Titles" localSheetId="51">'16 S219'!$1:$5</definedName>
    <definedName name="_xlnm.Print_Titles" localSheetId="52">'17 E002'!$1:$5</definedName>
    <definedName name="_xlnm.Print_Titles" localSheetId="53">'17 E003'!$1:$5</definedName>
    <definedName name="_xlnm.Print_Titles" localSheetId="54">'17 E009'!$1:$5</definedName>
    <definedName name="_xlnm.Print_Titles" localSheetId="55">'17 E010'!$1:$5</definedName>
    <definedName name="_xlnm.Print_Titles" localSheetId="56">'17 E011'!$1:$5</definedName>
    <definedName name="_xlnm.Print_Titles" localSheetId="57">'17 E013'!$1:$5</definedName>
    <definedName name="_xlnm.Print_Titles" localSheetId="58">'17 M001'!$1:$5</definedName>
    <definedName name="_xlnm.Print_Titles" localSheetId="59">'18 E568'!$1:$5</definedName>
    <definedName name="_xlnm.Print_Titles" localSheetId="60">'18 G003'!$1:$5</definedName>
    <definedName name="_xlnm.Print_Titles" localSheetId="61">'18 M001'!$1:$5</definedName>
    <definedName name="_xlnm.Print_Titles" localSheetId="62">'18 P002'!$1:$5</definedName>
    <definedName name="_xlnm.Print_Titles" localSheetId="63">'18 P008'!$1:$5</definedName>
    <definedName name="_xlnm.Print_Titles" localSheetId="64">'19 J014'!$1:$5</definedName>
    <definedName name="_xlnm.Print_Titles" localSheetId="65">'20 E016'!$1:$5</definedName>
    <definedName name="_xlnm.Print_Titles" localSheetId="66">'20 S017'!$1:$5</definedName>
    <definedName name="_xlnm.Print_Titles" localSheetId="67">'20 S070'!$1:$5</definedName>
    <definedName name="_xlnm.Print_Titles" localSheetId="68">'20 S155'!$1:$5</definedName>
    <definedName name="_xlnm.Print_Titles" localSheetId="69">'20 S174'!$1:$5</definedName>
    <definedName name="_xlnm.Print_Titles" localSheetId="70">'20 S176'!$1:$5</definedName>
    <definedName name="_xlnm.Print_Titles" localSheetId="71">'21 P001'!$1:$5</definedName>
    <definedName name="_xlnm.Print_Titles" localSheetId="72">'22 R003'!$1:$5</definedName>
    <definedName name="_xlnm.Print_Titles" localSheetId="73">'22 R008'!$1:$5</definedName>
    <definedName name="_xlnm.Print_Titles" localSheetId="74">'22 R009'!$1:$5</definedName>
    <definedName name="_xlnm.Print_Titles" localSheetId="75">'35 E013'!$1:$5</definedName>
    <definedName name="_xlnm.Print_Titles" localSheetId="76">'35 M001'!$1:$5</definedName>
    <definedName name="_xlnm.Print_Titles" localSheetId="77">'38 F002'!$1:$5</definedName>
    <definedName name="_xlnm.Print_Titles" localSheetId="3">'4 E015'!$1:$5</definedName>
    <definedName name="_xlnm.Print_Titles" localSheetId="4">'4 P006'!$1:$5</definedName>
    <definedName name="_xlnm.Print_Titles" localSheetId="5">'4 P021'!$1:$5</definedName>
    <definedName name="_xlnm.Print_Titles" localSheetId="6">'4 P022'!$1:$5</definedName>
    <definedName name="_xlnm.Print_Titles" localSheetId="7">'4 P023'!$1:$5</definedName>
    <definedName name="_xlnm.Print_Titles" localSheetId="8">'4 P024'!$1:$5</definedName>
    <definedName name="_xlnm.Print_Titles" localSheetId="78">'40 P002'!$1:$5</definedName>
    <definedName name="_xlnm.Print_Titles" localSheetId="79">'43 M001'!$1:$5</definedName>
    <definedName name="_xlnm.Print_Titles" localSheetId="80">'45 G001'!$1:$5</definedName>
    <definedName name="_xlnm.Print_Titles" localSheetId="81">'45 G002'!$1:$5</definedName>
    <definedName name="_xlnm.Print_Titles" localSheetId="84">'47 E033'!$1:$5</definedName>
    <definedName name="_xlnm.Print_Titles" localSheetId="82">'47 M001'!$1:$5</definedName>
    <definedName name="_xlnm.Print_Titles" localSheetId="83">'47 O001'!$1:$5</definedName>
    <definedName name="_xlnm.Print_Titles" localSheetId="85">'47 P010'!$1:$5</definedName>
    <definedName name="_xlnm.Print_Titles" localSheetId="86">'47 S010'!$1:$5</definedName>
    <definedName name="_xlnm.Print_Titles" localSheetId="87">'47 S249'!$1:$5</definedName>
    <definedName name="_xlnm.Print_Titles" localSheetId="88">'47 U011'!$1:$5</definedName>
    <definedName name="_xlnm.Print_Titles" localSheetId="89">'48 E011'!$1:$5</definedName>
    <definedName name="_xlnm.Print_Titles" localSheetId="90">'48 S243'!$1:$5</definedName>
    <definedName name="_xlnm.Print_Titles" localSheetId="9">'5 E002'!$1:$5</definedName>
    <definedName name="_xlnm.Print_Titles" localSheetId="10">'5 M001'!$1:$5</definedName>
    <definedName name="_xlnm.Print_Titles" localSheetId="11">'5 P005'!$1:$5</definedName>
    <definedName name="_xlnm.Print_Titles" localSheetId="91">'50 E001'!$1:$5</definedName>
    <definedName name="_xlnm.Print_Titles" localSheetId="92">'50 E007'!$1:$5</definedName>
    <definedName name="_xlnm.Print_Titles" localSheetId="93">'50 E011'!$1:$5</definedName>
    <definedName name="_xlnm.Print_Titles" localSheetId="94">'51 E036'!$1:$5</definedName>
    <definedName name="_xlnm.Print_Titles" localSheetId="95">'51 E044'!$1:$5</definedName>
    <definedName name="_xlnm.Print_Titles" localSheetId="96">'52 M001'!$1:$5</definedName>
    <definedName name="_xlnm.Print_Titles" localSheetId="97">'53 E555'!$1:$5</definedName>
    <definedName name="_xlnm.Print_Titles" localSheetId="98">'53 E561'!$1:$5</definedName>
    <definedName name="_xlnm.Print_Titles" localSheetId="99">'53 E563'!$1:$5</definedName>
    <definedName name="_xlnm.Print_Titles" localSheetId="100">'53 E567'!$1:$5</definedName>
    <definedName name="_xlnm.Print_Titles" localSheetId="101">'53 E570'!$1:$5</definedName>
    <definedName name="_xlnm.Print_Titles" localSheetId="102">'53 F571'!$1:$5</definedName>
    <definedName name="_xlnm.Print_Titles" localSheetId="103">'53 M001'!$1:$5</definedName>
    <definedName name="_xlnm.Print_Titles" localSheetId="104">'53 O001'!$1:$5</definedName>
    <definedName name="_xlnm.Print_Titles" localSheetId="105">'53 P552'!$1:$5</definedName>
    <definedName name="_xlnm.Print_Titles" localSheetId="106">'53 R582'!$1:$5</definedName>
    <definedName name="_xlnm.Print_Titles" localSheetId="107">'53 R585'!$1:$5</definedName>
    <definedName name="_xlnm.Print_Titles" localSheetId="12">'6 M001'!$1:$5</definedName>
    <definedName name="_xlnm.Print_Titles" localSheetId="13">'7 A900'!$1:$5</definedName>
    <definedName name="_xlnm.Print_Titles" localSheetId="14">'8 P001'!$1:$5</definedName>
    <definedName name="_xlnm.Print_Titles" localSheetId="15">'8 S266'!$1:$5</definedName>
    <definedName name="_xlnm.Print_Titles" localSheetId="16">'9 P001'!$1:$5</definedName>
  </definedNames>
  <calcPr calcId="152511"/>
</workbook>
</file>

<file path=xl/calcChain.xml><?xml version="1.0" encoding="utf-8"?>
<calcChain xmlns="http://schemas.openxmlformats.org/spreadsheetml/2006/main">
  <c r="V90" i="93" l="1"/>
  <c r="V88" i="93"/>
  <c r="W88" i="93"/>
  <c r="W85" i="93"/>
  <c r="V84" i="93"/>
  <c r="T84" i="93"/>
  <c r="T82" i="93"/>
  <c r="V80" i="93"/>
  <c r="W77" i="93"/>
  <c r="V76" i="93"/>
  <c r="T76" i="93"/>
  <c r="T74" i="93"/>
  <c r="V72" i="93"/>
  <c r="W72" i="93"/>
  <c r="W69" i="93"/>
  <c r="V68" i="93"/>
  <c r="T68" i="93"/>
  <c r="T66" i="93"/>
  <c r="V64" i="93"/>
  <c r="W61" i="93"/>
  <c r="V60" i="93"/>
  <c r="T60" i="93"/>
  <c r="T58" i="93"/>
  <c r="V56" i="93"/>
  <c r="W56" i="93"/>
  <c r="W53" i="93"/>
  <c r="V52" i="93"/>
  <c r="T52" i="93"/>
  <c r="T50" i="93"/>
  <c r="V48" i="93"/>
  <c r="T46" i="93"/>
  <c r="V44" i="93"/>
  <c r="T44" i="93"/>
  <c r="W42" i="93"/>
  <c r="V40" i="93"/>
  <c r="W40" i="93"/>
  <c r="T38" i="93"/>
  <c r="W36" i="93"/>
  <c r="T36" i="93"/>
  <c r="W34" i="93"/>
  <c r="T34" i="93"/>
  <c r="V32" i="93"/>
  <c r="T30" i="93"/>
  <c r="V28" i="93"/>
  <c r="T28" i="93"/>
  <c r="T26" i="93"/>
  <c r="T98" i="92"/>
  <c r="W97" i="92"/>
  <c r="W95" i="92"/>
  <c r="T96" i="92"/>
  <c r="W94" i="92"/>
  <c r="V92" i="92"/>
  <c r="T90" i="92"/>
  <c r="T88" i="92"/>
  <c r="T86" i="92"/>
  <c r="V84" i="92"/>
  <c r="V82" i="92"/>
  <c r="W79" i="92"/>
  <c r="T80" i="92"/>
  <c r="W78" i="92"/>
  <c r="T78" i="92"/>
  <c r="W74" i="92"/>
  <c r="T74" i="92"/>
  <c r="T70" i="92"/>
  <c r="V68" i="92"/>
  <c r="V66" i="92"/>
  <c r="T66" i="92"/>
  <c r="W63" i="92"/>
  <c r="T64" i="92"/>
  <c r="W62" i="92"/>
  <c r="T62" i="92"/>
  <c r="W58" i="92"/>
  <c r="T58" i="92"/>
  <c r="T54" i="92"/>
  <c r="V52" i="92"/>
  <c r="V50" i="92"/>
  <c r="T50" i="92"/>
  <c r="W47" i="92"/>
  <c r="T48" i="92"/>
  <c r="W46" i="92"/>
  <c r="T46" i="92"/>
  <c r="W42" i="92"/>
  <c r="T42" i="92"/>
  <c r="T38" i="92"/>
  <c r="V36" i="92"/>
  <c r="W93" i="89"/>
  <c r="T93" i="89"/>
  <c r="W92" i="89"/>
  <c r="W90" i="89"/>
  <c r="T91" i="89"/>
  <c r="V89" i="89"/>
  <c r="W88" i="89"/>
  <c r="T89" i="89"/>
  <c r="W87" i="89"/>
  <c r="V87" i="89"/>
  <c r="T87" i="89"/>
  <c r="W86" i="89"/>
  <c r="W85" i="89"/>
  <c r="T85" i="89"/>
  <c r="W84" i="89"/>
  <c r="W82" i="89"/>
  <c r="T83" i="89"/>
  <c r="V81" i="89"/>
  <c r="W80" i="89"/>
  <c r="T81" i="89"/>
  <c r="W79" i="89"/>
  <c r="V79" i="89"/>
  <c r="T79" i="89"/>
  <c r="W78" i="89"/>
  <c r="W77" i="89"/>
  <c r="T77" i="89"/>
  <c r="W76" i="89"/>
  <c r="W74" i="89"/>
  <c r="T75" i="89"/>
  <c r="V73" i="89"/>
  <c r="W73" i="89"/>
  <c r="T73" i="89"/>
  <c r="W72" i="89"/>
  <c r="W71" i="89"/>
  <c r="V71" i="89"/>
  <c r="T71" i="89"/>
  <c r="W70" i="89"/>
  <c r="W69" i="89"/>
  <c r="T69" i="89"/>
  <c r="W68" i="89"/>
  <c r="W66" i="89"/>
  <c r="T67" i="89"/>
  <c r="V65" i="89"/>
  <c r="W65" i="89"/>
  <c r="T65" i="89"/>
  <c r="W64" i="89"/>
  <c r="W63" i="89"/>
  <c r="V63" i="89"/>
  <c r="T63" i="89"/>
  <c r="W62" i="89"/>
  <c r="W61" i="89"/>
  <c r="T61" i="89"/>
  <c r="W60" i="89"/>
  <c r="W58" i="89"/>
  <c r="T59" i="89"/>
  <c r="V57" i="89"/>
  <c r="W57" i="89"/>
  <c r="T57" i="89"/>
  <c r="W56" i="89"/>
  <c r="W55" i="89"/>
  <c r="V55" i="89"/>
  <c r="T55" i="89"/>
  <c r="W54" i="89"/>
  <c r="W53" i="89"/>
  <c r="T53" i="89"/>
  <c r="W52" i="89"/>
  <c r="W50" i="89"/>
  <c r="T51" i="89"/>
  <c r="V49" i="89"/>
  <c r="W49" i="89"/>
  <c r="T49" i="89"/>
  <c r="W48" i="89"/>
  <c r="W47" i="89"/>
  <c r="V47" i="89"/>
  <c r="T47" i="89"/>
  <c r="W46" i="89"/>
  <c r="W45" i="89"/>
  <c r="T45" i="89"/>
  <c r="W44" i="89"/>
  <c r="W42" i="89"/>
  <c r="T43" i="89"/>
  <c r="V41" i="89"/>
  <c r="W41" i="89"/>
  <c r="T41" i="89"/>
  <c r="W40" i="89"/>
  <c r="W39" i="89"/>
  <c r="V39" i="89"/>
  <c r="T39" i="89"/>
  <c r="W37" i="89"/>
  <c r="T37" i="89"/>
  <c r="W36" i="89"/>
  <c r="W34" i="89"/>
  <c r="T35" i="89"/>
  <c r="V33" i="89"/>
  <c r="W33" i="89"/>
  <c r="T33" i="89"/>
  <c r="W32" i="89"/>
  <c r="W31" i="89"/>
  <c r="V31" i="89"/>
  <c r="T31" i="89"/>
  <c r="V29" i="89"/>
  <c r="W29" i="89"/>
  <c r="T29" i="89"/>
  <c r="W28" i="89"/>
  <c r="W26" i="89"/>
  <c r="V27" i="89"/>
  <c r="W31" i="93" l="1"/>
  <c r="V36" i="93"/>
  <c r="W47" i="93"/>
  <c r="W54" i="93"/>
  <c r="W59" i="93"/>
  <c r="W60" i="93"/>
  <c r="T62" i="93"/>
  <c r="W63" i="93"/>
  <c r="V66" i="93"/>
  <c r="W70" i="93"/>
  <c r="W75" i="93"/>
  <c r="W76" i="93"/>
  <c r="T78" i="93"/>
  <c r="W79" i="93"/>
  <c r="V82" i="93"/>
  <c r="W86" i="93"/>
  <c r="W32" i="93"/>
  <c r="T40" i="93"/>
  <c r="W48" i="93"/>
  <c r="W64" i="93"/>
  <c r="W80" i="93"/>
  <c r="T90" i="93"/>
  <c r="W35" i="93"/>
  <c r="W27" i="93"/>
  <c r="W39" i="93"/>
  <c r="T42" i="93"/>
  <c r="W43" i="93"/>
  <c r="W51" i="93"/>
  <c r="W52" i="93"/>
  <c r="T54" i="93"/>
  <c r="W55" i="93"/>
  <c r="V58" i="93"/>
  <c r="W62" i="93"/>
  <c r="W67" i="93"/>
  <c r="W68" i="93"/>
  <c r="T70" i="93"/>
  <c r="W71" i="93"/>
  <c r="V74" i="93"/>
  <c r="W78" i="93"/>
  <c r="W83" i="93"/>
  <c r="W84" i="93"/>
  <c r="T86" i="93"/>
  <c r="W87" i="93"/>
  <c r="W29" i="93"/>
  <c r="V30" i="93"/>
  <c r="W45" i="93"/>
  <c r="V46" i="93"/>
  <c r="W30" i="93"/>
  <c r="V34" i="93"/>
  <c r="W33" i="93"/>
  <c r="W46" i="93"/>
  <c r="V50" i="93"/>
  <c r="W49" i="93"/>
  <c r="W50" i="93"/>
  <c r="W28" i="93"/>
  <c r="T32" i="93"/>
  <c r="W37" i="93"/>
  <c r="V38" i="93"/>
  <c r="W44" i="93"/>
  <c r="T48" i="93"/>
  <c r="W38" i="93"/>
  <c r="V42" i="93"/>
  <c r="W41" i="93"/>
  <c r="T56" i="93"/>
  <c r="W58" i="93"/>
  <c r="T64" i="93"/>
  <c r="W66" i="93"/>
  <c r="T72" i="93"/>
  <c r="W74" i="93"/>
  <c r="T80" i="93"/>
  <c r="W82" i="93"/>
  <c r="T88" i="93"/>
  <c r="W90" i="93"/>
  <c r="V54" i="93"/>
  <c r="W57" i="93"/>
  <c r="V62" i="93"/>
  <c r="W65" i="93"/>
  <c r="V70" i="93"/>
  <c r="W73" i="93"/>
  <c r="V78" i="93"/>
  <c r="W81" i="93"/>
  <c r="V86" i="93"/>
  <c r="W89" i="93"/>
  <c r="W26" i="93"/>
  <c r="W25" i="93"/>
  <c r="V26" i="93"/>
  <c r="W84" i="92"/>
  <c r="W89" i="92"/>
  <c r="W90" i="92"/>
  <c r="T92" i="92"/>
  <c r="W93" i="92"/>
  <c r="V94" i="92"/>
  <c r="W36" i="92"/>
  <c r="T44" i="92"/>
  <c r="W45" i="92"/>
  <c r="V46" i="92"/>
  <c r="W68" i="92"/>
  <c r="W73" i="92"/>
  <c r="T76" i="92"/>
  <c r="W77" i="92"/>
  <c r="V78" i="92"/>
  <c r="W38" i="92"/>
  <c r="V42" i="92"/>
  <c r="W54" i="92"/>
  <c r="T56" i="92"/>
  <c r="V58" i="92"/>
  <c r="V60" i="92"/>
  <c r="W70" i="92"/>
  <c r="T72" i="92"/>
  <c r="V74" i="92"/>
  <c r="V76" i="92"/>
  <c r="T82" i="92"/>
  <c r="W86" i="92"/>
  <c r="V90" i="92"/>
  <c r="T94" i="92"/>
  <c r="W41" i="92"/>
  <c r="W52" i="92"/>
  <c r="W57" i="92"/>
  <c r="T60" i="92"/>
  <c r="W61" i="92"/>
  <c r="V62" i="92"/>
  <c r="T40" i="92"/>
  <c r="V44" i="92"/>
  <c r="T36" i="92"/>
  <c r="W37" i="92"/>
  <c r="V38" i="92"/>
  <c r="W39" i="92"/>
  <c r="W44" i="92"/>
  <c r="W49" i="92"/>
  <c r="W50" i="92"/>
  <c r="T52" i="92"/>
  <c r="W53" i="92"/>
  <c r="V54" i="92"/>
  <c r="W55" i="92"/>
  <c r="W60" i="92"/>
  <c r="W65" i="92"/>
  <c r="W66" i="92"/>
  <c r="T68" i="92"/>
  <c r="W69" i="92"/>
  <c r="V70" i="92"/>
  <c r="W71" i="92"/>
  <c r="W76" i="92"/>
  <c r="W81" i="92"/>
  <c r="W82" i="92"/>
  <c r="T84" i="92"/>
  <c r="W85" i="92"/>
  <c r="V86" i="92"/>
  <c r="W87" i="92"/>
  <c r="W92" i="92"/>
  <c r="W98" i="92"/>
  <c r="W35" i="92"/>
  <c r="V40" i="92"/>
  <c r="W43" i="92"/>
  <c r="V48" i="92"/>
  <c r="W51" i="92"/>
  <c r="V56" i="92"/>
  <c r="W59" i="92"/>
  <c r="V64" i="92"/>
  <c r="W67" i="92"/>
  <c r="V72" i="92"/>
  <c r="W75" i="92"/>
  <c r="V80" i="92"/>
  <c r="W83" i="92"/>
  <c r="V88" i="92"/>
  <c r="W91" i="92"/>
  <c r="V96" i="92"/>
  <c r="W96" i="92"/>
  <c r="V98" i="92"/>
  <c r="W40" i="92"/>
  <c r="W48" i="92"/>
  <c r="W56" i="92"/>
  <c r="W64" i="92"/>
  <c r="W72" i="92"/>
  <c r="W80" i="92"/>
  <c r="W88" i="92"/>
  <c r="W34" i="92"/>
  <c r="V34" i="92"/>
  <c r="T34" i="92"/>
  <c r="W33" i="92"/>
  <c r="W30" i="89"/>
  <c r="V35" i="89"/>
  <c r="W38" i="89"/>
  <c r="V43" i="89"/>
  <c r="V51" i="89"/>
  <c r="V59" i="89"/>
  <c r="V67" i="89"/>
  <c r="V75" i="89"/>
  <c r="W81" i="89"/>
  <c r="V83" i="89"/>
  <c r="W89" i="89"/>
  <c r="V91" i="89"/>
  <c r="W35" i="89"/>
  <c r="V37" i="89"/>
  <c r="W43" i="89"/>
  <c r="V45" i="89"/>
  <c r="W51" i="89"/>
  <c r="V53" i="89"/>
  <c r="W59" i="89"/>
  <c r="V61" i="89"/>
  <c r="W67" i="89"/>
  <c r="V69" i="89"/>
  <c r="W75" i="89"/>
  <c r="V77" i="89"/>
  <c r="W83" i="89"/>
  <c r="V85" i="89"/>
  <c r="W91" i="89"/>
  <c r="V93" i="89"/>
  <c r="T27" i="89"/>
  <c r="W27" i="89"/>
  <c r="W29" i="73"/>
  <c r="V29" i="73"/>
  <c r="T29" i="73"/>
  <c r="W28" i="73"/>
  <c r="W27" i="73"/>
  <c r="V27" i="73"/>
  <c r="T27" i="73"/>
  <c r="W26" i="73"/>
  <c r="W31" i="73"/>
  <c r="V31" i="73"/>
  <c r="T31" i="73"/>
  <c r="W30" i="73"/>
  <c r="W26" i="17" l="1"/>
  <c r="V26" i="17"/>
  <c r="T26" i="17"/>
  <c r="W25" i="17"/>
  <c r="E9" i="112" l="1"/>
  <c r="F9" i="112"/>
  <c r="G9" i="112"/>
  <c r="H9" i="112"/>
  <c r="I9" i="112"/>
  <c r="J9" i="112"/>
  <c r="E7" i="111"/>
  <c r="F7" i="111"/>
  <c r="G7" i="111"/>
  <c r="H7" i="111"/>
  <c r="I7" i="111"/>
  <c r="J7" i="111"/>
  <c r="K7" i="111"/>
  <c r="L7" i="111"/>
  <c r="M7" i="111"/>
  <c r="J8" i="111"/>
  <c r="K9" i="112" l="1"/>
  <c r="M8" i="111"/>
  <c r="F8" i="111"/>
  <c r="L8" i="111"/>
  <c r="K8" i="111"/>
  <c r="H8" i="111"/>
  <c r="J4" i="111"/>
  <c r="G8" i="111"/>
  <c r="L9" i="112"/>
  <c r="W28" i="110"/>
  <c r="V28" i="110"/>
  <c r="T28" i="110"/>
  <c r="W27" i="110"/>
  <c r="W23" i="110"/>
  <c r="V23" i="110"/>
  <c r="W22" i="110"/>
  <c r="V22" i="110"/>
  <c r="W21" i="110"/>
  <c r="V21" i="110"/>
  <c r="W26" i="109"/>
  <c r="V26" i="109"/>
  <c r="T26" i="109"/>
  <c r="W25" i="109"/>
  <c r="W21" i="109"/>
  <c r="V21" i="109"/>
  <c r="W28" i="108"/>
  <c r="V28" i="108"/>
  <c r="T28" i="108"/>
  <c r="W27" i="108"/>
  <c r="W23" i="108"/>
  <c r="V23" i="108"/>
  <c r="W22" i="108"/>
  <c r="V22" i="108"/>
  <c r="W21" i="108"/>
  <c r="V21" i="108"/>
  <c r="W27" i="107"/>
  <c r="V27" i="107"/>
  <c r="T27" i="107"/>
  <c r="W26" i="107"/>
  <c r="W22" i="107"/>
  <c r="V22" i="107"/>
  <c r="W21" i="107"/>
  <c r="V21" i="107"/>
  <c r="W35" i="106"/>
  <c r="V35" i="106"/>
  <c r="T35" i="106"/>
  <c r="W34" i="106"/>
  <c r="W30" i="106"/>
  <c r="V30" i="106"/>
  <c r="W29" i="106"/>
  <c r="V29" i="106"/>
  <c r="W28" i="106"/>
  <c r="V28" i="106"/>
  <c r="W27" i="106"/>
  <c r="V27" i="106"/>
  <c r="W26" i="106"/>
  <c r="V26" i="106"/>
  <c r="W25" i="106"/>
  <c r="V25" i="106"/>
  <c r="W24" i="106"/>
  <c r="V24" i="106"/>
  <c r="W23" i="106"/>
  <c r="V23" i="106"/>
  <c r="W22" i="106"/>
  <c r="V22" i="106"/>
  <c r="W21" i="106"/>
  <c r="V21" i="106"/>
  <c r="W30" i="105"/>
  <c r="V30" i="105"/>
  <c r="T30" i="105"/>
  <c r="W29" i="105"/>
  <c r="W25" i="105"/>
  <c r="V25" i="105"/>
  <c r="W24" i="105"/>
  <c r="V24" i="105"/>
  <c r="W23" i="105"/>
  <c r="V23" i="105"/>
  <c r="W22" i="105"/>
  <c r="V22" i="105"/>
  <c r="W21" i="105"/>
  <c r="V21" i="105"/>
  <c r="W25" i="103" l="1"/>
  <c r="V25" i="103"/>
  <c r="T25" i="103"/>
  <c r="W24" i="103"/>
  <c r="W26" i="102"/>
  <c r="V26" i="102"/>
  <c r="T26" i="102"/>
  <c r="W25" i="102"/>
  <c r="V21" i="98" l="1"/>
  <c r="W21" i="98"/>
  <c r="V22" i="98"/>
  <c r="W22" i="98"/>
  <c r="V23" i="98"/>
  <c r="W23" i="98"/>
  <c r="W27" i="98"/>
  <c r="T28" i="98"/>
  <c r="V28" i="98"/>
  <c r="W28" i="98"/>
  <c r="V21" i="97"/>
  <c r="W21" i="97"/>
  <c r="V22" i="97"/>
  <c r="W22" i="97"/>
  <c r="W26" i="97"/>
  <c r="T27" i="97"/>
  <c r="V27" i="97"/>
  <c r="W27" i="97"/>
  <c r="V21" i="96"/>
  <c r="W21" i="96"/>
  <c r="V22" i="96"/>
  <c r="W22" i="96"/>
  <c r="W26" i="96"/>
  <c r="T27" i="96"/>
  <c r="V27" i="96"/>
  <c r="W27" i="96"/>
  <c r="V21" i="95"/>
  <c r="W21" i="95"/>
  <c r="V22" i="95"/>
  <c r="W22" i="95"/>
  <c r="W26" i="95"/>
  <c r="T27" i="95"/>
  <c r="V27" i="95"/>
  <c r="W27" i="95"/>
  <c r="V21" i="94"/>
  <c r="W21" i="94"/>
  <c r="V22" i="94"/>
  <c r="W22" i="94"/>
  <c r="V23" i="94"/>
  <c r="W23" i="94"/>
  <c r="V24" i="94"/>
  <c r="W24" i="94"/>
  <c r="V25" i="94"/>
  <c r="W25" i="94"/>
  <c r="V26" i="94"/>
  <c r="W26" i="94"/>
  <c r="V27" i="94"/>
  <c r="W27" i="94"/>
  <c r="W31" i="94"/>
  <c r="T32" i="94"/>
  <c r="V32" i="94"/>
  <c r="W32" i="94"/>
  <c r="V21" i="93"/>
  <c r="W21" i="93"/>
  <c r="V26" i="92"/>
  <c r="W26" i="92"/>
  <c r="V27" i="92"/>
  <c r="W27" i="92"/>
  <c r="V28" i="92"/>
  <c r="W28" i="92"/>
  <c r="V29" i="92"/>
  <c r="W29" i="92"/>
  <c r="V21" i="91"/>
  <c r="W21" i="91"/>
  <c r="V22" i="91"/>
  <c r="W22" i="91"/>
  <c r="W26" i="91"/>
  <c r="T27" i="91"/>
  <c r="V27" i="91"/>
  <c r="W27" i="91"/>
  <c r="V21" i="90"/>
  <c r="W21" i="90"/>
  <c r="V22" i="90"/>
  <c r="W22" i="90"/>
  <c r="V23" i="90"/>
  <c r="W23" i="90"/>
  <c r="W27" i="90"/>
  <c r="T28" i="90"/>
  <c r="V28" i="90"/>
  <c r="W28" i="90"/>
  <c r="V21" i="89"/>
  <c r="W21" i="89"/>
  <c r="V22" i="89"/>
  <c r="W22" i="89"/>
  <c r="V21" i="88"/>
  <c r="W21" i="88"/>
  <c r="W25" i="88"/>
  <c r="T26" i="88"/>
  <c r="V26" i="88"/>
  <c r="W26" i="88"/>
  <c r="V21" i="87"/>
  <c r="W21" i="87"/>
  <c r="W25" i="87"/>
  <c r="T26" i="87"/>
  <c r="V26" i="87"/>
  <c r="W26" i="87"/>
  <c r="V21" i="86"/>
  <c r="W21" i="86"/>
  <c r="V22" i="86"/>
  <c r="W22" i="86"/>
  <c r="W26" i="86"/>
  <c r="T27" i="86"/>
  <c r="V27" i="86"/>
  <c r="W27" i="86"/>
  <c r="V21" i="85"/>
  <c r="W21" i="85"/>
  <c r="W25" i="85"/>
  <c r="T26" i="85"/>
  <c r="V26" i="85"/>
  <c r="W26" i="85"/>
  <c r="V21" i="84"/>
  <c r="W21" i="84"/>
  <c r="V22" i="84"/>
  <c r="W22" i="84"/>
  <c r="V23" i="84"/>
  <c r="W23" i="84"/>
  <c r="V24" i="84"/>
  <c r="W24" i="84"/>
  <c r="V25" i="84"/>
  <c r="W25" i="84"/>
  <c r="V26" i="84"/>
  <c r="W26" i="84"/>
  <c r="V27" i="84"/>
  <c r="W27" i="84"/>
  <c r="W31" i="84"/>
  <c r="T32" i="84"/>
  <c r="V32" i="84"/>
  <c r="W32" i="84"/>
  <c r="W33" i="84"/>
  <c r="T34" i="84"/>
  <c r="V34" i="84"/>
  <c r="W34" i="84"/>
  <c r="W35" i="84"/>
  <c r="T36" i="84"/>
  <c r="V36" i="84"/>
  <c r="W36" i="84"/>
  <c r="V21" i="83"/>
  <c r="W21" i="83"/>
  <c r="V22" i="83"/>
  <c r="W22" i="83"/>
  <c r="W26" i="83"/>
  <c r="T27" i="83"/>
  <c r="V27" i="83"/>
  <c r="W27" i="83"/>
  <c r="V21" i="82"/>
  <c r="W21" i="82"/>
  <c r="V22" i="82"/>
  <c r="W22" i="82"/>
  <c r="V23" i="82"/>
  <c r="W23" i="82"/>
  <c r="W27" i="82"/>
  <c r="T28" i="82"/>
  <c r="V28" i="82"/>
  <c r="W28" i="82"/>
  <c r="V21" i="81"/>
  <c r="W21" i="81"/>
  <c r="V22" i="81"/>
  <c r="W22" i="81"/>
  <c r="V23" i="81"/>
  <c r="W23" i="81"/>
  <c r="V24" i="81"/>
  <c r="W24" i="81"/>
  <c r="W28" i="81"/>
  <c r="T29" i="81"/>
  <c r="V29" i="81"/>
  <c r="W29" i="81"/>
  <c r="V21" i="80"/>
  <c r="W21" i="80"/>
  <c r="V22" i="80"/>
  <c r="W22" i="80"/>
  <c r="V23" i="80"/>
  <c r="W23" i="80"/>
  <c r="V24" i="80"/>
  <c r="W24" i="80"/>
  <c r="V25" i="80"/>
  <c r="W25" i="80"/>
  <c r="V26" i="80"/>
  <c r="W26" i="80"/>
  <c r="V27" i="80"/>
  <c r="W27" i="80"/>
  <c r="W31" i="80"/>
  <c r="T32" i="80"/>
  <c r="V32" i="80"/>
  <c r="W32" i="80"/>
  <c r="W33" i="80"/>
  <c r="T34" i="80"/>
  <c r="V34" i="80"/>
  <c r="W34" i="80"/>
  <c r="W35" i="80"/>
  <c r="T36" i="80"/>
  <c r="V36" i="80"/>
  <c r="W36" i="80"/>
  <c r="V21" i="79"/>
  <c r="W21" i="79"/>
  <c r="V22" i="79"/>
  <c r="W22" i="79"/>
  <c r="V23" i="79"/>
  <c r="W23" i="79"/>
  <c r="V24" i="79"/>
  <c r="W24" i="79"/>
  <c r="V25" i="79"/>
  <c r="W25" i="79"/>
  <c r="W29" i="79"/>
  <c r="T30" i="79"/>
  <c r="V30" i="79"/>
  <c r="W30" i="79"/>
  <c r="V21" i="78"/>
  <c r="W21" i="78"/>
  <c r="W25" i="78"/>
  <c r="T26" i="78"/>
  <c r="V26" i="78"/>
  <c r="W26" i="78"/>
  <c r="V21" i="77"/>
  <c r="W21" i="77"/>
  <c r="V22" i="77"/>
  <c r="W22" i="77"/>
  <c r="V23" i="77"/>
  <c r="W23" i="77"/>
  <c r="V24" i="77"/>
  <c r="W24" i="77"/>
  <c r="V25" i="77"/>
  <c r="W25" i="77"/>
  <c r="V26" i="77"/>
  <c r="W26" i="77"/>
  <c r="V27" i="77"/>
  <c r="W27" i="77"/>
  <c r="V28" i="77"/>
  <c r="W28" i="77"/>
  <c r="V29" i="77"/>
  <c r="W29" i="77"/>
  <c r="V30" i="77"/>
  <c r="W30" i="77"/>
  <c r="W34" i="77"/>
  <c r="T35" i="77"/>
  <c r="V35" i="77"/>
  <c r="W35" i="77"/>
  <c r="W36" i="77"/>
  <c r="T37" i="77"/>
  <c r="V37" i="77"/>
  <c r="W37" i="77"/>
  <c r="V21" i="76"/>
  <c r="W21" i="76"/>
  <c r="V22" i="76"/>
  <c r="W22" i="76"/>
  <c r="V23" i="76"/>
  <c r="W23" i="76"/>
  <c r="V24" i="76"/>
  <c r="W24" i="76"/>
  <c r="W28" i="76"/>
  <c r="T29" i="76"/>
  <c r="V29" i="76"/>
  <c r="W29" i="76"/>
  <c r="W30" i="76"/>
  <c r="T31" i="76"/>
  <c r="V31" i="76"/>
  <c r="W31" i="76"/>
  <c r="V21" i="75"/>
  <c r="W21" i="75"/>
  <c r="V22" i="75"/>
  <c r="W22" i="75"/>
  <c r="V23" i="75"/>
  <c r="W23" i="75"/>
  <c r="V24" i="75"/>
  <c r="W24" i="75"/>
  <c r="V25" i="75"/>
  <c r="W25" i="75"/>
  <c r="V26" i="75"/>
  <c r="W26" i="75"/>
  <c r="V27" i="75"/>
  <c r="W27" i="75"/>
  <c r="V28" i="75"/>
  <c r="W28" i="75"/>
  <c r="V29" i="75"/>
  <c r="W29" i="75"/>
  <c r="V30" i="75"/>
  <c r="W30" i="75"/>
  <c r="V31" i="75"/>
  <c r="W31" i="75"/>
  <c r="V32" i="75"/>
  <c r="W32" i="75"/>
  <c r="W36" i="75"/>
  <c r="T37" i="75"/>
  <c r="V37" i="75"/>
  <c r="W37" i="75"/>
  <c r="W38" i="75"/>
  <c r="T39" i="75"/>
  <c r="V39" i="75"/>
  <c r="W39" i="75"/>
  <c r="V21" i="74"/>
  <c r="W21" i="74"/>
  <c r="W25" i="74"/>
  <c r="T26" i="74"/>
  <c r="V26" i="74"/>
  <c r="W26" i="74"/>
  <c r="V21" i="73"/>
  <c r="W21" i="73"/>
  <c r="V22" i="73"/>
  <c r="W22" i="73"/>
  <c r="W32" i="73"/>
  <c r="T33" i="73"/>
  <c r="V33" i="73"/>
  <c r="W33" i="73"/>
  <c r="V21" i="72"/>
  <c r="W21" i="72"/>
  <c r="V22" i="72"/>
  <c r="W22" i="72"/>
  <c r="V23" i="72"/>
  <c r="W23" i="72"/>
  <c r="V24" i="72"/>
  <c r="W24" i="72"/>
  <c r="W28" i="72"/>
  <c r="T29" i="72"/>
  <c r="V29" i="72"/>
  <c r="W29" i="72"/>
  <c r="V21" i="71"/>
  <c r="W21" i="71"/>
  <c r="W25" i="71"/>
  <c r="T26" i="71"/>
  <c r="V26" i="71"/>
  <c r="W26" i="71"/>
  <c r="V21" i="70"/>
  <c r="W21" i="70"/>
  <c r="V22" i="70"/>
  <c r="W22" i="70"/>
  <c r="W26" i="70"/>
  <c r="T27" i="70"/>
  <c r="V27" i="70"/>
  <c r="W27" i="70"/>
  <c r="V21" i="69"/>
  <c r="W21" i="69"/>
  <c r="V22" i="69"/>
  <c r="W22" i="69"/>
  <c r="V23" i="69"/>
  <c r="W23" i="69"/>
  <c r="W27" i="69"/>
  <c r="T28" i="69"/>
  <c r="V28" i="69"/>
  <c r="W28" i="69"/>
  <c r="W29" i="69"/>
  <c r="T30" i="69"/>
  <c r="V30" i="69"/>
  <c r="W30" i="69"/>
  <c r="V21" i="68"/>
  <c r="W21" i="68"/>
  <c r="V22" i="68"/>
  <c r="W22" i="68"/>
  <c r="V23" i="68"/>
  <c r="W23" i="68"/>
  <c r="V24" i="68"/>
  <c r="W24" i="68"/>
  <c r="W28" i="68"/>
  <c r="T29" i="68"/>
  <c r="V29" i="68"/>
  <c r="W29" i="68"/>
  <c r="V21" i="67"/>
  <c r="W21" i="67"/>
  <c r="V22" i="67"/>
  <c r="W22" i="67"/>
  <c r="W26" i="67"/>
  <c r="T27" i="67"/>
  <c r="V27" i="67"/>
  <c r="W27" i="67"/>
  <c r="V21" i="66"/>
  <c r="W21" i="66"/>
  <c r="V22" i="66"/>
  <c r="W22" i="66"/>
  <c r="V23" i="66"/>
  <c r="W23" i="66"/>
  <c r="V24" i="66"/>
  <c r="W24" i="66"/>
  <c r="V25" i="66"/>
  <c r="W25" i="66"/>
  <c r="V26" i="66"/>
  <c r="W26" i="66"/>
  <c r="V27" i="66"/>
  <c r="W27" i="66"/>
  <c r="W31" i="66"/>
  <c r="T32" i="66"/>
  <c r="V32" i="66"/>
  <c r="W32" i="66"/>
  <c r="W33" i="66"/>
  <c r="T34" i="66"/>
  <c r="V34" i="66"/>
  <c r="W34" i="66"/>
  <c r="V21" i="65"/>
  <c r="W21" i="65"/>
  <c r="W25" i="65"/>
  <c r="T26" i="65"/>
  <c r="V26" i="65"/>
  <c r="W26" i="65"/>
  <c r="V21" i="64"/>
  <c r="W21" i="64"/>
  <c r="W25" i="64"/>
  <c r="T26" i="64"/>
  <c r="V26" i="64"/>
  <c r="W26" i="64"/>
  <c r="V22" i="63"/>
  <c r="W22" i="63"/>
  <c r="V23" i="63"/>
  <c r="W23" i="63"/>
  <c r="V24" i="63"/>
  <c r="W24" i="63"/>
  <c r="V25" i="63"/>
  <c r="W25" i="63"/>
  <c r="V26" i="63"/>
  <c r="W26" i="63"/>
  <c r="V27" i="63"/>
  <c r="W27" i="63"/>
  <c r="V28" i="63"/>
  <c r="W28" i="63"/>
  <c r="V29" i="63"/>
  <c r="W29" i="63"/>
  <c r="V30" i="63"/>
  <c r="W30" i="63"/>
  <c r="V31" i="63"/>
  <c r="W31" i="63"/>
  <c r="V32" i="63"/>
  <c r="W32" i="63"/>
  <c r="V33" i="63"/>
  <c r="W33" i="63"/>
  <c r="V34" i="63"/>
  <c r="W34" i="63"/>
  <c r="V35" i="63"/>
  <c r="W35" i="63"/>
  <c r="V36" i="63"/>
  <c r="W36" i="63"/>
  <c r="V37" i="63"/>
  <c r="W37" i="63"/>
  <c r="V38" i="63"/>
  <c r="W38" i="63"/>
  <c r="V39" i="63"/>
  <c r="W39" i="63"/>
  <c r="V40" i="63"/>
  <c r="W40" i="63"/>
  <c r="V41" i="63"/>
  <c r="W41" i="63"/>
  <c r="V42" i="63"/>
  <c r="W42" i="63"/>
  <c r="V43" i="63"/>
  <c r="W43" i="63"/>
  <c r="V44" i="63"/>
  <c r="W44" i="63"/>
  <c r="V45" i="63"/>
  <c r="W45" i="63"/>
  <c r="V46" i="63"/>
  <c r="W46" i="63"/>
  <c r="V47" i="63"/>
  <c r="W47" i="63"/>
  <c r="V48" i="63"/>
  <c r="W48" i="63"/>
  <c r="V49" i="63"/>
  <c r="W49" i="63"/>
  <c r="V50" i="63"/>
  <c r="W50" i="63"/>
  <c r="V51" i="63"/>
  <c r="W51" i="63"/>
  <c r="V52" i="63"/>
  <c r="W52" i="63"/>
  <c r="V53" i="63"/>
  <c r="W53" i="63"/>
  <c r="V54" i="63"/>
  <c r="W54" i="63"/>
  <c r="V55" i="63"/>
  <c r="W55" i="63"/>
  <c r="V56" i="63"/>
  <c r="W56" i="63"/>
  <c r="V57" i="63"/>
  <c r="W57" i="63"/>
  <c r="V58" i="63"/>
  <c r="W58" i="63"/>
  <c r="V59" i="63"/>
  <c r="W59" i="63"/>
  <c r="V60" i="63"/>
  <c r="W60" i="63"/>
  <c r="V61" i="63"/>
  <c r="W61" i="63"/>
  <c r="V62" i="63"/>
  <c r="W62" i="63"/>
  <c r="W66" i="63"/>
  <c r="T67" i="63"/>
  <c r="V67" i="63"/>
  <c r="W67" i="63"/>
  <c r="W68" i="63"/>
  <c r="T69" i="63"/>
  <c r="V69" i="63"/>
  <c r="W69" i="63"/>
  <c r="W70" i="63"/>
  <c r="T71" i="63"/>
  <c r="V71" i="63"/>
  <c r="W71" i="63"/>
  <c r="W72" i="63"/>
  <c r="T73" i="63"/>
  <c r="V73" i="63"/>
  <c r="W73" i="63"/>
  <c r="W74" i="63"/>
  <c r="T75" i="63"/>
  <c r="V75" i="63"/>
  <c r="W75" i="63"/>
  <c r="W76" i="63"/>
  <c r="T77" i="63"/>
  <c r="V77" i="63"/>
  <c r="W77" i="63"/>
  <c r="V21" i="62"/>
  <c r="W21" i="62"/>
  <c r="V22" i="62"/>
  <c r="W22" i="62"/>
  <c r="W26" i="62"/>
  <c r="T27" i="62"/>
  <c r="V27" i="62"/>
  <c r="W27" i="62"/>
  <c r="V22" i="61"/>
  <c r="W22" i="61"/>
  <c r="V23" i="61"/>
  <c r="W23" i="61"/>
  <c r="V24" i="61"/>
  <c r="W24" i="61"/>
  <c r="V25" i="61"/>
  <c r="W25" i="61"/>
  <c r="V26" i="61"/>
  <c r="W26" i="61"/>
  <c r="V27" i="61"/>
  <c r="W27" i="61"/>
  <c r="V28" i="61"/>
  <c r="W28" i="61"/>
  <c r="V29" i="61"/>
  <c r="W29" i="61"/>
  <c r="V30" i="61"/>
  <c r="W30" i="61"/>
  <c r="V31" i="61"/>
  <c r="W31" i="61"/>
  <c r="V32" i="61"/>
  <c r="W32" i="61"/>
  <c r="W36" i="61"/>
  <c r="T37" i="61"/>
  <c r="V37" i="61"/>
  <c r="W37" i="61"/>
  <c r="W38" i="61"/>
  <c r="T39" i="61"/>
  <c r="V39" i="61"/>
  <c r="W39" i="61"/>
  <c r="W40" i="61"/>
  <c r="T41" i="61"/>
  <c r="V41" i="61"/>
  <c r="W41" i="61"/>
  <c r="W42" i="61"/>
  <c r="T43" i="61"/>
  <c r="V43" i="61"/>
  <c r="W43" i="61"/>
  <c r="W44" i="61"/>
  <c r="T45" i="61"/>
  <c r="V45" i="61"/>
  <c r="W45" i="61"/>
  <c r="V21" i="60"/>
  <c r="W21" i="60"/>
  <c r="W25" i="60"/>
  <c r="T26" i="60"/>
  <c r="V26" i="60"/>
  <c r="W26" i="60"/>
  <c r="V21" i="59"/>
  <c r="W21" i="59"/>
  <c r="W25" i="59"/>
  <c r="T26" i="59"/>
  <c r="V26" i="59"/>
  <c r="W26" i="59"/>
  <c r="V21" i="58"/>
  <c r="W21" i="58"/>
  <c r="W25" i="58"/>
  <c r="T26" i="58"/>
  <c r="V26" i="58"/>
  <c r="W26" i="58"/>
  <c r="V21" i="57"/>
  <c r="W21" i="57"/>
  <c r="W25" i="57"/>
  <c r="T26" i="57"/>
  <c r="V26" i="57"/>
  <c r="W26" i="57"/>
  <c r="V21" i="56"/>
  <c r="W21" i="56"/>
  <c r="V22" i="56"/>
  <c r="W22" i="56"/>
  <c r="V23" i="56"/>
  <c r="W23" i="56"/>
  <c r="W27" i="56"/>
  <c r="T28" i="56"/>
  <c r="V28" i="56"/>
  <c r="W28" i="56"/>
  <c r="V24" i="55"/>
  <c r="W24" i="55"/>
  <c r="V25" i="55"/>
  <c r="W25" i="55"/>
  <c r="V26" i="55"/>
  <c r="W26" i="55"/>
  <c r="V27" i="55"/>
  <c r="W27" i="55"/>
  <c r="V28" i="55"/>
  <c r="W28" i="55"/>
  <c r="V29" i="55"/>
  <c r="W29" i="55"/>
  <c r="V30" i="55"/>
  <c r="W30" i="55"/>
  <c r="V31" i="55"/>
  <c r="W31" i="55"/>
  <c r="V32" i="55"/>
  <c r="W32" i="55"/>
  <c r="V33" i="55"/>
  <c r="W33" i="55"/>
  <c r="V34" i="55"/>
  <c r="W34" i="55"/>
  <c r="V35" i="55"/>
  <c r="W35" i="55"/>
  <c r="V36" i="55"/>
  <c r="W36" i="55"/>
  <c r="V37" i="55"/>
  <c r="W37" i="55"/>
  <c r="V38" i="55"/>
  <c r="W38" i="55"/>
  <c r="V39" i="55"/>
  <c r="W39" i="55"/>
  <c r="V40" i="55"/>
  <c r="W40" i="55"/>
  <c r="V41" i="55"/>
  <c r="W41" i="55"/>
  <c r="W45" i="55"/>
  <c r="T46" i="55"/>
  <c r="V46" i="55"/>
  <c r="W46" i="55"/>
  <c r="W47" i="55"/>
  <c r="T48" i="55"/>
  <c r="V48" i="55"/>
  <c r="W48" i="55"/>
  <c r="W49" i="55"/>
  <c r="T50" i="55"/>
  <c r="V50" i="55"/>
  <c r="W50" i="55"/>
  <c r="W51" i="55"/>
  <c r="T52" i="55"/>
  <c r="V52" i="55"/>
  <c r="W52" i="55"/>
  <c r="W53" i="55"/>
  <c r="T54" i="55"/>
  <c r="V54" i="55"/>
  <c r="W54" i="55"/>
  <c r="W55" i="55"/>
  <c r="T56" i="55"/>
  <c r="V56" i="55"/>
  <c r="W56" i="55"/>
  <c r="V21" i="54"/>
  <c r="W21" i="54"/>
  <c r="V22" i="54"/>
  <c r="W22" i="54"/>
  <c r="V23" i="54"/>
  <c r="W23" i="54"/>
  <c r="V24" i="54"/>
  <c r="W24" i="54"/>
  <c r="V25" i="54"/>
  <c r="W25" i="54"/>
  <c r="V26" i="54"/>
  <c r="W26" i="54"/>
  <c r="V27" i="54"/>
  <c r="W27" i="54"/>
  <c r="W31" i="54"/>
  <c r="T32" i="54"/>
  <c r="V32" i="54"/>
  <c r="W32" i="54"/>
  <c r="W33" i="54"/>
  <c r="T34" i="54"/>
  <c r="V34" i="54"/>
  <c r="W34" i="54"/>
  <c r="W35" i="54"/>
  <c r="T36" i="54"/>
  <c r="V36" i="54"/>
  <c r="W36" i="54"/>
  <c r="V22" i="53"/>
  <c r="W22" i="53"/>
  <c r="V23" i="53"/>
  <c r="W23" i="53"/>
  <c r="V24" i="53"/>
  <c r="W24" i="53"/>
  <c r="V25" i="53"/>
  <c r="W25" i="53"/>
  <c r="V26" i="53"/>
  <c r="W26" i="53"/>
  <c r="V27" i="53"/>
  <c r="W27" i="53"/>
  <c r="V28" i="53"/>
  <c r="W28" i="53"/>
  <c r="W32" i="53"/>
  <c r="T33" i="53"/>
  <c r="V33" i="53"/>
  <c r="W33" i="53"/>
  <c r="W34" i="53"/>
  <c r="T35" i="53"/>
  <c r="V35" i="53"/>
  <c r="W35" i="53"/>
  <c r="W36" i="53"/>
  <c r="T37" i="53"/>
  <c r="V37" i="53"/>
  <c r="W37" i="53"/>
  <c r="W38" i="53"/>
  <c r="T39" i="53"/>
  <c r="V39" i="53"/>
  <c r="W39" i="53"/>
  <c r="V21" i="52"/>
  <c r="W21" i="52"/>
  <c r="V22" i="52"/>
  <c r="W22" i="52"/>
  <c r="V23" i="52"/>
  <c r="W23" i="52"/>
  <c r="W27" i="52"/>
  <c r="T28" i="52"/>
  <c r="V28" i="52"/>
  <c r="W28" i="52"/>
  <c r="V21" i="51" l="1"/>
  <c r="W21" i="51"/>
  <c r="V22" i="51"/>
  <c r="W22" i="51"/>
  <c r="V23" i="51"/>
  <c r="W23" i="51"/>
  <c r="W27" i="51"/>
  <c r="T28" i="51"/>
  <c r="V28" i="51"/>
  <c r="W28" i="51"/>
  <c r="V21" i="50"/>
  <c r="W21" i="50"/>
  <c r="V22" i="50"/>
  <c r="W22" i="50"/>
  <c r="V23" i="50"/>
  <c r="W23" i="50"/>
  <c r="W27" i="50"/>
  <c r="T28" i="50"/>
  <c r="V28" i="50"/>
  <c r="W28" i="50"/>
  <c r="V21" i="49"/>
  <c r="W21" i="49"/>
  <c r="V22" i="49"/>
  <c r="W22" i="49"/>
  <c r="V23" i="49"/>
  <c r="W23" i="49"/>
  <c r="W27" i="49"/>
  <c r="T28" i="49"/>
  <c r="V28" i="49"/>
  <c r="W28" i="49"/>
  <c r="V21" i="48"/>
  <c r="W21" i="48"/>
  <c r="V22" i="48"/>
  <c r="W22" i="48"/>
  <c r="V23" i="48"/>
  <c r="W23" i="48"/>
  <c r="W27" i="48"/>
  <c r="T28" i="48"/>
  <c r="V28" i="48"/>
  <c r="W28" i="48"/>
  <c r="V21" i="47"/>
  <c r="W21" i="47"/>
  <c r="V22" i="47"/>
  <c r="W22" i="47"/>
  <c r="V23" i="47"/>
  <c r="W23" i="47"/>
  <c r="W27" i="47"/>
  <c r="T28" i="47"/>
  <c r="V28" i="47"/>
  <c r="W28" i="47"/>
  <c r="V21" i="46"/>
  <c r="W21" i="46"/>
  <c r="V22" i="46"/>
  <c r="W22" i="46"/>
  <c r="V23" i="46"/>
  <c r="W23" i="46"/>
  <c r="W27" i="46"/>
  <c r="T28" i="46"/>
  <c r="V28" i="46"/>
  <c r="W28" i="46"/>
  <c r="V21" i="45"/>
  <c r="W21" i="45"/>
  <c r="V22" i="45"/>
  <c r="W22" i="45"/>
  <c r="V23" i="45"/>
  <c r="W23" i="45"/>
  <c r="W27" i="45"/>
  <c r="T28" i="45"/>
  <c r="V28" i="45"/>
  <c r="W28" i="45"/>
  <c r="V21" i="44"/>
  <c r="W21" i="44"/>
  <c r="V22" i="44"/>
  <c r="W22" i="44"/>
  <c r="V23" i="44"/>
  <c r="W23" i="44"/>
  <c r="W27" i="44"/>
  <c r="T28" i="44"/>
  <c r="V28" i="44"/>
  <c r="W28" i="44"/>
  <c r="V21" i="43"/>
  <c r="W21" i="43"/>
  <c r="V22" i="43"/>
  <c r="W22" i="43"/>
  <c r="V23" i="43"/>
  <c r="W23" i="43"/>
  <c r="W27" i="43"/>
  <c r="T28" i="43"/>
  <c r="V28" i="43"/>
  <c r="W28" i="43"/>
  <c r="V21" i="42"/>
  <c r="W21" i="42"/>
  <c r="V22" i="42"/>
  <c r="W22" i="42"/>
  <c r="V23" i="42"/>
  <c r="W23" i="42"/>
  <c r="W27" i="42"/>
  <c r="T28" i="42"/>
  <c r="V28" i="42"/>
  <c r="W28" i="42"/>
  <c r="V21" i="41"/>
  <c r="W21" i="41"/>
  <c r="V22" i="41"/>
  <c r="W22" i="41"/>
  <c r="V23" i="41"/>
  <c r="W23" i="41"/>
  <c r="W27" i="41"/>
  <c r="T28" i="41"/>
  <c r="V28" i="41"/>
  <c r="W28" i="41"/>
  <c r="V21" i="40"/>
  <c r="W21" i="40"/>
  <c r="W25" i="40"/>
  <c r="T26" i="40"/>
  <c r="V26" i="40"/>
  <c r="W26" i="40"/>
  <c r="V21" i="39"/>
  <c r="W21" i="39"/>
  <c r="V22" i="39"/>
  <c r="W22" i="39"/>
  <c r="V23" i="39"/>
  <c r="W23" i="39"/>
  <c r="V24" i="39"/>
  <c r="W24" i="39"/>
  <c r="V25" i="39"/>
  <c r="W25" i="39"/>
  <c r="V26" i="39"/>
  <c r="W26" i="39"/>
  <c r="V27" i="39"/>
  <c r="W27" i="39"/>
  <c r="V28" i="39"/>
  <c r="W28" i="39"/>
  <c r="V29" i="39"/>
  <c r="W29" i="39"/>
  <c r="W33" i="39"/>
  <c r="T34" i="39"/>
  <c r="V34" i="39"/>
  <c r="W34" i="39"/>
  <c r="V21" i="38"/>
  <c r="W21" i="38"/>
  <c r="V22" i="38"/>
  <c r="W22" i="38"/>
  <c r="W26" i="38"/>
  <c r="T27" i="38"/>
  <c r="V27" i="38"/>
  <c r="W27" i="38"/>
  <c r="V21" i="37"/>
  <c r="W21" i="37"/>
  <c r="V22" i="37"/>
  <c r="W22" i="37"/>
  <c r="V23" i="37"/>
  <c r="W23" i="37"/>
  <c r="W27" i="37"/>
  <c r="T28" i="37"/>
  <c r="V28" i="37"/>
  <c r="W28" i="37"/>
  <c r="V21" i="36"/>
  <c r="W21" i="36"/>
  <c r="V22" i="36"/>
  <c r="W22" i="36"/>
  <c r="V23" i="36"/>
  <c r="W23" i="36"/>
  <c r="V24" i="36"/>
  <c r="W24" i="36"/>
  <c r="V25" i="36"/>
  <c r="W25" i="36"/>
  <c r="W29" i="36"/>
  <c r="T30" i="36"/>
  <c r="V30" i="36"/>
  <c r="W30" i="36"/>
  <c r="V21" i="35"/>
  <c r="W21" i="35"/>
  <c r="W25" i="35"/>
  <c r="T26" i="35"/>
  <c r="V26" i="35"/>
  <c r="W26" i="35"/>
  <c r="V21" i="34"/>
  <c r="W21" i="34"/>
  <c r="V22" i="34"/>
  <c r="W22" i="34"/>
  <c r="W26" i="34"/>
  <c r="T27" i="34"/>
  <c r="V27" i="34"/>
  <c r="W27" i="34"/>
  <c r="W28" i="34"/>
  <c r="T29" i="34"/>
  <c r="V29" i="34"/>
  <c r="W29" i="34"/>
  <c r="V21" i="33"/>
  <c r="W21" i="33"/>
  <c r="V22" i="33"/>
  <c r="W22" i="33"/>
  <c r="V23" i="33"/>
  <c r="W23" i="33"/>
  <c r="V24" i="33"/>
  <c r="W24" i="33"/>
  <c r="W28" i="33"/>
  <c r="T29" i="33"/>
  <c r="V29" i="33"/>
  <c r="W29" i="33"/>
  <c r="W30" i="33"/>
  <c r="T31" i="33"/>
  <c r="V31" i="33"/>
  <c r="W31" i="33"/>
  <c r="V21" i="32"/>
  <c r="W21" i="32"/>
  <c r="V22" i="32"/>
  <c r="W22" i="32"/>
  <c r="V23" i="32"/>
  <c r="W23" i="32"/>
  <c r="V24" i="32"/>
  <c r="W24" i="32"/>
  <c r="W28" i="32"/>
  <c r="T29" i="32"/>
  <c r="V29" i="32"/>
  <c r="W29" i="32"/>
  <c r="W30" i="32"/>
  <c r="T31" i="32"/>
  <c r="V31" i="32"/>
  <c r="W31" i="32"/>
  <c r="V21" i="31"/>
  <c r="W21" i="31"/>
  <c r="V22" i="31"/>
  <c r="W22" i="31"/>
  <c r="V23" i="31"/>
  <c r="W23" i="31"/>
  <c r="W27" i="31"/>
  <c r="T28" i="31"/>
  <c r="V28" i="31"/>
  <c r="W28" i="31"/>
  <c r="V21" i="30"/>
  <c r="W21" i="30"/>
  <c r="V22" i="30"/>
  <c r="W22" i="30"/>
  <c r="V23" i="30"/>
  <c r="W23" i="30"/>
  <c r="V24" i="30"/>
  <c r="W24" i="30"/>
  <c r="V25" i="30"/>
  <c r="W25" i="30"/>
  <c r="V26" i="30"/>
  <c r="W26" i="30"/>
  <c r="W30" i="30"/>
  <c r="T31" i="30"/>
  <c r="V31" i="30"/>
  <c r="W31" i="30"/>
  <c r="V21" i="29"/>
  <c r="W21" i="29"/>
  <c r="V22" i="29"/>
  <c r="W22" i="29"/>
  <c r="V23" i="29"/>
  <c r="W23" i="29"/>
  <c r="W27" i="29"/>
  <c r="T28" i="29"/>
  <c r="V28" i="29"/>
  <c r="W28" i="29"/>
  <c r="V21" i="28"/>
  <c r="W21" i="28"/>
  <c r="V22" i="28"/>
  <c r="W22" i="28"/>
  <c r="V23" i="28"/>
  <c r="W23" i="28"/>
  <c r="W27" i="28"/>
  <c r="T28" i="28"/>
  <c r="V28" i="28"/>
  <c r="W28" i="28"/>
  <c r="V21" i="27"/>
  <c r="W21" i="27"/>
  <c r="W25" i="27"/>
  <c r="T26" i="27"/>
  <c r="V26" i="27"/>
  <c r="W26" i="27"/>
  <c r="V21" i="26"/>
  <c r="W21" i="26"/>
  <c r="W25" i="26"/>
  <c r="T26" i="26"/>
  <c r="V26" i="26"/>
  <c r="W26" i="26"/>
  <c r="V21" i="25"/>
  <c r="W21" i="25"/>
  <c r="V22" i="25"/>
  <c r="W22" i="25"/>
  <c r="V23" i="25"/>
  <c r="W23" i="25"/>
  <c r="V24" i="25"/>
  <c r="W24" i="25"/>
  <c r="W28" i="25"/>
  <c r="T29" i="25"/>
  <c r="V29" i="25"/>
  <c r="W29" i="25"/>
  <c r="V21" i="24"/>
  <c r="W21" i="24"/>
  <c r="W25" i="24"/>
  <c r="T26" i="24"/>
  <c r="V26" i="24"/>
  <c r="W26" i="24"/>
  <c r="V21" i="23"/>
  <c r="W21" i="23"/>
  <c r="V22" i="23"/>
  <c r="W22" i="23"/>
  <c r="V23" i="23"/>
  <c r="W23" i="23"/>
  <c r="W27" i="23"/>
  <c r="T28" i="23"/>
  <c r="V28" i="23"/>
  <c r="W28" i="23"/>
  <c r="V21" i="22"/>
  <c r="W21" i="22"/>
  <c r="W25" i="22"/>
  <c r="T26" i="22"/>
  <c r="V26" i="22"/>
  <c r="W26" i="22"/>
  <c r="V21" i="21"/>
  <c r="W21" i="21"/>
  <c r="V22" i="21"/>
  <c r="W22" i="21"/>
  <c r="V23" i="21"/>
  <c r="W23" i="21"/>
  <c r="V24" i="21"/>
  <c r="W24" i="21"/>
  <c r="V25" i="21"/>
  <c r="W25" i="21"/>
  <c r="V26" i="21"/>
  <c r="W26" i="21"/>
  <c r="V27" i="21"/>
  <c r="W27" i="21"/>
  <c r="V28" i="21"/>
  <c r="W28" i="21"/>
  <c r="V29" i="21"/>
  <c r="W29" i="21"/>
  <c r="V30" i="21"/>
  <c r="W30" i="21"/>
  <c r="V31" i="21"/>
  <c r="W31" i="21"/>
  <c r="V32" i="21"/>
  <c r="W32" i="21"/>
  <c r="W36" i="21"/>
  <c r="T37" i="21"/>
  <c r="V37" i="21"/>
  <c r="W37" i="21"/>
  <c r="V21" i="20"/>
  <c r="W21" i="20"/>
  <c r="W25" i="20"/>
  <c r="T26" i="20"/>
  <c r="V26" i="20"/>
  <c r="W26" i="20"/>
  <c r="V21" i="19"/>
  <c r="W21" i="19"/>
  <c r="V22" i="19"/>
  <c r="W22" i="19"/>
  <c r="W26" i="19"/>
  <c r="T27" i="19"/>
  <c r="V27" i="19"/>
  <c r="W27" i="19"/>
  <c r="W28" i="19"/>
  <c r="T29" i="19"/>
  <c r="V29" i="19"/>
  <c r="W29" i="19"/>
  <c r="V21" i="18"/>
  <c r="W21" i="18"/>
  <c r="V22" i="18"/>
  <c r="W22" i="18"/>
  <c r="V23" i="18"/>
  <c r="W23" i="18"/>
  <c r="V24" i="18"/>
  <c r="W24" i="18"/>
  <c r="W28" i="18"/>
  <c r="T29" i="18"/>
  <c r="V29" i="18"/>
  <c r="W29" i="18"/>
  <c r="W30" i="18"/>
  <c r="T31" i="18"/>
  <c r="V31" i="18"/>
  <c r="W31" i="18"/>
  <c r="W32" i="18"/>
  <c r="T33" i="18"/>
  <c r="V33" i="18"/>
  <c r="W33" i="18"/>
  <c r="V21" i="17"/>
  <c r="W21" i="17"/>
  <c r="W27" i="17"/>
  <c r="T28" i="17"/>
  <c r="V28" i="17"/>
  <c r="W28" i="17"/>
  <c r="V21" i="16"/>
  <c r="W21" i="16"/>
  <c r="V22" i="16"/>
  <c r="W22" i="16"/>
  <c r="W26" i="16"/>
  <c r="T27" i="16"/>
  <c r="V27" i="16"/>
  <c r="W27" i="16"/>
  <c r="W28" i="16"/>
  <c r="T29" i="16"/>
  <c r="V29" i="16"/>
  <c r="W29" i="16"/>
  <c r="V21" i="15"/>
  <c r="W21" i="15"/>
  <c r="W25" i="15"/>
  <c r="T26" i="15"/>
  <c r="V26" i="15"/>
  <c r="W26" i="15"/>
  <c r="V21" i="14"/>
  <c r="W21" i="14"/>
  <c r="W25" i="14"/>
  <c r="T26" i="14"/>
  <c r="V26" i="14"/>
  <c r="W26" i="14"/>
  <c r="V22" i="13"/>
  <c r="W22" i="13"/>
  <c r="V23" i="13"/>
  <c r="W23" i="13"/>
  <c r="V24" i="13"/>
  <c r="W24" i="13"/>
  <c r="V25" i="13"/>
  <c r="W25" i="13"/>
  <c r="V26" i="13"/>
  <c r="W26" i="13"/>
  <c r="V27" i="13"/>
  <c r="W27" i="13"/>
  <c r="V28" i="13"/>
  <c r="W28" i="13"/>
  <c r="W32" i="13"/>
  <c r="T33" i="13"/>
  <c r="V33" i="13"/>
  <c r="W33" i="13"/>
  <c r="W34" i="13"/>
  <c r="T35" i="13"/>
  <c r="V35" i="13"/>
  <c r="W35" i="13"/>
  <c r="W36" i="13"/>
  <c r="T37" i="13"/>
  <c r="V37" i="13"/>
  <c r="W37" i="13"/>
  <c r="W38" i="13"/>
  <c r="T39" i="13"/>
  <c r="V39" i="13"/>
  <c r="W39" i="13"/>
  <c r="V21" i="12"/>
  <c r="W21" i="12"/>
  <c r="W25" i="12"/>
  <c r="T26" i="12"/>
  <c r="V26" i="12"/>
  <c r="W26" i="12"/>
  <c r="V23" i="11"/>
  <c r="W23" i="11"/>
  <c r="V24" i="11"/>
  <c r="W24" i="11"/>
  <c r="V25" i="11"/>
  <c r="W25" i="11"/>
  <c r="V26" i="11"/>
  <c r="W26" i="11"/>
  <c r="V27" i="11"/>
  <c r="W27" i="11"/>
  <c r="V28" i="11"/>
  <c r="W28" i="11"/>
  <c r="V29" i="11"/>
  <c r="W29" i="11"/>
  <c r="V30" i="11"/>
  <c r="W30" i="11"/>
  <c r="V31" i="11"/>
  <c r="W31" i="11"/>
  <c r="W35" i="11"/>
  <c r="T36" i="11"/>
  <c r="V36" i="11"/>
  <c r="W36" i="11"/>
  <c r="W37" i="11"/>
  <c r="T38" i="11"/>
  <c r="V38" i="11"/>
  <c r="W38" i="11"/>
  <c r="W39" i="11"/>
  <c r="T40" i="11"/>
  <c r="V40" i="11"/>
  <c r="W40" i="11"/>
  <c r="W41" i="11"/>
  <c r="T42" i="11"/>
  <c r="V42" i="11"/>
  <c r="W42" i="11"/>
  <c r="W43" i="11"/>
  <c r="T44" i="11"/>
  <c r="V44" i="11"/>
  <c r="W44" i="11"/>
  <c r="V21" i="10"/>
  <c r="W21" i="10"/>
  <c r="W25" i="10"/>
  <c r="T26" i="10"/>
  <c r="V26" i="10"/>
  <c r="W26" i="10"/>
  <c r="V21" i="9"/>
  <c r="W21" i="9"/>
  <c r="V22" i="9"/>
  <c r="W22" i="9"/>
  <c r="W26" i="9"/>
  <c r="T27" i="9"/>
  <c r="V27" i="9"/>
  <c r="W27" i="9"/>
  <c r="V21" i="8"/>
  <c r="W21" i="8"/>
  <c r="V22" i="8"/>
  <c r="W22" i="8"/>
  <c r="V23" i="8"/>
  <c r="W23" i="8"/>
  <c r="V24" i="8"/>
  <c r="W24" i="8"/>
  <c r="W28" i="8"/>
  <c r="T29" i="8"/>
  <c r="V29" i="8"/>
  <c r="W29" i="8"/>
  <c r="V21" i="7"/>
  <c r="W21" i="7"/>
  <c r="W25" i="7"/>
  <c r="T26" i="7"/>
  <c r="V26" i="7"/>
  <c r="W26" i="7"/>
  <c r="V21" i="6"/>
  <c r="W21" i="6"/>
  <c r="V22" i="6"/>
  <c r="W22" i="6"/>
  <c r="V23" i="6"/>
  <c r="W23" i="6"/>
  <c r="W27" i="6"/>
  <c r="T28" i="6"/>
  <c r="V28" i="6"/>
  <c r="W28" i="6"/>
  <c r="V21" i="5"/>
  <c r="W21" i="5"/>
  <c r="V22" i="5"/>
  <c r="W22" i="5"/>
  <c r="V23" i="5"/>
  <c r="W23" i="5"/>
  <c r="V24" i="5"/>
  <c r="W24" i="5"/>
  <c r="V25" i="5"/>
  <c r="W25" i="5"/>
  <c r="V26" i="5"/>
  <c r="W26" i="5"/>
  <c r="V27" i="5"/>
  <c r="W27" i="5"/>
  <c r="W31" i="5"/>
  <c r="T32" i="5"/>
  <c r="V32" i="5"/>
  <c r="W32" i="5"/>
  <c r="W33" i="5"/>
  <c r="T34" i="5"/>
  <c r="V34" i="5"/>
  <c r="W34" i="5"/>
  <c r="V21" i="4"/>
  <c r="W21" i="4"/>
  <c r="V22" i="4"/>
  <c r="W22" i="4"/>
  <c r="V23" i="4"/>
  <c r="W23" i="4"/>
  <c r="W27" i="4"/>
  <c r="T28" i="4"/>
  <c r="V28" i="4"/>
  <c r="W28" i="4"/>
  <c r="W29" i="4"/>
  <c r="T30" i="4"/>
  <c r="V30" i="4"/>
  <c r="W30" i="4"/>
  <c r="V21" i="3"/>
  <c r="W21" i="3"/>
  <c r="W25" i="3"/>
  <c r="T26" i="3"/>
  <c r="V26" i="3"/>
  <c r="W26" i="3"/>
  <c r="V21" i="2"/>
  <c r="W21" i="2"/>
  <c r="V22" i="2"/>
  <c r="W22" i="2"/>
  <c r="V23" i="2"/>
  <c r="W23" i="2"/>
  <c r="V24" i="2"/>
  <c r="W24" i="2"/>
  <c r="V25" i="2"/>
  <c r="W25" i="2"/>
  <c r="W29" i="2"/>
  <c r="T30" i="2"/>
  <c r="V30" i="2"/>
  <c r="W30" i="2"/>
  <c r="W34" i="1"/>
  <c r="V34" i="1"/>
  <c r="T34" i="1"/>
  <c r="W33" i="1"/>
  <c r="W32" i="1"/>
  <c r="V32" i="1"/>
  <c r="T32" i="1"/>
  <c r="W31" i="1"/>
  <c r="W27" i="1"/>
  <c r="V27" i="1"/>
  <c r="W26" i="1"/>
  <c r="V26" i="1"/>
  <c r="W25" i="1"/>
  <c r="V25" i="1"/>
  <c r="W24" i="1"/>
  <c r="V24" i="1"/>
  <c r="W23" i="1"/>
  <c r="V23" i="1"/>
  <c r="W22" i="1"/>
  <c r="V22" i="1"/>
  <c r="W21" i="1"/>
  <c r="V21" i="1"/>
</calcChain>
</file>

<file path=xl/sharedStrings.xml><?xml version="1.0" encoding="utf-8"?>
<sst xmlns="http://schemas.openxmlformats.org/spreadsheetml/2006/main" count="13983" uniqueCount="2227">
  <si>
    <t>Informes sobre la Situación Económica, las Finanzas Públicas y la Deuda Pública, Anexos</t>
  </si>
  <si>
    <t xml:space="preserve">      Primer Trimestre 2017</t>
  </si>
  <si>
    <t>DATOS DEL PROGRAMA</t>
  </si>
  <si>
    <t>Ramo</t>
  </si>
  <si>
    <t>1</t>
  </si>
  <si>
    <t>Poder Legislativo</t>
  </si>
  <si>
    <t>Programa presupuestario</t>
  </si>
  <si>
    <t>R001</t>
  </si>
  <si>
    <t>Actividades derivadas del trabajo legislativo</t>
  </si>
  <si>
    <r>
      <t xml:space="preserve">Monto Aprobado </t>
    </r>
    <r>
      <rPr>
        <sz val="10"/>
        <rFont val="Soberana Sans"/>
        <family val="2"/>
      </rPr>
      <t xml:space="preserve">
(millones de pesos)</t>
    </r>
  </si>
  <si>
    <t>29.0</t>
  </si>
  <si>
    <t/>
  </si>
  <si>
    <t>Unidades responsables</t>
  </si>
  <si>
    <t>100</t>
  </si>
  <si>
    <t>(H. Cámara de Diputados)</t>
  </si>
  <si>
    <t>Población Objetivo</t>
  </si>
  <si>
    <t>Población Atendida</t>
  </si>
  <si>
    <t>200</t>
  </si>
  <si>
    <t>(H. Cámara de Senadores)</t>
  </si>
  <si>
    <t>Mujeres</t>
  </si>
  <si>
    <t>Hombres</t>
  </si>
  <si>
    <t>0</t>
  </si>
  <si>
    <t>Descripción de la problemática que atiende el Programa</t>
  </si>
  <si>
    <t xml:space="preserve">   En toda institución pública, una buena cultura organizacional es un factor detonante para el buen desempeño de la misma, sin embargo, cuando existen problemáticas como el hostigamiento y acoso sexual y laboral, un mal clima laboral, la desigualdad salarial, personal poco capacitado, es cuando las instituciones reducen su desempeño y de igual forma pierden recursos humanos y materiales, así como viven situaciones de discriminación y desigualdad entre mujeres y hombres. Por esta razón, es conveniente la generación de mecanismos e instrumentos que permitan solventar estos asuntos. Las  acciones de la Unidad de Género contribuye a que al interior del Senado de la República se generen cambios organizacionales que promuevan la igualdad de género, la no discriminación y el respeto a los derechos humanos y del mismo modo, incorporar un enfoque de DDHH y perspectiva de género en sus acciones legislativas.  </t>
  </si>
  <si>
    <t>ALINEACIÓN</t>
  </si>
  <si>
    <t xml:space="preserve">Plan Nacional de Desarrollo </t>
  </si>
  <si>
    <t xml:space="preserve">Programa Derivado del PND </t>
  </si>
  <si>
    <t>Objetivo estratégico de la Dependencia o Entidad</t>
  </si>
  <si>
    <t>Eje de Política Pública</t>
  </si>
  <si>
    <t>Programa</t>
  </si>
  <si>
    <t>Dependencia o Entidad</t>
  </si>
  <si>
    <t xml:space="preserve"> 100- H. Cámara de Diputados  200- H. Cámara de Senadores </t>
  </si>
  <si>
    <t>Objetivo</t>
  </si>
  <si>
    <t xml:space="preserve">Objetivo
</t>
  </si>
  <si>
    <t>Estrategia</t>
  </si>
  <si>
    <t>RESULTADOS</t>
  </si>
  <si>
    <t>INDICADORES</t>
  </si>
  <si>
    <t>AVANCE</t>
  </si>
  <si>
    <t>Denominación</t>
  </si>
  <si>
    <t>Unidad Responsable (UR)</t>
  </si>
  <si>
    <t>Unidad de medida</t>
  </si>
  <si>
    <t>Frecuencia</t>
  </si>
  <si>
    <t>Meta anual</t>
  </si>
  <si>
    <t>Meta al periodo</t>
  </si>
  <si>
    <t>Realizado al periodo</t>
  </si>
  <si>
    <t>Avance % al periodo</t>
  </si>
  <si>
    <t>Avance % anual</t>
  </si>
  <si>
    <t xml:space="preserve"> </t>
  </si>
  <si>
    <t>Porcentaje de conclusión de proyectos orientados a la lucha contra la trata de personas, feminicidios, contra la violencia de género y transversales de género</t>
  </si>
  <si>
    <t>Porcentaje</t>
  </si>
  <si>
    <t>Trimestral</t>
  </si>
  <si>
    <t>100.00</t>
  </si>
  <si>
    <t>0.0</t>
  </si>
  <si>
    <t>Porcentaje de proyectos estratégicos que promuevan la igualdad suntativa  entre mujeres y hombres</t>
  </si>
  <si>
    <t xml:space="preserve">PORCENTAJE DEL PERSONAL DE LA H.CÁMARA DE DIPUTADOS CAPACITADO EN IGUALDAD DE GÉNERO Y DERECHOS HUMANOS DE LAS MUJERES </t>
  </si>
  <si>
    <t xml:space="preserve">PORCENTAJE DE ACCIONES DE DIFUSION Y PROMOCION DE LA IGUALDAD ENTRE MUJERES Y HOMBRES EN LA H. CAMARA DE DIPUTADOS CONCLUIDAS </t>
  </si>
  <si>
    <t>Porcentaje del personal del Senado capacitados en Derechos Humanos y perspectiva de género</t>
  </si>
  <si>
    <t>7.00</t>
  </si>
  <si>
    <t>Porcentaje de campañas institucionales realizadas para promover la igualdad de género, la no discriminación y la vida libre de violencia</t>
  </si>
  <si>
    <t>Porcentaje de avance de cumplimiento de las etapas del proceso de certificación en la Norma  NMX-R-025-SCFI-2015 para el Senado</t>
  </si>
  <si>
    <t>Avance en el ejercicio del presupuesto aprobado para el Programa (millones de pesos)</t>
  </si>
  <si>
    <t>Pagado al periodo</t>
  </si>
  <si>
    <t>Avance %</t>
  </si>
  <si>
    <t>Millones de pesos</t>
  </si>
  <si>
    <t>Al periodo</t>
  </si>
  <si>
    <t>Anual</t>
  </si>
  <si>
    <t>PRESUPUESTO ORIGINAL</t>
  </si>
  <si>
    <t>UR: 100</t>
  </si>
  <si>
    <t>23.0</t>
  </si>
  <si>
    <t>PRESUPUESTO MODIFICADO</t>
  </si>
  <si>
    <t>5.75</t>
  </si>
  <si>
    <t>UR: 200</t>
  </si>
  <si>
    <t>6.0</t>
  </si>
  <si>
    <t>0.40</t>
  </si>
  <si>
    <t>1.50</t>
  </si>
  <si>
    <t>Información Cualitativa</t>
  </si>
  <si>
    <r>
      <t>Acciones realizadas en el periodo
UR:</t>
    </r>
    <r>
      <rPr>
        <sz val="10"/>
        <rFont val="Soberana Sans"/>
        <family val="2"/>
      </rPr>
      <t xml:space="preserve"> 200
Se publicó la convocatoria para el Reconocimiento para la igualdad entre mujeres y hombres que promueve que le personal del Senado haga propuesta para alcanzar la igualdad de género. Se realizó reunión con Congresos Locales para armonización legislativa en materia de perspectiva de género, se incorporó el tema de unidades de igualdad de género en los Congresos. Se impartieron dos Talleres de Defensa Personal para mujeres. Se realizó un Cine debate para conversar sobre la igualdad entre mujeres y hombres y se realizó una reunión de trabajo Senado ONG de comunidades afromexicanas.
</t>
    </r>
    <r>
      <rPr>
        <b/>
        <sz val="10"/>
        <rFont val="Soberana Sans"/>
        <family val="2"/>
      </rPr>
      <t>UR:</t>
    </r>
    <r>
      <rPr>
        <sz val="10"/>
        <rFont val="Soberana Sans"/>
        <family val="2"/>
      </rPr>
      <t xml:space="preserve"> 100
Sin información</t>
    </r>
  </si>
  <si>
    <r>
      <t>Justificación de diferencia de avances con respecto a las metas programadas
UR:</t>
    </r>
    <r>
      <rPr>
        <sz val="10"/>
        <rFont val="Soberana Sans"/>
        <family val="2"/>
      </rPr>
      <t xml:space="preserve"> 200
Sin información
</t>
    </r>
    <r>
      <rPr>
        <b/>
        <sz val="10"/>
        <rFont val="Soberana Sans"/>
        <family val="2"/>
      </rPr>
      <t>UR:</t>
    </r>
    <r>
      <rPr>
        <sz val="10"/>
        <rFont val="Soberana Sans"/>
        <family val="2"/>
      </rPr>
      <t xml:space="preserve"> 100
NO SE REGISTRA AVANCE DURANTE EL PRIMER TRIMESTRE DE 2017, TODA VEZ QUE, CON FECHA 29 DE AGOSTO DE 2017 SE EMITIÓ EL ACUERDO DEL COMITÉ DE ADMINISTRACIÓN POR EL QUE SE AUTORIZÓ A LA COMISIÓN DE IGUALDAD DE GÉNERO EL EJERCICIO DE LOS RECURSOS ESTABLECIDOS EN EL PRESUPUESTO DE EGRESOS DE LA FEDERACIÓN 2017, PARA PROYECTOS Y ACTIVIDADES EN MATERIA DE IGUALDAD DE GÉNERO.</t>
    </r>
  </si>
  <si>
    <r>
      <t>Acciones de mejora para el siguiente periodo
UR:</t>
    </r>
    <r>
      <rPr>
        <sz val="10"/>
        <rFont val="Soberana Sans"/>
        <family val="2"/>
      </rPr>
      <t xml:space="preserve"> 200
Sin información
</t>
    </r>
    <r>
      <rPr>
        <b/>
        <sz val="10"/>
        <rFont val="Soberana Sans"/>
        <family val="2"/>
      </rPr>
      <t>UR:</t>
    </r>
    <r>
      <rPr>
        <sz val="10"/>
        <rFont val="Soberana Sans"/>
        <family val="2"/>
      </rPr>
      <t xml:space="preserve"> 100
Sin información</t>
    </r>
  </si>
  <si>
    <r>
      <t>Acciones de mejora para el siguiente periodo
UR:</t>
    </r>
    <r>
      <rPr>
        <sz val="10"/>
        <rFont val="Soberana Sans"/>
        <family val="2"/>
      </rPr>
      <t xml:space="preserve"> V00
Sin información</t>
    </r>
  </si>
  <si>
    <r>
      <t>Justificación de diferencia de avances con respecto a las metas programadas
UR:</t>
    </r>
    <r>
      <rPr>
        <sz val="10"/>
        <rFont val="Soberana Sans"/>
        <family val="2"/>
      </rPr>
      <t xml:space="preserve"> V00
Porcentaje de avance en la elaboración y aplicación de los criterios de selección: Durante el periodo de enero a marzo se cumplió la meta e inclusive se rebaso la meta establecida, debido a que se realizó un proceso normativo de más.;  Tasa de variación: La meta se cumplió e incluso se rebasó, esto debido a que se incrementó a 35 el número de Centros de Justicia para las Mujeres durante el primer trimestre de 2017. Esto representó un cumplimiento del 135  por ciento de cumplimiento con respecto a lo programado y que además beneficio a 45,197 mujeres.;  Porcentaje de avance en las acciones para la instrumentación y seguimiento de algunas líneas de del PCII: Durante el primer trimestre la meta se cumplió e inclusive se rebaso, por tres capacitaciones más de lo programado, toda vez que las distintas áreas de la Segob han solicitado capacitaciones. ;  Porcentaje de avance de acciones de Coadyuvancia para AVG: Durante el primer trimestre la meta se cumplió e incluso quedo por arriba de lo p;  Porcentaje de avance de acciones de Coadyuvancia para AVG: Durante el primer trimestre la meta se cumplió e incluso quedo por arriba de lo programado. Debido a que se admitió una solicitud de AVG y se conformo un grupo de trabajo más. </t>
    </r>
  </si>
  <si>
    <r>
      <t>Acciones realizadas en el periodo
UR:</t>
    </r>
    <r>
      <rPr>
        <sz val="10"/>
        <rFont val="Soberana Sans"/>
        <family val="2"/>
      </rPr>
      <t xml:space="preserve"> V00
Porcentaje de avance de acciones de Coadyuvancia: durante el primer trimestre de 2016, se han admitido dos  solicitudes de AVG: para los estados de: Campeche y Zacatecas. Además,  se conformó el grupo de trabajo del estado de Campeche y Zacatecas. Se publicó el informe sobre la situación de violencia contra las mujeres del estado de Jalisco. Asimismo, en el estado de Sinaloa. Se declaró la AVGM, el 31 de marzo de 2017, en los municipios de Ahome, Culiacán, Guasave, Mazatlán y Navolato.  ;  Tasa de variación: Durante el primer trimestre de 2017 se inauguraron tres CJM en los estados y municipios de: la Paz, Baja California Sur, Ciudad Acuña,  Coahuila, y Tehuacán,  Puebla. Asimismo, el Comité de Evaluación de Proyectos, determinó  incorporar a la Red de los CJM al Centro de  Atención Integral y Empoderamiento  para las Mujeres de Matamoros, Coahuila, con lo que  se amplió el número de éstos  a 35  en 24 entidades federativas del país. Lo anterior, representó un  cumplimiento del 135  po;  Porcentaje de avance en las acciones para la instrumentación y seguimiento de algunas líneas de del PCII: Entre enero y marzo de 2017 se impartieron 16 capacitaciones a personal de distintas dependencias de la Segob, entidades y asociaciones civiles. Estas capacitaciones abordaron temas de: prevención de la violencia laboral, hostigamiento sexual y acoso sexual; comunicación incluyente, prevención de la violencia laboral; sensibilización en género conversatorio ?Sororidad?; Introducción a los Derechos Humano y empoderamiento de las mujeres. Las capacitaciones beneficiaron a 681 servidoras y servidores públicos y personas en general (527 mujeres y 154 hombres) y Se divulgaron dos campañas de difusión relativa a distintas temáticas de género y violencia contra las mujeres, las dos en marzo.</t>
    </r>
  </si>
  <si>
    <t>7.59</t>
  </si>
  <si>
    <t>153.04</t>
  </si>
  <si>
    <t>UR: V00</t>
  </si>
  <si>
    <t>171.84</t>
  </si>
  <si>
    <t>47.00</t>
  </si>
  <si>
    <t>26.00</t>
  </si>
  <si>
    <t>V00</t>
  </si>
  <si>
    <t xml:space="preserve">Porcentaje de avance de acciones de coadyuvancia para las Alertas de Violencia de Género contra las Mujeres </t>
  </si>
  <si>
    <t>50.00</t>
  </si>
  <si>
    <t>40.00</t>
  </si>
  <si>
    <t>Porcentaje de avance en la elaboración y aplicación de los criterios de selección de entidades federativas para la entrega de subsidios para la creación y/o fortalecimiento de CJM</t>
  </si>
  <si>
    <t>166.00</t>
  </si>
  <si>
    <t>30.10</t>
  </si>
  <si>
    <t>23.30</t>
  </si>
  <si>
    <t>Tasa de variación</t>
  </si>
  <si>
    <t>Tasa de variación trimestral de mujeres atentidas en los CJM</t>
  </si>
  <si>
    <t>28.50</t>
  </si>
  <si>
    <t>19.50</t>
  </si>
  <si>
    <t>Porcentaje de avance en las acciones para la instrumentación y seguimiento de algunas lineas del PCII</t>
  </si>
  <si>
    <t xml:space="preserve"> V00- Comisión Nacional para Prevenir y Erradicar la Violencia Contra las Mujeres </t>
  </si>
  <si>
    <t xml:space="preserve"> La violencia contra las mujeres es un problema que además de lesionar sus derechos humanos, tiene impactos severos en la familia y en la sociedad.   Por ello, es indispensable atender de manera integral y transversal las causas y la dinámica de la violencia contra las mujeres a nivel nacional, a través de mecanismos que garanticen el respeto a sus derechos humanos desde una perspectiva de género, fomentando una participación activa de los tres órdenes de gobierno y de organizaciones de la sociedad civil. </t>
  </si>
  <si>
    <t>45197</t>
  </si>
  <si>
    <t>149172</t>
  </si>
  <si>
    <t>(Comisión Nacional para Prevenir y Erradicar la Violencia Contra las Mujeres)</t>
  </si>
  <si>
    <t>171.8</t>
  </si>
  <si>
    <t>Promover la atención y prevención de la violencia contra las mujeres</t>
  </si>
  <si>
    <t>E015</t>
  </si>
  <si>
    <t>Gobernación</t>
  </si>
  <si>
    <t>4</t>
  </si>
  <si>
    <r>
      <t>Acciones de mejora para el siguiente periodo
UR:</t>
    </r>
    <r>
      <rPr>
        <sz val="10"/>
        <rFont val="Soberana Sans"/>
        <family val="2"/>
      </rPr>
      <t xml:space="preserve"> G00
No existen acciones de mejora.</t>
    </r>
  </si>
  <si>
    <r>
      <t>Justificación de diferencia de avances con respecto a las metas programadas
UR:</t>
    </r>
    <r>
      <rPr>
        <sz val="10"/>
        <rFont val="Soberana Sans"/>
        <family val="2"/>
      </rPr>
      <t xml:space="preserve"> G00
No existen diferencias en los avances.</t>
    </r>
  </si>
  <si>
    <r>
      <t>Acciones realizadas en el periodo
UR:</t>
    </r>
    <r>
      <rPr>
        <sz val="10"/>
        <rFont val="Soberana Sans"/>
        <family val="2"/>
      </rPr>
      <t xml:space="preserve"> G00
En el primer trimestre de 2017 se realizó la primera etapa de la campaña del CONAPO ?Prevención del embarazo no planeado e infecciones de transmisión sexual en adolescentes?, la cual consta de proyectar y establecer en la estrategia anual de comunicación las acciones que se llevarán a cabo durante 2017. Para este año se realizará una planeación, una producción y una difusión.</t>
    </r>
  </si>
  <si>
    <t>7.45</t>
  </si>
  <si>
    <t>UR: G00</t>
  </si>
  <si>
    <t>33.33</t>
  </si>
  <si>
    <t>G00</t>
  </si>
  <si>
    <t>Porcentaje de avance en el diseño y difusión de las campañas de comunicación social de salud sexual y reproductiva</t>
  </si>
  <si>
    <t xml:space="preserve"> G00- Secretaría General del Consejo Nacional de Población </t>
  </si>
  <si>
    <t xml:space="preserve"> La prevención del embarazo adolescente es de suma importancia para el Gobierno de la República debido a que se presenta como un problema de salud pública que implica múltiples consecuencias para la sociedad y limita el desarrollo de las y los adolescentes y jóvenes.  La Encuesta Nacional de Salud y Nutrición (ENSANUT:2012), informa que a pesar de que el 90% de los adolescentes reportó tener conocimiento de algún método anticonceptivo, el porcentaje de aquellos que iniciaron su vida sexual sin protección fue de 33.4% en mujeres y 14.4% en hombres. Del total de las mujeres adolescentes de 12 a 19 años de edad que tuvieron relaciones sexuales, la mitad (51.9%) alguna vez ha estado embarazada y 10.7% estaba cursando un embarazo al momento de la entrevista. Respecto al uso de métodos anticonceptivos, la ENADID 2014 reporta que para el grupo de 15 a 19 años de edad, 54.5% de las mujeres reportaron haber utilizado, ella o su pareja, algún método de protección en su primera relación sexual. Además, dicha encuesta muestra que las cifras más altas de embarazos no planeados se encuentran entre las adolescentes, pues de acuerdo a la información brindada ocurren 77 nacimientos por cada mil adolescentes de 15 a 19 años.  Finalmente, de acuerdo a las proyecciones de población 2010-2030 realizadas por el Consejo Nacional de Población (CONAPO), a nivel nacional en el año 2014 la edad promedio de la primera relación sexual en los adolescentes fue de 15.8, y aunque el 98.2% de los adolescentes conoce los métodos anticonceptivos, sólo el 54.8% los utiliza en su primera relación sexual. Según el Instituto Nacional de Geografía y Estadística (INEGI), entre 2005 y 2010, la candidiasis urogenital y el Virus del Papiloma Humano (VPH) fueron las afecciones de mayor incidencia en las jóvenes de 15 a 24 años.  </t>
  </si>
  <si>
    <t>11319612</t>
  </si>
  <si>
    <t>10948847</t>
  </si>
  <si>
    <t>(Secretaría General del Consejo Nacional de Población)</t>
  </si>
  <si>
    <t>7.4</t>
  </si>
  <si>
    <t>Planeación demográfica del país</t>
  </si>
  <si>
    <t>P006</t>
  </si>
  <si>
    <r>
      <t>Acciones de mejora para el siguiente periodo
UR:</t>
    </r>
    <r>
      <rPr>
        <sz val="10"/>
        <rFont val="Soberana Sans"/>
        <family val="2"/>
      </rPr>
      <t xml:space="preserve"> 621
Oportunidades durante la operación: al realizar los cursos/talleres para las instancias policiales del país, se transversaliza la perspectiva de género, dando cumplimiento a la estrategia N° 3 del PND 2013-2018 y se fomenta que su actuación sea apegada a los Ordenamientos Nacionales e Internacionales en la materia.    
</t>
    </r>
    <r>
      <rPr>
        <b/>
        <sz val="10"/>
        <rFont val="Soberana Sans"/>
        <family val="2"/>
      </rPr>
      <t>UR:</t>
    </r>
    <r>
      <rPr>
        <sz val="10"/>
        <rFont val="Soberana Sans"/>
        <family val="2"/>
      </rPr>
      <t xml:space="preserve"> 623
Ha sido un reto encontrar oferentes para el proyecto Investigación sobre las mujeres privadas de la libertad en centros penitenciarios, lo que ha atraso los trámites correspondiente a ese proyecto. </t>
    </r>
  </si>
  <si>
    <r>
      <t>Justificación de diferencia de avances con respecto a las metas programadas
UR:</t>
    </r>
    <r>
      <rPr>
        <sz val="10"/>
        <rFont val="Soberana Sans"/>
        <family val="2"/>
      </rPr>
      <t xml:space="preserve"> 621
No, se presenta diferencia de avance derivado a que en este periodo que se reporta, las capacitaciones y talleres se impartieron en 2 Entidades Federativas, en perspectiva de género, así como prevención y atención de la violencia contra las mujeres, lo que represento un avance físico del 100 por ciento, con respecto a la meta programa al periodo, y un avance del 20 por ciento con la meta programada anual. 
</t>
    </r>
    <r>
      <rPr>
        <b/>
        <sz val="10"/>
        <rFont val="Soberana Sans"/>
        <family val="2"/>
      </rPr>
      <t>UR:</t>
    </r>
    <r>
      <rPr>
        <sz val="10"/>
        <rFont val="Soberana Sans"/>
        <family val="2"/>
      </rPr>
      <t xml:space="preserve"> 623
Para el Primer trimestre, no se tienen actividades programadas con respecto a los indicadores  Indicador No. 1 Porcentaje de cumplimiento de la investigación sobre las  mujeres privadas de la libertad en centros penitenciarios. El Indicador No. 2 Porcentaje de cumplimiento de la investigación para el desarrollo el Servicio de Carrera Penitenciaria con perspectiva de género.  </t>
    </r>
  </si>
  <si>
    <r>
      <t>Acciones realizadas en el periodo
UR:</t>
    </r>
    <r>
      <rPr>
        <sz val="10"/>
        <rFont val="Soberana Sans"/>
        <family val="2"/>
      </rPr>
      <t xml:space="preserve"> 621
Con el objeto de dar cumplimiento a la Estrategia Transversal III del Plan Nacional de Desarrollo 2013?2018, Perspectiva de Género, el Comisionado Nacional de Seguridad (CNS), sus Unidades Administrativas y Órganos Administrativos Desconcentrados promueven y realizan acciones para impulsar la igualdad entre mujeres y hombres, eliminar la violencia de género y cualquier tipo de discriminación. En este sentido, el Comisionado Nacional de Seguridad (CNS), realiza cursos/talleres para las instancias policiales en los tres órdenes de gobierno para sensibilizar, concienciar e informar respecto a su actuación con perspectiva de género. Con fundamento en la ?Ley General de Acceso de las Mujeres a una Vida Libre de Violencia?, durante el primer trimestre del año 2017, se han realizado las siguientes acciones: 9 de marzo de 2017,  un Curso de ?Perspectiva de Género y Protocolo de Actuación Policial? en Acapulco, Guerrero: 15 mujeres y 13 hombres, total 28. Policías Estatales. (instructores-multiplicadores). 9 de marzo de 2017,  un Taller de Perspectiva de Género como principio de Igualdad en Acapulco, Guerrero: 24 mujeres y 76 hombres, total 100. Policías Estatales.  27 de marzo 2017, un Taller de Prevención de la violencia familiar, 17 mujeres y 28 hombres, total 45, policías Estatales. Nuevo León. 27 y 28 de marzo 2017, un Curso de Perspectiva de Género y Protocolo de Actuación Policial en Monterrey, Nuevo León: 20 mujeres y 27 hombres, total 47, Policías Estatales. Nuevo León. En este periodo que se reporta, las capacitaciones y talleres se impartieron en 2 Entidades Federativas, en perspectiva de género, así como prevención y atención de la violencia contra las mujeres, lo que represento un avance físico del 100 por ciento, con respecto a la meta programa al periodo, y un avance del 20 por ciento con la meta programada anual.   
</t>
    </r>
    <r>
      <rPr>
        <b/>
        <sz val="10"/>
        <rFont val="Soberana Sans"/>
        <family val="2"/>
      </rPr>
      <t>UR:</t>
    </r>
    <r>
      <rPr>
        <sz val="10"/>
        <rFont val="Soberana Sans"/>
        <family val="2"/>
      </rPr>
      <t xml:space="preserve"> 623
Con el objeto de dar cumplimiento a la Estrategia Transversal III del Plan Nacional de Desarrollo 2013 ? 2018, Perspectiva de Género, el Comisionado Nacional de Seguridad (CNS), promueve y realiza acciones para eliminar la violencia de género y cualquier tipo de discriminación, particularmente dentro del sistema penitenciario federal, en favor de las mujeres privadas de la libertad y del personal femenino de los centros penitenciarios. Como resultado de la Investigación sobre las mujeres privadas de la libertad en centros penitenciarios se focalizarán esfuerzos para atender aquellas áreas que representen un reto en la operación de los centros penitenciarios femeniles.  Asimismo, gracias a la Investigación para el desarrollo del Servicio de Carrera Penitenciaria con perspectiva de género se sentarán las bases de un sistema que atienda las problemáticas propias de las mujeres y los hombres en el ejercicio de sus labores en el sistema penitenciario federal, al tiempo que se mejoran sus condiciones profesionales. Con estos proyectos se identificarán los retos actuales en la inclusión de la perspectiva de género en la administración penitenciaria. Por un lado, se podrán focalizar esfuerzos en aquellas áreas que representen un mayor reto para la adopción de medidas con enfoque de género para las mujeres privadas de la libertad en centros penitenciarios. Asimismo, se podrá desarrollar un Servicio de Carrera Penitenciaria que atienda las problemáticas propias de las mujeres y los hombres en el ejercicio de sus labores en el sistema penitenciario federal, al tiempo que se mejoran sus condiciones profesionales. Por otro lado, se podrá contar con una base sobre la cual desarrollar una evaluación periódica que mida los resultados de las políticas públicas que se desarrollen a partir de estas investigaciones. Cabe señalar que este proyecto estará implementado en ambos indicadores.</t>
    </r>
  </si>
  <si>
    <t>2.04</t>
  </si>
  <si>
    <t>UR: 623</t>
  </si>
  <si>
    <t>1.26</t>
  </si>
  <si>
    <t>UR: 621</t>
  </si>
  <si>
    <t>623</t>
  </si>
  <si>
    <t>Porcentaje de cumplimiento de la investigación para el desarrollo el Servicio de Carrera Penitenciaria con perspectiva de género</t>
  </si>
  <si>
    <t xml:space="preserve">Porcentaje de cumplimiento de la investigación sobre las  mujeres privadas de la libertad en centros penitenciarios </t>
  </si>
  <si>
    <t>20.00</t>
  </si>
  <si>
    <t>621</t>
  </si>
  <si>
    <t xml:space="preserve">Porcentaje de acciones proporcionadas a las 10 Entidades Federativas en perspectiva de género, así como prevención y atención de la violencia contra las mujeres. </t>
  </si>
  <si>
    <t xml:space="preserve"> Secretaria de Gobernación </t>
  </si>
  <si>
    <t xml:space="preserve"> En el marco de la Vinculación y Atención Social, la Dirección General de Política para el Desarrollo Policial promueve acciones que contribuyen a erradicar la violencia de género.  Con este recurso se estará en posibilidad de difundir material (Carteles, trípticos, gorras, playeras, papelería y Protocolos de Actuación Policial en materia de Violencia de Género) impresos y entregados a elementos policiales federales, estatales y municipales.  Con el objeto de dar cumplimiento a la Estrategia Transversal III del Plan Nacional de Desarrollo 2013 ? 2018, Perspectiva de Género, la Comisión Nacional de Seguridad (CNS), se promueven y realizan acciones para eliminar la violencia de género y cualquier tipo de discriminación, particularmente a favor de las mujeres en privadas de la libertad en Centros Federales. Derivado de lo anterior, un aspecto fundamental es la capacitación del personal que labora en los Centros Federales de Reinserción Social, para que desempeñen sus funciones con estricto apego y respeto a los Derechos Humanos y con perspectiva de género. Asimismo, las campañas de difusión sensibilizan e informan al personal, así como a las mujeres en privadas de la libertad en Centros Federales sobre sus derechos y los mecanismos con los que cuentan para hacer frente a situaciones de violencia y/o discriminación de género. </t>
  </si>
  <si>
    <t>144</t>
  </si>
  <si>
    <t>76</t>
  </si>
  <si>
    <t>(Dirección General de Política y Desarrollo Penitenciario)</t>
  </si>
  <si>
    <t>(Dirección General de Política para el Desarrollo Policial)</t>
  </si>
  <si>
    <t>3.3</t>
  </si>
  <si>
    <t>Implementar las políticas, programas y acciones tendientes a garantizar la seguridad pública de la Nación y sus habitantes</t>
  </si>
  <si>
    <t>P021</t>
  </si>
  <si>
    <r>
      <t>Acciones de mejora para el siguiente periodo
UR:</t>
    </r>
    <r>
      <rPr>
        <sz val="10"/>
        <rFont val="Soberana Sans"/>
        <family val="2"/>
      </rPr>
      <t xml:space="preserve"> 914
Sin información
</t>
    </r>
    <r>
      <rPr>
        <b/>
        <sz val="10"/>
        <rFont val="Soberana Sans"/>
        <family val="2"/>
      </rPr>
      <t>UR:</t>
    </r>
    <r>
      <rPr>
        <sz val="10"/>
        <rFont val="Soberana Sans"/>
        <family val="2"/>
      </rPr>
      <t xml:space="preserve"> 911
Sin información</t>
    </r>
  </si>
  <si>
    <r>
      <t>Justificación de diferencia de avances con respecto a las metas programadas
UR:</t>
    </r>
    <r>
      <rPr>
        <sz val="10"/>
        <rFont val="Soberana Sans"/>
        <family val="2"/>
      </rPr>
      <t xml:space="preserve"> 914
No se presentaron diferencia de avances en el trimestre.
</t>
    </r>
    <r>
      <rPr>
        <b/>
        <sz val="10"/>
        <rFont val="Soberana Sans"/>
        <family val="2"/>
      </rPr>
      <t>UR:</t>
    </r>
    <r>
      <rPr>
        <sz val="10"/>
        <rFont val="Soberana Sans"/>
        <family val="2"/>
      </rPr>
      <t xml:space="preserve"> 911
Se planteó reforzar la metodología utilizada para realizar los estudios de evaluación de riesgo con perspectiva de género, que es el procedimiento que determina el nivel de riesgo así como las medidas de protección, urgentes de protección o preventivas que se le otorgan a una persona protegida por el mecanismo o a quien le hayan sido dictadas medidas por parte del sistema interamericano, para lo cual se plantearon las siguientes líneas de acción:  Replantear la aplicación de la metodología para la evaluación de riesgo con perspectiva de género y proponer las modificaciones a la metodología con base en la evaluación; Capacitar al personal de la Unidad de Evaluación de Riesgo para la aplicación de la metodología; Realizar acompañamientos aleatorios al personal de la Unidad de Evaluación de Riesgo para evaluar la aplicación de la metodología, y Proponer un nuevo catálogo de medidas de protección con perspectiva de género.</t>
    </r>
  </si>
  <si>
    <r>
      <t>Acciones realizadas en el periodo
UR:</t>
    </r>
    <r>
      <rPr>
        <sz val="10"/>
        <rFont val="Soberana Sans"/>
        <family val="2"/>
      </rPr>
      <t xml:space="preserve"> 914
A pesar de los avances en los ordenamientos jurídicos en materia de trata de personas, aún persiste en la sociedad el desconocimiento de las causas, factores, consecuencias del delito y sus modalidades, en primer término, por la insuficiencia de mecanismos efectivos de disuasión y de información hacia la población y, en segundo lugar, por la limitada coordinación interinstitucional.     Aunado a lo anterior, aún falta fortalecer algunos programas o mecanismos articulados que permitan incentivar de manera directa la participación y colaboración de la sociedad civil, academia, así como organismos no gubernamentales para promover, fomentar e intensificar la lucha en contra de la trata de personas.    La capacitación a público en general y al  funcionariado público de los tres ámbitos de gobierno en materia de prevención del delito de la trata de personas es insuficiente y no se cuenta con personal especializado que cubra de manera integral la especialización que se requiere para detectar ;  El BANAVIM contiene información que permite visualizar precisamente esa distancia que existe entre mujeres y hombres respecto a las oportunidades de acceso y control de los recursos económicos, sociales y culturales. Además, dada la naturaleza del Banco que es registrar casos de violencia contra las mujeres y la de llevar un registro de agresores; la misma aporta elementos comparativos de información cuantitativa de mujeres y hombres con segmentos de información similar, desagregadas por: edad, actividad económica o laboral ya sea remunerada o no, formación educativa y acceso a servicios de salud, entre otros indicadores de medición de equidad de género. Por lo anterior, es importante señalar que el BANAVIM es una fuente de información que no se ofrece al público en general, sin embargo proporciona a los integrantes del Sistema Nacional y Estatales para Prevenir, Atender, Sancionar y Erradicar la Violencia contra las Mujeres, los datos cuantitativos que necesitan para crear y poner en marcha políticas públicas y permitiendo con ello acortar la brecha entre hombres y mujeres.
</t>
    </r>
    <r>
      <rPr>
        <b/>
        <sz val="10"/>
        <rFont val="Soberana Sans"/>
        <family val="2"/>
      </rPr>
      <t>UR:</t>
    </r>
    <r>
      <rPr>
        <sz val="10"/>
        <rFont val="Soberana Sans"/>
        <family val="2"/>
      </rPr>
      <t xml:space="preserve"> 911
Se integró el Programa para la igualdad entre Mujeres y Hombres 2017 de la Unidad para la Defensa de los Derechos Humanos, en el que se determinaron los temas propuestos para integrar la capacitación al personal del mecanismo, siendo los siguientes: Formar al personal sobre teoría de género y la situación diferenciada por género que viven las mujeres, las personas periodistas y defensoras de Derechos Humanos; Formar al personal sobre técnicas de entrevista con perspectiva de género; Formar al personal sobre técnicas de contención y referencia en estado de crisis con perspectiva de género. Con la metodología utilizada actualmente para realizar los estudios de evaluación de riesgo con perspectiva de género se realizaron 33 análisis de riesgo, los cuales se sometieron a la consideración de la Junta de Gobierno del Mecanismo. Se atendieron 22 Solicitudes de Medidas de Protección ante el Mecanismo para la Protección de Personas Defensoras de Derechos Humanos y Periodistas, en las que solicitaban Medidas de Protección, de las cuales se atendió el 100% de ellas, determinándose  en 02 casos que no era procedente su incorporación en virtud de que no cumplían con los requisitos establecidos en los artículos 25 de la Ley para la Protección de Personas Defensoras de Derechos Humanos y Periodistas y 53 del Reglamento de la Ley, se menciona que con las solicitudes presentadas se atendieron a 21 personas, correspondiendo 05 a mujeres y 16 a hombres, como se señala en el anexo 1, se hace la aclaración que una solicitud puede contener a 2 o más personas solicitantes de medidas. La Junta de Gobierno del Mecanismo para la Protección de Personas Defensoras de Derechos humanos y Periodistas, sesionó en cinco ocasiones durante el trimestre. </t>
    </r>
  </si>
  <si>
    <t>3.58</t>
  </si>
  <si>
    <t>UR: 914</t>
  </si>
  <si>
    <t>15.5</t>
  </si>
  <si>
    <t>UR: 911</t>
  </si>
  <si>
    <t>34.18</t>
  </si>
  <si>
    <t>914</t>
  </si>
  <si>
    <t>Porcentaje de acciones realizadas en materia de Trata de Personas.</t>
  </si>
  <si>
    <t>53.42</t>
  </si>
  <si>
    <t>Porcentaje de servidores públicos capacitados en materia de trata de personas</t>
  </si>
  <si>
    <t>21.25</t>
  </si>
  <si>
    <t>Porcentaje de casos registrados en el Banco Nacional de Datos e Información sobre Casos de Violencia contra las Mujeres (BANAVIM) por integrantes del Sistema Nacional y Estatales para Prevenir, Atender, Sancionar y Erradicar la Violencia contra las Mujeres.</t>
  </si>
  <si>
    <t>9.09</t>
  </si>
  <si>
    <t>Porcentaje de servidores públicos capacitados y sensibilizados en el Banco Nacional de Datos e Información sobre Casos de Violencia contra las Mujeres (BANAVIM), integrantes del Sistema Nacional y Estatales para Prevenir, Atender, Sancionar y Erradicar la Violencia contra las Mujeres.</t>
  </si>
  <si>
    <t>19.96</t>
  </si>
  <si>
    <t>Porcentaje de acciones para el fortalecimiento del Banco Nacional de Datos e Información sobre Casos de Violencia contra las Mujeres (BANAVIM).</t>
  </si>
  <si>
    <t>25.00</t>
  </si>
  <si>
    <t>911</t>
  </si>
  <si>
    <t>Porcentaje de mujeres a las que se realizó evaluaciones de riesgo con la metodología de evaluación de riesgo con perspectiva de género</t>
  </si>
  <si>
    <t>N/A</t>
  </si>
  <si>
    <t>Porcentaje del personal del Mecanismo de Protección capacitado en temas de género</t>
  </si>
  <si>
    <t xml:space="preserve"> El Mecanismo de Protección tiene por objeto salvaguardar la vida, integridad, libertad y seguridad de las personas defensoras de Derechos Humanos y Periodistas que se encuentren en riesgo como consecuencia de la defensa y promoción de los derechos humanos y del ejercicio de la libertad de expresión. En tal virtud, actualmente el personal del Mecanismo carece de las herramientas y formación necesarias para brindar atención de calidad con perspectiva de género y realizar evaluaciones  de riesgo que reflejen la comprensión de aquellas causas que ponen a las mujeres en un riesgo diferenciado respecto de los hombres de sufrir agresiones físicas y psicológicas, y para sensibilizarlos sobre lo que cualitativa y cuantitativamente las personas expertas han demostrado en torno a las desigualdades de género y el impacto que tienen hacia un sexo y el otro. Estos conocimientos en materia de género sumados al dominio de técnicas de contención en estado de crisis y de técnicas de entrevistas, que se proponen desarrollar para el personal del Mecanismo con los recursos de la partida transversal, permitirán que se brinde una atención de calidad y especializada para las  personas Defensoras de Derechos Humanos y Periodistas que se encuentran  en alguna situación de riesgo por agresión o amenazas, y que  tienen alguna alteración en la integridad física y/o psicológica. Respecto de la metodología para el análisis de riesgo que fue desarrollada por la organización Freedom House, los integrantes de la Junta de Gobierno, del Consejo Consultivo y de las organizaciones expertas en género han señalado la necesidad de incluir otros aspectos detectados a partir de evaluar la metodología. Así mismo, se ha visto la necesidad de realizar un estudio a profundidad acerca de qué otras medidas de protección pueden ser implementadas para responder a los ajustes en la metodología.  La violencia contra las mujeres ha sido un problema complejo de discriminación y violación grave a sus derechos humanos, fenómeno que ha sido documentado por el aumento en los delitos violentos en contra de ellas; lo que da cuenta de la violencia extrema en distintas entidades de la República.  El tema es de tal complejidad y tiene tal magnitud en todo México, que requiere una respuesta integral diseñada a partir de una política nacional en la que participen todos los poderes y los tres órdenes de gobierno. En México se comenzó a dar los primeros pasos con miras a atender esta problemática, haciendo uso de instrumentos nacionales que buscan erradicar todas las formas de discriminación y de violencia contra las mujeres.  Las legisladoras de la Comisión de Equidad y Género tanto de la Cámara de Senadores como de la Cámara de Diputados, hicieron posible que el primero de febrero de 2007 se publicara en el Diario Oficial de la Federación (DOF) la Ley General Acceso a las Mujeres a una Vida Libre de Violencia, donde se contempla la creación del Banco Nacional de Datos e Información sobre Casos de Violencia contra las Mujeres (BANAVIM). Esto en lo que respecta a los indicadores del BANAVIM.    </t>
  </si>
  <si>
    <t>389</t>
  </si>
  <si>
    <t>40278</t>
  </si>
  <si>
    <t>(Dirección General de Estrategias para la Atención de Derechos Humanos)</t>
  </si>
  <si>
    <t>(Unidad para la Defensa de los Derechos Humanos)</t>
  </si>
  <si>
    <t>19.0</t>
  </si>
  <si>
    <t>Programa de Derechos Humanos</t>
  </si>
  <si>
    <t>P022</t>
  </si>
  <si>
    <r>
      <t>Acciones de mejora para el siguiente periodo
UR:</t>
    </r>
    <r>
      <rPr>
        <sz val="10"/>
        <rFont val="Soberana Sans"/>
        <family val="2"/>
      </rPr>
      <t xml:space="preserve"> 514
Sin información</t>
    </r>
  </si>
  <si>
    <r>
      <t>Justificación de diferencia de avances con respecto a las metas programadas
UR:</t>
    </r>
    <r>
      <rPr>
        <sz val="10"/>
        <rFont val="Soberana Sans"/>
        <family val="2"/>
      </rPr>
      <t xml:space="preserve"> 514
No se cumplió con la meta, debido a que no se concretaron, con los ponentes, los acuerdos de fecha para la realización del primer curso de capacitación, aplazándose para el segundo trimestre</t>
    </r>
  </si>
  <si>
    <r>
      <t>Acciones realizadas en el periodo
UR:</t>
    </r>
    <r>
      <rPr>
        <sz val="10"/>
        <rFont val="Soberana Sans"/>
        <family val="2"/>
      </rPr>
      <t xml:space="preserve"> 514
Se llevaron a cabo la clasificación de temas a abordarse en las actividades de prevención de la violencia contra las mujeres, como la selección y reproducción de material didáctico, bibliográfico que contenga información  respecto al análisis de la violencia contra las mujeres, el proceso para la investigación y análisis para elaborar y producir un Compendio de Buenas Prácticas con recomendaciones para la réplica en la prevención de la violencia contra las mujeres. También, el diseño de la logística para seleccionar a los ponentes, las organizaciones de la sociedad civil invitadas, la población y los municipios a los cuales están dirigidas.</t>
    </r>
  </si>
  <si>
    <t>1.41</t>
  </si>
  <si>
    <t>UR: 514</t>
  </si>
  <si>
    <t>1.52</t>
  </si>
  <si>
    <t>514</t>
  </si>
  <si>
    <t>Porcentaje de estudios elaborados y difundidos entre las servidoras(es) públicas(os),  referente el Compendio de Buenas Prácticas para la prevención  de la violencia contra las mujeres.</t>
  </si>
  <si>
    <t>Porcentaje de materiales de capacitación en violencia de género elaborados y difundidos entre las servidoras(es) públicas(os).</t>
  </si>
  <si>
    <t xml:space="preserve">Porcentaje de personas capacitadas en temas de prevención de la violencia contra las mujeres. </t>
  </si>
  <si>
    <t xml:space="preserve"> A nivel nacional, la Encuesta Nacional sobre la Dinámica de las Relaciones en los Hogares 2011 (ENDIREH 2011), indica que un 27.336% han tenido incidencias de violencia a lo largo de su vida (psicológica 84.256%, 44.185 económica, 17.942 % física, 8.566 sexual y 1.249 de diversa índole). La violencia contra las mujeres es una problemática que se ha venido reproduciendo a lo largo de los años y combatirla no ha sido sencillo debido al sistema patriarcal que aún perdura.  En México, personas y Organizaciones de la Sociedad Civil (OSC´s) han venido realizando y aportando en diversos proyectos y programas de manera conjunta con instancias gubernamentales para atender y prevenir la violencia contra las mujeres dando buenos resultados;, es por ello que se considera de suma importancia  realizar un  Encuentro para el intercambio de buenas prácticas, que permita a los servidores (as) públicos (as) de la Secretaría de Gobernación, así como personal de las osc´s, conocer los proyectos y programas que han obtenido resultados exitosos en la prevención y atención de la violencia  contra las mujeres y puedan ser replicados en otras regiones del país. </t>
  </si>
  <si>
    <t>50</t>
  </si>
  <si>
    <t>(Dirección General de Participación Ciudadana para la Prevención Social de la Violencia y la Delincuencia)</t>
  </si>
  <si>
    <t>1.5</t>
  </si>
  <si>
    <t>Fomento de la cultura de la participación ciudadana en la prevención del delito</t>
  </si>
  <si>
    <t>P023</t>
  </si>
  <si>
    <r>
      <t>Acciones de mejora para el siguiente periodo
UR:</t>
    </r>
    <r>
      <rPr>
        <sz val="10"/>
        <rFont val="Soberana Sans"/>
        <family val="2"/>
      </rPr>
      <t xml:space="preserve"> EZQ
No hay acciones de mejora</t>
    </r>
  </si>
  <si>
    <r>
      <t>Justificación de diferencia de avances con respecto a las metas programadas
UR:</t>
    </r>
    <r>
      <rPr>
        <sz val="10"/>
        <rFont val="Soberana Sans"/>
        <family val="2"/>
      </rPr>
      <t xml:space="preserve"> EZQ
Las acciones comprometidas darán inicio en el segundo trimestre de 2017.</t>
    </r>
  </si>
  <si>
    <r>
      <t>Acciones realizadas en el periodo
UR:</t>
    </r>
    <r>
      <rPr>
        <sz val="10"/>
        <rFont val="Soberana Sans"/>
        <family val="2"/>
      </rPr>
      <t xml:space="preserve"> EZQ
De acuerdo al presupuesto etiquetado y al indicador Porcentaje de avance en las acciones de la campaña de difusión que contribuye al cambio cultural en favor de la Igualdad y la No Discriminación, las actividades darán inicio en el segundo trimestre de 2017.</t>
    </r>
  </si>
  <si>
    <t>10.0</t>
  </si>
  <si>
    <t>UR: EZQ</t>
  </si>
  <si>
    <t>EZQ</t>
  </si>
  <si>
    <t xml:space="preserve">Porcentaje de avance en las acciones de la campaña de difusión que contribuye al cambio cultural  en favor de la Igualdad y la No Discriminación </t>
  </si>
  <si>
    <t xml:space="preserve"> EZQ- Consejo Nacional para Prevenir la Discriminación </t>
  </si>
  <si>
    <t xml:space="preserve"> El derecho a la igualdad y no discriminación de las mujeres ni se respeta ni ejerce a causa de prácticas discriminatorias por particulares e instituciones que las invisibilizan, someten y atentan en contra de su dignidad y autonomía. </t>
  </si>
  <si>
    <t>(Consejo Nacional para Prevenir la Discriminación)</t>
  </si>
  <si>
    <t>Promover la Protección de los Derechos Humanos y Prevenir la Discriminación</t>
  </si>
  <si>
    <t>P024</t>
  </si>
  <si>
    <r>
      <t xml:space="preserve">Acciones de mejora para el siguiente periodo
</t>
    </r>
    <r>
      <rPr>
        <sz val="10"/>
        <rFont val="Soberana Sans"/>
        <family val="2"/>
      </rPr>
      <t>Sin Información</t>
    </r>
  </si>
  <si>
    <r>
      <t xml:space="preserve">Justificación de diferencia de avances con respecto a las metas programadas
</t>
    </r>
    <r>
      <rPr>
        <sz val="10"/>
        <rFont val="Soberana Sans"/>
        <family val="2"/>
      </rPr>
      <t>Sin Información</t>
    </r>
  </si>
  <si>
    <r>
      <t xml:space="preserve">Acciones realizadas en el periodo
</t>
    </r>
    <r>
      <rPr>
        <sz val="10"/>
        <rFont val="Soberana Sans"/>
        <family val="2"/>
      </rPr>
      <t>Sin Información</t>
    </r>
  </si>
  <si>
    <t>11.54</t>
  </si>
  <si>
    <t>12.00</t>
  </si>
  <si>
    <t>12.0</t>
  </si>
  <si>
    <t>UR: 211</t>
  </si>
  <si>
    <t>16.00</t>
  </si>
  <si>
    <t>3,000.00</t>
  </si>
  <si>
    <t>211</t>
  </si>
  <si>
    <t>Porcentaje de casos de protección de mexicanas en reclusión en el extranjero, atendidos en el Programa Igualdad de Género</t>
  </si>
  <si>
    <t>15.00</t>
  </si>
  <si>
    <t>1,200.00</t>
  </si>
  <si>
    <t>Porcentaje de personas mexicanas en el exterior, víctimas de trata de personas atendidas en el Programa Igualdad de Género.</t>
  </si>
  <si>
    <t>11.00</t>
  </si>
  <si>
    <t>4,000.00</t>
  </si>
  <si>
    <t>Porcentaje de personas mexicanas en situaciones de vulnerabilidad, atendidas para su repatriación a México en el programa Igualdad de Género..</t>
  </si>
  <si>
    <t>23.00</t>
  </si>
  <si>
    <t>2,500.00</t>
  </si>
  <si>
    <t>Porcentaje de mujeres, niñas, niños y adultos mayores mexicanos en el exterior, en situación de maltrato, atendidas en el Programa Igualdad de Género.</t>
  </si>
  <si>
    <t xml:space="preserve"> Secretaria de Relaciones Exteriores </t>
  </si>
  <si>
    <t>(Dirección General de Protección a Mexicanos en el Exterior)</t>
  </si>
  <si>
    <t>Atención, protección, servicios y asistencia consulares</t>
  </si>
  <si>
    <t>E002</t>
  </si>
  <si>
    <t>Relaciones Exteriores</t>
  </si>
  <si>
    <t>5</t>
  </si>
  <si>
    <t>0.02</t>
  </si>
  <si>
    <t>0.16</t>
  </si>
  <si>
    <t>4.0</t>
  </si>
  <si>
    <t>UR: 610</t>
  </si>
  <si>
    <t>9.00</t>
  </si>
  <si>
    <t>8.00</t>
  </si>
  <si>
    <t>600.00</t>
  </si>
  <si>
    <t>610</t>
  </si>
  <si>
    <t>Porcentaje de servidoras/es públicos beneficiados con acciones de sensibilización y capacitación para la incorporación de la perspectiva de igualdad de género en la Dependencia.</t>
  </si>
  <si>
    <t>Porcentaje de acciones instrumentadas para la incorporación de la perspectiva de igualdad de género en la Dependencia.</t>
  </si>
  <si>
    <t>(Dirección General del Servicio Exterior y de Recursos Humanos)</t>
  </si>
  <si>
    <t>Actividades de apoyo administrativo</t>
  </si>
  <si>
    <t>M001</t>
  </si>
  <si>
    <r>
      <t>Acciones de mejora para el siguiente periodo
UR:</t>
    </r>
    <r>
      <rPr>
        <sz val="10"/>
        <rFont val="Soberana Sans"/>
        <family val="2"/>
      </rPr>
      <t xml:space="preserve"> 812
SE seguiran tomando las medidas para que el Estado mexicano siga ganando una mayor presencia en foros multilaterales de derechos humanos de las mujeres y consolidar su liderazgo regional, especialmente en materia de estadísticas con perspectiva de género</t>
    </r>
  </si>
  <si>
    <r>
      <t>Justificación de diferencia de avances con respecto a las metas programadas
UR:</t>
    </r>
    <r>
      <rPr>
        <sz val="10"/>
        <rFont val="Soberana Sans"/>
        <family val="2"/>
      </rPr>
      <t xml:space="preserve"> 812
No existe diferencia, el cumplimiento del indicador fue alcanzado conforme a la pro gramación establecida.</t>
    </r>
  </si>
  <si>
    <r>
      <t>Acciones realizadas en el periodo
UR:</t>
    </r>
    <r>
      <rPr>
        <sz val="10"/>
        <rFont val="Soberana Sans"/>
        <family val="2"/>
      </rPr>
      <t xml:space="preserve"> 812
- Consulta Regional para América Latina y el Caribe, del 6 al 18 de febrero en la ciudad de Panamá,   - El Foro Global Ciudades y Espacios Públicos Seguros de ONU Mujeres, 23 y 24 de febrero en la Ciudad de México.   - Reunión del Mecanismo de Seguimiento de Casos de Tortura Sexual Cometida contra Mujeres, 15 de marzo en Culiacán, Sinaloa.     - 61° periodo de sesiones de la CSW, del 12 al 25 de marzo en Nueva York. En el 61CSW se abordó El empoderamiento económico de la mujer en un mundo laboral cambiante? como tema principal y como tema de revisión     En ese marco, nuestro país abogó por hacer frente a la discriminación en contra de los migrantes, incluyendo mediante el rechazo a discursos o medidas que tienden a estigmatizarlos, y que exacerban las condiciones de vulnerabilidad en las que se encuentran en particular las mujeres y las niñas migrantes.       Por otra parte, se expusieron los avances y retos de la implementación de los Objetivos de Desarrollo del Milenio para las mujeres y las niñas a nivel nacional, mediante la Presentación Nacional Voluntaria,     La participación de la Delegación de México en la sesión de la CSW refleja el compromiso del Gobierno de la República con los derechos humanos de las mujeres y las niñas, y con el fortalecimiento del trabajo multilateral en favor de la igualdad de género y el empoderamiento de las mujeres,     - Evento paralelo en el marco del 61° Periodo de sesiones de la CSW 20 de marzo en Nueva York. Nuestro país organizó el evento ?Estadísticas para la igualdad: un requisito para el progreso y el desarrollo sustentable? con CEPAL y ONU Mujeres,     </t>
    </r>
  </si>
  <si>
    <t>0.08</t>
  </si>
  <si>
    <t>0.18</t>
  </si>
  <si>
    <t>1.0</t>
  </si>
  <si>
    <t>UR: 812</t>
  </si>
  <si>
    <t>35.71</t>
  </si>
  <si>
    <t>14.00</t>
  </si>
  <si>
    <t>812</t>
  </si>
  <si>
    <t>Porcentaje de acciones afirmativas</t>
  </si>
  <si>
    <t>(Dirección General de Derechos Humanos y Democracia)</t>
  </si>
  <si>
    <t>Promoción y defensa de los intereses de México en el ámbito multilateral</t>
  </si>
  <si>
    <t>P005</t>
  </si>
  <si>
    <r>
      <t>Acciones de mejora para el siguiente periodo
UR:</t>
    </r>
    <r>
      <rPr>
        <sz val="10"/>
        <rFont val="Soberana Sans"/>
        <family val="2"/>
      </rPr>
      <t xml:space="preserve"> 138
Se iniciara con la materialización de la campaña
</t>
    </r>
    <r>
      <rPr>
        <b/>
        <sz val="10"/>
        <rFont val="Soberana Sans"/>
        <family val="2"/>
      </rPr>
      <t>UR:</t>
    </r>
    <r>
      <rPr>
        <sz val="10"/>
        <rFont val="Soberana Sans"/>
        <family val="2"/>
      </rPr>
      <t xml:space="preserve"> 139
Ninguna, en virtud de que se cumplieron con las metas establecidas.
</t>
    </r>
    <r>
      <rPr>
        <b/>
        <sz val="10"/>
        <rFont val="Soberana Sans"/>
        <family val="2"/>
      </rPr>
      <t>UR:</t>
    </r>
    <r>
      <rPr>
        <sz val="10"/>
        <rFont val="Soberana Sans"/>
        <family val="2"/>
      </rPr>
      <t xml:space="preserve"> 115
Se iniciara con la materialización de los proyectos.
</t>
    </r>
    <r>
      <rPr>
        <b/>
        <sz val="10"/>
        <rFont val="Soberana Sans"/>
        <family val="2"/>
      </rPr>
      <t>UR:</t>
    </r>
    <r>
      <rPr>
        <sz val="10"/>
        <rFont val="Soberana Sans"/>
        <family val="2"/>
      </rPr>
      <t xml:space="preserve"> 111
Se iniciara con la materialización de los proyectos.
</t>
    </r>
    <r>
      <rPr>
        <b/>
        <sz val="10"/>
        <rFont val="Soberana Sans"/>
        <family val="2"/>
      </rPr>
      <t>UR:</t>
    </r>
    <r>
      <rPr>
        <sz val="10"/>
        <rFont val="Soberana Sans"/>
        <family val="2"/>
      </rPr>
      <t xml:space="preserve"> 116
Se iniciara con la materialización de los proyectos.</t>
    </r>
  </si>
  <si>
    <r>
      <t>Justificación de diferencia de avances con respecto a las metas programadas
UR:</t>
    </r>
    <r>
      <rPr>
        <sz val="10"/>
        <rFont val="Soberana Sans"/>
        <family val="2"/>
      </rPr>
      <t xml:space="preserve"> 138
Ninguna, en virtud de que se cumplieron con las metas establecidas.
</t>
    </r>
    <r>
      <rPr>
        <b/>
        <sz val="10"/>
        <rFont val="Soberana Sans"/>
        <family val="2"/>
      </rPr>
      <t>UR:</t>
    </r>
    <r>
      <rPr>
        <sz val="10"/>
        <rFont val="Soberana Sans"/>
        <family val="2"/>
      </rPr>
      <t xml:space="preserve"> 139
Ninguna, en virtud de que se cumplieron con las metas establecidas.
</t>
    </r>
    <r>
      <rPr>
        <b/>
        <sz val="10"/>
        <rFont val="Soberana Sans"/>
        <family val="2"/>
      </rPr>
      <t>UR:</t>
    </r>
    <r>
      <rPr>
        <sz val="10"/>
        <rFont val="Soberana Sans"/>
        <family val="2"/>
      </rPr>
      <t xml:space="preserve"> 115
Ninguna, en virtud de que se cumplieron con las metas establecidas.
</t>
    </r>
    <r>
      <rPr>
        <b/>
        <sz val="10"/>
        <rFont val="Soberana Sans"/>
        <family val="2"/>
      </rPr>
      <t>UR:</t>
    </r>
    <r>
      <rPr>
        <sz val="10"/>
        <rFont val="Soberana Sans"/>
        <family val="2"/>
      </rPr>
      <t xml:space="preserve"> 111
Ninguna, en virtud de que se cumplieron con las metas establecidas.
</t>
    </r>
    <r>
      <rPr>
        <b/>
        <sz val="10"/>
        <rFont val="Soberana Sans"/>
        <family val="2"/>
      </rPr>
      <t>UR:</t>
    </r>
    <r>
      <rPr>
        <sz val="10"/>
        <rFont val="Soberana Sans"/>
        <family val="2"/>
      </rPr>
      <t xml:space="preserve"> 116
Ninguna, en virtud de que se cumplieron con las metas establecidas.</t>
    </r>
  </si>
  <si>
    <r>
      <t>Acciones realizadas en el periodo
UR:</t>
    </r>
    <r>
      <rPr>
        <sz val="10"/>
        <rFont val="Soberana Sans"/>
        <family val="2"/>
      </rPr>
      <t xml:space="preserve"> 138
En el primer trimestre se realizaron trámites administrativos para la contratación de servicios.
</t>
    </r>
    <r>
      <rPr>
        <b/>
        <sz val="10"/>
        <rFont val="Soberana Sans"/>
        <family val="2"/>
      </rPr>
      <t>UR:</t>
    </r>
    <r>
      <rPr>
        <sz val="10"/>
        <rFont val="Soberana Sans"/>
        <family val="2"/>
      </rPr>
      <t xml:space="preserve"> 139
En el primer trimestre se realizaron trámites administrativos para la contratación de servicios.
</t>
    </r>
    <r>
      <rPr>
        <b/>
        <sz val="10"/>
        <rFont val="Soberana Sans"/>
        <family val="2"/>
      </rPr>
      <t>UR:</t>
    </r>
    <r>
      <rPr>
        <sz val="10"/>
        <rFont val="Soberana Sans"/>
        <family val="2"/>
      </rPr>
      <t xml:space="preserve"> 115
En el primer trimestre se realizaron trámites administrativos para la contratación de servicios.
</t>
    </r>
    <r>
      <rPr>
        <b/>
        <sz val="10"/>
        <rFont val="Soberana Sans"/>
        <family val="2"/>
      </rPr>
      <t>UR:</t>
    </r>
    <r>
      <rPr>
        <sz val="10"/>
        <rFont val="Soberana Sans"/>
        <family val="2"/>
      </rPr>
      <t xml:space="preserve"> 111
En el primer trimestre se realizaron trámites administrativos para la contratación de servicios.
</t>
    </r>
    <r>
      <rPr>
        <b/>
        <sz val="10"/>
        <rFont val="Soberana Sans"/>
        <family val="2"/>
      </rPr>
      <t>UR:</t>
    </r>
    <r>
      <rPr>
        <sz val="10"/>
        <rFont val="Soberana Sans"/>
        <family val="2"/>
      </rPr>
      <t xml:space="preserve"> 116
En el primer trimestre se realizaron trámites administrativos para la contratación de servicios.</t>
    </r>
  </si>
  <si>
    <t>16.01</t>
  </si>
  <si>
    <t>UR: 139</t>
  </si>
  <si>
    <t>7.18</t>
  </si>
  <si>
    <t>UR: 138</t>
  </si>
  <si>
    <t>UR: 116</t>
  </si>
  <si>
    <t>2.01</t>
  </si>
  <si>
    <t>UR: 115</t>
  </si>
  <si>
    <t>82.78</t>
  </si>
  <si>
    <t>UR: 111</t>
  </si>
  <si>
    <t>5.00</t>
  </si>
  <si>
    <t>139</t>
  </si>
  <si>
    <t>CURSO DE  CAPACITACIÓN EN PREVENCIÓN DEL HOSTIGAMIENTO Y ACOSO SEXUAL</t>
  </si>
  <si>
    <t>PORCENTAJE DE AVANCE EN LOS TALLERES EN PERSPECTIVA DE GÉNERO.</t>
  </si>
  <si>
    <t>PORCENTAJE DE AVANCE DE LAS MAESTRIAS, Y DIPLOMADOS EN PERSPECTIVA DE GÉNERO.</t>
  </si>
  <si>
    <t>138</t>
  </si>
  <si>
    <t>PORCENTAJE DE AVANCE EN LA DIFUSIÓN EN MATERIA DE GÉNERO.</t>
  </si>
  <si>
    <t>116</t>
  </si>
  <si>
    <t>115</t>
  </si>
  <si>
    <t>PORCENTAJE DE AVANCE EN LA ADQUISICIÓN DE EQUIPO PARA INSTALACIONES MILITARES CON PERSPECTIVA DE GÉNERO.</t>
  </si>
  <si>
    <t>111</t>
  </si>
  <si>
    <t>PORCENTAJE DE AVANCE EN LA CONSTRUCCIÓN, ADECUACIÓN, REMODELACIÓN Y EQUIPAMIENTO  DE INSTALACIONES MILITARES CON PERSPECTIVA DE GÉNERO.</t>
  </si>
  <si>
    <t xml:space="preserve"> Secretaria de Defensa Nacional </t>
  </si>
  <si>
    <t>(Dirección General de Derechos Humanos)</t>
  </si>
  <si>
    <t>(Dirección General de Comunicación Social)</t>
  </si>
  <si>
    <t>(Dirección General de Sanidad)</t>
  </si>
  <si>
    <t>(Dirección General de Educación Militar y Rectoría de la Universidad del Ejército y Fuerza Aérea)</t>
  </si>
  <si>
    <t>(Jefatura del Estado Mayor de la Defensa Nacional)</t>
  </si>
  <si>
    <t>108.0</t>
  </si>
  <si>
    <t>Programa de igualdad entre mujeres y hombres SDN</t>
  </si>
  <si>
    <t>A900</t>
  </si>
  <si>
    <t>Defensa Nacional</t>
  </si>
  <si>
    <t>7</t>
  </si>
  <si>
    <r>
      <t>Acciones de mejora para el siguiente periodo
UR:</t>
    </r>
    <r>
      <rPr>
        <sz val="10"/>
        <rFont val="Soberana Sans"/>
        <family val="2"/>
      </rPr>
      <t xml:space="preserve"> 112
Se realizará la difusión del espacio de lactarios y la promoción de las licencias de paternidad.  Continuar con la sensibilización en cumplimiento del PCI.  Difusión del PROTOCOLO para la Prevención, Atención y Sanción del Hostigamiento Sexual y Acoso Sexual.</t>
    </r>
  </si>
  <si>
    <r>
      <t>Justificación de diferencia de avances con respecto a las metas programadas
UR:</t>
    </r>
    <r>
      <rPr>
        <sz val="10"/>
        <rFont val="Soberana Sans"/>
        <family val="2"/>
      </rPr>
      <t xml:space="preserve"> 112
Sin información</t>
    </r>
  </si>
  <si>
    <r>
      <t>Acciones realizadas en el periodo
UR:</t>
    </r>
    <r>
      <rPr>
        <sz val="10"/>
        <rFont val="Soberana Sans"/>
        <family val="2"/>
      </rPr>
      <t xml:space="preserve"> 112
  En el trimestre enero - marzo se llevaron a cabo las siguientes acciones:     A)  35 Acciones de capacitación en beneficio de 1,200 mujeres y 427 hombres.    Se coadyuvó con el área de la Dirección General Adjunta de Clima y Cultura Organizacional de la SAGARPA, el Sindicato Nacional de Trabajadores Sección 12 de la SAGARPA y se invitó a la Red de Mujeres Indígenas Mexicanas A. C., REMUI para realizar capacitaciones con el personal de la Secretaría en el tema de lenguaje incluyente.     Se llevaron a cabo talleres con perspectiva de género a nivel nacional, con una participación de las y los 57 Enlaces de Género de Oficinas Centrales, Órganos Descentralizados y Delegaciones Estatales.    B) 52 Acciones de Difusión para 5,963 mujeres y 3,124 hombres.     1. Se entregaron calendarios a nivel nacional a las y los enlaces de género de Oficinas Centrales, Órganos Descentralizados y Delegaciones Estatales, con una leyenda por mes sobre la igualdad, el respeto y la no violencia.  En los meses de febrero y marzo se difundieron  3 cápsulas para fomentar el buen trato.  Se instaló un espacio de lactarios en el piso 1 de las oficinas de Cuauhtémoc.     En éste trimestre se está dando cumplimiento a las 87 acciones programadas, de las cuales 35 son de capacitación y 52 de difusión.    </t>
    </r>
  </si>
  <si>
    <t>0.95</t>
  </si>
  <si>
    <t>1.03</t>
  </si>
  <si>
    <t>4.12</t>
  </si>
  <si>
    <t>UR: 112</t>
  </si>
  <si>
    <t>4.44</t>
  </si>
  <si>
    <t>29.00</t>
  </si>
  <si>
    <t>300.00</t>
  </si>
  <si>
    <t>112</t>
  </si>
  <si>
    <t>Porcentaje de acciones del programa de trabajo de la UIG instrumentadas para la  transversalización e institucionalización de la perspectiva de género.</t>
  </si>
  <si>
    <t xml:space="preserve"> Secretaria de Agricultura, Ganadería, Desarrollo Rural, Pesca y Alimentación </t>
  </si>
  <si>
    <t xml:space="preserve"> Al interior de la Secretaría un alto porcentaje de puestos de toma de decisión están conformados por hombres. Los horarios laborales no son compatibles para conciliar la vida laboral con la vida familiar. No existe una política para que las madres de familia resuelvan el tema del cuidado de los hijos.  </t>
  </si>
  <si>
    <t>3551</t>
  </si>
  <si>
    <t>7163</t>
  </si>
  <si>
    <t>5000</t>
  </si>
  <si>
    <t>9000</t>
  </si>
  <si>
    <t>(Coordinación General de Enlace Sectorial)</t>
  </si>
  <si>
    <t>4.4</t>
  </si>
  <si>
    <t>Diseño y Aplicación de la Política Agropecuaria</t>
  </si>
  <si>
    <t>P001</t>
  </si>
  <si>
    <t>Agricultura, Ganadería, Desarrollo Rural, Pesca y Alimentación</t>
  </si>
  <si>
    <t>8</t>
  </si>
  <si>
    <r>
      <t>Acciones de mejora para el siguiente periodo
UR:</t>
    </r>
    <r>
      <rPr>
        <sz val="10"/>
        <rFont val="Soberana Sans"/>
        <family val="2"/>
      </rPr>
      <t xml:space="preserve"> 411
Del ejercicio 2016 se levantó una encuesta piloto para medir el uso del tiempo en la mujer,  con la finalidad de identificar en que ocupan su tiempo las mujeres, el instrumento piloto aplicado sobre el uso del tiempo detecto hallazgos relevantes en los resultados, en donde se consideró que las mujeres ocupan su tiempo en:    Preparar el desayuno, comida, cena, hacer las tortillas, poner el nixtamal, alistar a los hijos para la escuela, cuidar a los niños, limpieza de la casa, lavar trastes, realizar artesanías, acarrear leña, actividades productivas, dar de comer a los animales, labores agrícolas.    Estos datos levantados por los evaluadores del PESA, si bien son piloto darán pauta para la implementación de estrategias que consideren las actividades que realizan  las mujeres en el hogar.  
</t>
    </r>
    <r>
      <rPr>
        <b/>
        <sz val="10"/>
        <rFont val="Soberana Sans"/>
        <family val="2"/>
      </rPr>
      <t>UR:</t>
    </r>
    <r>
      <rPr>
        <sz val="10"/>
        <rFont val="Soberana Sans"/>
        <family val="2"/>
      </rPr>
      <t xml:space="preserve"> 413
Sin información
</t>
    </r>
    <r>
      <rPr>
        <b/>
        <sz val="10"/>
        <rFont val="Soberana Sans"/>
        <family val="2"/>
      </rPr>
      <t>UR:</t>
    </r>
    <r>
      <rPr>
        <sz val="10"/>
        <rFont val="Soberana Sans"/>
        <family val="2"/>
      </rPr>
      <t xml:space="preserve"> 112
Obstáculos:     Dentro de los obstáculos que enfrenta la operación del componente se encuentran los siguientes:     Incertidumbre en el recorte presupuestal del gastos sustantivo del componente FAPPA.    La falta de compromiso de algunos de los asesores técnicos para cumplir con la asistencia técnica y acompañamiento que deben brindar a las beneficiarias.    La poca o nula formación académica de la mujer rural, lo cual limita su poder de autogestión y las obliga en muchos casos a depender de un gestor que las oriente a lo largo del proceso de participación con un proyecto productivo.   La discriminación y situación cultural de la población objetivo (patriarcado), que la coloca en una posición de subordinación y opresión frente a los hombres (pareja, padre o hijos, otros familiares),así como la violencia en la vida familiar, impide que las beneficiarias tomen decisiones autónomas respecto a la operación de su proyecto y el manejo de sus recursos.    Oportunidades:      El compromiso de otros actores involucrados en el fortalecimiento de la perspectiva de género como las personas beneficiarias, las organizaciones de la sociedad civil que actúan como gestores, los asesores técnicos comprometidos y servidores públicos.  La capacitación permanente en género de todo el personal que participa en la operación del componente, a los asesores técnicos habilitados y a las beneficiarias de los componentes. Esta herramienta es de suma importancia para el desarrollo de las beneficiarias.    La revisión regular e incorporación de la perspectiva de género en cada una de las etapas de operación del componente.  El trabajo permanente que realiza la Coordinación del componente, para lograr una mayor eficiencia en las tareas de supervisión, acompañamiento de los proyectos apoyados y asesoría sobre sus derechos y obligaciones a los grupos beneficiados.  
</t>
    </r>
    <r>
      <rPr>
        <b/>
        <sz val="10"/>
        <rFont val="Soberana Sans"/>
        <family val="2"/>
      </rPr>
      <t>UR:</t>
    </r>
    <r>
      <rPr>
        <sz val="10"/>
        <rFont val="Soberana Sans"/>
        <family val="2"/>
      </rPr>
      <t xml:space="preserve"> 412
El Componente Atención a Siniestros Agropecuarios atiende a productoras, en función de las afectaciones ocasionadas por Desastres Naturales que se caracterizan por ser atípicos e impredecibles, por lo que no se puede anticipar la ubicación, fecha, magnitud.    Con respecto a los logros que se han obtenido con la ejecución del componente es la atención cada vez más ágil y pronta a las productoras afectadas por un desastre natural.     Sin embargo resaltan obstáculos como:    a) falta de acceso a las comunidades afectadas por desastres naturales tales como ciclones o lluvias torrenciales o bien por la dispersión y distancia entre las comunidades afectadas.  b) demora en la aportación de recursos estatales, en virtud a que al ser recursos para la atención de fenómenos que suceden de manera súbita y sin programación, no se encuentran presupuestados y deben afectar otras asignaciones programadas con anterioridad.  c) la falta de cobertura de aseguramiento en algunas zonas del país por parte de las aseguradoras.  d) demora en la entrega de apoyos a productoras por parte del gobierno estatal.  </t>
    </r>
  </si>
  <si>
    <r>
      <t>Justificación de diferencia de avances con respecto a las metas programadas
UR:</t>
    </r>
    <r>
      <rPr>
        <sz val="10"/>
        <rFont val="Soberana Sans"/>
        <family val="2"/>
      </rPr>
      <t xml:space="preserve"> 411
Sin información
</t>
    </r>
    <r>
      <rPr>
        <b/>
        <sz val="10"/>
        <rFont val="Soberana Sans"/>
        <family val="2"/>
      </rPr>
      <t>UR:</t>
    </r>
    <r>
      <rPr>
        <sz val="10"/>
        <rFont val="Soberana Sans"/>
        <family val="2"/>
      </rPr>
      <t xml:space="preserve"> 413
Sin información
</t>
    </r>
    <r>
      <rPr>
        <b/>
        <sz val="10"/>
        <rFont val="Soberana Sans"/>
        <family val="2"/>
      </rPr>
      <t>UR:</t>
    </r>
    <r>
      <rPr>
        <sz val="10"/>
        <rFont val="Soberana Sans"/>
        <family val="2"/>
      </rPr>
      <t xml:space="preserve"> 112
Sin información
</t>
    </r>
    <r>
      <rPr>
        <b/>
        <sz val="10"/>
        <rFont val="Soberana Sans"/>
        <family val="2"/>
      </rPr>
      <t>UR:</t>
    </r>
    <r>
      <rPr>
        <sz val="10"/>
        <rFont val="Soberana Sans"/>
        <family val="2"/>
      </rPr>
      <t xml:space="preserve"> 412
Sin información</t>
    </r>
  </si>
  <si>
    <r>
      <t>Acciones realizadas en el periodo
UR:</t>
    </r>
    <r>
      <rPr>
        <sz val="10"/>
        <rFont val="Soberana Sans"/>
        <family val="2"/>
      </rPr>
      <t xml:space="preserve"> 411
En la estrategia 2017 del componente  Proyecto de Seguridad Alimentaria para Zonas Rurales se plantean  las siguientes estrategias que están implementando:    1. Aumentar las capacidades en la SAGARPA sobre el conocimiento, sobre perspectiva de género  y transversalidad en las políticas públicas.   2. Sensibilización y formación del personal técnico de las ADR.  3. Sensibilización a mujeres y hombres  de comunidades rurales.  
</t>
    </r>
    <r>
      <rPr>
        <b/>
        <sz val="10"/>
        <rFont val="Soberana Sans"/>
        <family val="2"/>
      </rPr>
      <t>UR:</t>
    </r>
    <r>
      <rPr>
        <sz val="10"/>
        <rFont val="Soberana Sans"/>
        <family val="2"/>
      </rPr>
      <t xml:space="preserve"> 413
De acuerdo a la operación del Componente, al 31 de marzo de 2017, se encuentra de la siguiente forma, con los recursos de concurrencia, el proceso de los anexos técnicos de ejecución están en la etapa de concertación y firmas con los gobiernos de las 32 entidades federativas, así mismo, con los recursos de ejecución directa, la operación se encuentra en la revisión del convenio colaboración con las instancias ejecutoras.    
</t>
    </r>
    <r>
      <rPr>
        <b/>
        <sz val="10"/>
        <rFont val="Soberana Sans"/>
        <family val="2"/>
      </rPr>
      <t>UR:</t>
    </r>
    <r>
      <rPr>
        <sz val="10"/>
        <rFont val="Soberana Sans"/>
        <family val="2"/>
      </rPr>
      <t xml:space="preserve"> 112
A  fin de contribuir a reducir las brechas de desigualdad entre mujeres y hombres, el componente Proyectos Productivos FAPPA tiene programado apoyar para el ejercicio fiscal 2017 a un total de 9,298 mujeres para la implementación de proyectos productivos, por un monto de 372.4 millones de pesos.    El monto programado de apoyo contribuirá con el 15% del presupuesto etiquetado en el Anexo 13 del PEF 2017 del Programa de Apoyos a Pequeños Productores para la igualdad entre mujeres y hombres. La programación del porcentaje de mujeres apoyadas por el programa con proyectos productivos, se estimó considerando lo siguiente:   El presupuesto asignado en el anexo Acciones a realizar que promuevan la igualdad entre mujeres y hombres, la erradicación de la violencia de género y cualquier forma de discriminación de género?, a los componentes FAPPA y PROMETE.      Porcentajes históricos de apoyos para mujeres en ejercicios fiscales anteriores.     REGISTRO DE SOLICITUDES DE APOYO    Las pruebas de funcionalidad y estrés del módulo de registro de proyectos productivos del sistema SICAPP se concluyeron de forma satisfactoria, en consecuencia el sistema está disponible para el período de registro de solicitudes comprendido del 18 de abril al 19 de mayo de 2017.      El Componente el Campo en Nuestras Manos se encuentra en proceso de revisión y dictaminación de solicitudes, tanto en proyectos como en paquetes de autoconsumo, ya que el pasado 28 de febrero se cerraron las ventanillas.   La Instancia Ejecutora realizó la captura y registro de las solicitudes recibidas en el Sistema Único de Registro de Información, verificó el  cumplimiento de criterios y requisitos de elegibilidad y validó la información contenida en los expedientes para pasarla al proceso de dictaminación.
</t>
    </r>
    <r>
      <rPr>
        <b/>
        <sz val="10"/>
        <rFont val="Soberana Sans"/>
        <family val="2"/>
      </rPr>
      <t>UR:</t>
    </r>
    <r>
      <rPr>
        <sz val="10"/>
        <rFont val="Soberana Sans"/>
        <family val="2"/>
      </rPr>
      <t xml:space="preserve"> 412
El Componente a la fecha de encuentra en proceso de análisis y dictamen de las solicitudes de apoyo recibidas por parte de las 32 Entidades Federativas, en carácter preventivo para asegurar hectáreas de cultivos de ciclos Primavera ?Verano, Otoño ? Invierno y Perennes y unidades animal en todo el país.</t>
    </r>
  </si>
  <si>
    <t>0.20</t>
  </si>
  <si>
    <t>516.07</t>
  </si>
  <si>
    <t>UR: 413</t>
  </si>
  <si>
    <t>3.10</t>
  </si>
  <si>
    <t>5.13</t>
  </si>
  <si>
    <t>250.0</t>
  </si>
  <si>
    <t>UR: 412</t>
  </si>
  <si>
    <t>11.31</t>
  </si>
  <si>
    <t>920.86</t>
  </si>
  <si>
    <t>UR: 411</t>
  </si>
  <si>
    <t>50.0</t>
  </si>
  <si>
    <t>21.75</t>
  </si>
  <si>
    <t>25.29</t>
  </si>
  <si>
    <t>763.1</t>
  </si>
  <si>
    <t>1633.96</t>
  </si>
  <si>
    <t>18.00</t>
  </si>
  <si>
    <t>413</t>
  </si>
  <si>
    <t>Porcentaje de mujeres beneficiarias con servicios de extensión, innovación y capacitación de los estratos* E1, E2 y E3.</t>
  </si>
  <si>
    <t>35.00</t>
  </si>
  <si>
    <t>Porcentaje de mujeres jóvenes (de 15 A 35 Años de Edad) que reciben capacitación para crear y consolidar agronegocios rurales de los estratos E1, E2 y E3.</t>
  </si>
  <si>
    <t>412</t>
  </si>
  <si>
    <t>Porcentaje de beneficiarias mujeres que cuentan con protección para sus unidades de producción ante la ocurrencia de Desastres Naturales</t>
  </si>
  <si>
    <t>6.60</t>
  </si>
  <si>
    <t>411</t>
  </si>
  <si>
    <t>Porcentaje de Mujeres Rurales Apoyadas por el PESA</t>
  </si>
  <si>
    <t>3.00</t>
  </si>
  <si>
    <t>Porcentaje de solicitudes autorizadas de produccción primaria y agregación de valor</t>
  </si>
  <si>
    <t>48.00</t>
  </si>
  <si>
    <t>Porcentaje de solicitudes autorizadas  para la instalación de paquetes productivos para el autoconsumo.</t>
  </si>
  <si>
    <t>52.00</t>
  </si>
  <si>
    <t>Semestral</t>
  </si>
  <si>
    <t>Porcentaje de mujeres apoyadas por el programa con proyectos productivos.</t>
  </si>
  <si>
    <t xml:space="preserve"> El papel de la mujer en actividades productivas es cada vez más importante, debido a que la emigración de los hombres jóvenes de las zonas rurales ha conllevado cambios permanentes que incrementan las tareas y responsabilidades de éstas.  De acuerdo a lo anterior, las mujeres continúan presentando las siguientes desventajas en comparación con los hombres:  Reciben una menor remuneración por las actividades que desempeñan. No se reconoce la contribución del trabajo doméstico en el desarrollo económico. Tienen bajo acceso a la educación, formación, ayuda técnica, protección del empleo y servicios sanitarios. Generalmente se dedican a producir alimentos para autoconsumo, mientras que el hombre se dedica a productivas remuneradas.  Tienden a administrar parcelas más pequeñas y en general a trabajar en condiciones más precarias y con valor estacional que el hombre. Tienen menor probabilidad que los hombres de poseer tierras o ganado, adoptar nuevas tecnologías, acceder a créditos u otros servicios financieros.   En este sentido, el componente FAPPA busca propiciar entre las mujeres mejores oportunidades para acceder a actividades económicas, a través del otorgamiento de subsidios para la implementación de proyectos productivos de tipo agrícola, pecuario, comercial, industrial y de servicios, a fin de coadyuvar en el incremento de la productividad de las mujeres habitantes de los núcleos agrarios del país.     El PESA es una estrategia diferenciada para el desarrollo rural de zonas marginadas, que opera con la metodología diseñada por la Organización de las Naciones Unidas para la Alimentación y la Agricultura (FAO).  Contribuye  al logro de la seguridad alimentaria y nutricional de las familias en localidades rurales de alta y muy alta marginación, incrementando los niveles de producción y productividad, mediante el desarrollo de capacidades, el mejoramiento de activos productivos, el incremento de la disponibilidad de agua  a nivel parcelario y la conservación del suelo.  El PESA promueve la igualdad de oportunidades y busca que todos los integrantes de la comunidad participen en los diferentes procesos de desarrollo y se beneficien de manera equitativa de los mismos, independientemente de su religión, sexo, edad, grupo étnico y capacidades diferentes. La participación de las mujeres es y ha sido fundamental en la consecución de logros y resultados del Componente, ya que representan al 66% de la población beneficiada.   El Componente Atención a Desastres Naturales en el Sector Agropecuario (fondo) da atención a las afectaciones provocadas por desastres naturales en cultivos anuales y perennes, unidades animal (ganado mayor y menor), embarcación, unidades y hectáreas de acuacultura de productoras de bajos ingresos, en función de las afectaciones ocasionadas por Desastres Naturales que se caracterizan por ser  atípicos e impredecibles, por lo que no se puede anticipar la ubicación, fecha, magnitud.     De acuerdo a las Reglas de Operación del Programa de Apoyos a Pequeños Productores de la SAGARPA 2017, en específico del ?Componente de Extensionismo, Desarrollo de Capacidades y Asociatividad Productiva?, en el artículo 48 se define que los apoyos serán destinados a pequeños productores ya sea de manera individual, organizados en grupo o constituidos como persona moral del sector rural pertenecientes a los estratos E1, E2 y E3, la cual se describe en el Diagnóstico del Sector Rural y Pesquero de México? (SAGARPA-FAO, 2014. Diagnóstico del sector rural y pesquero de México).  En el caso del Componente de Extensionismo, Desarrollo de Capacidades y Asociatividad Productiva el objetivo específico se describe en la Fracción V del artículo 3 como: Apoyar a pequeños productores(as) con servicios de extensión, innovación y capacitación para incrementar la producción de alimentos y fortalecer el desarrollo comunitario en las zonas rurales.  En este sentido, la población objetivo del Componente de Extensionismo, Desarrollo de Capacidades y Asociatividad Productiva no se enfoca de manera particular a la atención diferenciada por sexo, sin embargo, las acciones del Componente incentivan la participación de mujeres y hombres de manera indistinta por lo que dentro de los registros de información del Componente se obtendrá información desagregada por sexo.   </t>
  </si>
  <si>
    <t>(Dirección General de Desarrollo de Capacidades y Extensionismo Rural)</t>
  </si>
  <si>
    <t>625530</t>
  </si>
  <si>
    <t>(Dirección General de Atención al Cambio Climático en el Sector Agropecuario)</t>
  </si>
  <si>
    <t>(Dirección General de Desarrollo Territorial y Organización Rural)</t>
  </si>
  <si>
    <t>2450.0</t>
  </si>
  <si>
    <t>Programa de Apoyos a Pequeños Productores</t>
  </si>
  <si>
    <t>S266</t>
  </si>
  <si>
    <r>
      <t>Acciones de mejora para el siguiente periodo
UR:</t>
    </r>
    <r>
      <rPr>
        <sz val="10"/>
        <rFont val="Soberana Sans"/>
        <family val="2"/>
      </rPr>
      <t xml:space="preserve"> 710
Establecer compromisos con Instituciones de la APF a fin de promover cursos y/acciones de formación que ya se tienen desarrollados.</t>
    </r>
  </si>
  <si>
    <r>
      <t>Justificación de diferencia de avances con respecto a las metas programadas
UR:</t>
    </r>
    <r>
      <rPr>
        <sz val="10"/>
        <rFont val="Soberana Sans"/>
        <family val="2"/>
      </rPr>
      <t xml:space="preserve"> 710
En el marco de la conmemoración del Día Internacional de la Mujer, el 24 de marzo se llevó a cabo la Entrega Protocolaria del Certificado en la NORMA MEXICANA EN IGUALDAD LABORAL Y NO DISCRIMINACIÓN NMX-R-025-SCFI-2015, en la cual se reunió al Grupo de Trabajo de la DUIG, así como a la Comisión instalada para lograr la Certificación y finalmente las personalidades Titulares de las Unidades Administrativas Certificadas: Oficialía Mayor y sus 4  Direcciones Generales.</t>
    </r>
  </si>
  <si>
    <r>
      <t>Acciones realizadas en el periodo
UR:</t>
    </r>
    <r>
      <rPr>
        <sz val="10"/>
        <rFont val="Soberana Sans"/>
        <family val="2"/>
      </rPr>
      <t xml:space="preserve"> 710
En el marco de la conmemoración del Día Internacional de la Mujer, el 24 de marzo se llevó a cabo la Entrega Protocolaria del Certificado en la NORMA MEXICANA EN IGUALDAD LABORAL Y NO DISCRIMINACIÓN NMX-R-025-SCFI-2015, en la cual se reunió al Grupo de Trabajo de la DUIG, así como a la Comisión instalada para lograr la Certificación y finalmente las personalidades Titulares de las Unidades Administrativa Certificadas, como son: Oficialía Mayor y sus Direcciones Generales.</t>
    </r>
  </si>
  <si>
    <t>2.0</t>
  </si>
  <si>
    <t>UR: 710</t>
  </si>
  <si>
    <t>80.10</t>
  </si>
  <si>
    <t>710</t>
  </si>
  <si>
    <t>% Percepción del personal (desagregado por sexo) acerca de la incorporación de la perspectiva de género en los procesos de la Institución</t>
  </si>
  <si>
    <t xml:space="preserve"> Secretaria de Economía </t>
  </si>
  <si>
    <t xml:space="preserve"> En el marco del PROIGUALDAD, señala que existen evidencias estadísticas las cuales demuestran la discriminación y violencia que viven mujeres y niñas mexicanas, en cuanto al impedimento o limitación para su inserción en el desarrollo nacional en condiciones de igualdad de oportunidades y no discriminación por cuestiones de roles de género. Así la aplicación transversalidad de género en la gestión pública, obliga a explicar el impacto de la acción pública en mujeres y hombres; por tanto, ayuda a transformar los planes con los que se enfocan tradicionalmente los problemas y soluciones nacionales, para dar pauta a identificar brechas de desigualdad de género y se tomen acciones para su eliminación. </t>
  </si>
  <si>
    <t>42</t>
  </si>
  <si>
    <t>61</t>
  </si>
  <si>
    <t>(Dirección General de Recursos Humanos)</t>
  </si>
  <si>
    <t>Economía</t>
  </si>
  <si>
    <t>10</t>
  </si>
  <si>
    <r>
      <t>Acciones de mejora para el siguiente periodo
UR:</t>
    </r>
    <r>
      <rPr>
        <sz val="10"/>
        <rFont val="Soberana Sans"/>
        <family val="2"/>
      </rPr>
      <t xml:space="preserve"> E00
La emisión de las convocatorias del Fondo Nacional Emprendedor comenzaron a publicarse a finales del mes de marzo, por lo que en el segundo trimestre, la mayor parte de las convocatorias se encontrará disponible para el público objetivo</t>
    </r>
  </si>
  <si>
    <r>
      <t>Justificación de diferencia de avances con respecto a las metas programadas
UR:</t>
    </r>
    <r>
      <rPr>
        <sz val="10"/>
        <rFont val="Soberana Sans"/>
        <family val="2"/>
      </rPr>
      <t xml:space="preserve"> E00
Las convocatorias del Fondo Nacional Emprendedor comenzaron a emitirse a finales de marzo, por lo que los proyectos aprobados de mujeres comenzarán a reportarse a partir del segundo informe trimestral</t>
    </r>
  </si>
  <si>
    <r>
      <t>Acciones realizadas en el periodo
UR:</t>
    </r>
    <r>
      <rPr>
        <sz val="10"/>
        <rFont val="Soberana Sans"/>
        <family val="2"/>
      </rPr>
      <t xml:space="preserve"> E00
Se definió la población objetivo del Fondo Nacional Emprendedor para el ejercicio 2017 en los siguientes términos: Son las MIPYMES con interés de incrementar su productividad, pertenecientes a los sectores estratégicos de las 32 Entidades Federativas y aquellas con capacidad de innovación como las consideradas en convocatorias específicas y emprendedores con interés de formalizar su empresa, por lo que participan hombres y mujeres de las 32 entidades federativas. </t>
    </r>
  </si>
  <si>
    <t>330.0</t>
  </si>
  <si>
    <t>UR: E00</t>
  </si>
  <si>
    <t>24.00</t>
  </si>
  <si>
    <t>E00</t>
  </si>
  <si>
    <t>Porcentaje de proyectos aprobados de mujeres en las convocatorias del Fondo Nacional Emprendedor</t>
  </si>
  <si>
    <t xml:space="preserve"> E00- Instituto Nacional del Emprendedor </t>
  </si>
  <si>
    <t xml:space="preserve"> Conforme los resultados arrojados por la Encuesta Nacional sobre la Productividad y Competitividad de las MIPYMES (ENAPROCE) realizada en 2015 por el INEGI, bajo el patrocinio del INADEM, las empresas mexicanas enfrentan una serie de problemas estructurales que limitan su productividad y por ende su crecimiento, las cuales son:  ? Acceso insuficiente o deficiente a capital físico y financiero  Acceso insuficiente o deficiente a capital físico y financiero. ? Capital humano deficiente ? Técnicas o tecnologías suboptimas aplicadas a procesos productivos, de servicios y de comercialización. ? Entorno institucional y ambiente desfavorable para hacer negocios. ? Capacidad limitada para la innovación y el desarrollo tecnológico ? Deficiente infraestructura y servicios para la producción </t>
  </si>
  <si>
    <t>19312</t>
  </si>
  <si>
    <t>20132</t>
  </si>
  <si>
    <t>(Instituto Nacional del Emprendedor)</t>
  </si>
  <si>
    <t>Fondo Nacional Emprendedor</t>
  </si>
  <si>
    <t>S020</t>
  </si>
  <si>
    <r>
      <t>Acciones de mejora para el siguiente periodo
UR:</t>
    </r>
    <r>
      <rPr>
        <sz val="10"/>
        <rFont val="Soberana Sans"/>
        <family val="2"/>
      </rPr>
      <t xml:space="preserve"> A3Q
Continuar alentando a las jóvenes a elegir ámbitos de estudio y profesiones no tradicionales, específicamente: incrementar la participación de las mujeres en las carreras de ingeniería, arquitectura y medicina veterinaria, en las cuales actualmente su participación en el total de la matrícula es menor que la de los hombres.    Incorporar los estudios de género en programas y planes de estudio de nivel superior con énfasis en los estudios de género vinculados a las nuevas nociones de cultura y crítica.    
</t>
    </r>
    <r>
      <rPr>
        <b/>
        <sz val="10"/>
        <rFont val="Soberana Sans"/>
        <family val="2"/>
      </rPr>
      <t>UR:</t>
    </r>
    <r>
      <rPr>
        <sz val="10"/>
        <rFont val="Soberana Sans"/>
        <family val="2"/>
      </rPr>
      <t xml:space="preserve"> B00
Es importante dar continuidad a los proyectos como: Redes de Género, Programa de Sensibilización, Capacitación y Formación, Licencia por Paternidad, Investigaciones en PG; así como fortalecer los procesos de transversalización de dicho enfoque en el Instituto.</t>
    </r>
  </si>
  <si>
    <r>
      <t>Justificación de diferencia de avances con respecto a las metas programadas
UR:</t>
    </r>
    <r>
      <rPr>
        <sz val="10"/>
        <rFont val="Soberana Sans"/>
        <family val="2"/>
      </rPr>
      <t xml:space="preserve"> A3Q
No se presentó ninguna diferencia respecto a lo programado
</t>
    </r>
    <r>
      <rPr>
        <b/>
        <sz val="10"/>
        <rFont val="Soberana Sans"/>
        <family val="2"/>
      </rPr>
      <t>UR:</t>
    </r>
    <r>
      <rPr>
        <sz val="10"/>
        <rFont val="Soberana Sans"/>
        <family val="2"/>
      </rPr>
      <t xml:space="preserve"> B00
La meta programada fue de 15, sin embargo lo alcanzado fue 20 acciones. Esto se debe a que la perspectiva de género es reconocida como un eje transversal tanto en el PND 2013-2018, PSE 2013-2018, PROIGUALDAD 2013-2018 y el PDI 2015-2018, lo que ha posibilitado el desarrollo de más acciones en la materia.      </t>
    </r>
  </si>
  <si>
    <r>
      <t>Acciones realizadas en el periodo
UR:</t>
    </r>
    <r>
      <rPr>
        <sz val="10"/>
        <rFont val="Soberana Sans"/>
        <family val="2"/>
      </rPr>
      <t xml:space="preserve"> A3Q
Eliminación de cualquier restricción que pudiera significar un impedimento para el acceso y/o permanencia de las mujeres en la educación superior y de posgrado
</t>
    </r>
    <r>
      <rPr>
        <b/>
        <sz val="10"/>
        <rFont val="Soberana Sans"/>
        <family val="2"/>
      </rPr>
      <t>UR:</t>
    </r>
    <r>
      <rPr>
        <sz val="10"/>
        <rFont val="Soberana Sans"/>
        <family val="2"/>
      </rPr>
      <t xml:space="preserve"> B00
Durante el primer trimestre de 2017, se llevaron a cabo 20 acciones de sensibilización, capacitación, formación, investigación y promoción de la perspectiva de género a favor de una cultura de igualdad y buen trato entre mujeres y hombres de la comunidad politécnica, las cuales representan 25% de la meta anual programada.     </t>
    </r>
  </si>
  <si>
    <t>0.43</t>
  </si>
  <si>
    <t>1.71</t>
  </si>
  <si>
    <t>UR: B00</t>
  </si>
  <si>
    <t>44.84</t>
  </si>
  <si>
    <t>158.3</t>
  </si>
  <si>
    <t>UR: A3Q</t>
  </si>
  <si>
    <t>18.75</t>
  </si>
  <si>
    <t>80.00</t>
  </si>
  <si>
    <t>B00</t>
  </si>
  <si>
    <t xml:space="preserve">Porcentaje de acciones realizadas de sensibilizaci¨®n, capacitaci¨®n, formaci¨®n, investigaci¨®n y promoci¨®n de la perspectiva de g¨¦nero en el IPN.    </t>
  </si>
  <si>
    <t>51.50</t>
  </si>
  <si>
    <t>A3Q</t>
  </si>
  <si>
    <t>Porcentaje de mujeres que acceden y permanecen  en la educación superior y posgrado.</t>
  </si>
  <si>
    <t xml:space="preserve"> A3Q- Universidad Nacional Autónoma de México  B00- Instituto Politécnico Nacional </t>
  </si>
  <si>
    <t xml:space="preserve"> Como se ha informado la Universidad Nacional Autónoma de México tiene un largo recorrido (décadas) en apoyo a la equidad de género por considerarlo un factor esencial para garantizar el desarrollo de las personas y de la sociedad; sin embargo, dichas acciones y el presupuesto para llevarlas a cabo no forman parte de los recursos asignados al Programa E010 Servicios de Educación y Posgrado. No se tiene conocimiento de los criterios para etiquetar los recursos reportados en el Anexo 13 del PEF. Por lo que no se puede presentar una problemática para la atención de equidad de género a través de éste programa presupuestario.  La meta programada fue de 15, sin embargo lo alcanzado fue 20 acciones. Esto se debe a que la perspectiva de género es reconocida como un eje transversal tanto en el PND 2013-2018, PSE 2013-2018, PROIGUALDAD 2013-2018 y el PDI 2015-2018, lo que ha posibilitado el desarrollo de más acciones en la materia </t>
  </si>
  <si>
    <t>114358</t>
  </si>
  <si>
    <t>121607</t>
  </si>
  <si>
    <t>(Instituto Politécnico Nacional)</t>
  </si>
  <si>
    <t>(Universidad Nacional Autónoma de México)</t>
  </si>
  <si>
    <t>160.0</t>
  </si>
  <si>
    <t>Servicios de Educación Superior y Posgrado</t>
  </si>
  <si>
    <t>E010</t>
  </si>
  <si>
    <t>Educación Pública</t>
  </si>
  <si>
    <t>11</t>
  </si>
  <si>
    <r>
      <t>Acciones de mejora para el siguiente periodo
UR:</t>
    </r>
    <r>
      <rPr>
        <sz val="10"/>
        <rFont val="Soberana Sans"/>
        <family val="2"/>
      </rPr>
      <t xml:space="preserve"> 700
Fortalecer los mecanismos de coordinación al interior de la SEP para la implementación de los diversos proyectos para el cumplimiento de la política de igualdad de género y derechos humanos</t>
    </r>
  </si>
  <si>
    <r>
      <t>Justificación de diferencia de avances con respecto a las metas programadas
UR:</t>
    </r>
    <r>
      <rPr>
        <sz val="10"/>
        <rFont val="Soberana Sans"/>
        <family val="2"/>
      </rPr>
      <t xml:space="preserve"> 700
La meta se cumplió de acuerdo a lo programado.    </t>
    </r>
  </si>
  <si>
    <r>
      <t>Acciones realizadas en el periodo
UR:</t>
    </r>
    <r>
      <rPr>
        <sz val="10"/>
        <rFont val="Soberana Sans"/>
        <family val="2"/>
      </rPr>
      <t xml:space="preserve"> 700
Revisión de documento en donde se consulta al Titular de la Unidad Especializada en Ética y Prevención de Conflictos de Interés de la SFP, las dudas generadas sobre el Procedimiento para presentar las denuncias sobre hostigamiento y acoso sexual.  Capacitación a enlaces de comunicación social y realización de Simposio ?La Educación para impulsar la igualdad de oportunidades entre mujeres y hombres en un mundo laboral en transformación?. Campaña realizada en el marco de la conmemoración del día internacional de la Mujer, asesorías a enlaces para seguimiento a programas con recurso etiquetado en el Anexo 13, PROIGUALDAD, PNDH y Protocolo de San Salvador  </t>
    </r>
  </si>
  <si>
    <t>7.64</t>
  </si>
  <si>
    <t>UR: 700</t>
  </si>
  <si>
    <t>8.49</t>
  </si>
  <si>
    <t>29.41</t>
  </si>
  <si>
    <t>700</t>
  </si>
  <si>
    <t xml:space="preserve">Porcentaje de acciones para la institucionalización de la perspectiva de igualdad de género, derechos humanos y erradicación de la violencia de género realizadas en el sector educativo.    </t>
  </si>
  <si>
    <t xml:space="preserve"> Secretaria de Educación Pública </t>
  </si>
  <si>
    <t xml:space="preserve"> A partir de las brechas de género identificadas en el sector educativo el Programa E032, busca la deconstrucción de estereotipos y roles sociales que perpetúan la desigualdad entre mujeres y hombres, además de desnaturalizar la violencia que afecta al alumnado desde su más temprana edad, así como fomentar ambientes de paz, aceptación a la diversidad, tolerancia y respeto entre los(as) integrantes de la comunidad educativa y de las y los servidores públicos del sector central de la SEP a partir de la institucionalización de las perspectivas de igualdad de género, derechos humanos y erradicación de la violencia. </t>
  </si>
  <si>
    <t>30</t>
  </si>
  <si>
    <t>352</t>
  </si>
  <si>
    <t>(Oficialía Mayor)</t>
  </si>
  <si>
    <t>(Subsecretaría de Planeación, Evaluación y Coordinación)</t>
  </si>
  <si>
    <t>9.9</t>
  </si>
  <si>
    <t>Políticas de igualdad de género en el sector educativo</t>
  </si>
  <si>
    <t>E032</t>
  </si>
  <si>
    <r>
      <t>Acciones de mejora para el siguiente periodo
UR:</t>
    </r>
    <r>
      <rPr>
        <sz val="10"/>
        <rFont val="Soberana Sans"/>
        <family val="2"/>
      </rPr>
      <t xml:space="preserve"> 500
De conformidad con el ACUERDO número 16/12/15 por el que se emiten las Reglas de Operación del Programa Nacional de Becas para el ejercicio fiscal 2016 y el ACUERDO número 25/12/16 por el que se emiten las Reglas de Operación del Programa Nacional de Becas para el ejercicio fiscal 2017, y con la finalidad de apoyar a un mayor número de mujeres en las áreas prioritarias con recursos etiquetados, la Coordinación Nacional de Becas de Educación Superior (CNBES) ha implementado los siguientes criterios de priorización en las modalidades de beca a su cargo:  Alumnas embarazadas o madres, así como alumnos que sean padres, a fin de promover la corresponsabilidad y una paternidad responsable. Haber sido becaria con las becas de apoyo a la educación básica de madres jóvenes y jóvenes embarazadas. Alumnas que cumplan los requisitos, con la finalidad de reducir las brechas de desigualdad de género. Asimismo, la mejora continua del Sistema Único de Beneficiarios de Educación Superior (SUBES), plataforma de la CNBES, facilita la interacción entre aspirantes, beneficiarias, IPES y personal de la CNBES, lo cual hace más eficiente el trámite para solicitar una beca y permite un flujo de información constante entre los agentes (considerando facilidades y reducción de tiempo en los trámites de los servicios que ofrece la CNBES).  
</t>
    </r>
    <r>
      <rPr>
        <b/>
        <sz val="10"/>
        <rFont val="Soberana Sans"/>
        <family val="2"/>
      </rPr>
      <t>UR:</t>
    </r>
    <r>
      <rPr>
        <sz val="10"/>
        <rFont val="Soberana Sans"/>
        <family val="2"/>
      </rPr>
      <t xml:space="preserve"> 600
Continuar con la aplicación de los montos diferencias, fortalecer el proceso de difusión de las convocatorias y robustecer la implementación de los criterios de priorización, los cuales son: ingreso per cápita del hogar, condición de discapacidad, pertenencia a un grupo indígena, alumna que cumplan con los requisitos, madre joven y/o joven embarazada y haber sido beneficiaria de PROMAJOVEN.    
</t>
    </r>
    <r>
      <rPr>
        <b/>
        <sz val="10"/>
        <rFont val="Soberana Sans"/>
        <family val="2"/>
      </rPr>
      <t>UR:</t>
    </r>
    <r>
      <rPr>
        <sz val="10"/>
        <rFont val="Soberana Sans"/>
        <family val="2"/>
      </rPr>
      <t xml:space="preserve"> 313
Se espera que en el segundo trimestre del año, una vez que se transfieran los recursos a las AEL se reporten los avances programados en los indicadores de nivel Componente1 ?Becas de alfabetización y educación básica otorgadas a madres jóvenes y jóvenes embarazadas entre los 12 y 18 años 11 meses de edad.?; Componente 2 ?Entidades federativas que llevan acciones afirmativas en favor de las madres jóvenes y jóvenes embarazadas que son becarias?, así como los indicadores de nivel Actividad de la MIR 2017.</t>
    </r>
  </si>
  <si>
    <r>
      <t>Justificación de diferencia de avances con respecto a las metas programadas
UR:</t>
    </r>
    <r>
      <rPr>
        <sz val="10"/>
        <rFont val="Soberana Sans"/>
        <family val="2"/>
      </rPr>
      <t xml:space="preserve"> 500
Al 31 de marzo de 2017, se han otorgado 248,603 becas a mujeres inscritas en Instituciones Públicas de Educación Superior, de las cuales 64,644 corresponden a alumnas de las carreras de ingeniería, tecnología y ciencias físico-matemáticas, por lo que el resultado del primer indicador asciende a 26.0%. De las 64,644 alumnas inscritas en alguna IPES en carreras de ingeniería, tecnología y ciencias físico-matemáticas, 2,276 son madres jefas de familia, por lo que el resultado del segundo indicador asciende a 3.5%.    
</t>
    </r>
    <r>
      <rPr>
        <b/>
        <sz val="10"/>
        <rFont val="Soberana Sans"/>
        <family val="2"/>
      </rPr>
      <t>UR:</t>
    </r>
    <r>
      <rPr>
        <sz val="10"/>
        <rFont val="Soberana Sans"/>
        <family val="2"/>
      </rPr>
      <t xml:space="preserve"> 600
Las becas otorgadas dependen de la demanda de cada estudiante y su otorgamiento del cumplimiento de los requisitos establecidos en las Reglas de Operación, el principal motivo de rechazo de las solicitudes de beca para las mujeres en el primer trimestre del año 2017 fue el pertenecer al programa de inclusión social PROSPERA.
</t>
    </r>
    <r>
      <rPr>
        <b/>
        <sz val="10"/>
        <rFont val="Soberana Sans"/>
        <family val="2"/>
      </rPr>
      <t>UR:</t>
    </r>
    <r>
      <rPr>
        <sz val="10"/>
        <rFont val="Soberana Sans"/>
        <family val="2"/>
      </rPr>
      <t xml:space="preserve"> 313
Al término del primer trimestre, la Federación no ha transferido a las AEL el presupuesto asignado para la Beca; razón por la que dichas autoridades no han concluido la ?Validación de solicitudes para el otorgamiento de becas?  y no es posible reportar avances en los indicadores comprometidos en este trimestre, de acuerdo a la Matriz de Indicadores para Resultados (MIR) del Programa Nacional de Becas específicamente la Beca de Apoyo a la Educación Básica de Madres Jóvenes y Jóvenes Embarazadas; Actividad 1.1 Porcentaje de solicitudes validadas para la entrega de becas respecto al número de solicitudes recibidas en el año t. y actividad 1.2 Porcentaje de beneficiarias del padrón validados para la entrega de becas respecto del número de beneficiarias del padrón en el año t.</t>
    </r>
  </si>
  <si>
    <r>
      <t>Acciones realizadas en el periodo
UR:</t>
    </r>
    <r>
      <rPr>
        <sz val="10"/>
        <rFont val="Soberana Sans"/>
        <family val="2"/>
      </rPr>
      <t xml:space="preserve"> 500
De acuerdo con el Anuario Estadístico de Educación Superior publicado por la Asociación Nacional de Universidades e Instituciones de Educación Superior (ANUIES), para el ciclo escolar 2015-2016, la población potencial está constituida por 243,549 mujeres que se encuentran cursando o han concluido estudios de nivel de Licenciatura o Técnico Superior Universitario en áreas de ciencias exactas, ingenierías y tecnología dentro de una Institución Pública de Educación Superior.  Durante el ciclo escolar 2016-2017, la CNBES ha incluido en sus convocatorias los criterios de priorización para apoyar a las mujeres que estudien en carreras de Ingeniería y Tecnología y Ciencias Físico-Matemáticas. A través del Programa Nacional de Becas, la CNBES ha beneficiado a 64,644 mujeres que se encuentran estudiando en áreas de ingeniería, tecnología y ciencias físico-matemáticas, en las distintas modalidades de beca a cargo de la   Es importante mencionar que la modalidad de manutención contempla un apoyo complementario por concepto de transporte. En razón de lo anterior, de las 57,610 mujeres beneficiarias de la Beca de Manutención, 20,627 de ellas recibieron además el apoyo complementario para los gastos de transportación.   Otro factor relevante es que durante la selección de las 64,644 beneficiarias del ciclo escolar 2016-2017, se priorizaron a 2,276 madres jefas de familia.   
</t>
    </r>
    <r>
      <rPr>
        <b/>
        <sz val="10"/>
        <rFont val="Soberana Sans"/>
        <family val="2"/>
      </rPr>
      <t>UR:</t>
    </r>
    <r>
      <rPr>
        <sz val="10"/>
        <rFont val="Soberana Sans"/>
        <family val="2"/>
      </rPr>
      <t xml:space="preserve"> 600
Montos diferenciados. Las jóvenes beneficiarias reciben un apoyo económico mayor en $75 en las modalidades de ingreso/continuidad y reinserción. Además, se otorgan $600 más a las beneficiarias de la beca de formación dual que se encuentren realizando su formación dual en corte industrial .  Criterios de priorización: ingreso mensual per cápita del hogar, condición de discapacidad, autodeterminación de pertenencia a un grupo indígena, alumna que cumplan con los requisitos, madre joven y/o joven embarazada y haber pertenecido al padrón de becarios PROMAJOVEN.  
</t>
    </r>
    <r>
      <rPr>
        <b/>
        <sz val="10"/>
        <rFont val="Soberana Sans"/>
        <family val="2"/>
      </rPr>
      <t>UR:</t>
    </r>
    <r>
      <rPr>
        <sz val="10"/>
        <rFont val="Soberana Sans"/>
        <family val="2"/>
      </rPr>
      <t xml:space="preserve"> 313
Las Autoridades Educativas Locales (AEL) se han centrado en llevar a cabo la difusión del Programa para la captación de becarias de nuevo ingreso, y establecer contacto con beneficiarias a las que se dará continuidad en el 2017; han iniciado el proceso para que tanto las becarias de nuevo ingreso como la que se reinscriban al programa cumplan con el llenado y entrega del ?formato de solicitud de la beca? y de los ?documentos requeridos? que se establecen en el apartado 3 Procedimiento de selección del Anexo 1 de las ROP del PNB 2017.   La DGEI ha llevado a cabo acciones para fortalecer la operatividad de la Beca en las entidades federativas por lo que; 1) Se estableció comunicación formal con las AEL de las 32 entidades federativas, a efecto de solicitar especial atención a la aplicación del procedimiento de selección establecido en el numeral 3.3.2 de las ROP; 2) Se actualizaron los documentos normativos de Contraloría Social aplicables para el ejercicio fiscal 2017; 3) Se retomó la coordinación interinstitucional en favor de las becarias  </t>
    </r>
  </si>
  <si>
    <t>560.72</t>
  </si>
  <si>
    <t>2383.76</t>
  </si>
  <si>
    <t>UR: 600</t>
  </si>
  <si>
    <t>2432.41</t>
  </si>
  <si>
    <t>10.70</t>
  </si>
  <si>
    <t>380.22</t>
  </si>
  <si>
    <t>UR: 500</t>
  </si>
  <si>
    <t>400.62</t>
  </si>
  <si>
    <t>0.49</t>
  </si>
  <si>
    <t>108.59</t>
  </si>
  <si>
    <t>UR: 313</t>
  </si>
  <si>
    <t>55.85</t>
  </si>
  <si>
    <t>53.00</t>
  </si>
  <si>
    <t>600</t>
  </si>
  <si>
    <t>Porcentaje de becas otorgadas a mujeres estudiantes de educación media superior a nivel nacional en el año t.</t>
  </si>
  <si>
    <t>3.50</t>
  </si>
  <si>
    <t>500</t>
  </si>
  <si>
    <t xml:space="preserve">Porcentaje de becas otorgadas a mujeres jefas de familia que estudian en carreras de Ingeniería, Tecnología y Ciencia físico-matemáticas   </t>
  </si>
  <si>
    <t xml:space="preserve">Porcentaje de becas otorgadas a mujeres estudiantes en carreras de Ingeniería, Tecnología y Ciencias físico-matemáticas   </t>
  </si>
  <si>
    <t>11,835.00</t>
  </si>
  <si>
    <t>313</t>
  </si>
  <si>
    <t xml:space="preserve">Porcentaje de becas de alfabetización y educación básica otorgadas a madres jóvenes y jóvenes embarazadas entre los 12 y los 18 años 11 meses de edad   </t>
  </si>
  <si>
    <t xml:space="preserve"> Algunos de los motivos más sentidos por el que las mujeres jóvenes abandonan su educación básica están relacionados con los embarazos tempranos y/o no deseados; la falta de recursos para la subsistencia, así como la falta de oportunidades para el acceso a los servicios educativos por encontrarse en situaciones y contextos que vulneran sus derechos. De acuerdo a datos del Censo de Población y Vivienda 2010, en México se contabilizaron 690,531 mujeres entre los 12 y 19 años de edad con al menos una/o hija/o, de las cuales 284,519 no habían concluido la educación básica. Adolescentes en contexto y situación de vulnerabilidad, de estado civil indistinto que sean madres o se encuentren en estado de embarazo, cuya edad de ingreso esté comprendida entre los 12 y 18 años 11 meses de edad, que deseen iniciar, reincorporarse, permanecer y/o concluir sus estudios de educación básica, en el sistema escolarizado, no escolarizado u otro sistema educativo público disponible en las entidades federativas.  Existe una brecha en el acceso a la educación superior entre mujeres y hombres, en especial en las áreas de ingeniería tecnología y ciencias físico-matemáticas, en las cuales las mujeres presentan mayores salarios profesionales en comparación con aquellas áreas donde su participación es alta, pero con bajo salarios profesionales   </t>
  </si>
  <si>
    <t>163034</t>
  </si>
  <si>
    <t>270863</t>
  </si>
  <si>
    <t>(Subsecretaría de Educación Media Superior)</t>
  </si>
  <si>
    <t>(Subsecretaría de Educación Superior)</t>
  </si>
  <si>
    <t>(Dirección General de Educación Indígena)</t>
  </si>
  <si>
    <t>2941.6</t>
  </si>
  <si>
    <t>Programa Nacional de Becas</t>
  </si>
  <si>
    <t>S243</t>
  </si>
  <si>
    <r>
      <t>Acciones de mejora para el siguiente periodo
UR:</t>
    </r>
    <r>
      <rPr>
        <sz val="10"/>
        <rFont val="Soberana Sans"/>
        <family val="2"/>
      </rPr>
      <t xml:space="preserve"> 313
Para el siguiente trimestre, se espera que una vez que se hayan radicado los recursos a las entidades, éstas puedan empezar a implementar las acciones que tienen programadas y reportar sus avances a esta UR.  En ese sentido se estará informando lo correspondiente a los componentes de indígena y migrante.  Es importante reiterar que el PIEE en Educación Básica se comparte en dos Direcciones Generales; la DGEI encargada de la atención a población indígena y migrante y la DGDC para población de telesecundaria y educación especial. Por lo anterior se debe tener en cuenta que cada Dirección General será responsable de la información que reporte de acuerdo a las poblaciones que se destina el apoyo.    </t>
    </r>
  </si>
  <si>
    <r>
      <t>Justificación de diferencia de avances con respecto a las metas programadas
UR:</t>
    </r>
    <r>
      <rPr>
        <sz val="10"/>
        <rFont val="Soberana Sans"/>
        <family val="2"/>
      </rPr>
      <t xml:space="preserve"> 313
 Para este trimestre no se tiene contemplado reportar avances en el indicador del Anexo 13.  </t>
    </r>
  </si>
  <si>
    <r>
      <t>Acciones realizadas en el periodo
UR:</t>
    </r>
    <r>
      <rPr>
        <sz val="10"/>
        <rFont val="Soberana Sans"/>
        <family val="2"/>
      </rPr>
      <t xml:space="preserve"> 313
Al cierre del primer trimestre, en el marco del Programa para la Inclusión y la Equidad Educativa, no se han realizado acciones que puedan abonar al indicador debido a que aún no se radica el recurso. Las entidades federativas sólo se encuentran llevando a cabo el  seguimiento a lo implementado en 2016.     </t>
    </r>
  </si>
  <si>
    <t>229.46</t>
  </si>
  <si>
    <t>227.47</t>
  </si>
  <si>
    <t>47.97</t>
  </si>
  <si>
    <t>UR: 312</t>
  </si>
  <si>
    <t>Alumno</t>
  </si>
  <si>
    <t>Porcentaje de alumnas de educación indígena y migrante que son beneficiados con acciones del PIEE</t>
  </si>
  <si>
    <t>312</t>
  </si>
  <si>
    <t>Porcentaje de servicios de educación especial apoyados en 2017.</t>
  </si>
  <si>
    <t xml:space="preserve">   Es necesario reforzar la educación, especialmente entre los grupos menos favorecidos, para contar con cimientos sólidos para la equidad, la igualdad de género y la inclusión, así como reducir las brechas de acceso a la educación, la cultura y el conocimiento, a través de una amplia perspectiva de inclusión y equidad que erradique toda forma de discriminación por condición física, social, étnica, de género, creencias u orientación sexual.   Dentro de las acciones del Programa se pretende contribuir, en el mediano plazo a disminuir la brecha en los indicadores que presenta el Sistema Nacional de Información Estadística Educativa (2014) de las escuelas de educación primaria indígena respecto a las primarias generales, ya que en datos del ciclo escolar 2013-2014 aún persiste una diferencia en: 1. Deserción, el cual se encuentra 0.33% por arriba de las primarias generales; 2. Reprobación, 1.07% mayor que las primarias generales y 3. Eficiencia terminal, 4.69% por debajo de las primarias generales.  </t>
  </si>
  <si>
    <t>(Dirección General de Desarrollo Curricular)</t>
  </si>
  <si>
    <t>275.4</t>
  </si>
  <si>
    <t>Programa para la Inclusión y la Equidad Educativa</t>
  </si>
  <si>
    <t>S244</t>
  </si>
  <si>
    <r>
      <t>Acciones de mejora para el siguiente periodo
UR:</t>
    </r>
    <r>
      <rPr>
        <sz val="10"/>
        <rFont val="Soberana Sans"/>
        <family val="2"/>
      </rPr>
      <t xml:space="preserve"> L00
Se mantiene comunicación permanente con Autoridades Educativas Locales, para seguir las acciones indicadas en las estrategias estatales, implica reuniones  para  evaluar el desarrollo de actividades; la oferta formativa tendrá distintos momentos de registro durante el año, ello permite la implementación de  mecanismos de intervención en caso de considerarse necesario.  </t>
    </r>
  </si>
  <si>
    <r>
      <t>Justificación de diferencia de avances con respecto a las metas programadas
UR:</t>
    </r>
    <r>
      <rPr>
        <sz val="10"/>
        <rFont val="Soberana Sans"/>
        <family val="2"/>
      </rPr>
      <t xml:space="preserve"> L00
El primer trimestre del ejercicio representa una etapa de planeación, a partir de la publicación en el DOF en diciembre de 2016, de las Reglas de Operación del Programa para el Desarrollo Profesional Docente 2017, se desarrolló una estrategia a nivel nacional, como marco normativo para regular la formación y el desarrollo profesional del personal educativo de nivel básico.    La implementación de la oferta de formación 2017, es un proceso continuo, programado para la atención del personal educativo del nivel básico; y que ha sido participe de los procesos del servicio profesional docente, los cuales conllevan también una calendarización a lo largo del año.   </t>
    </r>
  </si>
  <si>
    <r>
      <t>Acciones realizadas en el periodo
UR:</t>
    </r>
    <r>
      <rPr>
        <sz val="10"/>
        <rFont val="Soberana Sans"/>
        <family val="2"/>
      </rPr>
      <t xml:space="preserve"> L00
El primer trimestre del ejercicio representa una etapa de planeación, a partir de la publicación en el DOF en diciembre de 2016, de las Reglas de Operación del Programa para el Desarrollo Profesional Docente 2017.Se desarrolló una estrategia a nivel nacional, como marco normativo para regular la formación y el desarrollo profesional del personal educativo de nivel básico, con el documento: Sistema nacional de formación continua, actualización de conocimientos, capacitación y superación profesional para maestros de educación básica.Se han realizado reuniones con Autoridades Educativas Locales, para diseñar y poner en marcha estrategias a nivel estatal, al momento se cuenta con la propuesta de trabajo de las 32 entidades.Se han gestionado Convenios de coordinación con autoridades educativas locales, para operar el Programa a nivel nacional, se encuentra en fase de culminación esta etapa, están por formalizarse la totalidad de los convenios.</t>
    </r>
  </si>
  <si>
    <t>UR: L00</t>
  </si>
  <si>
    <t>9,898.00</t>
  </si>
  <si>
    <t>L00</t>
  </si>
  <si>
    <t xml:space="preserve">Porcentaje de personal educativo de educación básica formado en programas académicos sobre temas de igualdad de género, derechos humanos y convivencia escolar durante el ejercicio 2017   </t>
  </si>
  <si>
    <t xml:space="preserve"> L00- Coordinación Nacional del Servicio Profesional Docente </t>
  </si>
  <si>
    <t xml:space="preserve"> La atención de necesidades de formación para el personal educativo del nivel básico, en temas de igualdad de género, derechos humanos y convivencia escolar pacífica, a través de una oferta formativa implementada por una estrategia nacional, que dentro de las líneas de formación, contempla el desarrollo de cursos en estas temáticas, a fin de contribuir en el desarrollo de capacidades de los docentes para su ejercicio dentro del aula y en el entorno social de los centros escolares. </t>
  </si>
  <si>
    <t>(Coordinación Nacional del Servicio Profesional Docente)</t>
  </si>
  <si>
    <t>Programa para el Desarrollo Profesional Docente</t>
  </si>
  <si>
    <t>S247</t>
  </si>
  <si>
    <r>
      <t>Acciones de mejora para el siguiente periodo
UR:</t>
    </r>
    <r>
      <rPr>
        <sz val="10"/>
        <rFont val="Soberana Sans"/>
        <family val="2"/>
      </rPr>
      <t xml:space="preserve"> 511
A partir del análisis realizado a la información que las IES reportaron en el trimestre, se emitieron las observaciones pertinentes a cada una de las instituciones, en donde las metas presenten rezago respecto de los valores programados, para que se realicen los ajustes pertinentes que permitan alcanzar las metas comprometidas al final del ejercicio. De hecho algunas de estas Instituciones han mostrado más compromiso al establecer mayor comunicación con esta Dirección.   Se trabaja con las IES para que justifiquen los motivos por los cual se presentan diferencias entre los valores planeados y los resultados obtenidos en sus indicadores.  </t>
    </r>
  </si>
  <si>
    <r>
      <t>Justificación de diferencia de avances con respecto a las metas programadas
UR:</t>
    </r>
    <r>
      <rPr>
        <sz val="10"/>
        <rFont val="Soberana Sans"/>
        <family val="2"/>
      </rPr>
      <t xml:space="preserve"> 511
Derivado del análisis de los resultados reportados por parte de las Instituciones de Educación Superior, se puede observar que para los indicadores de Igualdad de Género se cumplieron con las metas programadas e incluso superadas, mientras que para Estancias Infantiles y/o Guarderías se incrementó el indicador debido a un aumento en la demanda del servicio proporcionado</t>
    </r>
  </si>
  <si>
    <r>
      <t>Acciones realizadas en el periodo
UR:</t>
    </r>
    <r>
      <rPr>
        <sz val="10"/>
        <rFont val="Soberana Sans"/>
        <family val="2"/>
      </rPr>
      <t xml:space="preserve"> 511
La Universidad Tecnológica de la Mixteca llevó a cabo el Taller de Políticas Públicas para la equidad de género en la que participó como ponente la Dra. Gema Lugo Espinosa que se impartió a 17 profesoras y profesores de la Universidad, actividad que se desarrolló el día 23 de febrero de 2017 en el Centro de Estudios Estratégicos de la Empresa de la Universidad Tecnológica de la Mixteca.La Universidad de Sonora menciona que capacitó a profesores y profesoras con el Diplomado de Género y Sustentabilidad, pero no se logró la meta en este trimestre debido a que se reprogramaron los talleres de sensibilización para el mes de marzo. Por lo cual en el siguiente trimestre se verá reflejados. No se cumple la meta, debido a que por logística los talleres a administrativos y de servicios de la Unidad Regional Centro y Norte En el caso de los indicadores de Estancias Infantiles (Correspondientes a la acción 290 ?Propiciar el ingreso, permanencia, egreso y titulación de alumnas y alumnos con hijos e hijas o menores a su cuidado?), de las siete Instituciones que reciben apoyos para esta actividad, solo dos cumplieron con sus metas programadas, las restantes pretenden regularizar su cumplimiento en trimestres posteriores.</t>
    </r>
  </si>
  <si>
    <t>28.73</t>
  </si>
  <si>
    <t>41.73</t>
  </si>
  <si>
    <t>47.39</t>
  </si>
  <si>
    <t>UR: 511</t>
  </si>
  <si>
    <t>74.90</t>
  </si>
  <si>
    <t>366.00</t>
  </si>
  <si>
    <t>415.00</t>
  </si>
  <si>
    <t>Niño</t>
  </si>
  <si>
    <t>511</t>
  </si>
  <si>
    <t xml:space="preserve">Porcentaje de Niños atendidos en la Estancia Infantil o Guardería.   </t>
  </si>
  <si>
    <t>69.50</t>
  </si>
  <si>
    <t>325.00</t>
  </si>
  <si>
    <t>390.00</t>
  </si>
  <si>
    <t>Niña</t>
  </si>
  <si>
    <t xml:space="preserve">Porcentaje de Niñas atendidas en la Estancia Infantil o Guardería.   </t>
  </si>
  <si>
    <t>7.50</t>
  </si>
  <si>
    <t>32.00</t>
  </si>
  <si>
    <t xml:space="preserve">Porcentaje de alumnos con hijas(os) o menores de edad bajo su cuidado, beneficiarios, que concluyen sus estudios.   </t>
  </si>
  <si>
    <t>46.50</t>
  </si>
  <si>
    <t>84.30</t>
  </si>
  <si>
    <t>125.00</t>
  </si>
  <si>
    <t xml:space="preserve">Porcentaje de estudiantes hombres con hijas(os) menores de edad, beneficiarias del servicio de guarderías.   </t>
  </si>
  <si>
    <t>4.10</t>
  </si>
  <si>
    <t>1.10</t>
  </si>
  <si>
    <t xml:space="preserve">Porcentaje de alumnas con hijas(os) o menores de edad bajo su cuidado, beneficiarias, que concluyen sus estudios.   </t>
  </si>
  <si>
    <t>68.00</t>
  </si>
  <si>
    <t>82.90</t>
  </si>
  <si>
    <t>655.00</t>
  </si>
  <si>
    <t xml:space="preserve">Porcentaje de estudiantes mujeres con hijas(os) menores de edad, beneficiarias del servicio de guarderías.   </t>
  </si>
  <si>
    <t>2.40</t>
  </si>
  <si>
    <t>0.04</t>
  </si>
  <si>
    <t>42,676.00</t>
  </si>
  <si>
    <t xml:space="preserve">Porcentaje alumnas capacitados en igualdad de género y erradicación de la violencia contra las mujeres.   </t>
  </si>
  <si>
    <t>2.30</t>
  </si>
  <si>
    <t>0.50</t>
  </si>
  <si>
    <t>34,008.00</t>
  </si>
  <si>
    <t xml:space="preserve">Porcentaje de alumnos capacitados en igualdad de género y erradicación de la violencia contra las mujeres.   </t>
  </si>
  <si>
    <t>2.00</t>
  </si>
  <si>
    <t>4,177.00</t>
  </si>
  <si>
    <t xml:space="preserve">Porcentaje de administrativas capacitadas en igualdad de género y erradicación de la violencia contra las mujeres.   </t>
  </si>
  <si>
    <t>1.30</t>
  </si>
  <si>
    <t>2,831.00</t>
  </si>
  <si>
    <t xml:space="preserve">Porcentaje de administrativos capacitados en igualdad de género y erradicación de la violencia contra las mujeres.   </t>
  </si>
  <si>
    <t>3.80</t>
  </si>
  <si>
    <t>0.10</t>
  </si>
  <si>
    <t>7,499.00</t>
  </si>
  <si>
    <t xml:space="preserve">Porcentaje de profesoras capacitadas en igualdad de género y erradicación de la violencia contra las mujeres.   </t>
  </si>
  <si>
    <t>2.70</t>
  </si>
  <si>
    <t>6,488.00</t>
  </si>
  <si>
    <t xml:space="preserve">Porcentaje de profesores capacitados en igualdad de género y erradicación de la violencia contra las mujeres   </t>
  </si>
  <si>
    <t xml:space="preserve"> Los recursos etiquetados en el Anexo 13 del Presupuesto de Egresos de la Federación en el marco del PFCE, buscan apoyar en la atención de dos problemáticas distintas: La primera corresponde al ámbito de fomentar la capacitación y la sensibilización para promover la igualdad entre hombres y mujeres, esta acción busca atender los problemas culturales presentes en la sociedad mexicana a través de la educación, ya que al ser las Instituciones de Educación Superior un espacio donde se propicia la apertura a nuevos modelos de pensamiento, se pretende sensibilizar a los miembros de estas comunidades para que sean conscientes de los problemas relacionados con la desigualdad de género y participar en los cambios requeridos para terminar con dicha situación. La segunda problemática que se atiende con los recursos etiquetados al Programa, está relacionada con el establecimiento de Estancias Infantiles y/o Guarderías Infantiles las cuales buscan apoyar a aquellos estudiantes que viven una paternidad temprana, para que no abandonen sus estudios y logren una formación académica profesional que les permita incorporarse de manera más competitiva a la vida laboral. </t>
  </si>
  <si>
    <t>9682</t>
  </si>
  <si>
    <t>11958</t>
  </si>
  <si>
    <t>(Dirección General de Educación Superior Universitaria)</t>
  </si>
  <si>
    <t>47.3</t>
  </si>
  <si>
    <t>Fortalecimiento de la Calidad Educativa</t>
  </si>
  <si>
    <t>S267</t>
  </si>
  <si>
    <r>
      <t>Acciones de mejora para el siguiente periodo
UR:</t>
    </r>
    <r>
      <rPr>
        <sz val="10"/>
        <rFont val="Soberana Sans"/>
        <family val="2"/>
      </rPr>
      <t xml:space="preserve"> 310
no aplica </t>
    </r>
  </si>
  <si>
    <r>
      <t>Justificación de diferencia de avances con respecto a las metas programadas
UR:</t>
    </r>
    <r>
      <rPr>
        <sz val="10"/>
        <rFont val="Soberana Sans"/>
        <family val="2"/>
      </rPr>
      <t xml:space="preserve"> 310
no aplica</t>
    </r>
  </si>
  <si>
    <r>
      <t>Acciones realizadas en el periodo
UR:</t>
    </r>
    <r>
      <rPr>
        <sz val="10"/>
        <rFont val="Soberana Sans"/>
        <family val="2"/>
      </rPr>
      <t xml:space="preserve"> 310
realizó en los meses de febrero y marzo de 2017, la primera parte de una evaluación aplicada a las escuelas participantes en programa durante el ciclo escolar 2016-2017, con el fin de valorar las habilidades emocionales y sociales de los alumnos y  conocer la percepción del clima en el aula. Se está en proceso de elaboración y edición de los materiales educativos a favor de la convivencia escolar: para los niveles educativos de preescolar, primaria y secundaria. Programa ampliará su cobertura para el ciclo escolar a los niveles educativos de preescolar y secundaria, y se mantendrá en el nivel de primaria El Programa elaboró un video denominado: ?Estereotipos de género?, el cual tiene una duración de 3:30 segundos, el cual se encuentra en post-producción el 20 de febrero de 2017, se presentó el Programa Nacional de Convivencia Escolar. Así como 30 y 31 de marzo del presente año, se realizó la primera reunión nacional del Programa Nacional de Convivencia Escolar, participaron los responsables académicos de los niveles educativos de preescolar, primaria y secundaria</t>
    </r>
  </si>
  <si>
    <t>1.14</t>
  </si>
  <si>
    <t>260.53</t>
  </si>
  <si>
    <t>UR: 310</t>
  </si>
  <si>
    <t>85.00</t>
  </si>
  <si>
    <t>Persona</t>
  </si>
  <si>
    <t>310</t>
  </si>
  <si>
    <t xml:space="preserve">Porcentaje de alumnas y alumnos de escuelas públicas de educación primaria incorporadas al PNCE que desarrollan el tema Convivo con los demás y los respeto   </t>
  </si>
  <si>
    <t xml:space="preserve"> De acuerdo a la construcción de una de las problemáticas focalizada para detectar "ambientes escolares no propicios para la convivencia escolar sana y pacífica en las Escuelas de Educación Básica" se deriva de una serie de factores que están asociados a un elemento sustantivo que tiene que ver con la escasa participación de la comunidad escolar armónica, misma que transita por la atención de diversas variables, como son: Prácticas inequitativas, excluyentes y discriminatorias en la escuela a la diversidad de opinión social, étnica, cultural, religiosa y de género; Directores y maestras y maestros pasivos ante las situaciones de acoso escolar; Prácticas de atención diferenciada hacia alumnas y alumnos de bajo y alto rendimiento escolar, transgresión de la dignidad de alumnas y alumnos.  Estas variables tienen un impacto en el aprovechamiento escolar de alumnas y alumnos que se reflejan en: Altos índices de reprobación y deserción escolar; Alumnos con bajo rendimiento escolar; Incapacidad para resolver conflictos mediante el diálogo y la mediación; Altos índices de violencia escolar; Carencias de valores, actitudes, habilidades socio-emocionales y éticas.  </t>
  </si>
  <si>
    <t>(Dirección General de Desarrollo de la Gestión Educativa)</t>
  </si>
  <si>
    <t>260.5</t>
  </si>
  <si>
    <t>Programa Nacional de Convivencia Escolar</t>
  </si>
  <si>
    <t>S271</t>
  </si>
  <si>
    <r>
      <t>Acciones de mejora para el siguiente periodo
UR:</t>
    </r>
    <r>
      <rPr>
        <sz val="10"/>
        <rFont val="Soberana Sans"/>
        <family val="2"/>
      </rPr>
      <t xml:space="preserve"> 114
De continuar contando con presupuesto etiquetado en materia de Igualdad de Género, se contratarán los servicios de especialistas en la materia del tema en comento, con la finalidad de fortalecer el cambio de cultura institucional a favor de la igualdad sustantiva entre mujeres y hombres dentro y fuera de la institución, alcanzando a impactar al 37% de las mujeres que laboran en la Secretaría de Marina-Armada de México.  
</t>
    </r>
    <r>
      <rPr>
        <b/>
        <sz val="10"/>
        <rFont val="Soberana Sans"/>
        <family val="2"/>
      </rPr>
      <t>UR:</t>
    </r>
    <r>
      <rPr>
        <sz val="10"/>
        <rFont val="Soberana Sans"/>
        <family val="2"/>
      </rPr>
      <t xml:space="preserve"> 114
De continuar contando con presupuesto etiquetado en materia de Igualdad de Género, se contratarán los servicios de impresión y elaboración de material informativo en materia de Igualdad de Género, con la finalidad de fortalecer el cambio de cultura institucional a favor de la igualdad sustantiva entre mujeres y hombres dentro y fuera de la institución, con énfasis en atender al 100% del personal naval femenino, las cuales representan aproximadamente el 19% de la planilla orgánica de Secretaria de Marina-Armada de México.  
</t>
    </r>
    <r>
      <rPr>
        <b/>
        <sz val="10"/>
        <rFont val="Soberana Sans"/>
        <family val="2"/>
      </rPr>
      <t>UR:</t>
    </r>
    <r>
      <rPr>
        <sz val="10"/>
        <rFont val="Soberana Sans"/>
        <family val="2"/>
      </rPr>
      <t xml:space="preserve"> 114
De continuar contando con presupuesto etiquetado en materia de Igualdad de Género, se contratarán los servicios de especialistas en desarrollo del tema en comento, con la finalidad de fortalecer el cambio de cultura institucional a favor de la igualdad sustantiva entre mujeres y hombres dentro y fuera de la institución.      </t>
    </r>
  </si>
  <si>
    <r>
      <t>Justificación de diferencia de avances con respecto a las metas programadas
UR:</t>
    </r>
    <r>
      <rPr>
        <sz val="10"/>
        <rFont val="Soberana Sans"/>
        <family val="2"/>
      </rPr>
      <t xml:space="preserve"> 114
Ninguna por no hay avance programado en el primer trimestre.
</t>
    </r>
    <r>
      <rPr>
        <b/>
        <sz val="10"/>
        <rFont val="Soberana Sans"/>
        <family val="2"/>
      </rPr>
      <t>UR:</t>
    </r>
    <r>
      <rPr>
        <sz val="10"/>
        <rFont val="Soberana Sans"/>
        <family val="2"/>
      </rPr>
      <t xml:space="preserve"> 114
Ninguna por no hay avance programado en el primer trimestre.
</t>
    </r>
    <r>
      <rPr>
        <b/>
        <sz val="10"/>
        <rFont val="Soberana Sans"/>
        <family val="2"/>
      </rPr>
      <t>UR:</t>
    </r>
    <r>
      <rPr>
        <sz val="10"/>
        <rFont val="Soberana Sans"/>
        <family val="2"/>
      </rPr>
      <t xml:space="preserve"> 114
Ninguna por que no hay avance programado en el primer trimestre.</t>
    </r>
  </si>
  <si>
    <r>
      <t>Acciones realizadas en el periodo
UR:</t>
    </r>
    <r>
      <rPr>
        <sz val="10"/>
        <rFont val="Soberana Sans"/>
        <family val="2"/>
      </rPr>
      <t xml:space="preserve"> 114
Durante el primer trimestre del presente año, se realizó la planeación y el trámite administrativo para llevar a cabo la contratación de los servicios de capacitación a servidores públicos en materia de igualdad de género.
</t>
    </r>
    <r>
      <rPr>
        <b/>
        <sz val="10"/>
        <rFont val="Soberana Sans"/>
        <family val="2"/>
      </rPr>
      <t>UR:</t>
    </r>
    <r>
      <rPr>
        <sz val="10"/>
        <rFont val="Soberana Sans"/>
        <family val="2"/>
      </rPr>
      <t xml:space="preserve"> 114
Durante el primer trimestre del presente año, se realizó la evaluación y el trámite administrativo para la contratación de servicios de impresión y elaboración de material informativo en materia de Igualdad de Género.
</t>
    </r>
    <r>
      <rPr>
        <b/>
        <sz val="10"/>
        <rFont val="Soberana Sans"/>
        <family val="2"/>
      </rPr>
      <t>UR:</t>
    </r>
    <r>
      <rPr>
        <sz val="10"/>
        <rFont val="Soberana Sans"/>
        <family val="2"/>
      </rPr>
      <t xml:space="preserve"> 114
Durante el primer trimestre del presente año, se realizó la evaluación y el trámite administrativo para llevar a cabo la contratación de los servicios de sensibilización y concientización a servidores públicos en materia de igualdad de género, por medio de la estimulación y percepción a través de los diversos sentidos al estar dentro del concepto del espiral.</t>
    </r>
  </si>
  <si>
    <t>7.0</t>
  </si>
  <si>
    <t>UR: 114</t>
  </si>
  <si>
    <t>2,000.00</t>
  </si>
  <si>
    <t>114</t>
  </si>
  <si>
    <t>Porcentaje de personal desagregado por sexo, concientizado y sensibilizado en materia de igualdad de género y no violencia contra las mujeres, a través de la estimulación sensorial</t>
  </si>
  <si>
    <t>22,000.00</t>
  </si>
  <si>
    <t>Porcentaje de material informativo relativo a la igualdad de género en la SEMAR, adquirido y difundido a personal naval (mujeres y Hombres).</t>
  </si>
  <si>
    <t>5,000.00</t>
  </si>
  <si>
    <t>Porcentaje de personal naval desagregado por sexo, capacitados en materia de igualdad de género de forma presencial.</t>
  </si>
  <si>
    <t xml:space="preserve"> Secretaria de Marina </t>
  </si>
  <si>
    <t>14300</t>
  </si>
  <si>
    <t>14700</t>
  </si>
  <si>
    <t>Sistema Educativo naval y programa de becas</t>
  </si>
  <si>
    <t>A006</t>
  </si>
  <si>
    <t>Marina</t>
  </si>
  <si>
    <t>13</t>
  </si>
  <si>
    <r>
      <t>Acciones de mejora para el siguiente periodo
UR:</t>
    </r>
    <r>
      <rPr>
        <sz val="10"/>
        <rFont val="Soberana Sans"/>
        <family val="2"/>
      </rPr>
      <t xml:space="preserve"> A00
La PROFEDET mantiene el compromiso adquirido para proporcionar un servicio con enfoque de género y apoyar a la mujer trabajadora que presente un conflicto laboral, o bien es beneficiaria de los representados, y se mantiene la tendencia observada en ejercicios anteriores de un mayor interés de las trabajadoras y beneficiarias para conocer sus derechos y obligaciones laborales. En la PROFEDET se atiende bajo efectos de igualdad y equidad a hombres y mujeres. La institución dispone de información desagregada de los servicios de procuración de justicia laboral proporcionados a la mujer trabajadora como es el caso de la Asesoría, la Conciliación y la Representación Jurídica incluyendo el Amparo.</t>
    </r>
  </si>
  <si>
    <r>
      <t>Justificación de diferencia de avances con respecto a las metas programadas
UR:</t>
    </r>
    <r>
      <rPr>
        <sz val="10"/>
        <rFont val="Soberana Sans"/>
        <family val="2"/>
      </rPr>
      <t xml:space="preserve"> A00
Los resultados obtenidos al primer trimestre de 2017, responden a variables cuyo comportamiento es sensible a los derechos que se reclaman, a los motivos de conflicto que se derivan en el mercado laboral y a las coyunturas específicas que se generan, es decir dependen de variables que responden más a situaciones con un importante sesgo económico, que a una situación de género, por tanto el análisis de brecha de servicio no necesariamente tiende a satisfacer este requisito en términos de proporcionalidad.</t>
    </r>
  </si>
  <si>
    <r>
      <t>Acciones realizadas en el periodo
UR:</t>
    </r>
    <r>
      <rPr>
        <sz val="10"/>
        <rFont val="Soberana Sans"/>
        <family val="2"/>
      </rPr>
      <t xml:space="preserve"> A00
La Procuraduría Federal de la Defensa del Trabajo (PROFEDET), proporciona los servicios de Procuración de Justicia Laboral conforme a las atribuciones que se encuentran enmarcadas en la Ley Federal del Trabajo y su Reglamento. Al cierre del primer trimestre del ejercicio 2017, la PROFEDET, en su primer nivel de atención denominado ?servicios iniciados?, atendió un total de 42,642 servicios de procuración de justicia laboral. Del total de servicios atendidos 19,738 estuvieron asociados a la atención de las quejas y solicitudes relacionadas con la mujer trabajadora (44.3%).    En su segundo nivel de atención denominado ?servicios concluidos? éste Órgano Desconcentrado mostró capacidad para terminar 45,575 servicios de procuración de justicia laboral. Del total de servicios concluidos 21,205 fueron acciones relacionadas a la mujer trabajadora.     Por otra parte, la PROFEDET a través del Centro de Contacto Telefónico, atendió un total de 36,665 llamadas. Al cierre del trimestre el servicio de orientación telefónica con Enfoque de Género en términos absolutos acumuló 16,917 servicios asociados al género femenino que significan el 46.3% del total de las llamadas registradas.</t>
    </r>
  </si>
  <si>
    <t>5.08</t>
  </si>
  <si>
    <t>6.05</t>
  </si>
  <si>
    <t>26.74</t>
  </si>
  <si>
    <t>UR: A00</t>
  </si>
  <si>
    <t>26.5</t>
  </si>
  <si>
    <t>26.50</t>
  </si>
  <si>
    <t>22.50</t>
  </si>
  <si>
    <t>80,000.00</t>
  </si>
  <si>
    <t>A00</t>
  </si>
  <si>
    <t>Porcentaje de mujeres trabajadoras y beneficiarias con servicios concluidos de procuración de justicia laboral.</t>
  </si>
  <si>
    <t xml:space="preserve"> A00- Procuraduría Federal de la Defensa del Trabajo </t>
  </si>
  <si>
    <t>(Procuraduría Federal de la Defensa del Trabajo)</t>
  </si>
  <si>
    <t>Procuración de justicia laboral</t>
  </si>
  <si>
    <t>Trabajo y Previsión Social</t>
  </si>
  <si>
    <t>14</t>
  </si>
  <si>
    <r>
      <t>Acciones de mejora para el siguiente periodo
UR:</t>
    </r>
    <r>
      <rPr>
        <sz val="10"/>
        <rFont val="Soberana Sans"/>
        <family val="2"/>
      </rPr>
      <t xml:space="preserve"> 410
Fortalecer la coordinación al interior de la Secretaría a través de las Delegaciones Federales del Trabajo y el personal de Enlaces de la Subsecretaría de Inclusión Laboral.</t>
    </r>
  </si>
  <si>
    <r>
      <t>Justificación de diferencia de avances con respecto a las metas programadas
UR:</t>
    </r>
    <r>
      <rPr>
        <sz val="10"/>
        <rFont val="Soberana Sans"/>
        <family val="2"/>
      </rPr>
      <t xml:space="preserve"> 410
Durante el primer trimestre del año con los indicadores para las acciones 153, 154 y 155 se han atendido a un total de 32,376 personas, los cuales laboran en los centros de trabajo atendidos.</t>
    </r>
  </si>
  <si>
    <r>
      <t>Acciones realizadas en el periodo
UR:</t>
    </r>
    <r>
      <rPr>
        <sz val="10"/>
        <rFont val="Soberana Sans"/>
        <family val="2"/>
      </rPr>
      <t xml:space="preserve"> 410
206 Acciones Institucionales para impulsar el Convenio 189 de la OIT.  La Secretaría del Trabajo y Previsión Social (STPS) da cumplimiento en líneas de acción de diferentes programas transversales, entre ellos el PROIGUALDAD; de esta manera la STPS para 2017 forma parte del grupo de trabajo que tendrá a bien tratar asuntos relacionados en favor de las trabajadoras y trabajadores domésticos; conjuntamente con la Secretaría de Gobernación (SG), Instituto Mexicano del Seguro Social (IMSS), Instituto Nacional de la Mujeres (INMUJERES), Consejo Nacional para Prevenir la Discriminación (CONAPRED), Comisión Nacional de los Salarios Mínimos (CONASAMI), Organización Internacional del Trabajo (OIT).  ;  153 Evaluaciones con fines de certificación de competencias laborales de Jornaleras y Jornaleros Agrícolas:     Se logró la certificación de la competencia laboral de 931 trabajadoras y trabajadores del campo en los estados de Baja California, Jalisco y Sonora, de los cuales el 74.4% (693) son ho;  154 Promoción de la Inclusión Laboral de mujeres y hombres en situación de vulnerabilidad.     En el marco del Sistema para el Control y Seguimiento de la Red Nacional de Vinculación Laboral, se tuvo la participación de 22 organizaciones en 15 entidades federativas.    En materia de atención a personas en situación de vulnerabilidad, se apoyó a 2,379 personas.  </t>
    </r>
  </si>
  <si>
    <t>3.75</t>
  </si>
  <si>
    <t>4.19</t>
  </si>
  <si>
    <t>20.52</t>
  </si>
  <si>
    <t>UR: 410</t>
  </si>
  <si>
    <t>20.7</t>
  </si>
  <si>
    <t>410</t>
  </si>
  <si>
    <t>Porcentaje de eventos de fomento y promoción</t>
  </si>
  <si>
    <t>Porcentaje de Grupos de trabajo para  impulsar el convenio 189 de la OIT  (Convenio 189)</t>
  </si>
  <si>
    <t>31,445.00</t>
  </si>
  <si>
    <t>30,000.00</t>
  </si>
  <si>
    <t>330,000.00</t>
  </si>
  <si>
    <t>Personas</t>
  </si>
  <si>
    <t>Número de hombres y mujeres beneficiados por buenas prácticas de inclusión laboral</t>
  </si>
  <si>
    <t>Se refiere  al porcentaje de certificaciones obtenidas con respecto a la totalidad de evaluaciones realizadas</t>
  </si>
  <si>
    <t>Porcentaje de evaluaciones con fines de certificación  de la competencia laboral en estándares de competencia publicados en el Diario Oficial de la Federación aplicadas a personas en situación de vulnerabilidad</t>
  </si>
  <si>
    <t xml:space="preserve"> Secretaria de Trabajo y Previsión Social </t>
  </si>
  <si>
    <t>(Dirección General de Inclusión Laboral y Trabajo de Menores)</t>
  </si>
  <si>
    <t>Ejecuciónde los programas y acciones de la Política Laboral</t>
  </si>
  <si>
    <t>E003</t>
  </si>
  <si>
    <r>
      <t>Acciones de mejora para el siguiente periodo
UR:</t>
    </r>
    <r>
      <rPr>
        <sz val="10"/>
        <rFont val="Soberana Sans"/>
        <family val="2"/>
      </rPr>
      <t xml:space="preserve"> 310
Sin información</t>
    </r>
  </si>
  <si>
    <r>
      <t>Justificación de diferencia de avances con respecto a las metas programadas
UR:</t>
    </r>
    <r>
      <rPr>
        <sz val="10"/>
        <rFont val="Soberana Sans"/>
        <family val="2"/>
      </rPr>
      <t xml:space="preserve"> 310
Se presentó un mayor número de buscadoras de empleo en las oficinas del Servicio Nacional de Empleo.</t>
    </r>
  </si>
  <si>
    <r>
      <t>Acciones realizadas en el periodo
UR:</t>
    </r>
    <r>
      <rPr>
        <sz val="10"/>
        <rFont val="Soberana Sans"/>
        <family val="2"/>
      </rPr>
      <t xml:space="preserve"> 310
La Coordinación General del Servicio Nacional de Empleo (SNE), opera políticas activas para promover el acceso al empleo u ocupación productiva de mujeres y hombres buscadoras y buscadores de empleo. Al primer trimestre de 2017, el SNE, atendió un total de 43,505 buscadoras de empleo y logró colocar a 17,235 mujeres en un empleo.</t>
    </r>
  </si>
  <si>
    <t>124.82</t>
  </si>
  <si>
    <t>144.37</t>
  </si>
  <si>
    <t>326.3</t>
  </si>
  <si>
    <t>16.60</t>
  </si>
  <si>
    <t>11.50</t>
  </si>
  <si>
    <t>67.60</t>
  </si>
  <si>
    <t>Porcentaje de mujeres buscadoras de empleo apoyadas con políticas activas de mercado laboral</t>
  </si>
  <si>
    <t>(Coordinación General del Servicio Nacional de Empleo)</t>
  </si>
  <si>
    <t>Programa de Apoyo al Empleo (PAE)</t>
  </si>
  <si>
    <t>S043</t>
  </si>
  <si>
    <r>
      <t>Acciones de mejora para el siguiente periodo
UR:</t>
    </r>
    <r>
      <rPr>
        <sz val="10"/>
        <rFont val="Soberana Sans"/>
        <family val="2"/>
      </rPr>
      <t xml:space="preserve"> 104
ACCIONES DE MEJORA:  - Fortalecer la presencia y el análisis de la Comisión Nacional como integrante de los grupos de trabajo para el análisis de la procedencia y el seguimiento de las Declaratorias de Alerta de Violencia de Género.   - Estrechar las relaciones interinstitucionales a fin de tener un mayor impacto derivado de las acciones de capacitación y promoción a cargo del Programa de Asuntos de la Mujer y de Igualdad entre Mujeres y Hombres.   - Fortalecer las acciones de difusión y de comunicación de la multiplicidad de temas y de políticas públicas que son objeto de monitoreo y seguimiento, por parte del personal del PAMIMH, para la observancia de la Política Nacional de Igualdad.   - Diseñar nuevos instrumentos para recabar y sistematizar la información aprovechando las herramientas tecnológicas del SISOBSERVANCIA.   </t>
    </r>
  </si>
  <si>
    <r>
      <t>Justificación de diferencia de avances con respecto a las metas programadas
UR:</t>
    </r>
    <r>
      <rPr>
        <sz val="10"/>
        <rFont val="Soberana Sans"/>
        <family val="2"/>
      </rPr>
      <t xml:space="preserve"> 104
VARIACIÓN PRESUPUESTAL:    En este primer trimestre de 2017, se ejercieron 4.89 millones de pesos, equivalentes al 56.97 por ciento respecto de los 8.59 millones de pesos programados. La diferencia se identifica principalmente con la modificación realizada a la Matriz de Indicadores para Resultados (MIR) del PAMIMH, la cual tuvo un cambio significativo, y un rediseño de los componentes y actividades de la misma, así como en la periodicidad y cantidad de eventos programados.  Asimismo en virtud de que las acciones de difusión; como son publicaciones, seminarios y conferencias llevan un proceso de programación y desarrollo, en el cual nos encontramos; para llevarlos a cabo a partir del segundo trimestre de 2017.  ;  EXPLICACIÓN DE LA VARIACIÓN DE LAS METAS:    Aunque es un indicador de frecuencia anual se reporta lo siguiente:    Eventos realizados de promoción y capacitación en materia de género para el cumplimiento de la Política Nacional en Materia de Igualdad entre Mujeres y Hombres.    Al 31 de marzo de 2017 se tiene un cumplimiento del 209% en relación a lo programado para el primer trimestre (11) y representa un total de 23 actividades de promoción y capacitación proporcionados.    Este indicador tiene un sobrecumplimiento debido a la solicitud extraordinaria de actividades de capacitación, principalmente de cursos y talleres, por parte de diversas instituciones de los tres órdenes de gobierno, académicas y de la sociedad civil, las cuales se atendieron durante el primer trimestre del 2017  (Ver Anexo 3 Notas Aclaratorias - continua)</t>
    </r>
  </si>
  <si>
    <r>
      <t>Acciones realizadas en el periodo
UR:</t>
    </r>
    <r>
      <rPr>
        <sz val="10"/>
        <rFont val="Soberana Sans"/>
        <family val="2"/>
      </rPr>
      <t xml:space="preserve"> 104
ACCIONES REALIZADAS EN EL PERIODO ENERO A MARZO DE 2017:    Se realizaron 23 servicios de promoción y capacitación en materia de género para el cumplimiento de la Política Nacional en Materia de Igualdad entre Mujeres y Hombres. De estos:14 se impartieron en modalidad de taller y abordaron temas sobre ?Introducción a la violencia de género?, ?Principios básicos de género?; ?Derechos Humanos, Género e Igualdad entre Mujeres y Hombres?; ?Derechos Humanos y Género?; ?Género, derechos humanos y violencia contra las mujeres?; ?Género, derechos humanos y derechos sexuales y reproductivos? y ?Hostigamiento y Acoso Sexuales?. 7 fueron en modalidad de conferencia y versaron sobre ?derechos humanos y violencia contra las mujeres?; ?Género y derechos humanos?; ?Derechos de las Mujeres y la Salud?; ?La perspectiva de género y el Programa de Igualdad entre Mujeres y Hombres?; ?Del certificado de nacimiento al derecho a la identidad? y ?Derechos Económicos de las mujeres?. 2 fueron en modalidad de foros sobre ?Más mujeres: mejor economía y mejor democracia?.  (Ver Anexo 2 Informe Cualitativo)</t>
    </r>
  </si>
  <si>
    <t>4.89</t>
  </si>
  <si>
    <t>8.59</t>
  </si>
  <si>
    <t>30.68</t>
  </si>
  <si>
    <t>UR: 104</t>
  </si>
  <si>
    <t>30.69</t>
  </si>
  <si>
    <t>104</t>
  </si>
  <si>
    <t>Porcentaje de instituciones en la Administración Pública Federal (APF) observadas por el Programa de Asuntos de la Mujer y de Igualdad entre Mujeres y Hombres (PAMIMH) en el cumplimiento de objetivos del  Programa Nacional para la Igualdad de Oportunidades y no Discriminación contra las Mujeres (PROIGUALDAD)  con respecto al total de instituciones de la APF obligadas a cumplirlos.</t>
  </si>
  <si>
    <t xml:space="preserve"> 104- Cuarta Visitaduría General </t>
  </si>
  <si>
    <t xml:space="preserve"> En nuestra sociedad persisten estereotipos y prejuicios que discriminan a las mujeres, aún hace falta mucho todavía para lograr la igualdad sustantiva en México y, que tanto los programas como el quehacer cotidiano de las y los servidores pública se oriente por el principio de igualdad, de no discriminación y de no violencia.   La Ley General para la Igualdad entre Mujeres y Hombres (LGIMH) y la Ley de la Comisión Nacional de los Derechos Humanos atribuyen a la CNDH, la tarea de realizar la observancia en el cumplimiento de la Política Nacional de Igualdad, particularmente, a través de su Programa de Asuntos de la Mujer y de Igualdad entre Mujeres y Hombres (PAMIMH). Tanto el objetivo estratégico del PAMIMH como su quehacer institucional se orientan por la articulación de la perspectiva de género con un enfoque de derechos humanos, en el seguimiento de aquellos programas y acciones para la igualdad de género, que prioricen el fortalecimiento de la autonomía y empoderamiento de las mujeres1_/ Nota 1_/  En esta tarea, es importante considerar como punto de partida, la visión que nos ofrece la División de Asuntos de Género de la Comisión Económica para América Latina y El Caribe (CEPAL) a través de su Observatorio de Igualdad de Género, que menciona que la igualdad de género, requiere de la transformación de tres dimensiones de la autonomía de las mujeres: la física,  la política y la económica. Donde la autonomía es entendida como ?la capacidad de las personas para tomar decisiones libres e informadas sobre sus vidas, de manera de poder ser, y hacer en función de sus propias aspiraciones  y deseos en el contexto histórico que las hace posibles?.  La autonomía es crucial para alcanzar la igualdad como un derecho humano fundamental, y una precondición para que las mujeres actúen como sujetos plenos del desarrollo. (CEPAL, 2011).   </t>
  </si>
  <si>
    <t>360</t>
  </si>
  <si>
    <t>897</t>
  </si>
  <si>
    <t>(Cuarta Visitaduría General)</t>
  </si>
  <si>
    <t>30.6</t>
  </si>
  <si>
    <t>Promover, divulgar, dar seguimiento, evaluar y monitorear la política nacional en materia de Igualdad entre mujeres y hombres, y atender Asuntos de la mujer</t>
  </si>
  <si>
    <t>E013</t>
  </si>
  <si>
    <t>Comisión Nacional de los Derechos Humanos</t>
  </si>
  <si>
    <t>35</t>
  </si>
  <si>
    <r>
      <t>Acciones de mejora para el siguiente periodo
UR:</t>
    </r>
    <r>
      <rPr>
        <sz val="10"/>
        <rFont val="Soberana Sans"/>
        <family val="2"/>
      </rPr>
      <t xml:space="preserve"> 112
ACCIONES DE MEJORA PARA EL SIGUIENTE PERIODO:    Las capacitaciones ya iniciaron por lo que con ello podremos cumplir con la meta programada para cada trimestre.  </t>
    </r>
  </si>
  <si>
    <r>
      <t>Justificación de diferencia de avances con respecto a las metas programadas
UR:</t>
    </r>
    <r>
      <rPr>
        <sz val="10"/>
        <rFont val="Soberana Sans"/>
        <family val="2"/>
      </rPr>
      <t xml:space="preserve"> 112
Variación presupuestal:    En este primer trimestre de 2017, se ejercieron 0.72 millones de pesos, equivalentes al 55.95 por ciento respecto de los 1.29 millones de pesos programados. La diferencia se identifica principalmente en el compromiso a partir de la definición de los Indicadores para Resultados de la UIG, por otra parte, algunas actividades se reprogramaron a partir de segundo trimestre del ejercicio.  ;  JUSTIFICACIÓN DE DIFERENCIA DE AVANCE CON RESPECTO A LAS METAS PROGRAMADAS:    Indicador 1. Porcentaje de mujeres capacitadas  en materia de género,  lenguaje incluyente, no sexista y erradicar la discriminación y violencia. Del total de 64 mujeres que debieron ser capacitadas para este periodo, fueron capacitas 75, lo que da un avance en el cumplimiento de la meta del trimestre de un 117%.  Esto debido a que las capacitaciones iniciadas en el mes de marzo se enfocaron al Día Internacional de la Mujer.     Indicador 2. Porcentaje de hombres capacitados  en materia de género,  lenguaje incluyente, no sexista y erradicar la discriminación y violencia. Del total de los 74 hombres que debieron ser capacitados para este periodo fueron capacitados 41, lo que representa un avance de la meta de 55%. Esto debido a que las capacitaciones iniciaron en el mes de marzo y al enmarcarse en el Día Internacional de la Mujer, asistieron más mujeres que hombres.    Indicador 3. Porcentaje del personal que manifiesta que incrementa sus  conocimientos sobre la perspectiva de género, lenguaje incluyente y no sexista y no discriminación. En este indicador de las 116 personas capacitadas (75 mujeres y 41 hombres) el 100% manifestó un incremento de sus conocimientos en materia género, lenguaje incluyente y no sexista y no discriminación. Esas 116 personas representan un avance de 93% de la meta programada para el primer trimestre.  (Ver Anexo 3 Notas aclaratorias)</t>
    </r>
  </si>
  <si>
    <r>
      <t>Acciones realizadas en el periodo
UR:</t>
    </r>
    <r>
      <rPr>
        <sz val="10"/>
        <rFont val="Soberana Sans"/>
        <family val="2"/>
      </rPr>
      <t xml:space="preserve"> 112
ACCIONES REALIZADAS EN EL PERIODO ENERO A MARZO DE 2017. 1. La Unidad de Igualdad de Género tiene aprobado el plan de trabajo 2017 en el que los temas centrales para las acciones de capacitación, sensibilización, promoción y difusión son la perspectiva de género, la prevención de la violencia de género, el lenguaje incluyente y no sexista, el derecho a la igualdad y no discriminación y la inclusión. 2. Se iniciaron acciones de capacitación con un evento de capacitación sobre el ?Empoderamiento de las Mujeres? al que asistieron 64 personas servidoras públicas de la CNDH (43 mujeres y 21 hombre). También en el marco de la conmemoración del 8 de marzo se impartieron 2 cursos sobre ?Derechos humanos de las mujeres? en el que hasta el 31 de marzo se habían capacitado 52 trabajadoras y trabajadores de la CNDH (32 mujeres y 20 hombres). 3. Se han realizado acciones de difusión de temas relativos a derechos de las mujeres o sobre derechos humanos desde un enfoque de género, mediante el correo electrónico del personal y el sitio de intranet de la CNDH. Estás acciones de difusión lograron en este primer trimestre 2030 visitas a los materiales elaborados por la UIG. (Ver Anexo 3 Notas Aclaratorias)</t>
    </r>
  </si>
  <si>
    <t>0.72</t>
  </si>
  <si>
    <t>1.29</t>
  </si>
  <si>
    <t>5.21</t>
  </si>
  <si>
    <t>5.18</t>
  </si>
  <si>
    <t>93.00</t>
  </si>
  <si>
    <t>90.60</t>
  </si>
  <si>
    <t>90.00</t>
  </si>
  <si>
    <t>Porcentaje del personal que manifiesta que incrementa sus  conocimientos sobre la perspectiva de género, lenguaje incluyente y no sexista y prevención de la discriminación y violencia de género.</t>
  </si>
  <si>
    <t>55.00</t>
  </si>
  <si>
    <t xml:space="preserve">Porcentaje de hombres capacitados  en materia de género,  lenguaje incluyente, no sexista y prevención de la discriminación y violencia de género. </t>
  </si>
  <si>
    <t>117.00</t>
  </si>
  <si>
    <t xml:space="preserve">Porcentaje de mujeres capacitadas  en materia de género,  lenguaje incluyente, no sexista y en prevención de la discriminación y violencia de género. </t>
  </si>
  <si>
    <t xml:space="preserve"> 112- Oficialía Mayor </t>
  </si>
  <si>
    <t xml:space="preserve"> Fortalecer al personal de la CNDH en el conocimiento sobre los conceptos básicos de género, el lenguaje incluyente y no sexista y la no discriminación para que generar un ambiente laboral sin discriminación y libre de violencia de género; y para generar comunicaciones internas y externas con lenguaje incluyente y no sexista. </t>
  </si>
  <si>
    <t>41</t>
  </si>
  <si>
    <t>75</t>
  </si>
  <si>
    <t>296</t>
  </si>
  <si>
    <t>256</t>
  </si>
  <si>
    <t>5.1</t>
  </si>
  <si>
    <t>90.0</t>
  </si>
  <si>
    <t>UR: 90X</t>
  </si>
  <si>
    <t>90X</t>
  </si>
  <si>
    <t>Contribución del Programa de Apoyos Complementarios a Mujeres Indígenas Becarias CONACYT en la conclusión del ciclo escolar del Programa de Posgrado</t>
  </si>
  <si>
    <t>70.00</t>
  </si>
  <si>
    <t>Porcentaje de mujeres indígenas becarias que ingresarn a un Posgrado de Calidad</t>
  </si>
  <si>
    <t>60.00</t>
  </si>
  <si>
    <t>Porcentaje de madres mexicanas jefas de familia que recibieron beca de apoyo y concluyeron sus estudios en el periodo de vigencia</t>
  </si>
  <si>
    <t xml:space="preserve"> Secretaria de Consejo Nacional de Ciencia y Tecnología </t>
  </si>
  <si>
    <t>(Consejo Nacional de Ciencia y Tecnología)</t>
  </si>
  <si>
    <t>Apoyos para actividades científicas, tecnológicas y de innovación</t>
  </si>
  <si>
    <t>F002</t>
  </si>
  <si>
    <t>Consejo Nacional de Ciencia y Tecnología</t>
  </si>
  <si>
    <t>38</t>
  </si>
  <si>
    <r>
      <t>Acciones de mejora para el siguiente periodo
UR:</t>
    </r>
    <r>
      <rPr>
        <sz val="10"/>
        <rFont val="Soberana Sans"/>
        <family val="2"/>
      </rPr>
      <t xml:space="preserve"> 100
No se prevén mejoras en los proyectos </t>
    </r>
  </si>
  <si>
    <r>
      <t>Justificación de diferencia de avances con respecto a las metas programadas
UR:</t>
    </r>
    <r>
      <rPr>
        <sz val="10"/>
        <rFont val="Soberana Sans"/>
        <family val="2"/>
      </rPr>
      <t xml:space="preserve"> 100
No se presentan diferencias con respecto a lo programado </t>
    </r>
  </si>
  <si>
    <r>
      <t>Acciones realizadas en el periodo
UR:</t>
    </r>
    <r>
      <rPr>
        <sz val="10"/>
        <rFont val="Soberana Sans"/>
        <family val="2"/>
      </rPr>
      <t xml:space="preserve"> 100
ENDIREH  En este primer Trimestre de 2017, se realizaron actividades en lo referente al Tratamiento de la información y Preparación y Análisis de Resultados de la Encuesta Nacional sobre la Dinámica de las Relaciones de los Hogares 2016.   ENIGH  Durante el primer trimestre de 2016, se llevaron a cabo diversas actividades: se atendieron las solicitudes especiales de usuarios sobre la ENIGH 2014 y anteriores, se terminó de validar la base de datos de la ENIGH 2016, se terminó de integrar la base de datos de la ENIGH 2016, se diseñaron los tabulados básicos de la ENIGH 2016 para la publicación de los resultados y se empezaron a generar los resultados de la ENIGH 2016.   ENOE  Se actualizaron en febrero de 2017 una serie de indicadores con enfoque de género, a partir de la información captada en la Encuesta Nacional de Ocupación y Empleo (ENOE), correspondientes al cuarto trimestre de 2016, los cuales permiten analizar las diferencias que se presentan entre ambos sexos, y que son: Tasa de participación, Tasa de desocupación, Tasa de ocupación parcial y desocupación 1 (TOPD1), Tasa de presión general (TPRG), Tasa de trabajo asalariado, Tasa de subocupación, Tasa de condiciones críticas de ocupación (TCCO), Tasa de ocupación en el sector informal 1 (TOSI1). Así mismo se publicó la base de datos de la ENOE con la información levantada en el cuarto trimestre del 2016.  SIESVIM  Durante el primer trimestre de acuerdo con la planeación establecida, destacan Se acordó que la publicación y lanzamiento del SIESVIM para el 30 de abril de 2017, se realizó la definición del diseño de los tabulados, gráficos y mapas de los indicadores; se concluyó la elaboración de la fichas de metadatos de los 214 indicadores que contiene el sistema, Se concluyó la maquetación para la página Web del Sistema y se llevó a cabo la compilación del Código Nacional Federal y los códigos penales estales, con la finalidad de incluirlos al Sistema integrado y dar inicio a su revisión.  </t>
    </r>
  </si>
  <si>
    <t>31.93</t>
  </si>
  <si>
    <t>64.89</t>
  </si>
  <si>
    <t>Porcentaje de avance trimestral de las actividades realizadas en el Sistema Integrado de Estadísticas de Violencia contra las Mujeres (SIESVIM).</t>
  </si>
  <si>
    <t>Porcentaje de Avance trimestral de las actividades realizadas de la ENDIREH 2016</t>
  </si>
  <si>
    <t>Porcentaje de informes que reporta trimestralmente el avance de las actividades programadas para el procesamiento de la encuesta y difusión de resultados de la ENIGH</t>
  </si>
  <si>
    <t>Porcentaje de avance en la publicación de los indicadores de ocupación y empleo con perspectiva de género de manera trimestral en la página electrónica del INEGI</t>
  </si>
  <si>
    <t>Porcentaje de avance en la publicación de la ENOE según trimestre.</t>
  </si>
  <si>
    <t>Porcentaje de avance en la publicación de los indicadores estratégicos de ocupación y empleo según trimestre</t>
  </si>
  <si>
    <t xml:space="preserve"> Secretaria de Información Nacional Estadística y Geográfica </t>
  </si>
  <si>
    <t>46281317</t>
  </si>
  <si>
    <t>51006917</t>
  </si>
  <si>
    <t>59236453</t>
  </si>
  <si>
    <t>63509998</t>
  </si>
  <si>
    <t>(Instituto Nacional de Estadística y Geografía)</t>
  </si>
  <si>
    <t>64.8</t>
  </si>
  <si>
    <t>Producción y difusión de información estadística y geográfica</t>
  </si>
  <si>
    <t>P002</t>
  </si>
  <si>
    <t>Información Nacional Estadística y Geográfica</t>
  </si>
  <si>
    <t>40</t>
  </si>
  <si>
    <r>
      <t>Acciones de mejora para el siguiente periodo
UR:</t>
    </r>
    <r>
      <rPr>
        <sz val="10"/>
        <rFont val="Soberana Sans"/>
        <family val="2"/>
      </rPr>
      <t xml:space="preserve"> 240
Sin información</t>
    </r>
  </si>
  <si>
    <r>
      <t>Justificación de diferencia de avances con respecto a las metas programadas
UR:</t>
    </r>
    <r>
      <rPr>
        <sz val="10"/>
        <rFont val="Soberana Sans"/>
        <family val="2"/>
      </rPr>
      <t xml:space="preserve"> 240
El avance se realizó conforme a lo programado en los indicadores, 2 acciones están por llevarse a cabo.</t>
    </r>
  </si>
  <si>
    <r>
      <t>Acciones realizadas en el periodo
UR:</t>
    </r>
    <r>
      <rPr>
        <sz val="10"/>
        <rFont val="Soberana Sans"/>
        <family val="2"/>
      </rPr>
      <t xml:space="preserve"> 240
Como parte de las actividades programadas en el primer trimestre del ejercicio 2017, el IFT realizó lo siguiente:   1. Difusión durante la semana del 6 al 10 de marzo, de una campaña de comunicación interna, con el fin de concientizar al personal en el objeto de la Conmemoración del Día Internacional de la Mujer, así como la difusión de cifras relacionadas con las mujeres en México.   2. Conjuntamente con ONU Mujeres; UNESCO y la UNAM, y como parte de los compromisos que contrajo el Instituto Federal de Telecomunicaciones al adherirse a la plataforma internacional HeforShe de ONU Mujeres, el 7 de marzo, en el marco del Día Internacional de la Mujer, se realizó el foro ?Mujeres, Medios y TIC?, en el que se presentaron los resultados del ?Estudio cualitativo sobre la inclusión y representación de género en los medios y contenidos audiovisuales?.   3. El miércoles 8 de marzo se llevó a cabo la conferencia Mujeres Mexicanas en el Siglos XXI: Retos y Competencias con el objeto de visibilizar los roles de las mujeres en la actualidad.  4. El jueves 9 de marzo, se realizó la conferencia denominada Nuevas Masculinidades, con el objeto de identificar las principales características de los estudios sobre masculinidad y distinguir sus principales líneas de investigación, para analizar situaciones concretas relacionadas con el ejercicio del poder y la violencia de género.   5. el viernes 10 de marzo se llevó a cabo una actividad con el objeto de sensibilizar al personal, con la lucha histórica de las mujeres por la  igualdad de salarios en los años 60.</t>
    </r>
  </si>
  <si>
    <t>2.10</t>
  </si>
  <si>
    <t>5.32</t>
  </si>
  <si>
    <t>UR: 240</t>
  </si>
  <si>
    <t>240</t>
  </si>
  <si>
    <t>Porcentaje de cumplimiento de actividades para la creación de la Unidad de Género del IFT</t>
  </si>
  <si>
    <t>Porcentaje de avance de las actividades realizadas en la semana de la mujer</t>
  </si>
  <si>
    <t xml:space="preserve">Porcentaje de personal capacitado en temas de Igualdad de Género y no Discriminación. </t>
  </si>
  <si>
    <t xml:space="preserve"> Secretaria de Instituto Federal de Telecomunicaciones </t>
  </si>
  <si>
    <t xml:space="preserve"> Los informes trimestrales del Instituto Federal de Telecomunicaciones, incluyen información relacionada con los empleos de los Sectores de Telecomunicaciones y Radiodifusión, así como sobre los hábitos de consumo de medios y contenidos audiovisuales en radio AM/FM y TV abierta y de paga, segmentadas por género.   Por otra parte la Encuesta Nacional sobre Disponibilidad y uso de Tecnologías de la Información en los Hogares (ENDUTIH) que se realiza en conjunto con el Instituto Nacional de Estadística y Geografía (INEGI) y la Secretaría de Comunicación y Transportes (SCT), incluye estadísticas de género de usos de las tecnologías de la información y comunicación en los hogares, en la cual, el IFT participa desde un punto de vista técnico en la elaboración de los cuestionarios, así como en el financiamiento de la propia encuesta para estar en posibilidades de tener representatividad a nivel de 49 ciudades del país.  También, se cuenta con reportes trimestrales de audiencias de radio y televisión con perspectiva de género, con el objetivo de analizar la oferta y consumo de contenidos de radio y televisión con énfasis en las diferencias y similitudes entre la audiencia femenina y masculina conforme a los grupos de edad abajo señalados. Adicional a la segmentación por género, se realizó un análisis diferenciado por edades, regiones y niveles socioeconómicos, con el que se buscó profundizar en la comprensión de las prácticas de consumo. </t>
  </si>
  <si>
    <t>(Unidad de Administración)</t>
  </si>
  <si>
    <t>5.3</t>
  </si>
  <si>
    <t>Instituto Federal de Telecomunicaciones</t>
  </si>
  <si>
    <t>43</t>
  </si>
  <si>
    <t>0.05</t>
  </si>
  <si>
    <t>UR: 218</t>
  </si>
  <si>
    <t>218</t>
  </si>
  <si>
    <t>Porcentaje de sensibilización conseguido entre las y los empleados de la Comisión, ante las campañas realizadas</t>
  </si>
  <si>
    <t>Porcentaje de servidoras/es públicos sensibilizados en materia de LGIMyH y la LGAMVLV durante 2017</t>
  </si>
  <si>
    <t>Porcentaje de servidoras/es públicos de mando superior capacitados en materia de la género</t>
  </si>
  <si>
    <t>Porcentaje de servidoras/es públicos capacitados en materia de género, nivel básico, con calificación aprobatoria</t>
  </si>
  <si>
    <t xml:space="preserve"> Secretaria de Comisión Reguladora de Energía </t>
  </si>
  <si>
    <t>(Coordinación General de Vinculación Institucional y Comunicación Social)</t>
  </si>
  <si>
    <t>(Órgano de Gobierno)</t>
  </si>
  <si>
    <t>0.1</t>
  </si>
  <si>
    <t>Regulación y permisos de electricidad</t>
  </si>
  <si>
    <t>G001</t>
  </si>
  <si>
    <t>Comisión Reguladora de Energía</t>
  </si>
  <si>
    <t>45</t>
  </si>
  <si>
    <t>Porcentaje de servidoras/es públicos de mando medio o superior capacitados en materia de la género</t>
  </si>
  <si>
    <t>Porcentaje de servidoras/es públicos capacitados en materia de género, temas especializados, con calificación aprobatoria</t>
  </si>
  <si>
    <t>Regulación y permisos de Hidrocarburos</t>
  </si>
  <si>
    <t>G002</t>
  </si>
  <si>
    <t>3.0</t>
  </si>
  <si>
    <t>UR: 210</t>
  </si>
  <si>
    <t>2.46</t>
  </si>
  <si>
    <t>23.48</t>
  </si>
  <si>
    <t>22.18</t>
  </si>
  <si>
    <t>210</t>
  </si>
  <si>
    <t xml:space="preserve">Porcentaje de niñas y jovenes atendidas integrantes de las Agrupaciones Musicales Comunitarias </t>
  </si>
  <si>
    <t>Porcentaje de eventos presentados con representaciones femeninas destacadas para promover su participación en la programación cultural</t>
  </si>
  <si>
    <t xml:space="preserve"> E00- Instituto Nacional de Bellas Artes y Literatura  Secretaria de Cultura </t>
  </si>
  <si>
    <t>25.1</t>
  </si>
  <si>
    <t>Desarrollo Cultural</t>
  </si>
  <si>
    <t>E011</t>
  </si>
  <si>
    <t>Cultura</t>
  </si>
  <si>
    <t>48</t>
  </si>
  <si>
    <t>3.95</t>
  </si>
  <si>
    <t>69.00</t>
  </si>
  <si>
    <t>Porcentaje de becas que se otorgan a alumnas en las escuelas del INBA para su formación artística.</t>
  </si>
  <si>
    <t xml:space="preserve"> E00- Instituto Nacional de Bellas Artes y Literatura </t>
  </si>
  <si>
    <t>3.9</t>
  </si>
  <si>
    <r>
      <t>Acciones de mejora para el siguiente periodo
UR:</t>
    </r>
    <r>
      <rPr>
        <sz val="10"/>
        <rFont val="Soberana Sans"/>
        <family val="2"/>
      </rPr>
      <t xml:space="preserve"> GYR
El personal médico, de enfermería y de trabajo social que labora en las unidades médicas debe mantenerse actualizado de forma permanente para brindar con calidad la prestación de servicios de planificación familiar en el momento oportuno, además existen en algunas unidades médicas los Módulos de Apoyo a la Prestación de los Servicios de Planificación Familiar, que laboran en turno matutino y/o vespertino, o bien realizan Jornadas de anticoncepción en días inhábiles, lo que contribuye a satisfacer la demanda de servicios de planificación familiar sea de comunicación educativa o la entrega de un método anticonceptivo temporal o definitivo que se  a la población sea o no derechohabiente del IMSS.</t>
    </r>
  </si>
  <si>
    <r>
      <t>Justificación de diferencia de avances con respecto a las metas programadas
UR:</t>
    </r>
    <r>
      <rPr>
        <sz val="10"/>
        <rFont val="Soberana Sans"/>
        <family val="2"/>
      </rPr>
      <t xml:space="preserve"> GYR
  El logro al primer trimestre de 2017, para el indicador reportado de periodicidad trimestral: Porcentaje de Entrevistas de Consejería Anticonceptiva fue de 97.3%, por arriba de la meta programada de 95.0%, lo cual es satisfactorio. Lo anterior es debido a las acciones de comunicación educativa, específicamente de acciones de comunicación educativa personalizadas en planificación familiar, consejería, lo que refuerza la aceptación en forma informada de un método anticonceptivo, lo que favorece la continuidad en el uso del mismo, a fin de planear un embarazo en las mejores condiciones de salud y de acuerdo a las expectativas reproductivas y necesidades personales.  </t>
    </r>
  </si>
  <si>
    <r>
      <t>Acciones realizadas en el periodo
UR:</t>
    </r>
    <r>
      <rPr>
        <sz val="10"/>
        <rFont val="Soberana Sans"/>
        <family val="2"/>
      </rPr>
      <t xml:space="preserve"> GYR
Al mes estimado de marzo de 2017, las acciones de comunicación educativa individuales impartidas por personal de salud, específicamente por enfermería y trabajo social en lo que se refiere a la consejería en salud reproductiva y planificación familiar, en las que se resuelven dudas o amplían información sobre los beneficios y ventajas de usar un método anticonceptivo, se puntualiza los que ofrece el IMSS y, en caso de aceptar alguno en forma libre e informada, se sugiere el ideal según los factores de riesgo reproductivo y obstétrico, necesidades personales y expectativas reproductivas, con la finalidad de planear e iniciar un embarazo en las mejores condiciones de salud. Se realizaron 207,735 entrevistas dirigidas a no embarazadas o no usuarias; 132,524 a puérperas en posparto y posaborto; 91,380 a varones, 37,961 a mujeres y hombres adolescentes y 126,027 a usuarias o usuarios de métodos anticonceptivos. Las actividades de comunicación educativa en temas de salud sexual y anticoncepción, dirigidas a la población adolescente, han resultado en una disminución del porciento de embarazos adolescentes de 1.5, comparando con el primer trimestre del año 2017 fue de 10.0 y en 2016 de 11.5. Lo cual es satisfactorio, ya que contribuye a evitar la morbilidad y mortalidad materna, perinatal e infantil, y a favorecer la realización de proyectos de vida en estas adolescentes que logran  posponer la maternidad.  </t>
    </r>
  </si>
  <si>
    <t>UR: GYR</t>
  </si>
  <si>
    <t>33.00</t>
  </si>
  <si>
    <t>GYR</t>
  </si>
  <si>
    <t>Cobertura de detección de primera vez de diabetes mellitus en población derechohabiente de 20 años y más.</t>
  </si>
  <si>
    <t>Cobertura de detección de cáncer de mama por mastografía en mujeres de 50 a 69 años.</t>
  </si>
  <si>
    <t>30.00</t>
  </si>
  <si>
    <t>Cobertura de detección de cáncer cérvico uterino a través de citología cervical en mujeres de 25 a 64 años</t>
  </si>
  <si>
    <t>97.30</t>
  </si>
  <si>
    <t>95.00</t>
  </si>
  <si>
    <t xml:space="preserve">Porcentaje de entrevistas de consejería anticonceptiva </t>
  </si>
  <si>
    <t>8.40</t>
  </si>
  <si>
    <t>Proporción</t>
  </si>
  <si>
    <t>Proporción de Adolescentes Embarazadas</t>
  </si>
  <si>
    <t xml:space="preserve"> GYR- Instituto Mexicano del Seguro Social </t>
  </si>
  <si>
    <t xml:space="preserve"> Actualmente, el Instituto enfrenta el doble reto de tratar una población con enfermedades crónico-degenerativas y con las enfermedades infecciosas que compiten por los recursos de atención en los servicios de salud. Así, el IMSS tiene dos grandes objetivos: i) mejorar la atención sobre todo en el primer nivel para poder atender los enfermos agudos, y ii) tener una estrategia frontal contra las enfermedades crónicas no transmisibles. En materia de promoción de la salud, prevención y detección de enfermedades existe un incremento constante en la cobertura preventiva anual. En 2016, se realizaron 30.2 millones de chequeos en los 3,644 módulos de atención preventiva, o bien a través de las estrategias de extensión en las empresas y escuelas. Se visitaron más de 7 mil centros laborales, con lo que se orientó y realizó el chequeo correspondiente de más de 1 millón de trabajadores. Aunque el número de chequeos se incrementó en más de 9 millones en los últimos seis años, el principal reto es lograr que las personas de mayor riesgo acudan a realizarse este chequeo anual y lograr una cobertura y tamizaje más efectivo de los derechohabientes cuyos antecedentes familiares y estilos de vida los hacen más susceptibles de desarrollar enfermedades crónicas.  En Planificación Familiar es necesario fortalecer la competencia técnica del personal médico, de enfermería y trabajo social, para garantizar la prestación del servicio en forma oportuna y de calidad dirigida a la mujer y al hombre en edad reproductiva, en lo que respecta a las acciones de comunicación educativa personalizadas como en el otorgamiento del método anticonceptivo, el cual debe ser previa valoración del riesgo reproductivo y obstétrico, identificando sus expectativas reproductivas, necesidades personales y condición de salud, con la finalidad de que ejerza sus derechos sexuales y reproductivos y acepte en forma libre, voluntaria e informada, y favorezca la continuidad de uso del mismo.   </t>
  </si>
  <si>
    <t>838512</t>
  </si>
  <si>
    <t>1039888</t>
  </si>
  <si>
    <t>20948079</t>
  </si>
  <si>
    <t>23171012</t>
  </si>
  <si>
    <t>(Instituto Mexicano del Seguro Social)</t>
  </si>
  <si>
    <t>Prevención y control de enfermedades</t>
  </si>
  <si>
    <t>E001</t>
  </si>
  <si>
    <t>Instituto Mexicano del Seguro Social</t>
  </si>
  <si>
    <r>
      <t>Acciones de mejora para el siguiente periodo
UR:</t>
    </r>
    <r>
      <rPr>
        <sz val="10"/>
        <rFont val="Soberana Sans"/>
        <family val="2"/>
      </rPr>
      <t xml:space="preserve"> GYR
7.Indicadores del desempeño del servicio de guardería   Para supervisión-asesoría se concluirá la actualización del Instrumento de supervisión integral y se capacitará al personal de las delegaciones que lo aplicará para supervisar las guarderías.  8.Alimentación Sana, Variada y Suficiente  Se difundirán de los menús familiares que ofrecen en las guarderías del IMSS así como sus técnicas de preparación para que sean adoptados por las  familias.  9.- Formato de valoración médica  Se actualizará la Norma de coordinación entre las Guarderías y las Unidades Médicas del IMSS, la cual incluye el formato de valoración médica.  10.- Preescolar  Se continuará con las acciones para que las guarderías de prestación indirecta del Instituto tengan la autorización para impartir educación preescolar. Con ello se busca abatir el rezago educativo y contribuir a la economía de los derechohabientes, en especial de las mujeres beneficiarias del servicio. Con esta acción los niños inscritos en las guarderías se integrarán al sistema educativo nacional y estarán recibiendo el documento que certifica el primer grado de preescolar.  11. Expansión del Servicio de Guardería  Se preparará y ejecutará el proceso de contratación de nuevas guarderías al amparo de la Ley de Adquisiciones, Arrendamientos y Servicios del Sector Público  </t>
    </r>
  </si>
  <si>
    <r>
      <t>Justificación de diferencia de avances con respecto a las metas programadas
UR:</t>
    </r>
    <r>
      <rPr>
        <sz val="10"/>
        <rFont val="Soberana Sans"/>
        <family val="2"/>
      </rPr>
      <t xml:space="preserve"> GYR
Porcentaje de cobertura de la demanda del servicio de guardería: No se alcanzó la meta esperada, en un -0.12% a lo esperado ya que la capacidad instalada disminuyó en 128 lugares (por el cierre de una guardería y los decrementos en la capacidad instalda de 2 unidades) y por su parte los certificados de maternidad se incrementaron en un 15% en relación al periodo anterior.    Porcentaje de inscripción en guarderías:Se registró un aumento en la inscripción de 2,830 niñas y niños comparado con el trimestre anterior y no se alcanzó la meta estimada en 4.57%. Lo anterior debido al comportamiento de la inscripción registrada que aún no alcanza los niveles del año pasado, derivado de los inicios de operación de las nuevas guarderías que aperturaron en el segundo semestre del año 2016 que presentan un ingreso de niños paulatino.    Porcentaje de madres trabajadoras beneficiarias mediante el servicio de guardería: Los beneficiarios del servicio aumentaron con relación al trimestre anterior en 2,147; derivado del término del periodo vacacional.</t>
    </r>
  </si>
  <si>
    <r>
      <t>Acciones realizadas en el periodo
UR:</t>
    </r>
    <r>
      <rPr>
        <sz val="10"/>
        <rFont val="Soberana Sans"/>
        <family val="2"/>
      </rPr>
      <t xml:space="preserve"> GYR
1.Simplificación del marco regulatorio del servicio de guardería  Se avanzó en la actualización los procedimientos para la operación del servicio de pedagogía, fomento de la salud y la administración de recursos materiales en guarderías del IMSS, así como  el Procedimiento para la supervisión asesoría de la operación del servicio de guardería.  7.Indicadores del desempeño del servicio de guardería   Para Supervisión-asesoría durante el primer trimestre se programaron 1,363 supervisiones-asesoría integrales, de las cuales se ejecutaron 1,349, dando un cumplimiento de 99.05%. Asimismo, se inició la actualización del Instrumento de supervisión integral considerando un nuevo mecanismo para supervisar las guarderías.  8.Alimentación Sana, Variada y Suficiente  Se elaboraron los 40 menús que se ofrecen en las guarderías en lenguaje común para que puedan replicarse en casa y así dar continuidad a la alimentación sana, variada y suficiente.  9.- Preescolar  De enero a marzo 2017, 17 Delegaciones concluyeron el trámite en conjunto con sus autoridades educativas locales. Con ello se busca abatir el rezago educativo y contribuir a la economía de los derechohabientes, en especial de las mujeres beneficiarias del servicio. Con esta acción los niños inscritos en las guarderías se integrarán al sistema educativo nacional y estarán recibiendo el documento que certifica el primer grado de preescolar.  10. Expansión del Servicio de Guardería  Se trabajó en la metodología para la evaluación de las propuestas de los interesados en la instalación de guarderías.    </t>
    </r>
  </si>
  <si>
    <t>83.05</t>
  </si>
  <si>
    <t>87.62</t>
  </si>
  <si>
    <t>83.40</t>
  </si>
  <si>
    <t>Porcentaje de inscripción en guarderías</t>
  </si>
  <si>
    <t>22.74</t>
  </si>
  <si>
    <t>22.86</t>
  </si>
  <si>
    <t>22.80</t>
  </si>
  <si>
    <t xml:space="preserve">Porcentaje de cobertura de la demanda del servicio de guardería.  </t>
  </si>
  <si>
    <t>99.80</t>
  </si>
  <si>
    <t>99.78</t>
  </si>
  <si>
    <t xml:space="preserve">Porcentaje de madres trabajadoras beneficiarias mediante el servicio de guardería </t>
  </si>
  <si>
    <t xml:space="preserve"> En los últimos años se ha acelerado la incorporación de la mujer al mercado laboral, por lo que adquiere importancia el que sus hijas e hijos tengan cuidado durante la jornada de trabajo, por ello la Ley del Seguro Social establece a través de sus artículos 201 al 207 quienes tienen derecho a recibir servicio de guardería. El artículo 202 dice que este servicio debe proporcionarse ?atendiendo a cuidar y fortalecer la salud del niño y su buen desarrollo futuro, así como a la formación de sentimientos de adhesión familiar y social, a la adquisición de conocimientos que promuevan la comprensión, el empleo de la razón y de la imaginación y a constituir hábitos higiénicos y de sana convivencia y cooperación en el esfuerzo común con propósitos y metas comunes, todo ello de manera sencilla y acorde a su edad y a la realidad social y con absoluto respeto a los elementos formativos de estricta incumbencia familiar? y el artículo 203 establece que ?los servicios de guardería infantil incluirán el aseo, la alimentación, el cuidado de la salud, la educación y la recreación de los menores a que se refiere el artículo 201? Por ello, una de las políticas que se ha propuesto desarrollar la Coordinación del Servicio de Guardería para el Desarrollo Integral Infantil es la de ampliar la capacidad instalada a través de los procedimientos previstos en la Ley de Adquisiciones, Arrendamientos y Servicios del Sector Público. </t>
  </si>
  <si>
    <t>94078</t>
  </si>
  <si>
    <t>101435</t>
  </si>
  <si>
    <t>460</t>
  </si>
  <si>
    <t>234965</t>
  </si>
  <si>
    <t>Servicios de guardería</t>
  </si>
  <si>
    <t>E007</t>
  </si>
  <si>
    <r>
      <t>Acciones de mejora para el siguiente periodo
UR:</t>
    </r>
    <r>
      <rPr>
        <sz val="10"/>
        <rFont val="Soberana Sans"/>
        <family val="2"/>
      </rPr>
      <t xml:space="preserve"> GYR
  Se fortalece el registro oportuno en el expediente clínico electrónico o en los formatos fuentes, en cada una de las atenciones otorgadas la embarazada.  </t>
    </r>
  </si>
  <si>
    <r>
      <t>Justificación de diferencia de avances con respecto a las metas programadas
UR:</t>
    </r>
    <r>
      <rPr>
        <sz val="10"/>
        <rFont val="Soberana Sans"/>
        <family val="2"/>
      </rPr>
      <t xml:space="preserve"> GYR
Al primer trimestre de 2017, el Indicador Promedio de Atenciones Prenatales por embarazada obtuvo un logro del 7.5 lo cual es satisfactorio ya que se encuentra un punto por arriba de la meta programada en el periodo (6.5). Se propicia que la embarazada asista a la vigilancia prenatal en forma periódica, lo cual contribuye a la detección oportuna de signos y síntomas que pudieran complicar el embarazo en cualquier etapa del mismo, ya que es un compromiso llevar el embarazo a término, con una madre y su persona recién nacida saludables.    Para el Indicador Oportunidad de Inicio de la Vigilancia Prenatal, durante el primer trimestre de gestación, resultó en 55.8%. Se considera satisfactorio, ya que se interpreta que de 5 a 6 de cada 10 embarazadas acuden al inicio de su vigilancia prenatal antes de las primeras 12 semanas y 6 días de la gestación; durante el cual se inician en forma temprana las acciones médico preventivas, que incluyen la vigilancia prenatal, detecciones y comunicación educativa.  </t>
    </r>
  </si>
  <si>
    <r>
      <t>Acciones realizadas en el periodo
UR:</t>
    </r>
    <r>
      <rPr>
        <sz val="10"/>
        <rFont val="Soberana Sans"/>
        <family val="2"/>
      </rPr>
      <t xml:space="preserve"> GYR
En materia de prevención, se ha logrado identificar tempranamente factores de riesgo y/o complicaciones durante el embarazo, parto y puerperio; así como brindar oportunamente acciones de comunicación educativa personalizadas y grupales sobre el cuidado de la salud.   En el primer trimestre de 2017, la oportunidad en el inicio de la vigilancia prenatal fue de 55.8%, es decir que de 5 a 6 de cada 10 embarazadas inician su control en el primer trimestre del embarazo, lo cual es satisfactorio. En relación al promedio de consultas, cada mujer asiste a vigilancia prenatal 7.5 veces durante toda la gestación, lo que contribuye a que la mujer reciba el beneficio de las acciones médico preventivas a que puede ser acreedora durante esta etapa, para poder llegar a un feliz término.</t>
    </r>
  </si>
  <si>
    <t>6.50</t>
  </si>
  <si>
    <t>Promedio</t>
  </si>
  <si>
    <t>Promedio de atenciones prenatales por embarazada</t>
  </si>
  <si>
    <t>55.80</t>
  </si>
  <si>
    <t>59.00</t>
  </si>
  <si>
    <t>Oportunidad de inicio de la vigilancia prenatal</t>
  </si>
  <si>
    <t xml:space="preserve"> No todas las mujeres embarazadas acuden dentreo de las priemeras 13 semanas y 6 días de gestación a la vigilancia prenatal para identificar tempranamente factores de riesgo y/o complicaciones en el binomio madre-hijo. No siempre la mujer embarazada acude a su consultaprental para favorecer la oportunidad de brindarle acciones preventivas, educativas y asistenciales para el autocuidado de la salud del binomio. </t>
  </si>
  <si>
    <t>145318</t>
  </si>
  <si>
    <t>Atención a la Salud</t>
  </si>
  <si>
    <r>
      <t>Acciones de mejora para el siguiente periodo
UR:</t>
    </r>
    <r>
      <rPr>
        <sz val="10"/>
        <rFont val="Soberana Sans"/>
        <family val="2"/>
      </rPr>
      <t xml:space="preserve"> GYN
EL PROCESO DE CERTIFICACIÓN DEL ISSSTE REALIZADO EL AÑO PASADO CONTRIBUIRA A STANDARIZAR PROCESOS.</t>
    </r>
  </si>
  <si>
    <r>
      <t>Justificación de diferencia de avances con respecto a las metas programadas
UR:</t>
    </r>
    <r>
      <rPr>
        <sz val="10"/>
        <rFont val="Soberana Sans"/>
        <family val="2"/>
      </rPr>
      <t xml:space="preserve"> GYN
Acciones de difusión: Durante el periodo se alcanzó una meta superior del 30.60% , toda vez que derivado de la suma de más enlaces de equidad y del compromiso institucional en unidades administrativas se realizaron acciones adicionales de difusión.  Acciones de sensibilización y capacitación: Se alcanzó una meta superior de 19.4% con respecto a lo programado, toda vez que se han sumado un mayor número de enlaces de equidad y se han realizado más actividades de sensibilización y capacitación en las unidades administrativas.   Se cumplió al 100% con la meta programada en el periodo, durante el trimestre se realizó la campaña en conmemoración del Día Internacional de la Mujer.   Se cumplió al 100% con la meta programada en el periodo, durante el trimestre se realizó la campaña ÚNETE.   </t>
    </r>
  </si>
  <si>
    <r>
      <t>Acciones realizadas en el periodo
UR:</t>
    </r>
    <r>
      <rPr>
        <sz val="10"/>
        <rFont val="Soberana Sans"/>
        <family val="2"/>
      </rPr>
      <t xml:space="preserve"> GYN
Durante el primer trimestre de 2017 se realizaron acciones de sensibilización, capacitación y difusión. Asimismo se realizaron campañas en el marco del Día Internacional de la Mujer, y se continúo con la Campaña Únete. </t>
    </r>
  </si>
  <si>
    <t>6.74</t>
  </si>
  <si>
    <t>26.83</t>
  </si>
  <si>
    <t>UR: GYN</t>
  </si>
  <si>
    <t>GYN</t>
  </si>
  <si>
    <t>Porcentaje de campañas de difusión en materia de acceso a las mujeres a una vida libre de violencia realizadas</t>
  </si>
  <si>
    <t>Porcentaje de cursos de capacitación en materia de igualdad, no discriminación y el acceso a las mujeres a una vida libre de violencia impartidos a Enlaces de Equidad</t>
  </si>
  <si>
    <t>Porcentaje de campañas de difusión en materia de igualdad y no discriminación realizadas</t>
  </si>
  <si>
    <t>Porcentaje de materiales y recursos didácticos elaborados en materia de igualdad, no discriminación y de acceso a las mujeres a una vida libre de violencia</t>
  </si>
  <si>
    <t>26.80</t>
  </si>
  <si>
    <t>Porcenaje de Enlaces de Equidad capacitados</t>
  </si>
  <si>
    <t>37.60</t>
  </si>
  <si>
    <t>28.80</t>
  </si>
  <si>
    <t>Porcentaje de acciones de difusión e información en materia de igualdad, no discriminación y de acceso a las mujeres a una vida libre de violencia realizadas en las unidades administrativas</t>
  </si>
  <si>
    <t>34.40</t>
  </si>
  <si>
    <t xml:space="preserve">Porcentaje de acciones de sensibilización y capacitación en materia de igualdad, no discriminación y de acceso a las mujeres a una vida libre de violencia realizadas en las unidades administrativas </t>
  </si>
  <si>
    <t xml:space="preserve">Porcentaje de estrategias del PROIGUALDAD instrumentadas en las unidades administrativas </t>
  </si>
  <si>
    <t>Porcentaje de Unidades Administrativas con objetivos transversales del PROIGUALDAD incorporados a las actividades de la unidad administrativa</t>
  </si>
  <si>
    <t xml:space="preserve"> GYN- Instituto de Seguridad y Servicios Sociales de los Trabajadores del Estado </t>
  </si>
  <si>
    <t>(Instituto de Seguridad y Servicios Sociales de los Trabajadores del Estado)</t>
  </si>
  <si>
    <t>26.8</t>
  </si>
  <si>
    <t>Equidad de Género</t>
  </si>
  <si>
    <t>E036</t>
  </si>
  <si>
    <t>Instituto de Seguridad y Servicios Sociales de los Trabajadores del Estado</t>
  </si>
  <si>
    <t>51</t>
  </si>
  <si>
    <r>
      <t>Acciones de mejora para el siguiente periodo
UR:</t>
    </r>
    <r>
      <rPr>
        <sz val="10"/>
        <rFont val="Soberana Sans"/>
        <family val="2"/>
      </rPr>
      <t xml:space="preserve"> GYN
Sin información</t>
    </r>
  </si>
  <si>
    <r>
      <t>Justificación de diferencia de avances con respecto a las metas programadas
UR:</t>
    </r>
    <r>
      <rPr>
        <sz val="10"/>
        <rFont val="Soberana Sans"/>
        <family val="2"/>
      </rPr>
      <t xml:space="preserve"> GYN
Se registró un avance del 32.22%, debido a que algunas mujeres embarazadas no acuden desde el primer trimestre del embarazo a la consulta prenatal por tener acceso a atención de forma privada.</t>
    </r>
  </si>
  <si>
    <r>
      <t>Acciones realizadas en el periodo
UR:</t>
    </r>
    <r>
      <rPr>
        <sz val="10"/>
        <rFont val="Soberana Sans"/>
        <family val="2"/>
      </rPr>
      <t xml:space="preserve"> GYN
Sin información</t>
    </r>
  </si>
  <si>
    <t>50.49</t>
  </si>
  <si>
    <t>54.59</t>
  </si>
  <si>
    <t>210.08</t>
  </si>
  <si>
    <t>241.67</t>
  </si>
  <si>
    <t>0.29</t>
  </si>
  <si>
    <t>0.90</t>
  </si>
  <si>
    <t>3.70</t>
  </si>
  <si>
    <t>Mujer</t>
  </si>
  <si>
    <t xml:space="preserve"> Promedio de consultas por mujer embarazada</t>
  </si>
  <si>
    <t>241.6</t>
  </si>
  <si>
    <t>Atención a laSalud</t>
  </si>
  <si>
    <t>E044</t>
  </si>
  <si>
    <t>0.11</t>
  </si>
  <si>
    <t>1.13</t>
  </si>
  <si>
    <t>4.5</t>
  </si>
  <si>
    <t>UR: TVV</t>
  </si>
  <si>
    <t>1.00</t>
  </si>
  <si>
    <t xml:space="preserve">informe  </t>
  </si>
  <si>
    <t>TVV</t>
  </si>
  <si>
    <t>Informe de acciones desarrolladas</t>
  </si>
  <si>
    <t>Porcentaje de actividades de difusión realizadas</t>
  </si>
  <si>
    <t>Porcentaje de personal que participa en actividades de capacitación o sensibilización</t>
  </si>
  <si>
    <t xml:space="preserve"> TVV- Comisión Federal de Electricidad </t>
  </si>
  <si>
    <t>(Comisión Federal de Electricidad)</t>
  </si>
  <si>
    <t>Operación Red de Fibra Óptica y apoyo tecnológico a los procesos productivos</t>
  </si>
  <si>
    <t>E555</t>
  </si>
  <si>
    <t>Comisión Federal de Electricidad</t>
  </si>
  <si>
    <t>53</t>
  </si>
  <si>
    <t>2.50</t>
  </si>
  <si>
    <t>Informe</t>
  </si>
  <si>
    <t>Operación y mantenimiento de las centrales generadoras de energía eléctrica</t>
  </si>
  <si>
    <t>E561</t>
  </si>
  <si>
    <t>0.33</t>
  </si>
  <si>
    <t>1.33</t>
  </si>
  <si>
    <t xml:space="preserve">Porcentaje de la población </t>
  </si>
  <si>
    <t>1.3</t>
  </si>
  <si>
    <t>Suministro de energéticos a las centrales generadoras de electricidad</t>
  </si>
  <si>
    <t>E563</t>
  </si>
  <si>
    <t>0.79</t>
  </si>
  <si>
    <t>3.15</t>
  </si>
  <si>
    <t>informe</t>
  </si>
  <si>
    <t>3.1</t>
  </si>
  <si>
    <t>Operación y mantenimiento a líneas de transmisión, subestaciones de transformación y red fibra óptica</t>
  </si>
  <si>
    <t>E567</t>
  </si>
  <si>
    <t>0.51</t>
  </si>
  <si>
    <t>Operación y mantenimiento de los procesos de distribución y de comercialización de energía eléctrica</t>
  </si>
  <si>
    <t>E570</t>
  </si>
  <si>
    <t>0.14</t>
  </si>
  <si>
    <t>1.18</t>
  </si>
  <si>
    <t>1.1</t>
  </si>
  <si>
    <t>Promoción de medidas para el ahorro y uso eficiente de la energía eléctrica</t>
  </si>
  <si>
    <t>F571</t>
  </si>
  <si>
    <t>1.72</t>
  </si>
  <si>
    <t>3.83</t>
  </si>
  <si>
    <t>3.8</t>
  </si>
  <si>
    <t>0.25</t>
  </si>
  <si>
    <t>0.2</t>
  </si>
  <si>
    <t>Actividades de apoyo a la función pública y buen gobierno</t>
  </si>
  <si>
    <t>O001</t>
  </si>
  <si>
    <t>1.12</t>
  </si>
  <si>
    <t>Coordinación de las funciones y recursos para la infraestructura eléctrica</t>
  </si>
  <si>
    <t>P552</t>
  </si>
  <si>
    <t>0.13</t>
  </si>
  <si>
    <t>0.53</t>
  </si>
  <si>
    <t>Operativo</t>
  </si>
  <si>
    <t>80</t>
  </si>
  <si>
    <t>60</t>
  </si>
  <si>
    <t>0.5</t>
  </si>
  <si>
    <t>Seguridad física en las instalaciones de electricidad</t>
  </si>
  <si>
    <t>R582</t>
  </si>
  <si>
    <t>0.45</t>
  </si>
  <si>
    <t>1.8</t>
  </si>
  <si>
    <t>Planeación y dirección de los procesos productivos</t>
  </si>
  <si>
    <t>R585</t>
  </si>
  <si>
    <r>
      <t>Acciones de mejora para el siguiente periodo
UR:</t>
    </r>
    <r>
      <rPr>
        <sz val="10"/>
        <rFont val="Soberana Sans"/>
        <family val="2"/>
      </rPr>
      <t xml:space="preserve"> 300
Es necesario fortalecer el rol de las capacitaciones en temas de igualdad de género dentro de la SCT. Aunado a lo anterior, es necesario reforzar la comunicación y activar la red de enlaces de igualdad de género, para generar sinergias que permitan el desarrollo de un mayor número de actividades de acuerdo a las líneas de acción comprometidas dentro del PROIGUALDAD. Es necesario reiterar la importancia de la participación de mujeres y hombres en las actividades, pues las cifras siguen demostrando que más de la mitad de las personas que participan en las mismas son mujeres.  Ya que se tiene elaborado un calendario, un catálogo de capacitaciones y un plan estratégico para este 2017, es necesario utilizarles como hoja de ruta para realizar las diferentes actividades vinculadas a la promoción de la igualdad entre mujeres y hombres. También es necesario fortalecer la comunicación y la cooperación con las instituciones especializadas en la materia para poder cumplir las metas que serán establecidas para este año de acuerdo a la modificación del indicador de acciones en materia de igualdad.  Por otro lado, a pesar de que se ha hecho mención anteriormente de la labor de ?coadyuvar en la realización de acciones afirmativas mediante la capacitación?, no se ha podido realizar el vínculo entre ambas actividades, de tal forma que resulta necesario poder enlazar las capacitaciones con la generación de compromisos concretos que puedan derivar en acciones afirmativas dentro de la Secretaría.</t>
    </r>
  </si>
  <si>
    <r>
      <t>Justificación de diferencia de avances con respecto a las metas programadas
UR:</t>
    </r>
    <r>
      <rPr>
        <sz val="10"/>
        <rFont val="Soberana Sans"/>
        <family val="2"/>
      </rPr>
      <t xml:space="preserve"> 300
Ya que se identificaron diversas inconsistencias en la metodología de cálculo del indicador correspondiente a las acciones para la igualdad, se decidió reformular el mismo y agrupar en 7 acciones con actividades concretas. Debido a lo anterior, el indicador no se compone únicamente de acciones de capacitación como anteriormente se realizaba. Esto afectó el desempeño del primer trimestre, pues del 28% esperado se obtuvo un 14% ya que de las 2 actividades contempladas sólo se realizó el programa de trabajo. Se espera que con los ajustes realizados se pueda reorientar las actividades de la Unidad y así poder reportar el siguiente indicador de acuerdo a la meta programada.</t>
    </r>
  </si>
  <si>
    <r>
      <t>Acciones realizadas en el periodo
UR:</t>
    </r>
    <r>
      <rPr>
        <sz val="10"/>
        <rFont val="Soberana Sans"/>
        <family val="2"/>
      </rPr>
      <t xml:space="preserve"> 300
En este primer trimestre se formuló un primer catálogo de talleres para el 2017, el cual abarca temáticas vinculadas al género, Igualdad, Violencia, implementación del PCII, Trata de personas, derechos humanos, igualdad y no discriminación, masculinidades, ética y valores con perspectiva de género así como la importancia de la NMX en materia de igualdad y no discriminación.   Para reforzar el catálogo de talleres así como para dar cumplimiento al plan estratégico, se elaboró un programa de capacitación que incluyó 10 diferentes módulos temáticos, que se mencionan en las siguientes líneas:    Módulo 1: Género  Módulo 2: Igualdad y Equidad  Módulo 3: Violencia   Módulo 4: Programa de Cultura Institucional para la Igualdad (PCII)  Módulo 5: Trata de personas como violencia de género  Módulo 6: Protocolo de acoso y hostigamiento sexual  Módulo 7: Lenguaje Incluyente  Módulo 8: ética y valores con perspectiva de género  Módulo 9: Masculinidades   Módulo 10: Desarrollo humano con perspectiva de género    Hasta finales del mes de marzo, se solicitaron un total de 19 actividades de capacitación y se han programado 10 más, todas éstas han quedado registradas en un calendario, el cual se actualiza de forma periódica de acuerdo a nuevas solicitudes. Al 07 de abril del 2017, se han realizado un total de 5 actividades en materia de igualdad de género, con 192 participantes (117 mujeres y 75 hombres), de las cuales se desglosa lo siguiente:    ? 1 Curso de sensibilización e inducción en materia de género, con 10 asistentes, de las cuales 9 fueron mujeres y 1 fue hombre  ? 1 conferencia en ?Lenguaje incluyente?, para personal de ASA, a la cual asistieron 58 personas: 34 mujeres y 24 hombres  ? 3 talleres sobre ?Trabajo en equipo con perspectiva de género?, contando con la asistencia de 124 personas, de las cuales 74 fueron mujeres y 50 hombres.</t>
    </r>
  </si>
  <si>
    <t>0.54</t>
  </si>
  <si>
    <t>0.60</t>
  </si>
  <si>
    <t>6.23</t>
  </si>
  <si>
    <t>UR: 300</t>
  </si>
  <si>
    <t>6.28</t>
  </si>
  <si>
    <t>300</t>
  </si>
  <si>
    <t xml:space="preserve">Porcentaje de personas servidoras públicas de mandos medios y superiores capacitadas en materia de igualdad de género </t>
  </si>
  <si>
    <t xml:space="preserve">Porcentaje de personas servidoras públicas de la SCT capacitadas en igualdad de género y derechos humanos de las mujeres que en la evaluación post alcanzan al menos el 80% de aciertos. </t>
  </si>
  <si>
    <t>14.28</t>
  </si>
  <si>
    <t>28.57</t>
  </si>
  <si>
    <t>Porcentaje de avance de las acciones de la SCT realizadas en el marco del Proigualdad en 2017</t>
  </si>
  <si>
    <t xml:space="preserve"> Secretaria de Comunicaciones y Transportes </t>
  </si>
  <si>
    <t xml:space="preserve"> La desigualdad entre mujeres y hombres tiene diversas modalidades. La movilidad resulta entonces crucial para comprender el impacto de la discriminación y es por eso que resulta necesario introducir la perspectiva de género en el sector de comunicaciones y transportes; además, en un sector considerado tradicionalmente masculino, persisten prácticas que perpetúan las diferencias de trato al interior de la institución y que se ven reflejadas también al exterior tanto en términos de la comunicación social como en la prestación de servicios.  Dado lo anterior, resulta fundamental comprender la importancia de realizar acciones afirmativas para dar cumplimiento al marco jurídico nacional e internacional, generar capacidades en torno a la perspectiva de género que permitan a las personas servidoras públicas de la SCT familiarizarse con la situación de igualdad / desigualdad de género en la institución. Como ya se mencionó con anterioridad, la movilidad, y en específico, garantizar la existencia de espacios libres de violencia dentro del sector de comunicaciones y transportes, es una obligación que se encuentra establecida claramente dentro del artículo 54 del Reglamento de la Ley General para Prevenir, Sancionar y Erradicar los Delitos en Materia de Trata de Personas y para la Protección y Asistencia a las Víctimas de estos Delitos, publicado en el Diario Oficial de la Federación en 23 de septiembre de 2013. Esta normatividad determina que esta Secretaría promoverá programas de capacitación y prevención en la materia entre el personal de los diversos medios de transporte de competencia federal, a fin de fomentar la detección de posibles víctimas de estos delitos, y la cultura de denuncia. De igual manera, se pretende que con la acciones a realizar en materia de perspectiva de género, las personas que laboran en el Sector de Comunicaciones y Transportes obtengan beneficios integrales en el ámbito laboral, familiar y personal que repercutan en su calidad de vida. </t>
  </si>
  <si>
    <t>(Subsecretaría de Transporte)</t>
  </si>
  <si>
    <t>6.2</t>
  </si>
  <si>
    <t>Definición, conducción y supervisión de la política de comunicaciones y transportes</t>
  </si>
  <si>
    <t>Comunicaciones y Transportes</t>
  </si>
  <si>
    <t>9</t>
  </si>
  <si>
    <r>
      <t>Acciones de mejora para el siguiente periodo
UR:</t>
    </r>
    <r>
      <rPr>
        <sz val="10"/>
        <rFont val="Soberana Sans"/>
        <family val="2"/>
      </rPr>
      <t xml:space="preserve"> NBV
Sin información
</t>
    </r>
    <r>
      <rPr>
        <b/>
        <sz val="10"/>
        <rFont val="Soberana Sans"/>
        <family val="2"/>
      </rPr>
      <t>UR:</t>
    </r>
    <r>
      <rPr>
        <sz val="10"/>
        <rFont val="Soberana Sans"/>
        <family val="2"/>
      </rPr>
      <t xml:space="preserve"> NDE
Se seguirá Invitando al personal del INPer a los Cursos en Materia de Igualdad entre Mujeres  Y Hombres.     
</t>
    </r>
    <r>
      <rPr>
        <b/>
        <sz val="10"/>
        <rFont val="Soberana Sans"/>
        <family val="2"/>
      </rPr>
      <t>UR:</t>
    </r>
    <r>
      <rPr>
        <sz val="10"/>
        <rFont val="Soberana Sans"/>
        <family val="2"/>
      </rPr>
      <t xml:space="preserve"> 160
No aplica</t>
    </r>
  </si>
  <si>
    <r>
      <t>Justificación de diferencia de avances con respecto a las metas programadas
UR:</t>
    </r>
    <r>
      <rPr>
        <sz val="10"/>
        <rFont val="Soberana Sans"/>
        <family val="2"/>
      </rPr>
      <t xml:space="preserve"> NBV
Sin información
</t>
    </r>
    <r>
      <rPr>
        <b/>
        <sz val="10"/>
        <rFont val="Soberana Sans"/>
        <family val="2"/>
      </rPr>
      <t>UR:</t>
    </r>
    <r>
      <rPr>
        <sz val="10"/>
        <rFont val="Soberana Sans"/>
        <family val="2"/>
      </rPr>
      <t xml:space="preserve"> NDE
De las/os 673 Servidores/as Públicos 229 fueron mujeres y hombres que recibieron capacitación en materia de Derechos Humanos e Igualdad entre Mujeres y Hombres lo que representa un 35.9% del total de personas capacitadas del Instituto Nacional de Perinatología en este trimestre.
</t>
    </r>
    <r>
      <rPr>
        <b/>
        <sz val="10"/>
        <rFont val="Soberana Sans"/>
        <family val="2"/>
      </rPr>
      <t>UR:</t>
    </r>
    <r>
      <rPr>
        <sz val="10"/>
        <rFont val="Soberana Sans"/>
        <family val="2"/>
      </rPr>
      <t xml:space="preserve"> 160
El indicador compromete meta de forma anual, por ello para este período no registra ningún movimiento. </t>
    </r>
  </si>
  <si>
    <r>
      <t>Acciones realizadas en el periodo
UR:</t>
    </r>
    <r>
      <rPr>
        <sz val="10"/>
        <rFont val="Soberana Sans"/>
        <family val="2"/>
      </rPr>
      <t xml:space="preserve"> NBV
  Debido al recorte del presupuesto asignado de $15,060,000 a $2,570,075.03, y el cual todavía no ha sido otorgado, no se han desarrollado los programas contemplados, por lo que se podrán dar avances a partir del segundo trimestre del año.    
</t>
    </r>
    <r>
      <rPr>
        <b/>
        <sz val="10"/>
        <rFont val="Soberana Sans"/>
        <family val="2"/>
      </rPr>
      <t>UR:</t>
    </r>
    <r>
      <rPr>
        <sz val="10"/>
        <rFont val="Soberana Sans"/>
        <family val="2"/>
      </rPr>
      <t xml:space="preserve"> NDE
En el primer trimestre de este año se implementaron los curos; Taller de Capacitación Sensibilización y Atención para prevenir, sancionar y erradicar los delitos en  materia de trata de personas 2017 y para conmemorar el día internacional de la mujer se realizó la conferencia: Día Internacional de  la Mujer (mujeres y trabajo).
</t>
    </r>
    <r>
      <rPr>
        <b/>
        <sz val="10"/>
        <rFont val="Soberana Sans"/>
        <family val="2"/>
      </rPr>
      <t>UR:</t>
    </r>
    <r>
      <rPr>
        <sz val="10"/>
        <rFont val="Soberana Sans"/>
        <family val="2"/>
      </rPr>
      <t xml:space="preserve"> 160
Para este período no se compromete meta dado que el indicador tiene un comportamiento de carácter anual. </t>
    </r>
  </si>
  <si>
    <t>0.01</t>
  </si>
  <si>
    <t>0.91</t>
  </si>
  <si>
    <t>UR: 160</t>
  </si>
  <si>
    <t>0.70</t>
  </si>
  <si>
    <t>1.16</t>
  </si>
  <si>
    <t>1.45</t>
  </si>
  <si>
    <t>UR: NDY</t>
  </si>
  <si>
    <t>1.55</t>
  </si>
  <si>
    <t>1.27</t>
  </si>
  <si>
    <t>1.28</t>
  </si>
  <si>
    <t>5.68</t>
  </si>
  <si>
    <t>UR: NDE</t>
  </si>
  <si>
    <t>1.21</t>
  </si>
  <si>
    <t>1.46</t>
  </si>
  <si>
    <t>14.53</t>
  </si>
  <si>
    <t>UR: NBV</t>
  </si>
  <si>
    <t>15.07</t>
  </si>
  <si>
    <t>27.00</t>
  </si>
  <si>
    <t>160</t>
  </si>
  <si>
    <t xml:space="preserve">Porcentaje de eficiencia terminal de Mujeres médicos especialistas  </t>
  </si>
  <si>
    <t>NDY</t>
  </si>
  <si>
    <t>Porcentaje de mujeres directoras de tesis para formar recursos humanos especializados en salud.</t>
  </si>
  <si>
    <t>Porcentaje de alumnas graduadas en los Programas Académicos.</t>
  </si>
  <si>
    <t>Porcentaje de aceptación de mujeres para la formación de recursos humanos en Programas Académicos.</t>
  </si>
  <si>
    <t>34.00</t>
  </si>
  <si>
    <t>28.20</t>
  </si>
  <si>
    <t>44.00</t>
  </si>
  <si>
    <t>NDE</t>
  </si>
  <si>
    <t>Porcentaje de servidoras y servidores públicos capacitados y sensibilizados en materia de  derechos humanos y perspectiva de género.</t>
  </si>
  <si>
    <t>86.90</t>
  </si>
  <si>
    <t>75.00</t>
  </si>
  <si>
    <t xml:space="preserve">Porcentaje de mujeres profesionales que concluyeron cursos de educación continua. </t>
  </si>
  <si>
    <t>NBV</t>
  </si>
  <si>
    <t xml:space="preserve">Porcentaje de técnicos (as) radiólogos(as) capacitados en radiología e imagen  </t>
  </si>
  <si>
    <t xml:space="preserve"> NBV- Instituto Nacional de Cancerología  NDE- Instituto Nacional de Perinatología Isidro Espinosa de los Reyes  NDY- Instituto Nacional de Salud Pública  Secretaria de Salud </t>
  </si>
  <si>
    <t xml:space="preserve"> Formación y capacitación de recursos humanos para la salud: Contribuir a la disminución de necesidades no cubiertas de profesionales de la salud especializados para la atención de los problemas de salud.  Contribuir en la resolución de los problemas de salud reproductiva de las mujeres mexicanas, mediante fortalecer la especialización de los médicos y enfermeras en dicho ámbito  El Instituto Nacional de Salud Pública se rige la bajo una filosofía y política incluyente y respetuosa en todos los ámbitos, igualdad de género, integración y respecto por la gente con capacidades diferentes, respeto por las preferencias sexuales, creencias religiosas, culturales, trato digno, la no discriminación a ninguna condición diferente de alguno de sus integrantes, acciones que van encaminadas a lograr un clima organizacional que permita el trabajo eficiente y armonioso y de esta manera contribuir a la equidad social y a la construcción de un entorno saludable que fomenta bienestar desde la misma institución.  La política general institucional tiene como uno de sus objetivos del Milenio combatir las inequidades de género en salud y propiciar igualdad de acceso y atención a la salud. Impulsando la igualdad mediante una mayor participación de las mujeres, como uno de los principales retos en el mercado de trabajo.  Con base a lo anterior, la formación de recursos humanos para la salud en el Hospital de la Mujer se ha caracterizado por promover la participación de las mujeres en los procesos de capacitación y actualización en las ramas medicas que son atendidas en la unidad. Todo acto de capacitación es en beneficio de la población atendida en materia de salud, esto es, se fortalece al recurso humano en sus conocimientos, habilidades y actitudes para atender a aproximadamente 25,000 mujeres que reciben atención médica directa o indirecta.  La formación de recursos humanos pretende contar con un sustento en temas especializados para el fortalecimiento en la atención a la salud, contando siempre con la incorporación de la perspectiva de género programando eventos de capacitación que permitan a las mujeres ofrecer servicios de calidad eficientes y oportunos.  </t>
  </si>
  <si>
    <t>(Instituto Nacional de Perinatología Isidro Espinosa de los Reyes)</t>
  </si>
  <si>
    <t>322</t>
  </si>
  <si>
    <t>554</t>
  </si>
  <si>
    <t>1182</t>
  </si>
  <si>
    <t>(Instituto Nacional de Cancerología)</t>
  </si>
  <si>
    <t>(Comisión Coordinadora de Institutos Nacionales de Salud y Hospitales de Alta Especialidad)</t>
  </si>
  <si>
    <t>(Instituto Nacional de Salud Pública)</t>
  </si>
  <si>
    <t>23.3</t>
  </si>
  <si>
    <t>Formación y capacitación de recursos humanos para la salud</t>
  </si>
  <si>
    <t>Salud</t>
  </si>
  <si>
    <t>12</t>
  </si>
  <si>
    <r>
      <t>Acciones de mejora para el siguiente periodo
UR:</t>
    </r>
    <r>
      <rPr>
        <sz val="10"/>
        <rFont val="Soberana Sans"/>
        <family val="2"/>
      </rPr>
      <t xml:space="preserve"> NDE
Seguir trabajando para aumentar las publicaciones con enfoque de Género.
</t>
    </r>
    <r>
      <rPr>
        <b/>
        <sz val="10"/>
        <rFont val="Soberana Sans"/>
        <family val="2"/>
      </rPr>
      <t>UR:</t>
    </r>
    <r>
      <rPr>
        <sz val="10"/>
        <rFont val="Soberana Sans"/>
        <family val="2"/>
      </rPr>
      <t xml:space="preserve"> NCE
Se continuará impulsando la capacitación en línea autogestiva como estrategia para incrementar la cobertura de la educación continua del INGER en la temática de salud y envejecimiento con enfoque de género.</t>
    </r>
  </si>
  <si>
    <r>
      <t>Justificación de diferencia de avances con respecto a las metas programadas
UR:</t>
    </r>
    <r>
      <rPr>
        <sz val="10"/>
        <rFont val="Soberana Sans"/>
        <family val="2"/>
      </rPr>
      <t xml:space="preserve"> NDE
El porcentaje de artículos públicados con enfoque de género es del 18.7%, los 13 proyectos con enfoque de género representan el 42% del total, el total de investigadoras de nivel 1 Vigentes en el SNI representa el 40% del total de investigadoras e investigadores.
</t>
    </r>
    <r>
      <rPr>
        <b/>
        <sz val="10"/>
        <rFont val="Soberana Sans"/>
        <family val="2"/>
      </rPr>
      <t>UR:</t>
    </r>
    <r>
      <rPr>
        <sz val="10"/>
        <rFont val="Soberana Sans"/>
        <family val="2"/>
      </rPr>
      <t xml:space="preserve"> NCE
La meta programa fue de 300 asistentes al curso, alcanzándose 381, es decir, 127%. Asimismo aquellos quienes recibieron constancia, se programaron 200 y se lograron 277 (139%).  Lo anterior obedeció a que la convocatoria y difusión del curso impactó positivamente en las personas que solicitaron ingreso, aunado a que a inicios de año se fortalece la plataforma virtual de INGER con la contratación de diversos servicios de diseño instruccional que mejoraron la impartición de los cursos en línea.</t>
    </r>
  </si>
  <si>
    <r>
      <t>Acciones realizadas en el periodo
UR:</t>
    </r>
    <r>
      <rPr>
        <sz val="10"/>
        <rFont val="Soberana Sans"/>
        <family val="2"/>
      </rPr>
      <t xml:space="preserve"> NDE
Durante el primer trimestre se tiene publicados 18 artículos, de los cuales 3 son con enfoque de género, Relationship between specific central nervous system development microRNAs in serum during pregnancy and fetal development; Guidelines and enabling objectives for training primary healthcare providers, gynecology residents in Female Pelvic Floor Medicine and Reconstructive Surgery y Mutational spectrumof EDA and EDAT genes in a cohort of Mexican mestizo patients with hypohidrotic ectodermal displasia.   Se tienen 43 proyectos de investigación 13 so con enfoque de género, destacando los siguientes: 1.- Inmunobioquimica, Subdirección de Inv. Biomédica 2.- Unidad de terapia del adulto         3.- Escuela Superior de Medicina IPN,   Instituto Nacional de Medicina Genómica;  1.-Instituto Nacional de Perinatología  3.-Instituto Nacional de Psiquiatría Ramón de la Fuente Muñoz y 1.- Depto. de  Nutrición y Bioprogramación, Depto. de Infectología e Inmunología, 3.- Universidad Autónoma de México.   Actualmente se cuenta con 31 investigadoras de nivel 1 vigentes en el SNI, 3 de nivel 2, 2 de nivel 3 y 6 candidatos.
</t>
    </r>
    <r>
      <rPr>
        <b/>
        <sz val="10"/>
        <rFont val="Soberana Sans"/>
        <family val="2"/>
      </rPr>
      <t>UR:</t>
    </r>
    <r>
      <rPr>
        <sz val="10"/>
        <rFont val="Soberana Sans"/>
        <family val="2"/>
      </rPr>
      <t xml:space="preserve"> NCE
En el período de enero-marzo se ha implementado una versión del curso en línea autodirigido ?Promoción de  salud de la mujer adulta mayor?, lo que a la fecha de corte  implica un total de 277 participantes que concluyen el curso de los 381 programados originalmente.</t>
    </r>
  </si>
  <si>
    <t>2.72</t>
  </si>
  <si>
    <t>2.80</t>
  </si>
  <si>
    <t>15.58</t>
  </si>
  <si>
    <t>15.46</t>
  </si>
  <si>
    <t>12.17</t>
  </si>
  <si>
    <t>71.32</t>
  </si>
  <si>
    <t>0.19</t>
  </si>
  <si>
    <t>1.31</t>
  </si>
  <si>
    <t>UR: NCE</t>
  </si>
  <si>
    <t>0.9</t>
  </si>
  <si>
    <t>10.00</t>
  </si>
  <si>
    <t>Porcentaje de publicaciones que incorporen la perspectiva de género en el INSP.</t>
  </si>
  <si>
    <t>Porcentaje de proyectos de investigación que incorporan la perspectiva de género.</t>
  </si>
  <si>
    <t>Porcentaje desagregado por sexo, de prestadores de salud entrenados</t>
  </si>
  <si>
    <t>40.60</t>
  </si>
  <si>
    <t>46.90</t>
  </si>
  <si>
    <t>51.30</t>
  </si>
  <si>
    <t>Porcentaje de proyectos con enfoque de género vigentes en colaboración.</t>
  </si>
  <si>
    <t>38.20</t>
  </si>
  <si>
    <t>Porcentaje de productos de la investigación con enfoque de género en colaboración.</t>
  </si>
  <si>
    <t>54.80</t>
  </si>
  <si>
    <t>Porcentaje de investigadoras e investigadores del INPer, clasificados de alto nivel.</t>
  </si>
  <si>
    <t>73.00</t>
  </si>
  <si>
    <t>67.00</t>
  </si>
  <si>
    <t>NCE</t>
  </si>
  <si>
    <t>Porcentaje de personal capacitado en la Promoción de la salud de las mujeres adultas mayores con enfoque de género.</t>
  </si>
  <si>
    <t xml:space="preserve"> NCE- Instituto Nacional de Geriatría  NDE- Instituto Nacional de Perinatología Isidro Espinosa de los Reyes  NDY- Instituto Nacional de Salud Pública </t>
  </si>
  <si>
    <t xml:space="preserve"> La población de personas adultas mayores en México aumenta rápidamente con respecto a los otros grupos poblacionales -1:10 en 2012 era un adulto mayor; 1:4 lo será en el año 2050 (CONAPO) - y se caracteriza porque una proporción importante padece algún tipo de enfermedad crónica y sus complicaciones (ENSANUT). Además, conforme se avanza en edad la salud empeora. La carga de la enfermedad, la dependencia para la vida y la insuficiencia de recursos humanos especializados agravan esta situación particularmente en las mujeres porque envejecen con una peor salud y peor calidad de vida. En las personas adultas mayores es particularmente importante mantener la independencia pues además de mejorar su calidad de vida permite que sean menos vulnerables al maltrato y a la dependencia -44.6% mujeres de 60 o más años sufre o sufrió maltrato en su vida (ENDIREH). Es indispensable que las estrategias de promoción de la salud y atención a las personas adultas mayores cuenten con la perspectiva de género para favorecer la igualdad entre hombres y mujeres al envejecer. Esta igualdad beneficia tanto a las personas enfermas que requieren cuidado como a aquellas que cuidan pues es importante recordar que el papel de cuidador suelen desempeñarlo las mujeres.  Desarrollo de proyectos de investigación en las diferentes líneas que se abordan en el INPer, con participación de otras instituciones que fortalezcan los hallazgos de dichos proyectos con perspectiva de género  En México, el censo de 2010 reportó una población total de 112.3 millones de personas, de las cuales 21.9 millones son adolescentes (10 a 19 años) y 49.6% son mujeres. En general 49.7% de las y los adolescentes 49.7% no usan servicios de salud sexual y reproductiva. Entre los que los utilizan más del 20% no se sintió cómodo con la prestación de los servicios. El Monitoreo de la Calidad de la Atención a las Mujeres en Servicios del Sector Salud de 2012 refleja que existen áreas de oportunidad importante para el mejoramiento de la calidad de la atención a las mujeres. El 31.8% de los prestadores no utilizan guías para la atención de los adolescentes y 12.8% se niega a proporcionar PAE a adolescentes si no están acompañados por un adulto, incumpliendo la Norma Oficial Mexicana. Adicionalmente, los prestadores de servicio ofrecen recomendaciones de anticoncepción diferencial a hombres y mujeres, limitando la posibilidad de las mujeres de acceder o participar de la toma de decisiones en anticoncepción. El acceso y calidad diferencial en la atención a la salud sexual y reproductiva entre hombres y mujeres tiene graves implicaciones sobre su derecho a la salud y su capacidad de desarrollo humano a largo plazo, requiriéndose de acciones que ayuden a reducir la brecha de calidad de la atención a a través de programas de entrenamiento al personal de salud con enfoque de género. Buena parte de los proyectos de investigación en salud pública debe partir de una perspectiva de género a fin de poder detectar lo que cada sexo requiere de manera específica para el mejoramiento de sus condiciones de salud.  El avance en la salud pública es impensable sin la consideración de las necesidades de las mujeres y los hombres, las niñas y los niños y, muy especialmente las y los adolescentes, siguiendo una perspectiva de género que sea publicada en artículos científicos con la finalidad de difundir el conocimiento. </t>
  </si>
  <si>
    <t>2933</t>
  </si>
  <si>
    <t>4759</t>
  </si>
  <si>
    <t>17935</t>
  </si>
  <si>
    <t>70086</t>
  </si>
  <si>
    <t>(Instituto Nacional de Geriatría)</t>
  </si>
  <si>
    <t>87.6</t>
  </si>
  <si>
    <t>Investigación y desarrollo tecnológico en salud</t>
  </si>
  <si>
    <t>E022</t>
  </si>
  <si>
    <r>
      <t>Acciones de mejora para el siguiente periodo
UR:</t>
    </r>
    <r>
      <rPr>
        <sz val="10"/>
        <rFont val="Soberana Sans"/>
        <family val="2"/>
      </rPr>
      <t xml:space="preserve"> NBB
En Hospitalización entre las acciones de mejora que se realizaron se encuentran:  1. Continuaron las reuniones  diarias del Grupo de Directores y Subdirectores  y médicos para agilizar la atención  médica de pacientes, principalmente en el área de urgencias.      ;  En Consulta Externa entre las acciones de mejora que se realizaron se encuentran:  1. Se continua con la Clínica de Atención de Embarazo: Proyecto Gea, una nueva forma de nacer; con el propósito de mejorar la calidad y calidez de la atención médica del Servicio de Obstetricia del  Hospital General ?Dr. Manuel Gea González?,  mediante la organización de un nuevo modelo de atención de parto, con el  fin de disminuir la morbimortalidad materno fetal y el índice de cesáreas y que responda a las necesidades y expectativas culturales de las mujeres y sus familias.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NCD
Se continua con la Campaña Respirar sin Humo, la cual brinda la oportunidad de apoyar a las mujeres que son detectadas con EPOC en las zonas mas marginadas de la República. 
</t>
    </r>
    <r>
      <rPr>
        <b/>
        <sz val="10"/>
        <rFont val="Soberana Sans"/>
        <family val="2"/>
      </rPr>
      <t>UR:</t>
    </r>
    <r>
      <rPr>
        <sz val="10"/>
        <rFont val="Soberana Sans"/>
        <family val="2"/>
      </rPr>
      <t xml:space="preserve"> NDE
El proceso de transición entre el registro manual y en papel de datos al registro en el sistema electrónico, muy pronto se convertirá en una de las oportunidades más importantes y que se refiere al sistema de información:  actualmente presenta deficiencias importantes, sin embargo nos encontramos transitando hacia el sistema electrónico, el cual, una vez consolidado, proporcionará bases sólidas para la gestión informada de los servicios institucionales.  
</t>
    </r>
    <r>
      <rPr>
        <b/>
        <sz val="10"/>
        <rFont val="Soberana Sans"/>
        <family val="2"/>
      </rPr>
      <t>UR:</t>
    </r>
    <r>
      <rPr>
        <sz val="10"/>
        <rFont val="Soberana Sans"/>
        <family val="2"/>
      </rPr>
      <t xml:space="preserve"> 160
Cubrir con los requerimientos de recursos humanos y físicos para que el área Tocoquirúrgica alcance el cumplimiento dentro del Proceso de Acreditación. </t>
    </r>
  </si>
  <si>
    <r>
      <t>Justificación de diferencia de avances con respecto a las metas programadas
UR:</t>
    </r>
    <r>
      <rPr>
        <sz val="10"/>
        <rFont val="Soberana Sans"/>
        <family val="2"/>
      </rPr>
      <t xml:space="preserve"> NBB
En Hospitalización; durante el período de enero  a marzo, se alcanzó un cumplimiento del indicador Porcentaje de pacientes mujeres atendidas en hospitalización, del 102.9 por ciento con respecto a la meta programada; al lograrse que el 63.8 por ciento (1,664) pacientes mujeres se atendieran en el área de hospitalización en relación a los 2,608 pacientes atendidos en esta área.    Las pacientes femeninas que egresaron fueron de los siguientes servicios: 556 de Cirugía, 191 de Pediatría; 132 de Medicina Interna y 785  de Ginecobstetricia.  ;  En Consulta Externa; durante el período de enero a marzo, se alcanzó un cumplimiento del  indicador Porcentaje de pacientes mujeres atendidas en Consulta Externa del  112.1 por ciento con respecto a la meta programada; al lograrse que se otorgaran 25,780 consultas a pacientes mujeres, 65.0 por ciento de las 39,641 consultas otorgadas en esta área.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NCD
El indicador Porcentaje de mujeres con diagnóstico de enfermedades respiratorias de alta complejidad con atención médica especializada en los servicios de hospitalización  mostró un cumplimiento del 27.2% con respecto a lo programado, mostrando una ligera disminución, sin embargo el 91 por ciento egreso por mejoría lo que representa la eficiencia en la  cobertura de atención médica especializada a las mujeres con diversas patologías de alta complejidad del aparato respiratorio.  El indicador Porcentaje de consultas de primera vez y subsecuentes otorgadas a mujeres con diagnóstico de EPOC relacionado con el humo de leña reflejo un cumplimiento del 3.9% derivado de que en este trimestre se otorgaron menos consultas a mujeres con diagnóstico de EPOC por humo de leña.
</t>
    </r>
    <r>
      <rPr>
        <b/>
        <sz val="10"/>
        <rFont val="Soberana Sans"/>
        <family val="2"/>
      </rPr>
      <t>UR:</t>
    </r>
    <r>
      <rPr>
        <sz val="10"/>
        <rFont val="Soberana Sans"/>
        <family val="2"/>
      </rPr>
      <t xml:space="preserve"> NDE
La reducción proporcional en el número de cesáreas innecesarias continúa siendo una de las principales acciones realizadas para mejorar la atención que se brinda a las pacientes, lográndose un incremento de 18.9% en los partos vaginales con respecto de la cifra observada en el primer trimestre del año 2016 en que únicamente 41.7% de los embarazos fueron resueltos por esta vía.  Las acciones que se han ido implementando paulatinamente en pro de un parto humanizado son también destacables y gracias a ellas la satisfacción de nuestras pacientes con la atención recibida ha ido en ascenso.  
</t>
    </r>
    <r>
      <rPr>
        <b/>
        <sz val="10"/>
        <rFont val="Soberana Sans"/>
        <family val="2"/>
      </rPr>
      <t>UR:</t>
    </r>
    <r>
      <rPr>
        <sz val="10"/>
        <rFont val="Soberana Sans"/>
        <family val="2"/>
      </rPr>
      <t xml:space="preserve"> 160
Los procedimientos médicos ofrecidos a las pacientes son de calidad y de acuerdo al diagnóstico clínico que presentan. De tal forma que 9.8 de cada 10 egresos son por mejoría.   EN EL PERÍODO, LA META ALCANZADA EN EL INDICADOR DE COMPONENTE ES SUPERIOR A LO PROGRAMADO DEBIDO A LA REMODELACIÓN DE LA UNIDAD TOCOQUIRURGICA DANDO ATENCIÓN SOLO A AQUELLOS CASOS QUE PRESENTAN UN DIAGNOSTICO URGENTE DE ATENDER. POR EL MISMO MOTIVO, SE DA REFERENCIA A PACIENTES PARA SER ATENDIDAS EN OTRAS UNIDADES MÉDICAS CON CAPACIDAD RESOLUTIVA SEMEJANTE A LA NUESTRA.       </t>
    </r>
  </si>
  <si>
    <r>
      <t>Acciones realizadas en el periodo
UR:</t>
    </r>
    <r>
      <rPr>
        <sz val="10"/>
        <rFont val="Soberana Sans"/>
        <family val="2"/>
      </rPr>
      <t xml:space="preserve"> NBB
En Consulta Externa; durante el período de enero a marzo, se alcanzó un cumplimiento del  indicador Porcentaje de pacientes mujeres atendidas en Consulta Externa del 112.1 por ciento con respecto a la meta programada; al lograrse que se otorgaran 25,780 consultas a pacientes mujeres, 65.0 por ciento de las 39,641 consultas otorgadas en esta área.  Así mismo durante enero a marzo 2017, se otorgaron los siguientes servicios a pacientes del sexo femenino en el área de consulta externa: 1,878  estudios citológicos; 152 mastografías; 102 vacunas de toxoide tetánico a mujeres embarazadas y en edad fértil; 52     colocaciones de dispositivos intrauterinos   Dentro del Programa de Atención del Embarazo en la Adolescente, con el propósito de promover en la adolescente entre 13 y 19 años de edad, actitudes que les permitan, por medio de sesiones educativas y consejerías individuales, orientación sobre sexualidad y salud reproductiva se realizaron las siguientes acciones:  11 consejerías individu;  En Hospitalización , durante el período de enero a marzo, se atendieron a 1,664  pacientes mujeres en el área de hospitalización, de un total de 2,608 pacientes registrados en esta área.  Las pacientes femeninas que egresaron fueron de los siguientes servicios: 556 de Cirugía, 191 de Pediatría; 132 de Medicina Interna y 785  de Ginecobstetricia.    Se realizaron los siguientes Eventos Obstétricos:  ?   379       partos; 194 cesáreas; 10 laparotomía exploradora; 1 salpingooforectomía; 18 salpingectomía; 54 legrados; 1 histerectomía total abdominal; 102 oclusiones tubáricas bilateral.  
</t>
    </r>
    <r>
      <rPr>
        <b/>
        <sz val="10"/>
        <rFont val="Soberana Sans"/>
        <family val="2"/>
      </rPr>
      <t>UR:</t>
    </r>
    <r>
      <rPr>
        <sz val="10"/>
        <rFont val="Soberana Sans"/>
        <family val="2"/>
      </rPr>
      <t xml:space="preserve"> NBV
  En el periodo enero-marzo de 2017, se tuvo un porcentaje de recetas surtidas de forma completa a mujeres hospitalizadas con cáncer del 91.0 por ciento; por lo que les fueron administrados sus medicamentos en tiempo y forma.    Durante este periodo fueron surtidas 11,789 recetas completas a mujeres hospitalizadas con cáncer de un total de 12,956 recetas realizadas a mujeres hospitalizadas con cáncer.    
</t>
    </r>
    <r>
      <rPr>
        <b/>
        <sz val="10"/>
        <rFont val="Soberana Sans"/>
        <family val="2"/>
      </rPr>
      <t>UR:</t>
    </r>
    <r>
      <rPr>
        <sz val="10"/>
        <rFont val="Soberana Sans"/>
        <family val="2"/>
      </rPr>
      <t xml:space="preserve"> NCD
En este trimestre se inició la logística para la implementación  de la Campaña Respirar sin Humo a efecto de contar con las condiciones necesarias que permitan al equipo multidisciplinario, acudir a las comunidades rurales para brindar los beneficios de la campaña. La Campaña Respirar sin Humo,  implica asistencia ?in situ? a mujeres mayores de 50 años residentes de comunidades eminentemente rurales, ubicadas en la serranías para entregarles material educativo llamativo y de muy fácil comprensión,  que les permitirá el conocimiento de los daños a su salud respiratoria por la exposición al humo de leña y que llevará a la concientización de esta población, no solo de la mujer, sino de su familia. Estas mujeres  están muy lejos  del INER  y los costos no les permiten asistir; por ello,  se ?acostumbran? a toser y respirar con dificultades.  Una gran oportunidad que se presenta durante el desarrollo de la Campaña Respirar sin Humo, será la posibilidad de apoyar a las mujeres que sean detectadas con EPOC Gold I, para que acudan al INER y continúen su tratamiento farmacológico de manera gratuita.   
</t>
    </r>
    <r>
      <rPr>
        <b/>
        <sz val="10"/>
        <rFont val="Soberana Sans"/>
        <family val="2"/>
      </rPr>
      <t>UR:</t>
    </r>
    <r>
      <rPr>
        <sz val="10"/>
        <rFont val="Soberana Sans"/>
        <family val="2"/>
      </rPr>
      <t xml:space="preserve"> NDE
131 Otorgar atención ambulatoria de acuerdo con los resultados de las encuestas de satisfacción de usuarios con los servicios ambulatorios, el 87.2% de los entrevistados, respondieron de modo tal que la calificación final otorgada a la atención recibida fue mayor de 80 puntos.    134 Otorgar atención hospitalaria  durante el periodo, se entrevistó un total de 573 usuarios de servicios de hospitalización, de las cuales el 95.1% opinó favorablemente de la atención recibida, la suma de las respuestas fue superior a los 80 puntos.  De acuerdo con la meta programada para este trimestre (90.1% de usuarios que asignan 80 puntos  o más a la atención recibida), se superó dicha expectativa en 5.0%, lo que resulta entre otras medidas, de la implementación de acciones relacionadas con el parto humanizado, permitiéndose el acompañamiento de las pacientes</t>
    </r>
  </si>
  <si>
    <t>15.25</t>
  </si>
  <si>
    <t>16.34</t>
  </si>
  <si>
    <t>91.59</t>
  </si>
  <si>
    <t>160.76</t>
  </si>
  <si>
    <t>39.05</t>
  </si>
  <si>
    <t>158.71</t>
  </si>
  <si>
    <t>0.77</t>
  </si>
  <si>
    <t>11.47</t>
  </si>
  <si>
    <t>UR: NCK</t>
  </si>
  <si>
    <t>13.99</t>
  </si>
  <si>
    <t>16.41</t>
  </si>
  <si>
    <t>87.03</t>
  </si>
  <si>
    <t>UR: NCD</t>
  </si>
  <si>
    <t>88.05</t>
  </si>
  <si>
    <t>22.54</t>
  </si>
  <si>
    <t>209.43</t>
  </si>
  <si>
    <t>192.43</t>
  </si>
  <si>
    <t>195.58</t>
  </si>
  <si>
    <t>197.99</t>
  </si>
  <si>
    <t>837.92</t>
  </si>
  <si>
    <t>UR: NBB</t>
  </si>
  <si>
    <t>838.12</t>
  </si>
  <si>
    <t>15.90</t>
  </si>
  <si>
    <t>13.00</t>
  </si>
  <si>
    <t xml:space="preserve">Porcentaje de  recién nacidos vivos prematuros sin protección social en salud  (de  36 o menos semanas de gestación) atendidos en el Hospital de la Mujer </t>
  </si>
  <si>
    <t>98.90</t>
  </si>
  <si>
    <t>98.00</t>
  </si>
  <si>
    <t>Porcentaje de Mujeres egresadas por mejoría</t>
  </si>
  <si>
    <t>Porcentaje de servidores públicos del INPer que han suscrito el compromiso de respetar y aplicar el Código de Conducta de la institución.</t>
  </si>
  <si>
    <t>12.90</t>
  </si>
  <si>
    <t>16.50</t>
  </si>
  <si>
    <t xml:space="preserve">Porcentaje de pacientes mujeres con obesidad que generan un egreso hospitalario. </t>
  </si>
  <si>
    <t>49.60</t>
  </si>
  <si>
    <t>45.80</t>
  </si>
  <si>
    <t>46.10</t>
  </si>
  <si>
    <t>Porcentaje de resoluciones de embarazo por vía vaginal.</t>
  </si>
  <si>
    <t>86.00</t>
  </si>
  <si>
    <t>Porcentaje de recetas surtidas completas  a mujeres hospitalizadas</t>
  </si>
  <si>
    <t>80.90</t>
  </si>
  <si>
    <t>84.60</t>
  </si>
  <si>
    <t>Porcentaje de egresos hospitalarios por mejoría y curación.</t>
  </si>
  <si>
    <t>87.20</t>
  </si>
  <si>
    <t>Porcentaje de usuarias con percepción de satisfacción de la calidad de la atención médica ambulatoria recibida superior a 80 puntos.</t>
  </si>
  <si>
    <t>10.94</t>
  </si>
  <si>
    <t>63.00</t>
  </si>
  <si>
    <t>NCK</t>
  </si>
  <si>
    <t>Porcentaje de mujeres que reciben tratamiento para Esclerosis Múltiple y padecimientos relacionados en el Instituto Nacional de Neurología y Neurocirugía Manuel Velasco Suárez</t>
  </si>
  <si>
    <t>NCD</t>
  </si>
  <si>
    <t>Porcentaje de espirometrías realizadas a mujeres con probable EPOC por exposición a humo de leña en zonas rurales</t>
  </si>
  <si>
    <t>3.90</t>
  </si>
  <si>
    <t>16.70</t>
  </si>
  <si>
    <t xml:space="preserve">Porcentaje de consultas de primera vez y subsecuentes otorgadas a mujeres con diagnóstico de EPOC relacionado con el humo de leña </t>
  </si>
  <si>
    <t>27.20</t>
  </si>
  <si>
    <t>29.10</t>
  </si>
  <si>
    <t xml:space="preserve">Porcentaje de egresos de mujeres con diagnóstico de enfermedades respiratorias de alta complejidad con atención médica especializada  en los servicios de hospitalización </t>
  </si>
  <si>
    <t>91.00</t>
  </si>
  <si>
    <t>Porcentaje de recetas surtidas en forma completa a mujeres hospitalizadas con cáncer</t>
  </si>
  <si>
    <t>100.90</t>
  </si>
  <si>
    <t>98.50</t>
  </si>
  <si>
    <t xml:space="preserve">Eficacia en el otorgamiento de consulta programada (primera vez, subsecuentes, preconsulta) </t>
  </si>
  <si>
    <t>55.40</t>
  </si>
  <si>
    <t>Porcentaje de egresos hospitalarios por mejoría de mujeres</t>
  </si>
  <si>
    <t>43.80</t>
  </si>
  <si>
    <t>42.50</t>
  </si>
  <si>
    <t>Concentración de consultas subsecuentes a mujeres</t>
  </si>
  <si>
    <t>65.00</t>
  </si>
  <si>
    <t>58.00</t>
  </si>
  <si>
    <t>NBB</t>
  </si>
  <si>
    <t xml:space="preserve">Porcentaje de pacientes mujeres atendidas en Consulta Externa </t>
  </si>
  <si>
    <t>63.80</t>
  </si>
  <si>
    <t>62.00</t>
  </si>
  <si>
    <t>Porcentaje de pacientes mujeres atendidas en Hospitalización.</t>
  </si>
  <si>
    <t xml:space="preserve"> NBB- Hospital General "Dr. Manuel Gea González"  NBV- Instituto Nacional de Cancerología  NCD- Instituto Nacional de Enfermedades Respiratorias Ismael Cosío Villegas  NCK- Instituto Nacional de Neurología y Neurocirugía Manuel Velasco Suárez  NDE- Instituto Nacional de Perinatología Isidro Espinosa de los Reyes  Secretaria de Salud </t>
  </si>
  <si>
    <t xml:space="preserve"> Con la implementación del programa cero rechazos se ha incrementado la demanda de los servicios de atención de salud de alta especialidad que brinda el Hospital General Dr. Manuel Gea González, esto aunado a la sobreocupación que ya se presentaba en años anteriores, y los recursos económicos limitados con los que opera este nosocomio generará que los servicios se saturen derivado en una atención de baja calidad a los usuarios, o que nos encontremos imposibilitadas  a cubrir la demanda de atención médica.  Atención a la Salud: Contribuir a satisfacer la demanda de servicios especializados de salud de la población que presenta el Sector Salud.  La EPOC es actualmente la 4ª causa de muerte a nivel nacional en mujeres, más importante que el cáncer de mama y el de cérvix y su principal causa es cocinar con leña. En México, la EPOC también se encuentra en el 4º. lugar de mortalidad; de todas las muertes del sexo femenino, aproximadamente el 40%  son  mujeres que cocinaron con humo de leña.  La prevención, la difusión y la pronta respuesta del Instituto con las mujeres afectadas, debe ser prioridad nacional. Se debe asegurar la continuidad y el impulso de dichas acciones para consolidar las acciones emprendidas.    Contribuir a la atención de la salud, mediante el tratamiento a pacientes con esclerosis múltiple, atendiendo preferentemente a la población que no cuenta con seguridad social, dando prioridad a la atención a mujeres.  Garantizar el derecho a las mujeres a la resolución de su embarazo por la vía más adecuada, y que recibirán el tratamiento más adecuado para la resolución de su patología.  Atender a la población femenina que demanda los servicios especializados en embarazo de alto riesgo y en Neonatología de sus menores hijos en un contexto de transición epidemiológica hacia enfermedades crónico degenerativas en población cada vez más joven e incluso en población infantil requiere de una atención más especializada por lo que se requiere ampliar la capacidad de demanda de la atención y fortalecer con recursos económicos y sociales la actual atención que se brinda en el Hospital de la Mujer. Asimismo el hospital cuenta con un atención integral  (cirugía Oncológica, Oncología médica, Radioterapia y unidad de cuidados paliativos) para pacientes con padecimientos oncológicos el cual debe de ser fortalecido con insumos, mantenimientos y recurso financiero.  </t>
  </si>
  <si>
    <t>(Instituto Nacional de Neurología y Neurocirugía Manuel Velasco Suárez)</t>
  </si>
  <si>
    <t>(Instituto Nacional de Enfermedades Respiratorias Ismael Cosío Villegas)</t>
  </si>
  <si>
    <t>15535</t>
  </si>
  <si>
    <t>68383</t>
  </si>
  <si>
    <t>195656</t>
  </si>
  <si>
    <t>274772</t>
  </si>
  <si>
    <t>(Hospital General "Dr. Manuel Gea González")</t>
  </si>
  <si>
    <t>1449.5</t>
  </si>
  <si>
    <t>E023</t>
  </si>
  <si>
    <r>
      <t>Acciones de mejora para el siguiente periodo
UR:</t>
    </r>
    <r>
      <rPr>
        <sz val="10"/>
        <rFont val="Soberana Sans"/>
        <family val="2"/>
      </rPr>
      <t xml:space="preserve"> X00
Sin información</t>
    </r>
  </si>
  <si>
    <r>
      <t>Justificación de diferencia de avances con respecto a las metas programadas
UR:</t>
    </r>
    <r>
      <rPr>
        <sz val="10"/>
        <rFont val="Soberana Sans"/>
        <family val="2"/>
      </rPr>
      <t xml:space="preserve"> X00
La aplicación de pruebas de tamizaje en población estudiantil depende en gran medida tanto de la asistencia de los alumnos, como de la apertura de las autoridades escolares para el ingreso a los planteles estudiantiles, aspectos que modifican el logro de la meta.</t>
    </r>
  </si>
  <si>
    <r>
      <t>Acciones realizadas en el periodo
UR:</t>
    </r>
    <r>
      <rPr>
        <sz val="10"/>
        <rFont val="Soberana Sans"/>
        <family val="2"/>
      </rPr>
      <t xml:space="preserve"> X00
Se aplicaron 190,848 instrumentos de tamizaje a estudiantes para la detección temprana del consumo de tabaco alcohol y drogas ilícitas en adolescentes, lo que representa 19.31% de la meta programada</t>
    </r>
  </si>
  <si>
    <t>7.55</t>
  </si>
  <si>
    <t>60.19</t>
  </si>
  <si>
    <t>UR: X00</t>
  </si>
  <si>
    <t>78,600.00</t>
  </si>
  <si>
    <t>X00</t>
  </si>
  <si>
    <t>Porcentaje de adolescentes que inician tratamiento en las Unidades de Especialidades Médicas - Centros de Atención Primaria en Adicciones (UNEME-CAPA)</t>
  </si>
  <si>
    <t>Porcentaje de adolecentes que inician tratamiento en los los Centros de Atención Primaria en Adicciones</t>
  </si>
  <si>
    <t>19.31</t>
  </si>
  <si>
    <t>988,316.00</t>
  </si>
  <si>
    <t>Porcentaje de alumnado con pruebas de tamizaje del año en curso, respecto del alumnado con pruebas de tamizaje programado</t>
  </si>
  <si>
    <t xml:space="preserve"> X00- Comisión Nacional contra las Adicciones </t>
  </si>
  <si>
    <t xml:space="preserve"> El consumo de alcohol, tabaco y otras drogas, representa un problema de salud pública, a través de las distintas encuestas, se identifica un incremento considerable en el consumo de mariguana, tanto en población en general, como en adolescentes de 12 a 17 años, constituyéndose en la sustancia ilegal de mayor consumo.  Asimismo, la edad de inicio en la que la población tiene contacto con el consumo de drogas se ha reducido, a través de la Encuesta Nacional del Consumo de Drogas, se identificó que 3.3% de los estudiantes de 5º y 6º año de primaria (10 a 11 años de edad), refirió probar haber probado drogas alguna vez en su vida (4.7% hombres y 1.7% mujeres), de igual manera, en este grupo de edad, la mariguana fue la droga ilegal más consumida con 2.3%. Entre los cambios más notables en el consumo de drogas en población estudiantil destaca que el consumo de drogas alguna vez en la vida se duplicó, al pasar de 8.2% en 1991 a 17.2% en 2014. Mientras que la mariguana aumentó siete veces, al pasar de 1.5% a 10.6%, los inhalables de 3.5% a 5.8% y la cocaína se quintuplicó de 0.7% a 3.3%. Mientras que el consumo de alcohol pasó de 29% en 1991 a 35.5% 2014, y, la proporción de estudiantes que consumen 5 copas o más en una sola ocasión en el último mes, pasó de 9.5% a 14.5%. Respecto al consumo de tabaco, en 2015, a través de la Encuesta Global de Tabaquismo en Adultos (GATS) se identificó que 16.4% de la población de 15 años y más fuma tabaco actualmente; de éstos 25.2% son hombres y 8.2% mujeres. Actualmente el consumo de alcohol, tabaco y otras drogas constituye un factor de riesgo asociado a más de 200 enfermedades, y a edades tempranas son un factor causal de defunciones y discapacidad. A medida que se incrementa la prevalencia se incrementan los recursos destinados a la atención de las consecuencias de salud y es indispensable contar con un Sistema de Salud que dé respuesta a la demanda de atención originada por el consumo de dichas sustancias. </t>
  </si>
  <si>
    <t>481912</t>
  </si>
  <si>
    <t>463928</t>
  </si>
  <si>
    <t>13372688</t>
  </si>
  <si>
    <t>6568953</t>
  </si>
  <si>
    <t>(Comisión Nacional contra las Adicciones)</t>
  </si>
  <si>
    <t>60.1</t>
  </si>
  <si>
    <t>Prevención y atención contra las adicciones</t>
  </si>
  <si>
    <t>E025</t>
  </si>
  <si>
    <r>
      <t>Acciones de mejora para el siguiente periodo
UR:</t>
    </r>
    <r>
      <rPr>
        <sz val="10"/>
        <rFont val="Soberana Sans"/>
        <family val="2"/>
      </rPr>
      <t xml:space="preserve"> R00
Contar oportunamente con la provisión de bienes (insumos: jeringas, agujas, entre otros) para la  aplicación de la  2ª dosis de vacuna VPH durante la 2ª SNS 2017.  Se cuenta con el listado nominal de las niñas que serán vacunas con la 2ª dosis de vacuna contra al VPH, durante la 2ª Semana Nacional de Salud 2017, lo cual favorece el logro de la meta.  </t>
    </r>
  </si>
  <si>
    <r>
      <t>Justificación de diferencia de avances con respecto a las metas programadas
UR:</t>
    </r>
    <r>
      <rPr>
        <sz val="10"/>
        <rFont val="Soberana Sans"/>
        <family val="2"/>
      </rPr>
      <t xml:space="preserve"> R00
Inmunizar con la 2a dosis de vacuna VPH durante la 2a Semana Nacional de Salud 2017, a las niñas de quinto año de primaria y de 11 años no escolarizadas de todo el territorio nacional que fueron vacunadas con la 1a dosis de vacuna VPH durante la 3a SNS 2016 y son población de responsabilidad de la Secretaria de Salud, con el fin de disminuir, a largo plazo, en las mujeres los casos de infección por virus del papiloma humano.  </t>
    </r>
  </si>
  <si>
    <r>
      <t>Acciones realizadas en el periodo
UR:</t>
    </r>
    <r>
      <rPr>
        <sz val="10"/>
        <rFont val="Soberana Sans"/>
        <family val="2"/>
      </rPr>
      <t xml:space="preserve"> R00
Se distribuyeron 662,603 de vacuna contra el Virus del Papiloma Humano en las 32 Entidades Federativas, para aplicar la 2a dosis a las niñas de 5to. Grado de primaria vacunadas contra el VPH y de 11 años no escolarizadas durante la 2ª Semana Nacional de Salud (mayo 2017).    </t>
    </r>
  </si>
  <si>
    <t>394.19</t>
  </si>
  <si>
    <t>UR: R00</t>
  </si>
  <si>
    <t>393.93</t>
  </si>
  <si>
    <t>R00</t>
  </si>
  <si>
    <t>Proporción de niñas de 5to. Grado de primaria vacunadas contra el VPH y de 11 años no escolarizadas</t>
  </si>
  <si>
    <t xml:space="preserve"> R00- Centro Nacional para la Salud de la Infancia y la Adolescencia </t>
  </si>
  <si>
    <t xml:space="preserve"> Desde hace casí 30 años se ha reconocido la importancia del virus del papiloma humano (VPH) como agente causal del cáncer cérvico uterino. El VPH es un virus DNA, perteneciente a la familia Papilloma viridiae con preferencia por infectar la piel y mucosas del ser humano; dentro de esta gran familia se han descrito más de 100 tipos. Por lo menos 30 de ellos se han aislado de las regiones urogenitales y de éstos, 15 han sido considerados de alto riesgo por su capacidad oncógena para cáncer cérvico uterino.  En el año 2000 se notificaron 10,393 casos de infección por Virus del Papiloma humano en el país, esta cifra ha ido en ascenso paulatino y para el año 2008 se duplicaron los casos reportados, llegando la cifra a  23,418 casos. De todos los casos, el 95% se presenta en mujeres, dentro de las cuales, entre el 15 y 22% de casos se presentan en el grupo de edad de  20-24 años, entre el 21 y 33% de 25-44 años y del 25 al 35% en el grupo de 45-49 años. El papel causal de las infecciones por Virus del Papiloma Humano (VPH) en mujeres en el desarrollo de Cáncer Cérvico-uterino ha quedado documentado más allá de cualquier duda razonable. Existen alrededor de 100 tipos de VPH que infectan al ser humano, por lo menos 30 infectan el área genital, 15 tipos VPH son de alto riesgo para cáncer.  </t>
  </si>
  <si>
    <t>1318943</t>
  </si>
  <si>
    <t>(Centro Nacional para la Salud de la Infancia y la Adolescencia)</t>
  </si>
  <si>
    <t>393.9</t>
  </si>
  <si>
    <t>Programa de vacunación</t>
  </si>
  <si>
    <r>
      <t>Acciones de mejora para el siguiente periodo
UR:</t>
    </r>
    <r>
      <rPr>
        <sz val="10"/>
        <rFont val="Soberana Sans"/>
        <family val="2"/>
      </rPr>
      <t xml:space="preserve"> NDE
Seguir con los trabajos sensibilización y capacitación, al personal institucional en materia de derechos humanos, igualdad, no discriminación, violencia, así como, continuar con la difusión de carteles y trípticos en la materia.   </t>
    </r>
  </si>
  <si>
    <r>
      <t>Justificación de diferencia de avances con respecto a las metas programadas
UR:</t>
    </r>
    <r>
      <rPr>
        <sz val="10"/>
        <rFont val="Soberana Sans"/>
        <family val="2"/>
      </rPr>
      <t xml:space="preserve"> NDE
Los cuatro programas institucionales que se reportan son: El plan estratégico 2017, mismo que se aprobó en Junta de Gobierno el 12 de abril; el programa de derechos humanos, que se integró y envió a la Secretaría de Salud en enero; el programa del comité de ética y de prevención de conflictos de interés, que se elaboró en marzo; y la Norma para la Igualdad Laboral entre Mujeres y Hombres, que cada mes se reporta al Órgano Interno de Control. </t>
    </r>
  </si>
  <si>
    <r>
      <t>Acciones realizadas en el periodo
UR:</t>
    </r>
    <r>
      <rPr>
        <sz val="10"/>
        <rFont val="Soberana Sans"/>
        <family val="2"/>
      </rPr>
      <t xml:space="preserve"> NDE
Durante el trimestre se aplicó un cuestionario denominado Día Naranja, a 86 trabajadores del INPer, de los cuales 35 fueron mujeres y 51 hombres, dicho cuestionario tuvo como objetivo conocer el grado de conocimiento que el personal del Instituto, tiene acerca del tema y con base en los resultados obtenidos, se realizarán acciones de difusión, como es la elaboración y distribución de trípticos que hagan mención ampliamente del tema. Así mismo, se publicó en las redes sociales institucionales el día Internacional de la lengua materna; así como la información concerniente a la conmemoración, objetivo y significado del día Naranja.   Adicionalmente, se elaboró el Protocolo Interno de atención de casos de hostigamiento y acoso sexual, mismo que se publicó en la página web del INPer.</t>
    </r>
  </si>
  <si>
    <t>1.95</t>
  </si>
  <si>
    <t>4.00</t>
  </si>
  <si>
    <t>Porcentaje de programas institucionales realizados con enfoque de género</t>
  </si>
  <si>
    <t xml:space="preserve"> NDE- Instituto Nacional de Perinatología Isidro Espinosa de los Reyes </t>
  </si>
  <si>
    <t xml:space="preserve"> Apoyar en la mejora continua de la calidad de las funciones sustantivas, promoviendo la igualdad entre mujeres y hombres, y la no discriminación </t>
  </si>
  <si>
    <t>508</t>
  </si>
  <si>
    <t>1132</t>
  </si>
  <si>
    <t>1.9</t>
  </si>
  <si>
    <r>
      <t>Acciones de mejora para el siguiente periodo
UR:</t>
    </r>
    <r>
      <rPr>
        <sz val="10"/>
        <rFont val="Soberana Sans"/>
        <family val="2"/>
      </rPr>
      <t xml:space="preserve"> NDE
Sin información</t>
    </r>
  </si>
  <si>
    <r>
      <t>Justificación de diferencia de avances con respecto a las metas programadas
UR:</t>
    </r>
    <r>
      <rPr>
        <sz val="10"/>
        <rFont val="Soberana Sans"/>
        <family val="2"/>
      </rPr>
      <t xml:space="preserve"> NDE
Sin información</t>
    </r>
  </si>
  <si>
    <r>
      <t>Acciones realizadas en el periodo
UR:</t>
    </r>
    <r>
      <rPr>
        <sz val="10"/>
        <rFont val="Soberana Sans"/>
        <family val="2"/>
      </rPr>
      <t xml:space="preserve"> NDE
En este programa no se realizaron acciones en el trimestre, debido a que la evaluación del mismo se realizara en forma semestral. </t>
    </r>
  </si>
  <si>
    <t>0.07</t>
  </si>
  <si>
    <t>0.37</t>
  </si>
  <si>
    <t xml:space="preserve">Porcentaje de auditorías clínicas incorporadas </t>
  </si>
  <si>
    <t xml:space="preserve"> Realizar las acciones de vigilancia y asesoría tanto en el ejercicio de los recursos, como en el cumplimiento puntual de los programas, verificando que se incorpore la perspectiva de género, la no discriminación y el respeto a los derechos humanos </t>
  </si>
  <si>
    <t>0.3</t>
  </si>
  <si>
    <r>
      <t>Acciones de mejora para el siguiente periodo
UR:</t>
    </r>
    <r>
      <rPr>
        <sz val="10"/>
        <rFont val="Soberana Sans"/>
        <family val="2"/>
      </rPr>
      <t xml:space="preserve"> NDE
Existe limitación tecnológica</t>
    </r>
  </si>
  <si>
    <r>
      <t>Justificación de diferencia de avances con respecto a las metas programadas
UR:</t>
    </r>
    <r>
      <rPr>
        <sz val="10"/>
        <rFont val="Soberana Sans"/>
        <family val="2"/>
      </rPr>
      <t xml:space="preserve"> NDE
Sin información.</t>
    </r>
  </si>
  <si>
    <r>
      <t>Acciones realizadas en el periodo
UR:</t>
    </r>
    <r>
      <rPr>
        <sz val="10"/>
        <rFont val="Soberana Sans"/>
        <family val="2"/>
      </rPr>
      <t xml:space="preserve"> NDE
Se cumplió con el 94% de lo programado.</t>
    </r>
  </si>
  <si>
    <t>1.74</t>
  </si>
  <si>
    <t>95.10</t>
  </si>
  <si>
    <t>90.10</t>
  </si>
  <si>
    <t>Porcentaje de mujeres con percepción de satisfacción de la calidad de la atención médica hospitalaria recibida superior a los 80 puntos.</t>
  </si>
  <si>
    <t xml:space="preserve"> Promover la implementación de las políticas de calidad y seguridad del paciente, que incidan en la mejora de los procesos internos, y con apego a lo dispuesto en materia de igualdad entre mujeres y hombres, la no discriminación y los derechos humanos </t>
  </si>
  <si>
    <t>573</t>
  </si>
  <si>
    <t>1994</t>
  </si>
  <si>
    <t>1.7</t>
  </si>
  <si>
    <t>Rectoría en Salud</t>
  </si>
  <si>
    <t>P012</t>
  </si>
  <si>
    <r>
      <t>Acciones de mejora para el siguiente periodo
UR:</t>
    </r>
    <r>
      <rPr>
        <sz val="10"/>
        <rFont val="Soberana Sans"/>
        <family val="2"/>
      </rPr>
      <t xml:space="preserve"> NDE
Aún se requiere de consentimiento informado para realizar las pruebas de escrutinio de VIH, se continúa con algunas acciones implementadas previamente: explicarles a las pacientes en qué consisten los diferentes estudios y sus beneficios como el dar tratamientos oportunos o profilaxis. Se continúa otorgando consejería. Buscar pacientes embarazadas hospitalizadas a las que no se les había realizado prueba rápida para VIH y ofertárselas en su cama.  Así como implementar programas para una mayor difusión de los beneficios de las pruebas de detección tanto de VIH como de otras ITS.  
</t>
    </r>
    <r>
      <rPr>
        <b/>
        <sz val="10"/>
        <rFont val="Soberana Sans"/>
        <family val="2"/>
      </rPr>
      <t>UR:</t>
    </r>
    <r>
      <rPr>
        <sz val="10"/>
        <rFont val="Soberana Sans"/>
        <family val="2"/>
      </rPr>
      <t xml:space="preserve"> K00
Sin información
</t>
    </r>
    <r>
      <rPr>
        <b/>
        <sz val="10"/>
        <rFont val="Soberana Sans"/>
        <family val="2"/>
      </rPr>
      <t>UR:</t>
    </r>
    <r>
      <rPr>
        <sz val="10"/>
        <rFont val="Soberana Sans"/>
        <family val="2"/>
      </rPr>
      <t xml:space="preserve"> NBV
Del protocolo de ?Supresión de VHH-8? se han reclutado un total de 16 pacientes al primer trimestre del 2017. En relación a la brecha de género, se buscó además de incluir a las mujeres con neoplasias del tracto genital, agregar otros grupos donde hay hombres en particular hombres que tienen sexo con hombres, por ello se incluyeron la Unidades Funcionales de Pulmón y Cáncer testicular.
</t>
    </r>
    <r>
      <rPr>
        <b/>
        <sz val="10"/>
        <rFont val="Soberana Sans"/>
        <family val="2"/>
      </rPr>
      <t>UR:</t>
    </r>
    <r>
      <rPr>
        <sz val="10"/>
        <rFont val="Soberana Sans"/>
        <family val="2"/>
      </rPr>
      <t xml:space="preserve"> NCD
Se continuará con el énfasis en talleres psicoeducativos de generalidades del VIH y nutrición, intensivos, prevención positiva y prevención sexual positiva que tienen como objetivo disminuir las conductas de riesgo y aumentar la adherencia al tratamiento y seguimiento. Además de los talleres regulares, este año se proporcionarán  talleres de enfermería y talleres sobre derecho a la salud y derechos de las PVVIH para aquellas personas interesadas. Asimismo se continúa con los talleres de capacitación en consejería, en actualización en temas clínicos, en bioseguridad, en virología e inmunopatología, entre otros.
</t>
    </r>
    <r>
      <rPr>
        <b/>
        <sz val="10"/>
        <rFont val="Soberana Sans"/>
        <family val="2"/>
      </rPr>
      <t>UR:</t>
    </r>
    <r>
      <rPr>
        <sz val="10"/>
        <rFont val="Soberana Sans"/>
        <family val="2"/>
      </rPr>
      <t xml:space="preserve"> NBD
El Hospital General de México Dr. Eduardo Liceaga, durante el periodo enero-marzo de 2017. En otras acciones afirmativas, las cuales beneficiaron a mujeres, dentro del Programa de Educación para la Salud se realizaron pláticas expositivas e informativas, dirigidas a pacientes y a sus familiares, por personal de enfermería y del área de vigilancia epidemiológica, las cuales se llevaron a cabo en coordinación con el área de Educación y Capacitación. Estas pláticas abordaron los siguientes temas:    Número de pláticas                  Tema                   Número de receptores  4             Generalidades de VIH/SIDA                46  31         Cáncer Cérvico-uterino, Próstata y mama      544  5                Sobre prevención de Sífilis              166  1                  Virus del Papiloma Humano                15  2                  ¿Cómo prevenir la hepatitis?                58             ¿Cómo reconocer lo signos más   4                      frecuentes de la violencia intrafamiliar? 92  24                  Prevención de cáncer de mama            396  4            Prevención de Cáncer Cérvico Uterino 81  75                         TOTAL                                      1 398</t>
    </r>
  </si>
  <si>
    <r>
      <t>Justificación de diferencia de avances con respecto a las metas programadas
UR:</t>
    </r>
    <r>
      <rPr>
        <sz val="10"/>
        <rFont val="Soberana Sans"/>
        <family val="2"/>
      </rPr>
      <t xml:space="preserve"> NDE
En este trimestre por cada hombre se atendieron 4.1 mujeres.
</t>
    </r>
    <r>
      <rPr>
        <b/>
        <sz val="10"/>
        <rFont val="Soberana Sans"/>
        <family val="2"/>
      </rPr>
      <t>UR:</t>
    </r>
    <r>
      <rPr>
        <sz val="10"/>
        <rFont val="Soberana Sans"/>
        <family val="2"/>
      </rPr>
      <t xml:space="preserve"> K00
En este trimestre , la meta del indicador sobre tratamiento antirretroviral de mujeres, quedo por abajo de lo programado, se relaciona con que la meta trimestral corresponde a una estimación de las personas que se encontrarían en tratamiento antirretroviral; mientras que lo alcanzado se refiere al número de personas que efectivamente se encuentran en tratamiento. Se mantiene el acceso a tratamiento a toda la persona diagnosticadas con VIH.    
</t>
    </r>
    <r>
      <rPr>
        <b/>
        <sz val="10"/>
        <rFont val="Soberana Sans"/>
        <family val="2"/>
      </rPr>
      <t>UR:</t>
    </r>
    <r>
      <rPr>
        <sz val="10"/>
        <rFont val="Soberana Sans"/>
        <family val="2"/>
      </rPr>
      <t xml:space="preserve"> NBV
Durante el primer trimestre de 2017, se realizaron un total de 330 pruebas rápidas, de las cuales 193 se realizaron a mujeres de la clínica de displasias y 137 se realizaron en el servicio de la Unidad Funcional de Hematología, de las cuales una resulto positiva, ya que se detectó infectado a paciente con un linfoma no hodking mas VIH, mismo que se canalizo para su TARA con apoyo a la esposa al CAPASITS correspondiente.    De las 137 pruebas rápidas que se realizaron en el servicio de la Unidad Funcional de Hematología, 70 se realizaron a mujeres y 67 a hombres. En relación a la brecha de género, se buscó además de incluir a las mujeres con neoplasias del tracto genital, agregar otros grupos donde hay hombres en particular hombres que tienen sexo con hombres, por ello se incluyeron la Unidades Funcionales de Pulmón y Cáncer testicular.    
</t>
    </r>
    <r>
      <rPr>
        <b/>
        <sz val="10"/>
        <rFont val="Soberana Sans"/>
        <family val="2"/>
      </rPr>
      <t>UR:</t>
    </r>
    <r>
      <rPr>
        <sz val="10"/>
        <rFont val="Soberana Sans"/>
        <family val="2"/>
      </rPr>
      <t xml:space="preserve"> NCD
El indicador Porcentaje de mujeres que viven con VIH atendidas en las diferentes especialidades que otorga el CIENI en el periodo presento un cumplimiento del 20.1% presentando un incremento con respecto a la meta programada derivado de la demanda de atención en las diferentes especialidades. En lo que se refiere al indicador Porcentaje de mujeres reclutadas al protocolo de investigación de embarazadas a quienes se les realizaron pruebas de detección en el periodo, en este trimestre no se reportan resultados debido a que se  encuentra detenido el protocolo de mujeres embarazadas dado que se han establecido reuniones con el Instituto Nacional de Perinatología y la Jurisdicción Sanitaria de Tlalpan para ajustar el protocolo e incluir un mayor número de mujeres beneficiadas. Por lo que respecta al indicador Porcentaje de mujeres a quienes se les realizaron estudios de laboratorio en el Laboratorio de Diagnóstico Virologico presento un cumplimiento del 13.7%, resultado menor al programado originalmente debido a la suspensión de actividades por una semana, al inicio del año, para dar mantenimiento a los laboratorios.  Por último el indicador Porcentaje de mujeres que recibieron una consejería en VIH en el periodo mostro un cumplimiento del 32%, porcentaje menor al programado originalmente, sin embargo se tuvo un incremento en sus variables.
</t>
    </r>
    <r>
      <rPr>
        <b/>
        <sz val="10"/>
        <rFont val="Soberana Sans"/>
        <family val="2"/>
      </rPr>
      <t>UR:</t>
    </r>
    <r>
      <rPr>
        <sz val="10"/>
        <rFont val="Soberana Sans"/>
        <family val="2"/>
      </rPr>
      <t xml:space="preserve"> NBD
El resultado del indicador obtenido al primer trimestre del ejercicio en este indicador fue de 2.6%, que en comparación a la meta original proyectada que fue 3.2%, el cumplimiento refleja el -18.8%. Ese resultado alcanzado en el primer trimestre de 2017 en el Hospital General de México Dr. Eduardo Liceaga se considera adecuado ya que es una problemática de salud pública, su tendencia a la baja se considera como un resultado positivo, tanto de salud, como desde el punto de vista socioeconómico, al abatirse impacta en el recurso económico de la población mexicana, así como en la productividad nacional.</t>
    </r>
  </si>
  <si>
    <r>
      <t>Acciones realizadas en el periodo
UR:</t>
    </r>
    <r>
      <rPr>
        <sz val="10"/>
        <rFont val="Soberana Sans"/>
        <family val="2"/>
      </rPr>
      <t xml:space="preserve"> NDE
En este trimestre la cobertura de mujeres fue de 2,927 estudios tanto para VIH y otras ITS, a los hombres se les realizaron 727 estudios.
</t>
    </r>
    <r>
      <rPr>
        <b/>
        <sz val="10"/>
        <rFont val="Soberana Sans"/>
        <family val="2"/>
      </rPr>
      <t>UR:</t>
    </r>
    <r>
      <rPr>
        <sz val="10"/>
        <rFont val="Soberana Sans"/>
        <family val="2"/>
      </rPr>
      <t xml:space="preserve"> K00
En el primer  trimestre (enero-marzo), se proporcionó tratamiento con antirretrovirales (TAR) a 18,043 Mujeres, con lo cual se logra un avance 94.91% respecto de la meta anual (19,285). Con lo anterior, se mantiene el acceso universal a tratamiento de mujeres y hombres que son detectados en los servicios de la Secretaría de Salud.  ;  En el primer trimestre (enero-marzo) se publicó la ?Convocatoria de Prevención 2017?y se dio apertura al Sistema de Registro de proyectos para que las Organizaciones de la Sociedad Civil participen con propuestas.   Las Organizaciones de la sociedad civil y académicas, integraron propuestas de proyectos de prevención de VIH e ITS para la implementación de estrategias de prevención a nivel nacional para este año. El Sistema de Monitoreo en Actividades de Prevención sirvió de plataforma para el registro de proyectos.  http://smap.censida.net/principalCensida/index.php    Hasta el momento se han recibido 300 proyectos que fueron enviados a evaluar con los ex;  En el 2017, se programaron 19 entidades para tener programas de acompañamiento. La distribución se realizó con base en el número de mujeres que se encuentran en control en los servicios de atención de VIH en la Secretaría de Salud.   En el primer trimestre las 19 entidades programadas han recibido recursos para traslado de mujeres a los servicios especializados en VIH (Capasits y Saih): Baja California, Baja California Sur, Coahuila, Colima, Ciudad de México, Guerrero, Hidalgo, Jalisco, Estado de México, Michoacán, Morelos, Nuevo León, Puebla, Quintana Roo, Sinaloa, Sonora, Tamaulipas, Yucatán y Zacatecas.     Las entidades restantes no recibirán recursos, debido a que tenían adeudos de años anteriores o porque no informaron sobre su aplicación ni el número de mujeres que recibieron recursos para el traslado.    Asimismo, se llevaron a cabo las acciones necesarias para que este recurso quedara legalizado en el Convenio específico en materia de ministración de subsidios para el fortalecimiento de acciones de salud pública en las entidades federativas (AFASPE) 2017.  
</t>
    </r>
    <r>
      <rPr>
        <b/>
        <sz val="10"/>
        <rFont val="Soberana Sans"/>
        <family val="2"/>
      </rPr>
      <t>UR:</t>
    </r>
    <r>
      <rPr>
        <sz val="10"/>
        <rFont val="Soberana Sans"/>
        <family val="2"/>
      </rPr>
      <t xml:space="preserve"> NBV
  Del protocolo de Supresión de VHH-8, se han reclutado un total de 16 pacientes al primer trimestre del 2017, siete en el grupo experimental, ocho el grupo de control, y 1 en el grupo observacional, a la fecha se encuentran 12 vivos activos; ya que falleció uno a las 11 semanas del ingreso del grupo de control y uno del grupo de intervención a los tres días del ingreso. Esto último motivo modificar los criterios de inclusión donde los enfermos que se encuentren con signos de gravedad medidos por una escala llama Apache 2, que tengan más de 15 puntos no se incluirán en el protocolo. y uno más que falleció del grupo observacional a las 19 semanas después de su ingreso.  Más uno del grupo de control que falleció en la semana 15, salen tres pacientes por concluir las semanas de inclusión en el protocolo ya completaron las 48 semanas del protocolo sin lesiones nuevas de sarcoma de Kaposi en franca recesión de lesiones de un 15% a 20% siguen en control en la Clínica de Cáncer y VIH/SIDA.    De la clínica de displasias se realizaron 193 pruebas rápidas en el primer trimestre de 2017, del servicio de la Unidad Funcional de Hematología se realizaron 137 pruebas una resulto positiva, se detectó infectado a paciente con un linfoma no hodking mas IVH, mismo que se canalizo para su TARA con apoyo a la esposa al CAPASITS correspondiente.  
</t>
    </r>
    <r>
      <rPr>
        <b/>
        <sz val="10"/>
        <rFont val="Soberana Sans"/>
        <family val="2"/>
      </rPr>
      <t>UR:</t>
    </r>
    <r>
      <rPr>
        <sz val="10"/>
        <rFont val="Soberana Sans"/>
        <family val="2"/>
      </rPr>
      <t xml:space="preserve"> NCD
Se ha cumplido con el propósito de brindar una atención integral y de calidad a las personas con VIH/SIDA atendidas en el Centro de Investigación en Enfermedades Infecciosas y se fortalecen cada vez más los programas centrados en mujeres y en erradicar brechas de género y promover la igualdad en la atención en salud a mujeres y en particular mujeres que viven con VIH, como lo muestran nuestro</t>
    </r>
  </si>
  <si>
    <t>2.49</t>
  </si>
  <si>
    <t>0.61</t>
  </si>
  <si>
    <t>4.32</t>
  </si>
  <si>
    <t>66.06</t>
  </si>
  <si>
    <t>66.42</t>
  </si>
  <si>
    <t>1.93</t>
  </si>
  <si>
    <t>0.52</t>
  </si>
  <si>
    <t>UR: NBD</t>
  </si>
  <si>
    <t>2.79</t>
  </si>
  <si>
    <t>7.32</t>
  </si>
  <si>
    <t>303.36</t>
  </si>
  <si>
    <t>UR: K00</t>
  </si>
  <si>
    <t>325.57</t>
  </si>
  <si>
    <t>1.20</t>
  </si>
  <si>
    <t>Porcentaje de mujeres seropositivas con embarazo resuelto.</t>
  </si>
  <si>
    <t>36.40</t>
  </si>
  <si>
    <t>36.50</t>
  </si>
  <si>
    <t xml:space="preserve">Porcentaje de mujeres que recibieron una consejería en VIH en el periodo </t>
  </si>
  <si>
    <t>13.70</t>
  </si>
  <si>
    <t>17.00</t>
  </si>
  <si>
    <t>Porcentaje de mujeres a quienes se les realizaron estudios de laboratorio en el Laboratorio de Diagnóstico Virologico (LDV-CIENI) en el periodo / V2= Número de mujeres a quienes se les realizó por lo menos un estudio de laboratorio en el LDV-CIENI en el periodo</t>
  </si>
  <si>
    <t xml:space="preserve">Porcentaje de mujeres reclutadas al protocolo de investigación de embarazadas a quienes se les realizaron pruebas de detección en el periodo         </t>
  </si>
  <si>
    <t>20.10</t>
  </si>
  <si>
    <t>17.60</t>
  </si>
  <si>
    <t>17.70</t>
  </si>
  <si>
    <t>Porcentaje de mujeres que viven con VIH atendidas en las diferentes especialidades que otorga el CIENI en el periodo</t>
  </si>
  <si>
    <t>64.30</t>
  </si>
  <si>
    <t>Porcentaje de Mujeres atendidas en la Clínica de Displasias Tamizadas para VIH</t>
  </si>
  <si>
    <t>2.60</t>
  </si>
  <si>
    <t>3.20</t>
  </si>
  <si>
    <t>NBD</t>
  </si>
  <si>
    <t xml:space="preserve">Porcentaje de pacientes mujeres detectadas con VIH/SIDA </t>
  </si>
  <si>
    <t>95.30</t>
  </si>
  <si>
    <t>Porcentaje de mujeres satisfechas con la atención recibida en el área de VIH/SIDA</t>
  </si>
  <si>
    <t>K00</t>
  </si>
  <si>
    <t xml:space="preserve">Porcentaje de entidades federativas con programas de acompañamiento para mujeres con VIH.  </t>
  </si>
  <si>
    <t>Porcentaje de proyectos de prevención en VIH, el sida e ITS dirigidos a mujeres.</t>
  </si>
  <si>
    <t>94.91</t>
  </si>
  <si>
    <t>Porcentaje de mujeres en tratamiento antirretroviral (TAR).</t>
  </si>
  <si>
    <t xml:space="preserve"> K00- Centro Nacional para la Prevención y el Control del VIH/SIDA  NBD- Hospital General de México "Dr. Eduardo Liceaga"  NBV- Instituto Nacional de Cancerología  NCD- Instituto Nacional de Enfermedades Respiratorias Ismael Cosío Villegas  NDE- Instituto Nacional de Perinatología Isidro Espinosa de los Reyes </t>
  </si>
  <si>
    <t xml:space="preserve"> En México la epidemia continúa concentrada dentro de las poblaciones de HSH,PTS, especialmente HTS y los PUDI, cuestion que refleja que se ha podido contener con éxito una generación de la epidemia. No obstante, el estigma y la discriminación relacionada con el VIH ppersisten como grandes obstáculos para una respuesta eficaz al VIH en todas partes del mundo, encuestas nacionales han encontrado que un trato discriminatorio de las personas que viven con VIH sigue siendo común, incluyendo el acceso a servisiosde salud. Además, las desigualdades de género y las normas de género perjudiciales continúan contribuyendo a la situación de la desigualdad relacionada con VIH.   Abatir la falta de información sobre educación sexual y reproductiva, de igual manera de las enfermedades de transmisión sexual, mediante temas enfocados a la prevención, orientación, detección y prevención oportuna, que permita mantener informada, así como actualizada sobre nuevas infecciones por VIH y otras ITS a la población en general, principalmente mujeres como el segmento más vulnerable.  Prevención y atención de VIH/SIDA y otras ITS: Contribuir a la reducción de nuevas infecciones por VIH, a través de la prevención en los grupos más afectados por la epidemia y la atención oportuna a los portadores.  El Instituto Nacional de Enfermedades Respiratorias (INER), es el Instituto Nacional de Salud (INS) en México que atiende al mayor número de personas que viven con VIH/SIDA (PVVIH).  El INER  hospitaliza la mayor cantidad de PVVIH (250-300/año) y a los más graves, que requieren cuidados intensivos inmediatos para salvarles la vida. El tiempo de estancia hospitalaria es prolongado y costoso (mediana de 15 días (Bioestadística, INER).  Por recibir a los pacientes más graves, el INER tiene una alta mortalidad hospitalaria por SIDA que, a pesar de haber logrado disminuirse en los últimos años, se mantiene elevada. La pandemia de VIH-SIDA se ha ido feminizando a lo largo de los años a nivel mundial: actualmente el 52% de las personas que viven con VIH en países de ingresos medios y bajos son mujeres. Las mujeres, además de una mayor susceptibilidad fisiológica a la infección, también deben hacer frente a desventajas legales, sociales y económicas que reducen su capacidad de protegerse de la infección y su acceso a servicios de salud en VIH y reproductivos (UNAIDS Global Report 2013). Las mujeres jóvenes, sobre todo en países con epidemias generalizadas, tienen mayor riesgo de contraer VIH que sus contrapartes masculinas de la misma edad, y esto se ha visto asociado a inicio más temprano de la vida sexual, matrimonio temprano y violencia sexual (UNAIDS 2012. Together we will End AIDS). Además, son también las mujeres quienes cargan con el peso de ser cuidadoras de familiares enfermos, en muchos casos sin compensación (UNAIDS Global Report 2013). Es por esto que a nivel mundial, una de las 10 metas en materia de VIH-SIDA de ONUSIDA es la de ?Eliminar las desigualdades de género y la violencia/ abuso de género, y aumentar la capacidad de niñas y mujeres de protegerse del VIH?.   Reforzar las acciones de convencimiento para realizar la prueba rápida de VIH/SIDA en pacientes embarazadas, a fin de detectar a las posibles portadoras e iniciar el tratamiento oportuno para evitar la transmisión vertical a los productos </t>
  </si>
  <si>
    <t>3055</t>
  </si>
  <si>
    <t>45829</t>
  </si>
  <si>
    <t>5081</t>
  </si>
  <si>
    <t>120546</t>
  </si>
  <si>
    <t>(Hospital General de México "Dr. Eduardo Liceaga")</t>
  </si>
  <si>
    <t>(Centro Nacional para la Prevención y el Control del VIH/SIDA)</t>
  </si>
  <si>
    <t>397.8</t>
  </si>
  <si>
    <t>Prevención y atención de VIH/SIDA y otras ITS</t>
  </si>
  <si>
    <t>P016</t>
  </si>
  <si>
    <r>
      <t>Acciones de mejora para el siguiente periodo
UR:</t>
    </r>
    <r>
      <rPr>
        <sz val="10"/>
        <rFont val="Soberana Sans"/>
        <family val="2"/>
      </rPr>
      <t xml:space="preserve"> R00
Sin información</t>
    </r>
  </si>
  <si>
    <r>
      <t>Justificación de diferencia de avances con respecto a las metas programadas
UR:</t>
    </r>
    <r>
      <rPr>
        <sz val="10"/>
        <rFont val="Soberana Sans"/>
        <family val="2"/>
      </rPr>
      <t xml:space="preserve"> R00
Sin información</t>
    </r>
  </si>
  <si>
    <r>
      <t>Acciones realizadas en el periodo
UR:</t>
    </r>
    <r>
      <rPr>
        <sz val="10"/>
        <rFont val="Soberana Sans"/>
        <family val="2"/>
      </rPr>
      <t xml:space="preserve"> R00
Este trimestre se llevó a cabo la programación de las capacitaciones  Se llevó a la primera Reunión Nacional, donde se capacitaron a 154 personal de salud entre médicos, enfermeros y psicólogos para la sospecha de mujeres con Síndrome de Turner.  Se elaboró el brief de la campaña de difusión</t>
    </r>
  </si>
  <si>
    <t>5.0</t>
  </si>
  <si>
    <t>Porcentaje de Talleres nacionales de capacitación realizados para la sospecha de mujeres con Síndrome de Turner</t>
  </si>
  <si>
    <t>Porcentaje de actividades cumplidas para la implementación de una Campaña de difusión sobre Síndrome de Turner</t>
  </si>
  <si>
    <t xml:space="preserve"> Las alteraciones cromosómicas son bastante comunes, afectando a 7 de cada 1000 niños nacidos vivos y representan cerca del 50% de todos los abortos espontáneos del primer trimestre, además son causa importante de un gran número de malformaciones congénitas y retraso mental.  Los defectos que causan estas alteraciones se deben a un exceso o deficiencia en la dosis génica contenida en los cromosomas involucrados </t>
  </si>
  <si>
    <t>164</t>
  </si>
  <si>
    <t>P018</t>
  </si>
  <si>
    <r>
      <t>Acciones de mejora para el siguiente periodo
UR:</t>
    </r>
    <r>
      <rPr>
        <sz val="10"/>
        <rFont val="Soberana Sans"/>
        <family val="2"/>
      </rPr>
      <t xml:space="preserve"> L00
SALUD SEXUAL Y REPRODUCTIVA ADOLESCENTE  La Estrategia Nacional para la Prevención del Embarazo en Adolescentes (ENAPEA), y el PAE 2013-2018 de SSRA del CNEGSR, son dos factores mediáticos que ponen el componente de la salud sexual y reproductiva en la agenda pública, razón que posibilita una mayor visibilidad de los programas de atención en el grupo etario que puede redundar en un aumento a la cobertura de uso de métodos anticonceptivos y aumento de la atención en los servicios de salud diferenciados para adolescentes.  Se han programado durante el año 10 visitas de supervisión integral de este Programa, junto con el Programa de Planificación Familiar y Anticoncepción para verificar y monitorear la implementación y coordinación entre ambos programas en los tres niveles administrativos y operativos (estatal, jurisdiccional y operativo).    ;  SALUD Y GENERO  Para garantizar el cumplimiento del principio de igualdad sustantiva entre las mujeres y los hombres en la cultura organizacional;  MATERNA Y PERITATAL  En marzo se contrataron al personal que formara parte del Grupo de Fuerza de Tarea, se inicia su capacitación.  Se han trasferido los presupuestos al total de las entidades federativas, aunque en forma parcial.  CANCER DE LA MUJER  En cáncer de mama existe un mayor número de mujeres entre 40 y 49 años tamizadas por mastografía que mujeres de 50 a 69 años, aun cuando el mayor beneficio de la prueba es para mujeres posmenopáusicas. Las mujeres mayores de 50 años enfrentan mayores retos para el acceso a los servicios de salud, tienen menor grado educativo y mayor dependencia económica e incluso física para poder acudir a los servicios preventivos. Esta situación se replica en la detección de cáncer de cuello uterino al comparar a las mujeres entre 35 y 50 años versos las mayores de 50 años. Sin embargo, es importante enfatizar que la tendencia en las detecciones en mujeres menores de 35 años ha ido a la baja, resultado de la escasa difusión en medios masivos. Por ello, es urgente realizar estrategias de comunicación que incidan en las mujeres jóvenes, ya que en menores de 35 años el cáncer de cuello uterino ocasiona más muertes que el cáncer de mama.  
</t>
    </r>
    <r>
      <rPr>
        <b/>
        <sz val="10"/>
        <rFont val="Soberana Sans"/>
        <family val="2"/>
      </rPr>
      <t>UR:</t>
    </r>
    <r>
      <rPr>
        <sz val="10"/>
        <rFont val="Soberana Sans"/>
        <family val="2"/>
      </rPr>
      <t xml:space="preserve"> M7F
Realizar difusión de los cursos para que un mayor número de personas de instituciones gubernamentales y organizaciones sociales que atienden a la población en las diferentes entidades del país se beneficien de su contenido y puedan aplicarlo en sus sitios de trabajo.
</t>
    </r>
    <r>
      <rPr>
        <b/>
        <sz val="10"/>
        <rFont val="Soberana Sans"/>
        <family val="2"/>
      </rPr>
      <t>UR:</t>
    </r>
    <r>
      <rPr>
        <sz val="10"/>
        <rFont val="Soberana Sans"/>
        <family val="2"/>
      </rPr>
      <t xml:space="preserve"> NCD
Con la experiencia obtenida en ejercicios anteriores se continúa con la realización de pruebas para biopsia liquidas que nos permiten detectar con alta sensibilidad, en el plasma sanguíneo de las pacientes, las mutaciones que activan el receptor del factor decrecimiento epidérmico (EGFR) y la mutación T790M de resistencia del EGFR.   Asimismo se buscaran nuevas oportunidades para realizar perfiles tanto reumatológicos como de alérgenos que actualmente no se realizan en el laboratorio del INER que permitan apoyar el diagnóstico en este tipo de EPID, así como la búsqueda a nivel de investigación básica (utilizando muestras de sangre) para identificar biomarcadores que permitan hacer diagnostico específico menos invasivos.
</t>
    </r>
    <r>
      <rPr>
        <b/>
        <sz val="10"/>
        <rFont val="Soberana Sans"/>
        <family val="2"/>
      </rPr>
      <t>UR:</t>
    </r>
    <r>
      <rPr>
        <sz val="10"/>
        <rFont val="Soberana Sans"/>
        <family val="2"/>
      </rPr>
      <t xml:space="preserve"> NCG
Concretamente proponemos cubrir el costo de las citologías, pruebas de detención del DNA del VPH y mastografías que se practiquen a lo largo del año a pacientes con estados que comprometen el sistema inmunológico y a las de más escasos recursos, siempre y cuando no cuenten con dichos estudios durante el año previo, se estiman 2,880 estudios en frotis (20 por ciento más que el año anterior), y 1,440 pruebas biomoleculares para el VPH. Además del beneficio individual que se proporcionará a las pacientes, esta intervención constituirá una excelente oportunidad para estimar la frecuencia de la infección por VPH y sus lesiones asociadas en condiciones de inmunodeficiencia.
</t>
    </r>
    <r>
      <rPr>
        <b/>
        <sz val="10"/>
        <rFont val="Soberana Sans"/>
        <family val="2"/>
      </rPr>
      <t>UR:</t>
    </r>
    <r>
      <rPr>
        <sz val="10"/>
        <rFont val="Soberana Sans"/>
        <family val="2"/>
      </rPr>
      <t xml:space="preserve"> NDE
Los principales obstáculos que enfrenta el Instituto para poder brindar atención de mejor cal</t>
    </r>
  </si>
  <si>
    <r>
      <t>Justificación de diferencia de avances con respecto a las metas programadas
UR:</t>
    </r>
    <r>
      <rPr>
        <sz val="10"/>
        <rFont val="Soberana Sans"/>
        <family val="2"/>
      </rPr>
      <t xml:space="preserve"> L00
VIOLENCIA  Con el desarrollo de las actividades comentadas a nivel nacional durante el periodo enero-marzo se tiene el registro de una aplicación de 336,472 herramientas de detección, de las cuales 63,934 mujeres mayores de 15 años y más, resultaron positivas a alguna situación de violencia, representando el 19.0% de positividad. Con relación a las 86,718 mujeres programadas para detección durante este período se alcanzó un 73.72% de avance. Lo anterior debido a que las entidades de AGUASCALIENTES, DURANGO, SINALOA, VERACRUZ, TLAXCALA, MEXICO, MICHOACAN,  YUCATAN, COAHUILA, PUEBLA, CHIAPAS y OAXACA reportan avances inferiores al 50% de cumplimiento, lo que significa que el personal médico operativo no está aplicando adecuadamente la herramienta de detección, como lo establecen los criterios establecidos en la NOM-046.  Para el avance de metas y análisis de este indicador se tiene programada la transferencia de recursos a partir del 2º. Trimestre.  Durante el primer trimestre se informa;  PLANIFICACIÓN FAMILIAR  Los problemas derivados del registro no oportuno de la información en algunas entidades federativas, así como la falta de información actualizada en el periodo establecido debido a las modificaciones en la plataforma que la DGIS está instrumentando, son algunos de los obstáculos para el seguimiento adecuado y para la evaluación oportuna del Programa de Planificación Familiar.     El número de usuarias activas que se reporta al primer trimestre del año (3´935,690) corresponde en realidad a la cifra registrada en el Sistema de Información en Salud (SIS) al mes de enero de 2017; esto debido al significativo nivel de subregistro para los meses subsecuentes. La cifra reportada al mes de marzo es de 1 310,610; es decir, 29.5% de la cifra reportada en diciembre de 2016. Consulta de información en el SIS al 07 de abril de 2017. No omitimos hacer hincapié que este dato no es acumulable, razón por la cual se ha tomado la cifra al mes de enero de 2017 como la más confiable.    La falta de información en el Sistema Automatizado de Egresos Hospitalarios (SAEH) nos da por resultado la parcialidad en la tasa de vasectomías, así como la imposibilidad de obtener el indicador de cobertura de anticoncepción post-evento obstétrico.  
</t>
    </r>
    <r>
      <rPr>
        <b/>
        <sz val="10"/>
        <rFont val="Soberana Sans"/>
        <family val="2"/>
      </rPr>
      <t>UR:</t>
    </r>
    <r>
      <rPr>
        <sz val="10"/>
        <rFont val="Soberana Sans"/>
        <family val="2"/>
      </rPr>
      <t xml:space="preserve"> M7F
Se logró alcanzar la meta programada, al capacitar a 25 personas durante el primer trimestre del año. Se continuará con la difusión de los modelos de intervención del Instituto, sensibilizando a las personas del sexo masculino para incrementar el número de capacitados en estos modelos.
</t>
    </r>
    <r>
      <rPr>
        <b/>
        <sz val="10"/>
        <rFont val="Soberana Sans"/>
        <family val="2"/>
      </rPr>
      <t>UR:</t>
    </r>
    <r>
      <rPr>
        <sz val="10"/>
        <rFont val="Soberana Sans"/>
        <family val="2"/>
      </rPr>
      <t xml:space="preserve"> NCD
En el indicador Porcentaje de mujeres a las que se les otorgo tratamiento dirigido por presentar mutaciones de gen EGFR y ALK no se presentan resultados en este trimestre debido a que se encuentra en trámite el proceso administrativo para la compra de medicamentos. En lo que se refiere al indicador Porcentaje de mujeres con diagnóstico de asma a las que se les otorgo consulta y tratamiento gratuito mostro un cumplimiento del 12.2%, porcentaje ligeramente mayor al programado, debido al buen funcionamiento del programa y al seguimiento oportuno de las acciones programadas. Por lo que se refiere al indicador Porcentaje de mujeres con EPID a quienes se les realizaron pruebas de función respiratoria de seguimiento gratuitas mostro un cumplimiento del40.4%, porcentaje menor al programado originalmente; sin embargo se tuvo un incremento en las mujeres atendidas en consulta externa; el  Porcentaje de mujeres a quienes se les realizaron estudios gratuitos para diagnóstico diferencial de EPID reflejo un cumplimiento del 85%, porcentaje ligeramente menor al programado originalmente.  Por lo que se refiere al Porcentaje de mujeres con diagnóstico de EPID a las que se les otorgo  tratamiento gratuito mostro un cumplimiento del 29.2%, cumpliendo con la meta programada originalmente.
</t>
    </r>
    <r>
      <rPr>
        <b/>
        <sz val="10"/>
        <rFont val="Soberana Sans"/>
        <family val="2"/>
      </rPr>
      <t>UR:</t>
    </r>
    <r>
      <rPr>
        <sz val="10"/>
        <rFont val="Soberana Sans"/>
        <family val="2"/>
      </rPr>
      <t xml:space="preserve"> NCG
Este presupuesto será utilizado a lo largo del año para fortalecer y ampliar las actividades de prevención y control de cáncer cér</t>
    </r>
  </si>
  <si>
    <r>
      <t>Acciones realizadas en el periodo
UR:</t>
    </r>
    <r>
      <rPr>
        <sz val="10"/>
        <rFont val="Soberana Sans"/>
        <family val="2"/>
      </rPr>
      <t xml:space="preserve"> L00
SALUD Y GENERO    Taller ?Perspectiva de Género y Derechos Humanos en la Salud Pública?, impartido en el Instituto Nacional de Perinatología.   Taller ?Transversalidad de la Perspectiva de Género en el Programa de Cáncer?  Implementación del Curso Virtual: ?Perspectiva de Igualdad de Género en Salud en el marco de los Derechos Humanos?   Plática Inductiva ?Para la Incorporación al Centro de Entretenimiento Infantil (CEI) de la Ciudad de México?   En el marco del Día Internacional de la Mujer, en la Facultad de Estudios Superiores Zaragoza Campus III Tlaxcala el día 17 de marzo de 2017, se participó en el Foro Respeto a los Derechos Humanos e Igualdad Laboral de las Mujeres y Hombres del Sector Salud.   De igual manera con el fin de apoyar las acciones de atención con perspectiva de género a personas usuarias de los servicios de salud, se realizó la entrega de material impreso de los materiales sobre: cartel Mejorar la relación entre personal de salud y personas usuarias de servicios. V;  PLANIFICACION FAMILIAR  Se llevó a cabo un curso sobre aseguramiento de insumos de salud sexual y reproductiva y fortalecimiento del Sistema de Información en Administración Logística (SIAL) en Acapulco, Guerrero  Se trabajó en la planeación y programación de actividades para la elaboración del Programa Anual de Trabajo 2017.  Además, se transfirió el 100% de los recursos del Ramo 12 a 32 Servicios Estatales de Salud para fortalecer las acciones del programa de Planificación Familiar y Anticoncepción, por un monto total de $77´664,507.00, que representa 26.64 por ciento menos en comparación con los recursos asignados en 2016 ($105´860,499.00).   Se generó la Guía de apoyo para el ejercicio del presupuesto Salud Sexual y Reproductiva para Adolescentes, misma que proporciona las bases técnicas y lineamientos administrativos para el uso de dicho recurso para la operación de este programa en las entidades federativas.   Se apoyó con material anticonceptivo a 14 hospitales generales e institutos nacionales de salud, en apoyo a las acciones de planificación familiar y anticoncepción dirigidas a mujeres con alto riesgo reproductivo.  El número de usuarias activas que se reporta al primer trimestre del año (3´935,690) corresponde en realidad a la cifra registrada en el Sistema de Información en Salud (SIS) al mes de enero de 2017; esto debido al significativo nivel de subregistro para los meses subsecuentes. La cifra reportada al mes de marzo es de 1 310,610; es decir, 29.5% de la cifra reportada en diciembre de 2016. Consulta de información en el SIS al 07 de abril de 2017. No omitimos hacer hincapié que este dato no es acumulable, razón por la cual se ha tomado la cifra al mes de enero de 2017 como la más confiable.  La falta de información en el Sistema Automatizado de Egresos Hospitalarios (SAEH) nos da por resultado la parcialidad en la tasa de vasectomías, así como la imposibilidad de obtener el indicador de cobertura de anticoncepción post-evento obstétrico  
</t>
    </r>
    <r>
      <rPr>
        <b/>
        <sz val="10"/>
        <rFont val="Soberana Sans"/>
        <family val="2"/>
      </rPr>
      <t>UR:</t>
    </r>
    <r>
      <rPr>
        <sz val="10"/>
        <rFont val="Soberana Sans"/>
        <family val="2"/>
      </rPr>
      <t xml:space="preserve"> M7F
Organización e impartición de 2 cursos de capacitación para profesionales de la salud de diversas instituciones públicas y organizaciones sociales tanto de la Ciudad de México como de 3 estados de la República Mexicana en los temas de: 1) Prevención de trastornos de la conducta alimentaria (Documentos asociados: Anexo 1. Población capacitada). 
</t>
    </r>
    <r>
      <rPr>
        <b/>
        <sz val="10"/>
        <rFont val="Soberana Sans"/>
        <family val="2"/>
      </rPr>
      <t>UR:</t>
    </r>
    <r>
      <rPr>
        <sz val="10"/>
        <rFont val="Soberana Sans"/>
        <family val="2"/>
      </rPr>
      <t xml:space="preserve"> NCD
En lo que respecta al programa de Asma a todas las pacientes se les ha proporcionado una consulta médica, se realizaron pruebas de función pulmonar (espirometría), se aplicaron cuestionarios de control del asma y de calidad de vida.   Se proporcionaron los medicamentos que se requieren para el tratamiento de mantenimiento (mensual) y de rescate (semestral) en el asma. Se realizaron estudios de laboratorio y gabinete como parte del seguimiento cotidiano en la consulta de la Clínica de Asma.   Se ha logrado ayudar a las pacientes a cubrir el costo de estudios de laboratorio, pruebas de función respiratoria, tomografía de tórax,</t>
    </r>
  </si>
  <si>
    <t>0.17</t>
  </si>
  <si>
    <t>3.43</t>
  </si>
  <si>
    <t>3.81</t>
  </si>
  <si>
    <t>UR: NCG</t>
  </si>
  <si>
    <t>3.91</t>
  </si>
  <si>
    <t>8.12</t>
  </si>
  <si>
    <t>6.92</t>
  </si>
  <si>
    <t>8.72</t>
  </si>
  <si>
    <t>75.47</t>
  </si>
  <si>
    <t>75.37</t>
  </si>
  <si>
    <t>UR: M7F</t>
  </si>
  <si>
    <t>756.01</t>
  </si>
  <si>
    <t>899.69</t>
  </si>
  <si>
    <t>2031.13</t>
  </si>
  <si>
    <t>2038.54</t>
  </si>
  <si>
    <t>91.60</t>
  </si>
  <si>
    <t>92.60</t>
  </si>
  <si>
    <t>Porcentaje de consultas otorgadas a mujeres (primera vez, subsecuente, urgencias, preconsulta).</t>
  </si>
  <si>
    <t>94.95</t>
  </si>
  <si>
    <t>99.15</t>
  </si>
  <si>
    <t>8,000.00</t>
  </si>
  <si>
    <t>NCG</t>
  </si>
  <si>
    <t>Porcentaje de estudios de mastografía</t>
  </si>
  <si>
    <t>90.56</t>
  </si>
  <si>
    <t>91.89</t>
  </si>
  <si>
    <t>7,500.00</t>
  </si>
  <si>
    <t>Porcentaje de Citologías Cérvico Vaginales realizadas por tamizaje</t>
  </si>
  <si>
    <t>29.20</t>
  </si>
  <si>
    <t>44.40</t>
  </si>
  <si>
    <t>Porcentaje de mujeres con diagnóstico de EPID a las que se les otorgo tratamiento gratuito</t>
  </si>
  <si>
    <t>87.50</t>
  </si>
  <si>
    <t>Porcentaje de mujeres a quienes se les realizaron estudios gratuitos para diagnóstico diferencial de EPID</t>
  </si>
  <si>
    <t>40.40</t>
  </si>
  <si>
    <t>56.00</t>
  </si>
  <si>
    <t>Porcentaje de mujeres con EPID a quienes se les realizaron pruebas de función respiratoria de seguimiento gratuitas</t>
  </si>
  <si>
    <t>12.20</t>
  </si>
  <si>
    <t>10.50</t>
  </si>
  <si>
    <t>Porcentaje de mujeres con diagnóstico de asma a las que se les otorgo consulta y tratamiento gratuito</t>
  </si>
  <si>
    <t>Porcentaje de mujeres a las que se les otorgo tratamiento dirigido por presentar mutaciones de gen EGFR y ALK</t>
  </si>
  <si>
    <t>Porcentaje de mujeres con Cáncer de Pulmón No Asociado a Tabaquismo que se realiza la detección de la mutación de EGFR</t>
  </si>
  <si>
    <t>Porcentaje de Mujeres Atendidas con Cáncer de Pulmón No Asociado a Tabaquismo de manera ambulatoria</t>
  </si>
  <si>
    <t>61.70</t>
  </si>
  <si>
    <t>Porcentaje de Mejoría de Calidad de Vida en Mujeres atendidas con Cáncer de Pulmón No Asociado a Tabaquismo</t>
  </si>
  <si>
    <t>92.00</t>
  </si>
  <si>
    <t>Porcentaje de pacientes dotados con Terapia Molecular e Inmuno-oncología (PPDTMI)</t>
  </si>
  <si>
    <t xml:space="preserve">Porcentaje de profesionales de la salud capacitados en cáncer de ovario (PPSC) </t>
  </si>
  <si>
    <t>111.60</t>
  </si>
  <si>
    <t>75.70</t>
  </si>
  <si>
    <t xml:space="preserve">Porcentaje de Pacientes Atendidas con Cáncer de Ovario Subsecuentes </t>
  </si>
  <si>
    <t>24.70</t>
  </si>
  <si>
    <t xml:space="preserve">Porcentaje de Mujeres Atendidas con Cáncer de Ovario de Nuevo Ingreso (PMA) </t>
  </si>
  <si>
    <t>85.50</t>
  </si>
  <si>
    <t xml:space="preserve">Porcentaje de Mujeres Atendidas con Diagnóstico de Cáncer de Ovario (PMA) </t>
  </si>
  <si>
    <t>84.40</t>
  </si>
  <si>
    <t>Porcentaje de mujeres atendidas a través de la Clínica de Cáncer Hereditario del Instituto Nacional de Cancerología</t>
  </si>
  <si>
    <t>88.50</t>
  </si>
  <si>
    <t>81.10</t>
  </si>
  <si>
    <t>Porcentaje de mujeres con cáncer de mama navegadas</t>
  </si>
  <si>
    <t>2.20</t>
  </si>
  <si>
    <t>8.90</t>
  </si>
  <si>
    <t>Porcentaje de mujeres con cáncer de mama beneficiadas por el programa de post-mastectomía en el INCan</t>
  </si>
  <si>
    <t>97.20</t>
  </si>
  <si>
    <t>Porcentaje de mujeres con cáncer de mama post-mastectomizadas reconstruidas</t>
  </si>
  <si>
    <t>39.60</t>
  </si>
  <si>
    <t xml:space="preserve">Porcentaje de Mujeres con Diagnóstico de Cáncer de Endometrio Apoyadas con Quimioterapia (PCEAQT) </t>
  </si>
  <si>
    <t>84.90</t>
  </si>
  <si>
    <t>66.70</t>
  </si>
  <si>
    <t>Porcentaje de Mujeres Atendidas con Diagnóstico de Cáncer de Endometrio (PMACE)</t>
  </si>
  <si>
    <t>M7F</t>
  </si>
  <si>
    <t>Porcentaje de personas capacitadas en violencia, salud mental y adicciones con perspectiva de género.</t>
  </si>
  <si>
    <t>1.64</t>
  </si>
  <si>
    <t>2.13</t>
  </si>
  <si>
    <t>11.80</t>
  </si>
  <si>
    <t xml:space="preserve">Tasa de vasectomías en hombres de 20 a 64 años de edad en la Secretaría de Salud [3]   </t>
  </si>
  <si>
    <t xml:space="preserve">Porcentaje de personal desagregado por sexo de la Secretaría de Salud y de los Servicios Estatales de Salud capacitados a través de cursos virtuales en materia de género en salud   </t>
  </si>
  <si>
    <t xml:space="preserve">Servicios amigables para adolescentes operando del programa de Salud Sexual y Reproductiva [3]   </t>
  </si>
  <si>
    <t xml:space="preserve">Porcentaje de mujeres que ingresan a refugio   </t>
  </si>
  <si>
    <t>5.60</t>
  </si>
  <si>
    <t xml:space="preserve">Porcentaje de mujeres en situación de violencia severa que fueron atendidas   </t>
  </si>
  <si>
    <t>19.00</t>
  </si>
  <si>
    <t xml:space="preserve">Porcentaje de mujeres de 15 años o más a las que se aplicó la herramienta de detección y resultó positiva   </t>
  </si>
  <si>
    <t>66.13</t>
  </si>
  <si>
    <t>69.30</t>
  </si>
  <si>
    <t xml:space="preserve">Cobertura de anticoncepción posevento obstétrico en la Secretaría de Salud [2]   </t>
  </si>
  <si>
    <t>44.50</t>
  </si>
  <si>
    <t>50.33</t>
  </si>
  <si>
    <t>54.30</t>
  </si>
  <si>
    <t xml:space="preserve">Cobertura de usuarias activas de métodos anticonceptivos modernos proporcionados o aplicados en la Secretaría de Salud [1]   </t>
  </si>
  <si>
    <t xml:space="preserve">Porcentaje de personal de unidades administrativas y órganos desconcentrados de la Secretaría de Salud capacitados en materia de Género en salud, clima laboral y hostigamiento y acoso sexual.   </t>
  </si>
  <si>
    <t>Porcentaje de profesionales de la salud de entidades federativas y unidades centrales de la Secretaría de Salud con capacitación en materia de Género y Salud, desagregado por sexo</t>
  </si>
  <si>
    <t>71.58</t>
  </si>
  <si>
    <t xml:space="preserve">Cobertura de anticoncepción post-evento obstétrico en adolescentes en la Secretaría de Salud    </t>
  </si>
  <si>
    <t>49.75</t>
  </si>
  <si>
    <t>56.27</t>
  </si>
  <si>
    <t>58.70</t>
  </si>
  <si>
    <t xml:space="preserve">Cobertura de adolescentes usuarias activas de métodos anticonceptivos modernos proporcionados o aplicados por la Secretaría de Salud   </t>
  </si>
  <si>
    <t>5.90</t>
  </si>
  <si>
    <t xml:space="preserve">Porcentaje de tamizaje con prueba de VPH en mujeres de 35 a 64 años de edad sin seguridad social   </t>
  </si>
  <si>
    <t>8.10</t>
  </si>
  <si>
    <t>5.40</t>
  </si>
  <si>
    <t>53.50</t>
  </si>
  <si>
    <t xml:space="preserve">Cobetura de tamizaje de cáncer de cuello uterino en mujeres de 25 a 64 años de edad sin seguridad social   </t>
  </si>
  <si>
    <t>3.30</t>
  </si>
  <si>
    <t xml:space="preserve"> Cobertura de detección de cáncer de mama con mastografía en mujeres de 40 a 69 años sin seguridad social   </t>
  </si>
  <si>
    <t>1.80</t>
  </si>
  <si>
    <t>20.60</t>
  </si>
  <si>
    <t xml:space="preserve">Porcentaje de mujeres de 25 a 39 años sin seguridad social con exploración clínica    </t>
  </si>
  <si>
    <t>77.30</t>
  </si>
  <si>
    <t xml:space="preserve">Cobertura de tamiz neonatal en población sin seguridad social   </t>
  </si>
  <si>
    <t>37.30</t>
  </si>
  <si>
    <t>37.00</t>
  </si>
  <si>
    <t xml:space="preserve">Porcentaje de embarazadas atendidas desde el primer trimestre gestacional   </t>
  </si>
  <si>
    <t xml:space="preserve"> L00- Centro Nacional de Equidad de Género y Salud Reproductiva  M7F- Instituto Nacional de Psiquiatría Ramón de la Fuente Muñiz  NBV- Instituto Nacional de Cancerología  NCD- Instituto Nacional de Enfermedades Respiratorias Ismael Cosío Villegas  NCG- Instituto Nacional de Ciencias Médicas y Nutrición Salvador Zubirán  NDE- Instituto Nacional de Perinatología Isidro Espinosa de los Reyes </t>
  </si>
  <si>
    <t xml:space="preserve"> El Programa tiene identificado el problema que atiende como"Alta frecuencia de problemas de salud sexual y reproductiva, así como de violencia de género que afecan a la población femenina en teritorio nacional"  México atraviesa por un momento difícil, los problemas económicos, sociales y la inseguridad, afectan la calidad de vida de la población, aumentando su estrés y las enfermedades mentales que en México, tienen rostro de pobreza e inequidad. La prevalencia de los problemas de salud mental tiende a incrementar en tanto se tenga menor nivel socioeconómico, la pobreza y el desempleo aumentan la duración de los trastornos mentales, las personas más pobres sufren tanto de serios problemas de salud física, como de trastornos mentales graves. La depresión ocupa el décimo lugar en la carga de enfermedad, el cuarto entre las mujeres, el abuso de alcohol y las violencias se encuentran entre los cuatro factores de riesgo que más impacto tienen sobre la carga de enfermedad y, el abuso de drogas está en incremento; el alcohol es responsable del 20% de la carga de enfermedad sin cambios en los últimos 20 años a pesar de que se tiene evidencia del impacto de regulación de disponibilidad y de la detección y tratamiento breve en el primer nivel de atención, medidas que no han formado parte de las políticas públicas. La violencia como fenómeno multidimensional y multifactorial, requiere abordarse desde una perspectiva integral para contribuir a la salud mental de los individuos. Por ello, es necesario el avance en la investigación experimental, clínica y psicosocial, y la incorporación del cuidado de la salud mental en los programas de promoción de la salud, de prevención, de tratamiento y de control de las enfermedades con programas que partan de un diagnóstico individual y colectivo preciso, basados en evidencia científica y accesible a la población. En este contexto, derivado de la investigación epidemiológica y psicosocial que se realiza en el Instituto Nacional de Psiquiatría, se han desarrollado modelos de intervención comunitaria en adicciones y salud mental, dirigidos a grupos de población en condición de vulnerabilidad que requieren intervenciones selectivas.   Salud materna, sexual y reproductiva: Consiste en la alineación de recursos y acciones para cerrar las brechas existentes en materia de salud materna y perinatal, sexual y reproductiva y reducir las inequidades de género en materia de salud entre los diferentes grupos sociales y regiones del país; a través de la promoción del acceso integral, efectivo, a acciones preventivas y de atención oportuna durante el embarazo, parto y puerperio incluyendo a la persona recién nacida; el acceso libre e informado a métodos de planificación familiar y anticoncepción; así como la reducción de la mortalidad por cáncer de mama y cáncer cérvico uterino y de los daños a la salud derivados de la violencia de género; todo ello con absoluto respeto a los derechos humanos de la población y con perspectiva de género.  Las mujeres presentan mayor frecuencia de adenocarcinoma pulmonar que los hombres. Esto tiene relación con exposición al humo de tabaco así como a humo de biocombustible (leña utilizada al cocinar y calentar agua). Cada vez más mujeres se exponen a humo de tabaco a edad más temprana por lo que se espera un incremento en el desarrollo de cáncer pulmonar. El adenocarcinoma debe caracterizarse genéticamente para determinar la presencia de mutaciones conocidas (como la de los genes de EGFR y ALK) que permitan ajustar el tratamiento óptimo para lograr mayor respuesta, calidad de vida y probabilidad de supervivencia. Estos marcadores son más frecuentes en mujeres que en hombres y su caracterización no está implementada debido a costo. En México el 7% de la población tiene Asma y en el INER es la primera causa de demanda de atención en  los servicios de urgencias, consulta externa y hospitalización. El asma es una enfermedad crónica con varios niveles de gravedad,  incurable pero que se puede controlar en el 80% de los pacientes cuando reciben el tratamiento adecuado. El asma no controlada contribuye además a la pérdida de la calidad de vida  con limitaciones importantes en las actividades laborales, escolares y sociales,  en el estilo de vida, la actividad física normal y la capacidad de realizar ejercicio limitando la perspectiva de tener un estilo de vida saludable. Las EPID representan a un grupo heterogéneo de enfermedades crónicas y graves que afectan  diferentes grupos etáreos y ambos géneros, aunque varias de ellas son significativamente más frecuentes en mujeres. Entre estas últimas se encuentran la neumonitis por hipersensibilidad (NH) que afecta predominantemente a mujeres (las que constituyen el 80% de los casos que se atienden en el INER). Este padecimiento es provocado por la exposición ambiental a polvos orgánicos, en especial proteínas de diferentes aves como palomas, pichones, canarios, pericos australianos, etc.     Problemática a atender: Reducir la incidencia y mortalidad por cáncer cérvico-uterino en las pacientes que atiende el Instituto, a través de servicios de prevención, detección oportuna y tratamiento. Brecha de género. No aplica. La inequidad existe porque las mujeres con mala situación económica y / o condiciones de salud que incrementan el riesgo de cáncer tienen menor posibilidad.  Problemática a atender: Reducir la incidencia y mortalidad por cáncer de mama en las pacientes que atiende el Instituto, a través de servicios de prevención, detección oportuna y tratamiento. La prevención y control del cáncer mamario es un programa específico que el Instituto Nacional de Ciencias Médicas y Nutrición "Salvador Zubirán" ofrece a todas las mujeres que atiende, independientemente del problema de salud que presenten.  Otorgar servicios de salud materna, sexual y reproductiva, a las mujeres y sus neonatos, así como a sus parejas en el caso de esterilidad, para atender sus patologías en la materia </t>
  </si>
  <si>
    <t>2752</t>
  </si>
  <si>
    <t>5279311</t>
  </si>
  <si>
    <t>11026</t>
  </si>
  <si>
    <t>24672429</t>
  </si>
  <si>
    <t>(Instituto Nacional de Psiquiatría Ramón de la Fuente Muñiz)</t>
  </si>
  <si>
    <t>(Centro Nacional de Equidad de Género y Salud Reproductiva)</t>
  </si>
  <si>
    <t>2129.5</t>
  </si>
  <si>
    <t>Salud materna, sexual y reproductiva</t>
  </si>
  <si>
    <t>P020</t>
  </si>
  <si>
    <r>
      <t>Acciones de mejora para el siguiente periodo
UR:</t>
    </r>
    <r>
      <rPr>
        <sz val="10"/>
        <rFont val="Soberana Sans"/>
        <family val="2"/>
      </rPr>
      <t xml:space="preserve"> NHK
Se aplicó la Encuesta de satisfacción a beneficiarios a 6,192 madres, padres o tutores inscritos en el Programa, con el objetivo de conocer su opinión con respecto de los servicios ofrecidos en las Estancias Infantiles.    Otras acciones:    Se continuancon los trabajos con agencias internacionales como son el Programa de Naciones Unidas para el Desarrollo (PNUD), el Fondo de las Naciones Unidas para la Infancia (UNICEF), Organización Panamericana de la Salud (OPS), Organización Mundial de la Salud (OMS), la Secretaria de Desarrollo Social  (SEDESOL) y la Dirección General de Rehabilitación del Sistema Nacional DIF.  </t>
    </r>
  </si>
  <si>
    <r>
      <t>Justificación de diferencia de avances con respecto a las metas programadas
UR:</t>
    </r>
    <r>
      <rPr>
        <sz val="10"/>
        <rFont val="Soberana Sans"/>
        <family val="2"/>
      </rPr>
      <t xml:space="preserve"> NHK
La periodicidad del indicador es semestral, no obstante se presenta en los avances al periodo en los anexos 1 y 2, lo cual refleja el número de responsables que han recibido capacitación complementarias al cierre del primer trimestre.</t>
    </r>
  </si>
  <si>
    <r>
      <t>Acciones realizadas en el periodo
UR:</t>
    </r>
    <r>
      <rPr>
        <sz val="10"/>
        <rFont val="Soberana Sans"/>
        <family val="2"/>
      </rPr>
      <t xml:space="preserve"> NHK
A l cierre del periodo enero marzo 2017, se llevaron a cabo 93 acciones de capacitación inicial, 31 para Responsables y 62 para Asistentes de las Estancias Infantiles.    Durante el periodo enero marzo del presente año, se realizaron 3,210 acciones de capacitación complementaria en los temas Modelo de Atención Integral (MAI) para 0 Responsables y 22 Asistentes ?Crecer con Ellos? para 63 Responsables y 0 Asistentes, ?Crecer Juntos? para 53 Responsables y 2 Asistentes, ?Alineación al Estándar de Competencia Laboral EC0435? para 1 Responsables y 3 Asistentes, ?Capacitación sobre EC0435? para 0 Responsables y 279 Asistentes, ?Alimentación? para 0Responsables y 0 asistentes, ?Capacitación sobre EC0334? para 1,122 Responsables y 1,665 Asistentes y ?Lego? para 0 Responsables y 0 Asistentes, en general de los cuales 1,239 son Responsables y 1,971 son Asistentes.  </t>
    </r>
  </si>
  <si>
    <t>22.08</t>
  </si>
  <si>
    <t>24.42</t>
  </si>
  <si>
    <t>193.01</t>
  </si>
  <si>
    <t>UR: NHK</t>
  </si>
  <si>
    <t>224.23</t>
  </si>
  <si>
    <t>NHK</t>
  </si>
  <si>
    <t>Porcentaje de Mujeres Responsables de Estancias Infantiles que acuden a las capacitaciones complementarias convocadas por el DIF Nacional</t>
  </si>
  <si>
    <t xml:space="preserve"> NHK- Sistema Nacional para el Desarrollo Integral de la Familia </t>
  </si>
  <si>
    <t xml:space="preserve"> Durante las últimas décadas el rol social de las mujeres como amas de casa y responsables del cuidado de sus hijos se ha transformado, teniendo como consecuencia que un número cada vez mayor se incorpore al mercado laboral para contribuir al sustento de sus hogares. Prueba de ello es que de 2005 a 2014 la población económicamente activa femenina mayor de 14 años creció 20.2% (de 16.4 millones en el tercer trimestre de 2005 a 19.7 millones en el tercer trimestre de 2014, INEGI).  </t>
  </si>
  <si>
    <t>1194</t>
  </si>
  <si>
    <t>2100</t>
  </si>
  <si>
    <t>3900</t>
  </si>
  <si>
    <t>(Sistema Nacional para el Desarrollo Integral de la Familia)</t>
  </si>
  <si>
    <t>224.2</t>
  </si>
  <si>
    <t>Programa de estancias infantiles para apoyar a madres trabajadoras</t>
  </si>
  <si>
    <t>S174</t>
  </si>
  <si>
    <r>
      <t>Acciones de mejora para el siguiente periodo
UR:</t>
    </r>
    <r>
      <rPr>
        <sz val="10"/>
        <rFont val="Soberana Sans"/>
        <family val="2"/>
      </rPr>
      <t xml:space="preserve"> NHK
Un déficit por el flujo de solicitudes presentadas por mujeres fue un factor exógeno que limitó el cumplimiento cabal de lo programado, así como  egresos en las instituciones con convenio de concertación, sin embargo, de acuerdo al calendario de avance del Indicador de Erogaciones para la Igualdad entre Mujeres y Hombres,  debería cumplirse el 12.5%, alcanzando en este primer trimestre de 2017,  el 11.85%</t>
    </r>
  </si>
  <si>
    <r>
      <t>Justificación de diferencia de avances con respecto a las metas programadas
UR:</t>
    </r>
    <r>
      <rPr>
        <sz val="10"/>
        <rFont val="Soberana Sans"/>
        <family val="2"/>
      </rPr>
      <t xml:space="preserve"> NHK
En el presente período se arrancó el número de apoyos directos en especie y directos económicos temporales, en base 0 debido al principio de anualidad del presupuesto; aunado a lo anterior hubo una reorientación a partir del presente año en el objeto de los apoyos citados, reduciendo la cobertura en los apoyos económicos a tres hipótesis concretas, para con ello poder maximizar el número de apoyos directos en especie: a) Apoyo a víctimas de la comisión de delitos y/o violaciones a los derechos humanos, canalizados por instancia pública. b) Apoyo para la desinstitucionalización o prevención de institucionalización en Centros de Asistencia Social y c) Apoyo para terapias de rehabilitación física, psicoterapias o tratamiento contra las adicciones. </t>
    </r>
  </si>
  <si>
    <r>
      <t>Acciones realizadas en el periodo
UR:</t>
    </r>
    <r>
      <rPr>
        <sz val="10"/>
        <rFont val="Soberana Sans"/>
        <family val="2"/>
      </rPr>
      <t xml:space="preserve"> NHK
Durante el primer trimestre de 2017, se proporcionaron en total 621 apoyos a mujeres y 528 hombres.    (621/5,240)*100 = 11.85%     En este Indicador únicamente se cuantifica cuántas mujeres recibieron alguno de los tres tipos de apoyo que se otorgan, por lo que se contribuye de manera directa a las Acciones que Promuevan la Igualdad entre Mujeres y Hombres, que Promuevan la Erradicación de la violencia de Género o que Promuevan la Erradicación de cualquier forma de discriminación de Género.  </t>
    </r>
  </si>
  <si>
    <t>0.21</t>
  </si>
  <si>
    <t>5.56</t>
  </si>
  <si>
    <t>19.06</t>
  </si>
  <si>
    <t>11.85</t>
  </si>
  <si>
    <t>12.50</t>
  </si>
  <si>
    <t>Porcentaje de mujeres beneficiadas con apoyos directos en especie, directos económicos temporales y para acogimiento residencial temporal</t>
  </si>
  <si>
    <t xml:space="preserve"> De esta manera, el SNDIF implementa una política nacional con atribuciones en materia de asistencia y apoyo vinculadas a los derechos sociales universales y al otorgamiento de subsidios focalizados a los grupos más vulnerables, en cumplimiento de las actuales disposiciones que le confieren entre otras, la Ley de Asistencia Social, el Programa Nacional de Asistencia Social, la Ley General de los Derechos de las Niñas, Niños y Adolescentes, la Ley General de Prestación de Servicios de Atención, Cuidado y Desarrollo Integral Infantil y su Reglamento y la Ley General de Víctimas. </t>
  </si>
  <si>
    <t>528</t>
  </si>
  <si>
    <t>2620</t>
  </si>
  <si>
    <t>Apoyos para la protección de las personas en estado de necesidad</t>
  </si>
  <si>
    <t>S272</t>
  </si>
  <si>
    <r>
      <t>Acciones de mejora para el siguiente periodo
UR:</t>
    </r>
    <r>
      <rPr>
        <sz val="10"/>
        <rFont val="Soberana Sans"/>
        <family val="2"/>
      </rPr>
      <t xml:space="preserve"> O00
Se continuará con la vigilancia y seguimiento de esta acción en las entidades federativas con supervisiones presenciales haciendo énfasis en la evaluación de este proceso en el primer nivel de atención, su registro de información en fuentes oficiales y la utilización del instrumento para realizar la acción (Cuestionario de Factores de Riesgo), así como  continuar con reuniones virtuales con las entidades abordando la operación de esta acción. Asimismo se dará continuidad con el monitoreo y seguimiento en los procesos de detección, confirmación diagnóstica, registro de casos nuevos e ingreso a tratamiento por enfermedades crónicas en el primer nivel de atención a las entidades federativas a través de reuniones virtuales, supervisiones presenciales y asesoría continua. 
</t>
    </r>
    <r>
      <rPr>
        <b/>
        <sz val="10"/>
        <rFont val="Soberana Sans"/>
        <family val="2"/>
      </rPr>
      <t>UR:</t>
    </r>
    <r>
      <rPr>
        <sz val="10"/>
        <rFont val="Soberana Sans"/>
        <family val="2"/>
      </rPr>
      <t xml:space="preserve"> 310
Los avances se comportaron como lo esperado, por tanto continuaremos con las acciones y su registro a través de las plataformas de monitoreo para alcanzar las metas del resto de los trimestres.</t>
    </r>
  </si>
  <si>
    <r>
      <t>Justificación de diferencia de avances con respecto a las metas programadas
UR:</t>
    </r>
    <r>
      <rPr>
        <sz val="10"/>
        <rFont val="Soberana Sans"/>
        <family val="2"/>
      </rPr>
      <t xml:space="preserve"> O00
En el caso de las detecciones, considerando que la información es preliminar, de acuerdo al calendario del Subsistema de Prestación de Servicios (SIS)  el cumplimiento de avance trimestral se debe  por un lado, al seguimiento de manera bimensual a través de reuniones virtuales de seguimiento a la Operación (REVISO), que analiza avances de algunas estrategias que contribuyen a la detección. Por otro, a través de las supervisiones realizadas en años pasados y actual  se enfatiza la realización de esta acción en las entidades federativas como medida importante para una detección y tratamiento oportuno por enfermedades crónicas a la población.   Por otra parte en el indicador de diagnóstico oportuno, la información presentada de acuerdo a la semana epidemiológica numero 12 con corte al 25 de marzo en el Sistema Único de Información, de la Dirección General de Epidemiología.  Se considera preliminar, a fin de analizar por grupo etario. Por último para el caso del indicador de controles, la información presentada es preliminar de acuerdo al calendario del Subsistema de Prestación de Servicios (SIS), uno de los aspectos que contribuyen al alcance de este indicador se debe a que durante el primer  trimestre existe poco afluencia de pacientes a las unidades de primer nivel, no recibiendo atención por su(s) enfermedad(es) crónica(s). 
</t>
    </r>
    <r>
      <rPr>
        <b/>
        <sz val="10"/>
        <rFont val="Soberana Sans"/>
        <family val="2"/>
      </rPr>
      <t>UR:</t>
    </r>
    <r>
      <rPr>
        <sz val="10"/>
        <rFont val="Soberana Sans"/>
        <family val="2"/>
      </rPr>
      <t xml:space="preserve"> 310
El indicador de Porcentaje de eventos para la promoción de alimentación correcta y consumo de agua simple se superó en 2% respecto a la meta trimestral; para el indicador de Porcentaje de eventos para la promoción de actividad física se alcanzó la meta esperada; para el indicador de Porcentaje de eventos para promover la lactancia materna y la alimentación complementaria se rebasó la meta en 1%; para el indicador de Porcentaje de eventos para la promoción de la cultura alimentaria tradicional se superó en 1% la meta trimestral.    Consideramos esta diferencia en los indicadores que se superaron que fue mínima, el comportamiento fue muy similar a lo esperado en la meta trimestral, y esto derivado de la experiencia y comportamiento de ejercicios anteriores.</t>
    </r>
  </si>
  <si>
    <r>
      <t>Acciones realizadas en el periodo
UR:</t>
    </r>
    <r>
      <rPr>
        <sz val="10"/>
        <rFont val="Soberana Sans"/>
        <family val="2"/>
      </rPr>
      <t xml:space="preserve"> O00
A través de documentos normativos como son los Programas de Acción Específico: Diabetes y Obesidad y Riesgo Cardiovascular, así como la Estrategia Nacional para la Prevención y el Control del Sobrepeso, la Obesidad y la Diabetes se enfatiza como parte de las acciones principales el control por enfermedades crónicas a fin de prevenir complicaciones, haciendo este énfasis en las entidades federativas, además de estrategias que coadyuvan al control en el primer nivel de atención como tales como,  Grupos de Ayuda Mutua Enfermedades Crónicas (GAM EC), Unidades de Especialidades Médicas Enfermedades Crónicas (UNEMEs EC) y seguimiento del avance del Índice de Calidad en la Atención en  unidades del primer nivel de atención. Asimismo, en el primer nivel de atención se realizan las detecciones a través del Cuestionario de Factores de Riesgo para enfermedades crónicas, y como otra estrategia coadyuvante, se encuentran en algunas unidades del primer nivel de atención un Módulo MIDO donde se realizan también esta acción. Por último se ha fortalecido a través del monitoreo y seguimiento de los ingresos a tratamiento por enfermedades crónicas en el primer nivel de atención, indicando como acciones primordiales una diagnóstico confirmatorio y registro de casos nuevos en el sistema de información oficial. 
</t>
    </r>
    <r>
      <rPr>
        <b/>
        <sz val="10"/>
        <rFont val="Soberana Sans"/>
        <family val="2"/>
      </rPr>
      <t>UR:</t>
    </r>
    <r>
      <rPr>
        <sz val="10"/>
        <rFont val="Soberana Sans"/>
        <family val="2"/>
      </rPr>
      <t xml:space="preserve"> 310
Durante el primer trimestre, a nivel nacional se realizaron 9,784 eventos de lactancia materna y alimentación complementaria, dirigidos a población entre 5 y 60 años de edad, cumpliendo con un 16% de avance. ;  Durante el primer trimestre, a nivel nacional se realizaron 7,045 eventos de cultura alimentaria tradicional, dirigidos a población entre 5 y 60 años de edad, cumpliendo con un 16% de avance. ;  Durante el primer trimestre, a nivel nacional se realizaron 15,916 eventos de actividad física, dirigidos a población entre 5 y 60 años de edad, cumpliendo con un 20% de avance. ;  Durante el primer trimestre, a nivel nacional se realizaron 17,578 eventos de alimentación correcta y consumo de agua simple, dirigidos a población entre 5 y 60 años de edad, cumpliendo con un 22% de avance. </t>
    </r>
  </si>
  <si>
    <t>165.0</t>
  </si>
  <si>
    <t>118.48</t>
  </si>
  <si>
    <t>125.03</t>
  </si>
  <si>
    <t>173.17</t>
  </si>
  <si>
    <t>UR: O00</t>
  </si>
  <si>
    <t>Evento</t>
  </si>
  <si>
    <t xml:space="preserve">Porcentaje de eventos educativos realizados para la difusión de la cultura alimentaria tradicional correcta.  </t>
  </si>
  <si>
    <t>Porcentaje de eventos educativos realizados para la promoción sobre los beneficios de la lactancia materna y la alimentación complementaria</t>
  </si>
  <si>
    <t xml:space="preserve">Porcentaje de eventos educativos realizados para la promoción de la actividad física en diferentes entornos  </t>
  </si>
  <si>
    <t>22.00</t>
  </si>
  <si>
    <t>Porcentaje de eventos educativos realizados para la promoción de la alimentación correcta y el consumo de agua simple potable en diferentes entornos.</t>
  </si>
  <si>
    <t>51.31</t>
  </si>
  <si>
    <t>68.18</t>
  </si>
  <si>
    <t>O00</t>
  </si>
  <si>
    <t xml:space="preserve">Porcentaje de mujeres de 20 años y más de edad, con control de obesidad, diabetes e hipertensión arterial. </t>
  </si>
  <si>
    <t>19.40</t>
  </si>
  <si>
    <t>Porcentaje de mujeres de 20 años y más de edad, con diagnóstico oportuno de diabetes e hipertensión arterial</t>
  </si>
  <si>
    <t>28.87</t>
  </si>
  <si>
    <t xml:space="preserve">Porcentaje de mujeres de 20 años y más de edad, con detección de obesidad, diabetes mellitus, hipertensión arterial y dislipidemias  </t>
  </si>
  <si>
    <t xml:space="preserve"> O00- Centro Nacional de Programas Preventivos y Control de Enfermedades  Secretaria de Salud </t>
  </si>
  <si>
    <t xml:space="preserve"> El sobrepeso y la obesidad, tienen estrecha relación con algunas enfermedades crónicas como Diabetes Mellitus Tipo 2 e Hipertensión Arterial, situación que es reconocida como uno de los retos mas importantes, dado su magnitud, rapidez de su incremento y efecto negativo sobre la salud de la población.   La alimentación incorrecta y la inactividad física son  los principales factores que intervienen en el desarrollo del sobrepeso, la obesidad y las enfermedades no transmisibles (ENT). Los grupos poblacionales de niñas, niños y adolescentes son más vulnerables a factores determinantes  de la obesidad, especialmente por su limitado acceso a alimentos saludables, a información confiable y clara en materia de salud alimentaria.  El estado nutricional de las y los mexicanos ha sido analizado a lo largo de varias décadas en diferentes encuestas de salud y nutrición. En México, la ENSANUT 2012 señala que la prevalencia de sobrepeso y obesidad en menores de cinco años ha registrado un ligero ascenso de 2 pp de 1988 a 2012 (7.8% a 9.7% respectivamente). Para la población en edad escolar (5 a 11 años) la prevalencia nacional de sobrepeso más obesidad en 2012 fue 34.4% lo que representa 5,664,870 niños a nivel nacional. Para las niñas esta cifra es de 32% (20.2% sobrepeso y 11.8% obesidad) y niños 36.9% (19.5% y 17.4%, respectivamente).  En la población adolescente el sobrepeso y la obesidad tienen una prevalencia acumulada de 35% lo que representa alrededor de 6,325,131 mujeres y hombres entre 12 y 19 años; las mujeres tienen una prevalencia acumulada de sobrepeso y obesidad de 35.8% y los varones 34.1%. La proporción de sobrepeso es más alta en las mujeres (23.7%) que en hombres (19.6%), en cambio la obesidad es de 14.5% para varones y 12.1% para mujeres. En población adulta la ENSANUT 2012 muestra que la prevalencia combinada de sobrepeso más obesidad es mayor en mujeres con 73.0% (sobrepeso 35.5% y obesidad 37.5%) que en hombres con una prevalencia acumulada de 69.4% (sobrepeso 42.6% y obesidad 26.8%). </t>
  </si>
  <si>
    <t>731291</t>
  </si>
  <si>
    <t>23868459</t>
  </si>
  <si>
    <t>2100000</t>
  </si>
  <si>
    <t>39629514</t>
  </si>
  <si>
    <t>(Dirección General de Promoción de la Salud)</t>
  </si>
  <si>
    <t>(Centro Nacional de Programas Preventivos y Control de Enfermedades)</t>
  </si>
  <si>
    <t>338.1</t>
  </si>
  <si>
    <t>Prevención y Control de Sobrepeso, Obesidad y Diabetes</t>
  </si>
  <si>
    <t>U008</t>
  </si>
  <si>
    <t>3.18</t>
  </si>
  <si>
    <t>Porcentaje de Mujeres y hombres capacitadas/os y certificadas/os en materia de igualdad de género de la SEDATU</t>
  </si>
  <si>
    <t xml:space="preserve">Porcentaje de programas con reglas de operación de la SEDATU que incorporan la perspectiva de género </t>
  </si>
  <si>
    <t xml:space="preserve"> Secretaria de Desarrollo Agrario, Territorial y Urbano </t>
  </si>
  <si>
    <t>(Dirección General de Programación y Presupuestación)</t>
  </si>
  <si>
    <t>Desarrollo Agrario, Territorial y Urbano</t>
  </si>
  <si>
    <t>15</t>
  </si>
  <si>
    <r>
      <t>Acciones de mejora para el siguiente periodo
UR:</t>
    </r>
    <r>
      <rPr>
        <sz val="10"/>
        <rFont val="Soberana Sans"/>
        <family val="2"/>
      </rPr>
      <t xml:space="preserve"> QCW
El recurso del Programa disminuyó en relación al año anterior (2016), situación que obliga a un mayor aprovechamiento de los recursos y gestión de acciones enfocadas a grupos vulnerables, como son mujeres y jóvenes, por lo que se han privilegiado a las viviendas ubicadas dentro de los perímetros de contención urbana U1, U2, y U3.   Con lo anterior, se busca propiciar un crecimiento urbano sustentable con accesos a servicios urbanos y empleos por parte de la población beneficiaria del Programa.   Cabe señalar que, debido a que el programa opera en razón de la demanda de solicitud de subsidios y a que esta se centra principalmente en la adquisición de vivienda, las cuales a su vez son presentadas en su mayoría por hombres; durante el ejercicio fiscal 2017 se recibieron mayores solicitudes por parte de este género. Dado que el Programa no hace distinción de genero a las solicitudes recibidas, se atienden aquellas que cumplen con los requisitos establecidos en la Reglas de operación, sin embargo, la CONAVI mantiene su compromiso de disminuir la desigualdad entre hombres y mujeres, por lo cual se han diseñado estrategias y programas que permitan equilibrar el porcentaje de hombres y mujeres que reciben un subsidio federal para la vivienda.     Por lo anterior, es importante resaltar que el Programa no hace distinción entre las solicitudes de hombres y mujeres por lo que en tanto exista disponibilidad de recursos en el presupuesto y se cumplan con los requisitos establecidos en las Reglas de Operación, se seguirán otorgando subsidios a dicho género bajo las mismas características definidas en la población objetivo del Programa.  </t>
    </r>
  </si>
  <si>
    <r>
      <t>Justificación de diferencia de avances con respecto a las metas programadas
UR:</t>
    </r>
    <r>
      <rPr>
        <sz val="10"/>
        <rFont val="Soberana Sans"/>
        <family val="2"/>
      </rPr>
      <t xml:space="preserve"> QCW
De acuerdo a lo establecido en el Programa Nacional para la Igualdad de Oportunidades y no Discriminación contra las Mujeres (PROIGUALDAD), la CONAVI mantiene el firme compromiso de reducir las brechas de desigualdad entre mujeres y hombres, impulsando esquemas de acceso al financiamiento enfocados a la atención de la mujer.    Asimismo, las entidades financieras han realizado esfuerzos para promover e impulsar los financiamientos para este sector, contribuyendo a que las solicitantes cumplan con los requisitos del Programa para obtener un subsidio federal.    No obstante lo anterior, es importante mencionar que los subsidios ligados al financiamiento para la adquisición de vivienda nueva y usada, son los que mayor colocación tienen entre la población beneficiaria, los cuales son solicitados en su mayoría por hombres.    Se observa que la meta alcanzada es mayor a la esperada, contribuyendo la reducir las brechas de desigualdad entre mujeres y hombres.</t>
    </r>
  </si>
  <si>
    <r>
      <t>Acciones realizadas en el periodo
UR:</t>
    </r>
    <r>
      <rPr>
        <sz val="10"/>
        <rFont val="Soberana Sans"/>
        <family val="2"/>
      </rPr>
      <t xml:space="preserve"> QCW
Derivado de las nuevas directrices de la Política Nacional de Vivienda, la CONAVI publicó en el mes de febrero de 2017, la modificación a las Reglas de Operación para el presente ejercicio fiscal, en las cuales se consideraron los cambios en los valores y criterios para el otorgamiento de subsidios, con el propósito de otorgar un mayor número de subsidios a personas de menores ingresos. Lo anterior tiene como resultado una mayor cobertura en el número de subsidios, principalmente bajo la modalidad de adquisición de vivienda nueva.    Para asegurar el acceso equitativo al Programa, las reglas de operación establecen los criterios de asignación de los recursos del mismo de conformidad a lo siguiente:    a. Asignación por entidad federativa, organismos nacionales de vivienda, organismos estatales y municipales de vivienda; y por Entidad Ejecutora.  b. Asignación por modalidades.  c. Esquema de coparticipación con gobiernos estatales y municipales.  d. Priorización de los recursos del Programa para las distintas modalidades.    La Instancia Normativa asignará los recursos preferentemente de acuerdo al siguiente orden de priorización:    I. Soluciones habitacionales ubicadas en Desarrollos Certificados, NAMA Urbana y Polígonos PROCURHA.  II. Soluciones habitacionales que cumplan con los criterios NAMA de vivienda y/o los que los sustituyan y que sean publicados en la página de internet de la Instancia Normativa www.gob.mx/conavi  III. Apoyos a mujeres en situación de víctimas, mujeres jefas de familia, personas con capacidades diferentes; y jóvenes de conformidad con el criterio que al efecto ha emitido el Instituto Mexicano de la Juventud.  IV. Soluciones habitacionales ubicadas en el Perímetro de Contención Urbana U1.</t>
    </r>
  </si>
  <si>
    <t>181.08</t>
  </si>
  <si>
    <t>182.00</t>
  </si>
  <si>
    <t>1028.36</t>
  </si>
  <si>
    <t>UR: QCW</t>
  </si>
  <si>
    <t>QCW</t>
  </si>
  <si>
    <t xml:space="preserve">Porcentaje de mujeres que recibieron subsidio para lote con servicios, respecto al total de subsidios programados para mujeres al cierre del ejercicio fiscal en curso. </t>
  </si>
  <si>
    <t>0.69</t>
  </si>
  <si>
    <t>12.10</t>
  </si>
  <si>
    <t>Porcentaje de mujeres que recibieron subsidio para autoproducción, respecto al total de subsidios programados para mujeres al cierre del ejercicio fiscal en curso.</t>
  </si>
  <si>
    <t>0.23</t>
  </si>
  <si>
    <t>Porcentaje de mujeres que recibieron subsidio para mejoramiento o ampliación, respecto al total de subsidios programados para mujeres al cierre  del ejercicio fiscal en curso.</t>
  </si>
  <si>
    <t>11.45</t>
  </si>
  <si>
    <t>4.78</t>
  </si>
  <si>
    <t>83.60</t>
  </si>
  <si>
    <t>Porcentaje de mujeres que recibieron subsidio para adquisición de vivienda nueva o usada, respecto al total de subsidios programados para mujeres al cierre del ejercicio fiscal en curso.</t>
  </si>
  <si>
    <t xml:space="preserve"> QCW- Comisión Nacional de Vivienda </t>
  </si>
  <si>
    <t>(Comisión Nacional de Vivienda)</t>
  </si>
  <si>
    <t>1028.3</t>
  </si>
  <si>
    <t>Programa de acceso al financiamiento para soluciones habitacionales</t>
  </si>
  <si>
    <t>S177</t>
  </si>
  <si>
    <r>
      <t>Acciones de mejora para el siguiente periodo
UR:</t>
    </r>
    <r>
      <rPr>
        <sz val="10"/>
        <rFont val="Soberana Sans"/>
        <family val="2"/>
      </rPr>
      <t xml:space="preserve"> 510
Infraestructura para el Hábitat.- El programa de infraestructura se encuentra en proceso de planeación, por lo anterior y una vez iniciadas las acciones se definirán los mecanismos de mejora para el indicador Porcentaje de mujeres asistentes a los talleres y cursos dirigidos a promover la igualdad entre mujeres y hombres.;  Infraestructura para el Hábitat.- El programa de infraestructura se encuentra en proceso de planeación, por lo anterior y una vez iniciadas las acciones se definirán los mecanismos de mejora para el indicador Porcentaje de obras y acciones que promueven la igualdad entre mujeres y hombres.</t>
    </r>
  </si>
  <si>
    <r>
      <t>Justificación de diferencia de avances con respecto a las metas programadas
UR:</t>
    </r>
    <r>
      <rPr>
        <sz val="10"/>
        <rFont val="Soberana Sans"/>
        <family val="2"/>
      </rPr>
      <t xml:space="preserve"> 510
Infraestructura para el Hábitat.- No existen avances en el indicador de Porcentaje de mujeres asistentes a los talleres y cursos dirigidos a promover la igualdad entre mujeres y hombres. ;  Infraestructura para el Hábitat.- No existen avances en el indicador de Porcentaje de obras y acciones que promueven la igualdad entre mujeres y hombres. </t>
    </r>
  </si>
  <si>
    <r>
      <t>Acciones realizadas en el periodo
UR:</t>
    </r>
    <r>
      <rPr>
        <sz val="10"/>
        <rFont val="Soberana Sans"/>
        <family val="2"/>
      </rPr>
      <t xml:space="preserve"> 510
Infraestructura para el Hábitat.- El programa de infraestructura se encuentra en proceso de planeación para posteriormente realizar la recepción de propuestas de obras y acciones, así como de su revisión técnica y normativa, por lo anterior, no se programó avance para el primer trimestre en el indicador Porcentaje de mujeres asistentes a los talleres y cursos dirigidos a promover la igualdad entre mujeres y hombres.;  Infraestructura para el Hábitat.- El programa de infraestructura se encuentra en proceso de planeación para posteriormente realizar la recepción de propuestas de obras y acciones, así como de su revisión técnica y normativa, por lo anterior, no se programó avance para el primer trimestre en el indicador Porcentaje de obras y acciones que promueven la igualdad entre mujeres y hombres.</t>
    </r>
  </si>
  <si>
    <t>0.57</t>
  </si>
  <si>
    <t>0.82</t>
  </si>
  <si>
    <t>6.77</t>
  </si>
  <si>
    <t>UR: 512</t>
  </si>
  <si>
    <t>23.98</t>
  </si>
  <si>
    <t>133.04</t>
  </si>
  <si>
    <t>133.35</t>
  </si>
  <si>
    <t>274.04</t>
  </si>
  <si>
    <t>UR: 510</t>
  </si>
  <si>
    <t>373.55</t>
  </si>
  <si>
    <t>512</t>
  </si>
  <si>
    <t>Porcentaje de mujeres asistentes a los talleres y cursos dirigidos apromover la igualdad entre mujeres y hombres</t>
  </si>
  <si>
    <t>84.20</t>
  </si>
  <si>
    <t>510</t>
  </si>
  <si>
    <t>Porcentaje de obras y acciones que promueven la igualdad entrehombres y mujeres.</t>
  </si>
  <si>
    <t>61.90</t>
  </si>
  <si>
    <t>Porcentaje de mujeres asistentes a los talleres y cursos dirigidos a promover la igualdad entre hombres y mujeres.</t>
  </si>
  <si>
    <t xml:space="preserve"> El programa de Infraestructura busca contribuir a mejorar la disponibilidad de la infraestructura básica, complementaria y equipamiento, imagen, entorno, ampliación y mejoramiento de la vivienda, y con ello a las condiciones de habitabilidad de los hogares que se encuentran asentados en las Zonas de Actuación del Programa.   </t>
  </si>
  <si>
    <t>(Dirección General de Rescate de Espacios Públicos)</t>
  </si>
  <si>
    <t>(Unidad de Programas de Apoyo a la Infraestructura y Servicios)</t>
  </si>
  <si>
    <t>397.5</t>
  </si>
  <si>
    <t>Programa de Infraestructura</t>
  </si>
  <si>
    <t>S273</t>
  </si>
  <si>
    <r>
      <t>Acciones de mejora para el siguiente periodo
UR:</t>
    </r>
    <r>
      <rPr>
        <sz val="10"/>
        <rFont val="Soberana Sans"/>
        <family val="2"/>
      </rPr>
      <t xml:space="preserve"> QIQ
Se continuara otorgando subsidios en favor de jefas de familia en el ámbito urbano y rural atendiendo los criterios establecidos en el PEF, dando cumplimiento a las siguientes acciones:    171 Otorgar subsidios a mujeres jefas del hogar en la modalidad de Unidad Básica de Vivienda  172 Otorgar subsidios a mujeres jefas del hogar en la modalidad de ampliación y mejoramiento  174 Otorgar subsidios a mujeres jefas del hogar en la modalidad de Unidad Básica de Vivienda Rural   175 Otorgar subsidios a mujeres jefas del hogar en la modalidad de ampliación y mejoramiento en zona rural  </t>
    </r>
  </si>
  <si>
    <r>
      <t>Justificación de diferencia de avances con respecto a las metas programadas
UR:</t>
    </r>
    <r>
      <rPr>
        <sz val="10"/>
        <rFont val="Soberana Sans"/>
        <family val="2"/>
      </rPr>
      <t xml:space="preserve"> QIQ
Se cumplieron las metas del trimestre, sin embargo el Programa de Apoyo a la Vivienda sufrió una reducción en su presupuesto anual respecto al ejercicio fiscal 2016,  adicionalmente tiene reservados $850 millones de pesos, las metas de transversalidad se establecieron en el PEF  en función al Presupuesto PEF 2016, por lo que a la fecha algunos de los Criterios superan incluso el presupuesto disponible para todo el ejercicio fiscal 2017, es decir la meta establecida en el Anexo 13 es de $964 mdp, el presupuesto disponible para el Programa es de $1,134 mdp</t>
    </r>
  </si>
  <si>
    <r>
      <t>Acciones realizadas en el periodo
UR:</t>
    </r>
    <r>
      <rPr>
        <sz val="10"/>
        <rFont val="Soberana Sans"/>
        <family val="2"/>
      </rPr>
      <t xml:space="preserve"> QIQ
Para el primer trimestre 2017, se han otorgado un total de 13,338 subsidios para acciones de vivienda a favor de mujeres jefas de familia por un monto de $263 millones 607 mil 189 pesos;     171 Otorgar subsidios a mujeres jefas del hogar en la modalidad de Unidad Básica de Vivienda    Para el primer trimestre 2017, se han otorgado un total de 128 subsidios para acciones de Unidad Básica de Vivienda a favor de mujeres jefas de familia por un monto de $4 millones 477  mil 440 pesos;     172 Otorgar subsidios a mujeres jefas del hogar en la modalidad de ampliación y mejoramiento    Para el primer trimestre 2017, se han otorgado un total de 4,567  subsidios para acciones de ampliación y mejoramiento de Vivienda a favor de mujeres jefas de familia por un monto de $76 millones 293  mil 869 pesos; lo que representa un avance del 74.2% respecto a la meta anual en el PEF para la acción 172.    174 Otorgar subsidios a mujeres jefas del hogar en la modalidad de Unidad Básica de Vivienda Rural    Para el primer trimestre 2017, se han otorgado un total de 584 subsidios para acciones de Unidad Básica de Vivienda Rural a favor de mujeres jefas de familia por un monto de $18 millones 575  mil 880 pesos; lo que representa un avance del 28.6% respecto a la meta anual en el PEF para la acción 174.    175 Otorgar subsidios a mujeres jefas del hogar en la modalidad de ampliación y mejoramiento en zona rural    Para el primer trimestre 2017, se han otorgado un total de 8,059  subsidios para acciones de ampliación y mejoramiento de Vivienda en zona rural  a favor de mujeres jefas de familia por un monto de $164 millones 260  mil 000  pesos; lo que representa un avance del 60.2% respecto a la meta anual en el PEF para la acción 175      Adicionalmente de que se atendieron a 8,106 hombres jefes de familia por un monto de $ 164 millones 954 mil 355 pesos.   </t>
    </r>
  </si>
  <si>
    <t>8.06</t>
  </si>
  <si>
    <t>703.19</t>
  </si>
  <si>
    <t>UR: QIQ</t>
  </si>
  <si>
    <t>964.0</t>
  </si>
  <si>
    <t>58.87</t>
  </si>
  <si>
    <t>22,926.00</t>
  </si>
  <si>
    <t>QIQ</t>
  </si>
  <si>
    <t>Ampliaciones y Mejoramientos de vivienda otorgados a mujeres jefas de familia por el Programa de Apoyo a la Vivienda</t>
  </si>
  <si>
    <t>3.32</t>
  </si>
  <si>
    <t>1,002.00</t>
  </si>
  <si>
    <t>Viviendas nuevas otorgadas a mujeres jefas de familia por el Programa de Apoyo a la Vivienda</t>
  </si>
  <si>
    <t xml:space="preserve"> QIQ- Fideicomiso Fondo Nacional de Habitaciones Populares </t>
  </si>
  <si>
    <t>(Fideicomiso Fondo Nacional de Habitaciones Populares)</t>
  </si>
  <si>
    <t>Programa de Apoyo a la Vivienda</t>
  </si>
  <si>
    <t>S274</t>
  </si>
  <si>
    <r>
      <t>Acciones de mejora para el siguiente periodo
UR:</t>
    </r>
    <r>
      <rPr>
        <sz val="10"/>
        <rFont val="Soberana Sans"/>
        <family val="2"/>
      </rPr>
      <t xml:space="preserve"> 116
Sin información</t>
    </r>
  </si>
  <si>
    <r>
      <t>Justificación de diferencia de avances con respecto a las metas programadas
UR:</t>
    </r>
    <r>
      <rPr>
        <sz val="10"/>
        <rFont val="Soberana Sans"/>
        <family val="2"/>
      </rPr>
      <t xml:space="preserve"> 116
Sin información</t>
    </r>
  </si>
  <si>
    <r>
      <t>Acciones realizadas en el periodo
UR:</t>
    </r>
    <r>
      <rPr>
        <sz val="10"/>
        <rFont val="Soberana Sans"/>
        <family val="2"/>
      </rPr>
      <t xml:space="preserve"> 116
Durante el primer trimestre se realizó la planificación de las acciones, las cuales comprenden: Taller para funcionarios de mandos medios y altos, 2 Talleres para los Enlaces de Género, 2 Pláticas en igualdad laboral  y no discriminación para todo el personal de la SEMARNAT, 1 Plan de Acción para incorporar la perspectiva de género  en el Convenio sobre la Biodiversidad Biológica, Carteles con temas de la Norma, el Protocolo y  el Día Internacional de la Mujer Indígena.  </t>
    </r>
  </si>
  <si>
    <t>0.92</t>
  </si>
  <si>
    <t>0.66</t>
  </si>
  <si>
    <t xml:space="preserve">Porcentaje de acciones realizadas para transversalizar la perspectiva de género, la igualdad laboral y la no discriminación en la SEMARNAT. </t>
  </si>
  <si>
    <t xml:space="preserve"> Secretaria de Medio Ambiente y Recursos Naturales </t>
  </si>
  <si>
    <t>(Unidad Coordinadora de Participación Social y Transparencia)</t>
  </si>
  <si>
    <t>0.6</t>
  </si>
  <si>
    <t>Planeación, Dirección yEvaluación Ambiental</t>
  </si>
  <si>
    <t>Medio Ambiente y Recursos Naturales</t>
  </si>
  <si>
    <t>16</t>
  </si>
  <si>
    <r>
      <t>Acciones de mejora para el siguiente periodo
UR:</t>
    </r>
    <r>
      <rPr>
        <sz val="10"/>
        <rFont val="Soberana Sans"/>
        <family val="2"/>
      </rPr>
      <t xml:space="preserve"> F00
Sin información</t>
    </r>
  </si>
  <si>
    <r>
      <t>Justificación de diferencia de avances con respecto a las metas programadas
UR:</t>
    </r>
    <r>
      <rPr>
        <sz val="10"/>
        <rFont val="Soberana Sans"/>
        <family val="2"/>
      </rPr>
      <t xml:space="preserve"> F00
Sin información</t>
    </r>
  </si>
  <si>
    <r>
      <t>Acciones realizadas en el periodo
UR:</t>
    </r>
    <r>
      <rPr>
        <sz val="10"/>
        <rFont val="Soberana Sans"/>
        <family val="2"/>
      </rPr>
      <t xml:space="preserve"> F00
Para el PROCODES, durante los meses de enero, febrero y marzo de 2017, se realizaron las actividades pre-operativas del programa, lo anterior en cumplimiento al numeral 4.2 de las Reglas de Operación del PROCODES 2017, éstas actividades consistieron en:  1) Publicación de la convocatoria el 20 de enero de 2017.  2) Límite para la recepción de solicitudes 20 de febrero.  3) El día 13 de marzo, fecha límite para el dictamen técnico y económico de las solicitudes.  4) La fecha para notificación Resultados a los beneficiarios fue el día 03 de abril de 2017. Por lo anterior,  actualmente se están elaborando los convenios de concertación para la entrega de los apoyos a los beneficiarios.</t>
    </r>
  </si>
  <si>
    <t>3.33</t>
  </si>
  <si>
    <t>81.64</t>
  </si>
  <si>
    <t>UR: F00</t>
  </si>
  <si>
    <t>42.30</t>
  </si>
  <si>
    <t>F00</t>
  </si>
  <si>
    <t>Porcentaje de mujeres que participan en la estructura de los Comités de Seguimiento del Programa de Conservación para el Desarrollo Sostenible.</t>
  </si>
  <si>
    <t>89.50</t>
  </si>
  <si>
    <t>Porcentaje de inversión del Programa de Conservación para el Desarrollo Sostenible en proyectos, cursos de capacitación y estudios técnicos, con participación de mujeres.</t>
  </si>
  <si>
    <t>53.20</t>
  </si>
  <si>
    <t>Porcentaje de mujeres que participación en proyectos para la conservación de los ecosistemas y su biodiversidad</t>
  </si>
  <si>
    <t>Porcentaje de mujeres que participan en cursos de capacitación que contribuyen a la conservación de los ecosistemas y su biodiversidad.</t>
  </si>
  <si>
    <t xml:space="preserve"> F00- Comisión Nacional de Áreas Naturales Protegidas </t>
  </si>
  <si>
    <t>(Comisión Nacional de Áreas Naturales Protegidas)</t>
  </si>
  <si>
    <t>81.6</t>
  </si>
  <si>
    <t>Programa de Conservación para el Desarrollo Sostenible</t>
  </si>
  <si>
    <t>S046</t>
  </si>
  <si>
    <r>
      <t>Acciones de mejora para el siguiente periodo
UR:</t>
    </r>
    <r>
      <rPr>
        <sz val="10"/>
        <rFont val="Soberana Sans"/>
        <family val="2"/>
      </rPr>
      <t xml:space="preserve"> 413
Se seguirá promoviendo que en los nuevos proyectos propuestos por las Unidades Ejecutoras la participación de la mujer cumpla con la acción afirmativa., </t>
    </r>
  </si>
  <si>
    <r>
      <t>Justificación de diferencia de avances con respecto a las metas programadas
UR:</t>
    </r>
    <r>
      <rPr>
        <sz val="10"/>
        <rFont val="Soberana Sans"/>
        <family val="2"/>
      </rPr>
      <t xml:space="preserve"> 413
Porcentaje de Jornales pagados a beneficiarias: El indicador va por debajo de la meta programada debido a que las unidades ejecutoras no han reportado la totalidad de los pagos realizados, para el segundo trimestre esto se regularizará.;  Porcentaje de Participación de mujeres en proyectos aprobados: El indicador se supera es este trimestre debido a que las unidades ejecutoras están reportando los proyectos en donde hay mayor participación de mujeres, en cuanto se inicien los otros proyectos el indicador tenderá a acercarse a la meta programada ya que en los otros proyectos la participación de los hombres es mayor.</t>
    </r>
  </si>
  <si>
    <r>
      <t>Acciones realizadas en el periodo
UR:</t>
    </r>
    <r>
      <rPr>
        <sz val="10"/>
        <rFont val="Soberana Sans"/>
        <family val="2"/>
      </rPr>
      <t xml:space="preserve"> 413
La DGPAIRS valido proyectos y transfirió los recursos a las Unidades Ejecutaras quienes iniciaron la operación de los recursos. </t>
    </r>
  </si>
  <si>
    <t>78.37</t>
  </si>
  <si>
    <t>131.46</t>
  </si>
  <si>
    <t>49.00</t>
  </si>
  <si>
    <t>Porcentaje de Jornales pagados a beneficiarias</t>
  </si>
  <si>
    <t>Porcentaje de Participación de mujeres en proyectos aprobados</t>
  </si>
  <si>
    <t>(Dirección General de Política Ambiental e Integración Regional y Sectorial)</t>
  </si>
  <si>
    <t>131.4</t>
  </si>
  <si>
    <t>Programa de Empleo Temporal (PET)</t>
  </si>
  <si>
    <t>S071</t>
  </si>
  <si>
    <r>
      <t>Acciones de mejora para el siguiente periodo
UR:</t>
    </r>
    <r>
      <rPr>
        <sz val="10"/>
        <rFont val="Soberana Sans"/>
        <family val="2"/>
      </rPr>
      <t xml:space="preserve"> RHQ
Actualmente en las 32 entidades federativas se está capturando la información en el Sistema SIGA II (Sistema Integral de Gestión de Apoyos de la CONAFOR SIGA II); por lo que el avance al primer trimestre es parcial. Con base a las Reglas de Operación 2017, en particular para el caso de La Comisión Nacional Forestal en apego  al calendario establecido en la asignación de recursos en las Reglas de Operación vigentes; actualmente se están desarrollando los Talleres de Derechos y Obligaciones en las 32 entidades federativas  y a la par la firma de los Convenios de Concertación; por lo que aún se está integrando la lista de beneficiarios/as final, ante tal circunstancia en el segundo y tercer trimestre se tendrán los datos concretos con mayor avance.  Instruir a las 32 Gerencias Estatales de la Comisión Nacional Forestal para que terminen de capturar al 100% los datos de apoyos asignados a personas físicas (mujeres y hombres) en el SIGA II.</t>
    </r>
  </si>
  <si>
    <r>
      <t>Justificación de diferencia de avances con respecto a las metas programadas
UR:</t>
    </r>
    <r>
      <rPr>
        <sz val="10"/>
        <rFont val="Soberana Sans"/>
        <family val="2"/>
      </rPr>
      <t xml:space="preserve"> RHQ
La dinámica del proceso de recepción y seguimiento de los componentes de apoyo  del  PRONAFOR durante el año se espera que varíen ligeramente respecto al indicador propuesto. Los valores que integran la meta original son una estimación realizada con base en los promedios de los años anteriores. Debido a la  readecuación presupuestal 2017 se requerirá una adecuación de la meta. Para ello se prevé que para el tercer y cuarto trimestre se generen variaciones de acuerdo al avance y comportamiento del indicador; por lo tanto, una vez que Hacienda habilite su portal se realizarán los ajustes correspondientes.   Es importante señalar que las variaciones del denominador se explica por lo siguiente: durante el proceso de integración y diseño del indicador, tanto el numerador como el denominador son variables que no se conocen (están en función principalmente de la demanda) por lo que se estiman con base al comportamiento histórico y las expectativas de esas variables.  </t>
    </r>
  </si>
  <si>
    <r>
      <t>Acciones realizadas en el periodo
UR:</t>
    </r>
    <r>
      <rPr>
        <sz val="10"/>
        <rFont val="Soberana Sans"/>
        <family val="2"/>
      </rPr>
      <t xml:space="preserve"> RHQ
Al primer trimestre de 2017, se logró asignar recurso a 742 apoyos solicitados por personas físicas mujeres, lo que representa el 18.05 % con relación al total de apoyos asignados a personas físicas (mujeres y hombres) de 4,110 apoyos previstos como meta.   Cabe recalcar  que el total de mujeres (personas físicas) beneficiadas, a través de Reglas de Operación del PRONAFOR al primer trimestre son 742.  </t>
    </r>
  </si>
  <si>
    <t>2.45</t>
  </si>
  <si>
    <t>77.35</t>
  </si>
  <si>
    <t>UR: RHQ</t>
  </si>
  <si>
    <t>18.05</t>
  </si>
  <si>
    <t>4.50</t>
  </si>
  <si>
    <t>25.20</t>
  </si>
  <si>
    <t>RHQ</t>
  </si>
  <si>
    <t>Porcentaje de apoyos asignados a mujeres para acciones de conservación, restauración y aprovechamiento</t>
  </si>
  <si>
    <t xml:space="preserve"> RHQ- Comisión Nacional Forestal </t>
  </si>
  <si>
    <t>(Comisión Nacional Forestal)</t>
  </si>
  <si>
    <t>77.3</t>
  </si>
  <si>
    <t>Apoyos para el Desarrollo Forestal Sustentable</t>
  </si>
  <si>
    <t>S219</t>
  </si>
  <si>
    <r>
      <t>Acciones de mejora para el siguiente periodo
UR:</t>
    </r>
    <r>
      <rPr>
        <sz val="10"/>
        <rFont val="Soberana Sans"/>
        <family val="2"/>
      </rPr>
      <t xml:space="preserve"> 601
La coordinación interinstitucional que se ha generado con diferentes áreas de la PGR y de manera interinstitucional ha permitido el desarrollo de un mayor número de actividades.
</t>
    </r>
    <r>
      <rPr>
        <b/>
        <sz val="10"/>
        <rFont val="Soberana Sans"/>
        <family val="2"/>
      </rPr>
      <t>UR:</t>
    </r>
    <r>
      <rPr>
        <sz val="10"/>
        <rFont val="Soberana Sans"/>
        <family val="2"/>
      </rPr>
      <t xml:space="preserve"> 120
Existe la posibilidad de que a pesar del desarrollo de un plan de trabajo dedicado a la ejecución del tema junto con los recursos humanos correspondientes, las actividades cotidianas desvíen la atención de la PFM hacia otros temas minimizando con ello la correcta implementación de actividades en materia de equidad de género.</t>
    </r>
  </si>
  <si>
    <r>
      <t>Justificación de diferencia de avances con respecto a las metas programadas
UR:</t>
    </r>
    <r>
      <rPr>
        <sz val="10"/>
        <rFont val="Soberana Sans"/>
        <family val="2"/>
      </rPr>
      <t xml:space="preserve"> 601
En cuanto a los indicadores de averiguaciones previas y carpetas de investigación, las variaciones se debieron, principalmente, por ajustes al Modelo de Gestión para la Operación del Sistema de Justicia Penal Acusatorio, así como a la atención de asuntos del Sistema Procesal Penal Inquisitivo Mixto.  Referente al Porcentaje de actividades de capacitación y formación profesional realizadas respecto a las programadas en el primer trimestre 2017, el comportamiento se debió principalmente a que se realizaron actividades académicas que fueron solicitadas por diferentes instancias y, actividades académicas relacionadas con el SPA que tomó el personal de la FEVIMTRA de nuevo ingreso, lo cual incrementó el porcentaje de cumplimiento.   Para el indicador de Porcentaje de reuniones de apoyo a la función ministerial atendidas, respecto a las programadas, el comportamiento, se debió a que se intensificaron las actividades de coordinación con el Gobierno de los E.U.A., para fortalecer la labor ministerial y las actividades de coordinación con diferentes instancias, principalmente con el Gobierno de los E.U.A., que fortalezca la labor ministerial y de búsqueda de NNA y mujeres desaparecidas.   En cuanto al indicador Porcentaje de servicios proporcionados por el Centro de Atención Telefónica de la FEVIMTRA, la variación obedeció principalmente a que se realizaron diferentes actividades de prevención en planteles escolares de educación media superior y superior de la UNAM, principalmente, para prevenir y alentar la denuncia de los delitos de su competencia.  Por lo que se refiere al indicador Porcentaje de alertas y prealertas activadas del Programa Alerta AMBER México, la variación obedeció principalmente a una colaboración más estrecha derivado de las mesas regionales realizadas durante el último semestre de 2016, lo que es parte de las actividades de la FEVIMTRA para establecer una mayor coordinación con las procuradurías y fiscalías estatales para la operación del Programa.
</t>
    </r>
    <r>
      <rPr>
        <b/>
        <sz val="10"/>
        <rFont val="Soberana Sans"/>
        <family val="2"/>
      </rPr>
      <t>UR:</t>
    </r>
    <r>
      <rPr>
        <sz val="10"/>
        <rFont val="Soberana Sans"/>
        <family val="2"/>
      </rPr>
      <t xml:space="preserve"> 120
Respecto al indicador Porcentaje de actividades de capacitación con perspectiva de género realizadas en 2017, está actividad requirió tiempo para la etapa de planeación, ya que fue necesario conocer las necesidades de la Unidad Administrativa. Por lo que se realizaron principalmente las actividades de diseño y planeación de los cursos que se impartirán durante los siguientes tres trimestres del año.   Porcentaje de mujeres integrantes de la Policía Federal Ministerial capacitadas en 2017, la variación en el porcentaje de programación respecto lo alcanzado en el período se debe a la carencia de un marco de referencia para estimar el número de mujeres a ser capacitadas en la PFM. Luego de este primer trimestre, la PFM cuenta con un primer diagnóstico respecto de los objetivos que son susceptibles de ser alcanzados durante 2017.  Para el indicador, Servidoras públicas operativas de la Policía Federal Ministerial con equipamiento táctico específico para mujeres, en 2017, no se programó avance al periodo, sin embargo, este indicador fue el resultado de la revisión de las necesidades del personal sustantivo. Por ello la definición del indicador, forma parte de las actividades desarrolladas para el logro del mismo. Durante el segundo trimestre, la PFM encaminara sus esfuerzos al proceso de adquisición del equipo. Se ha programado que la entrega del equipo inicie durante el tercer trimestre del presente año.   El indicador Diseño de un documento para la prevención y atención a los casos de violencia de género ejercidos por personal policial, en 2017, reafirma el compromiso de la PFM a impulsar el respeto a los Derechos Humanos por parte de su personal operativo, de una forma práctica y como parte del actuar de los investigadores federales. A partir del segundo trimestre se concluirá el calendario de trabajo y dará inicio una revisión bibliográfica exhaustiva con miras a documentarse sobre el manejo de este tema por parte de otras entidades de la comunidad inter</t>
    </r>
  </si>
  <si>
    <r>
      <t>Acciones realizadas en el periodo
UR:</t>
    </r>
    <r>
      <rPr>
        <sz val="10"/>
        <rFont val="Soberana Sans"/>
        <family val="2"/>
      </rPr>
      <t xml:space="preserve"> 601
Para el indicador de Porcentaje de averiguaciones previas despachadas en materia de delitos de violencia contra las mujeres y trata de personas respecto al trámite, se obtuvo el 6.8%, al despachar 36 averiguaciones previas de un total de 532 en trámite, lo que representa 9.1 puntos porcentuales por debajo de la meta anual programada de 15.92%.   En el indicador Porcentaje de carpetas de investigación despachadas en materia de delitos de violencia contra las mujeres y trata de personas respecto al trámite, se obtuvo el 1.8%, al despachar 5 carpetas de investigación de un total de 280 expedientes en trámite, lo que representó 8.2 puntos porcentuales por debajo de la meta anual programada de 10%.   En cuanto al Porcentaje de actividades de capacitación y formación profesional realizadas respecto a las programadas durante el primer trimestre 2017, la FEVIMTRA realizó 10 actividades, 33.3% con respecto a las 30 actividades programadas para el 2017, y mayor en 20 puntos porcentuales con respecto a la meta programadas de 13.33%.   Para el indicador de Porcentaje de reuniones de apoyo a la función ministerial atendidas, respecto a las programadas, para el primer trimestre de 2017, se atendieron 16 reuniones lo que representó el  80% respecto de las 20 reuniones programadas para el año 2017, cifra superior en 65 puntos porcentuales respecto a la meta programas de 15%.   En cuanto al indicador Porcentaje de servicios proporcionados por el Centro de Atención Telefónica de la FEVIMTRA, durante el primer trimestre de 2017 se atendieron 1,966 llamadas y correos electrónicos, lo que representa un cumplimiento de 31.1% de servicios de los  6,320 programados en el año.   Por lo que se refiere al indicador Porcentaje de alertas y prealertas activadas del Programa Alerta AMBER México, respecto a las programadas durante el primer trimestre de 2017 presento un cumplimiento de 55.6%, lo que representa 60 niñas, niños y adolescentes, de quienes 39 mujeres y 21 hombres.
</t>
    </r>
    <r>
      <rPr>
        <b/>
        <sz val="10"/>
        <rFont val="Soberana Sans"/>
        <family val="2"/>
      </rPr>
      <t>UR:</t>
    </r>
    <r>
      <rPr>
        <sz val="10"/>
        <rFont val="Soberana Sans"/>
        <family val="2"/>
      </rPr>
      <t xml:space="preserve"> 120
Para el indicador Porcentaje de actividades de capacitación con perspectiva de género realizadas en 2017, durante el primer trimestre se realizaron dos actividades de capacitación en materia de igualdad y no discriminación de género en la Policía Federal Ministerial, lo que representó el 5.6% respecto a las 36 actividades de capacitación igualando con ello la cifra programada. Durante el primer trimestre se llevaron a cabo dos cursos con perspectiva de género en los que participaron cinco personas: cuatro son hombres y una mujer.  Porcentaje de mujeres integrantes de la Policía Federal Ministerial capacitadas en 2017,  se logró la participación de 54 mujeres lo que representó el 17.5% de los 308 elementos de la PFM capacitados, cifra menor en 2.4 puntos porcentuales, respecto a la meta programada al periodo de 19.9%.   Respecto al indicador Diseño de un documento para la prevención y atención a los casos de violencia de género ejercidos por personal policial, en 2017, la PFM se abocó al desarrollo de la propuesta y la revisión de algunas experiencias internacionales al respecto, con ello se logró la formulación del planteamiento del problema. Con esta actividad se logró un avance del 20%, lo que representa un 100% respecto a lo programado en el período.</t>
    </r>
  </si>
  <si>
    <t>12.82</t>
  </si>
  <si>
    <t>13.91</t>
  </si>
  <si>
    <t>67.12</t>
  </si>
  <si>
    <t>UR: 601</t>
  </si>
  <si>
    <t>68.07</t>
  </si>
  <si>
    <t>8.5</t>
  </si>
  <si>
    <t>UR: 120</t>
  </si>
  <si>
    <t>55.60</t>
  </si>
  <si>
    <t>601</t>
  </si>
  <si>
    <t>Porcentaje de alertas y prealertas activadas a nivel nacional, en 2017.</t>
  </si>
  <si>
    <t>Porcentaje de reuniones relacionadas con la operación del Programa Alerta AMBER México atendidas, en 2017.</t>
  </si>
  <si>
    <t>31.10</t>
  </si>
  <si>
    <t>Porcentaje de servicios proporcionados por el Centros de Atención Telefónica (CAT) de la FEVIMTRA, en 2017.</t>
  </si>
  <si>
    <t>Porcentaje de insumos de apoyo a la función ministerial entregados, en 2017.</t>
  </si>
  <si>
    <t>Porcentaje de reuniones de apoyo a la función ministerial realizadas, en 2017.</t>
  </si>
  <si>
    <t>13.33</t>
  </si>
  <si>
    <t>Porcentaje de actividades de capacitación y formación profesional realizadas, en 2017.</t>
  </si>
  <si>
    <t>Porcentaje de Carpetas de Investigación Terminadas  respecto de las Carpetas de Investigación Ingresadas en materia  de orden federal  por delitos de  violencia contra las mujeres y trata de personas en 2017.</t>
  </si>
  <si>
    <t>6.80</t>
  </si>
  <si>
    <t>15.92</t>
  </si>
  <si>
    <t>63.60</t>
  </si>
  <si>
    <t>Porcentaje de Averiguaciones Previas determinadas materia de delitos de  violencia contra las mujeres y trata de personas respecto a las Averiguaciones Previas en trámite, en 2017.</t>
  </si>
  <si>
    <t>120</t>
  </si>
  <si>
    <t>Porcentaje de avance en el diseño de un documento para la prevención y atención a los casos de violencia de género ejercidos por personal policial, en 2017.</t>
  </si>
  <si>
    <t>Porcentaje de servidoras públicas operativas de la Policía Federal Ministerial con equipamiento táctico específico para mujeres, en 2017.</t>
  </si>
  <si>
    <t>17.50</t>
  </si>
  <si>
    <t>19.90</t>
  </si>
  <si>
    <t>Porcentaje de mujeres integrantes de la Policía Federal Ministerial capacitadas en 2017.</t>
  </si>
  <si>
    <t>Porcentaje de actividades de capacitación con perspectiva de género realizadas en 2017.</t>
  </si>
  <si>
    <t xml:space="preserve"> 120- Policía Federal Ministerial  601- Fiscalía Especial para los Delitos de Violencia contra las Mujeres y Trata de Personas </t>
  </si>
  <si>
    <t xml:space="preserve"> Desarrollar acciones que permitan promover la igualdad entre hombres y mujeres que conforman el personal sustantivo en la Policía Federal Ministerial, a través de acciones de capacitación,  adquisición de equipo táctico para mujeres y el diseño de un modelo de trabajo para prevenir y atender los casos de violencia de género ejercidos por personal policial.   Con relación a los delitos competencia de la FEVIMTRA; es decir en la violencia contra las mujeres (incluyendo niñas y adolescentes) y los delitos en materia de trata de personas, en el que la mayor parte de las víctimas son niñas, adolescentes y mujeres, quienes son explotadas, principalmente de manera sexual; se da producto como resultado de desigualdades y discriminación de género. </t>
  </si>
  <si>
    <t>93</t>
  </si>
  <si>
    <t>63</t>
  </si>
  <si>
    <t>(Fiscalía Especial para los Delitos de Violencia contra las Mujeres y Trata de Personas)</t>
  </si>
  <si>
    <t>(Policía Federal Ministerial)</t>
  </si>
  <si>
    <t>76.5</t>
  </si>
  <si>
    <t>Investigar y perseguir los delitos del orden federal</t>
  </si>
  <si>
    <t>Procuraduría General de la República</t>
  </si>
  <si>
    <t>17</t>
  </si>
  <si>
    <r>
      <t>Acciones de mejora para el siguiente periodo
UR:</t>
    </r>
    <r>
      <rPr>
        <sz val="10"/>
        <rFont val="Soberana Sans"/>
        <family val="2"/>
      </rPr>
      <t xml:space="preserve"> 414
Las averiguaciones previas y carpetas de Investigación iniciadas e integradas en esta unidad especializada, son enfocadas al combate de los delitos de trata y tráfico de personas, realizados por la delincuencia organizada, por lo que, el trabajo diario ministerial representa la oportunidad de integrar y determinar las carpetas de investigación, así como también ir disminuyendo el rezago de las averiguaciones previas existentes en el sistema tradicional y que en la Unidad se continúan integrando.
</t>
    </r>
    <r>
      <rPr>
        <b/>
        <sz val="10"/>
        <rFont val="Soberana Sans"/>
        <family val="2"/>
      </rPr>
      <t>UR:</t>
    </r>
    <r>
      <rPr>
        <sz val="10"/>
        <rFont val="Soberana Sans"/>
        <family val="2"/>
      </rPr>
      <t xml:space="preserve"> 400
Se crea la Unidad de Investigación y Litigación en la Unidad Especializada en Investigación de Operaciones con Recursos de Procedencia Ilícita y de Falsificación o Alteración de Moneda, con la finalidad de recibir las denuncias e integrar las carpetas de investigación, ya que al integrar carpetas, se ha obtenido auto de vinculación a proceso en más del 50%, con lo que se han llevado a cabo tres sentencias condenatorias en juicio oral, de los tres que se han tenido en la Unidad Especializada.</t>
    </r>
  </si>
  <si>
    <r>
      <t>Justificación de diferencia de avances con respecto a las metas programadas
UR:</t>
    </r>
    <r>
      <rPr>
        <sz val="10"/>
        <rFont val="Soberana Sans"/>
        <family val="2"/>
      </rPr>
      <t xml:space="preserve"> 414
La variación del indicador se debió principalmente a un incremento en 23.81% del número de expedientes de averiguaciones previas despachadas, siendo un total de 26 determinaciones desglosadas en 21 reservas y 5 incompetencias.  Lo anterior tomando en consideración que el Agente del Ministerio Público tiene precisamente conforme a las atribuciones que le confieren, conocer e investigar diversos delitos como son Tráfico y Trata de Personas, en ese sentido también el Agente del Ministerio Público tiene la facultad de determinar los expedientes conforme a derecho corresponda y entre esas determinaciones se encuentran el no ejercicio de la acción penal, el ejercicio de la acción penal, la incompetencia, reserva y archivo, En el trimestre que se informa enero a marzo 2017, se informa que se han iniciado 34 Carpetas de Investigación (1 con detenido y 29 sin detenido, así como, 1 por incompetencia interna con detenido y 1 por facultad de atracción con detenido y 2 por facultad de atracción sin detenido).
</t>
    </r>
    <r>
      <rPr>
        <b/>
        <sz val="10"/>
        <rFont val="Soberana Sans"/>
        <family val="2"/>
      </rPr>
      <t>UR:</t>
    </r>
    <r>
      <rPr>
        <sz val="10"/>
        <rFont val="Soberana Sans"/>
        <family val="2"/>
      </rPr>
      <t xml:space="preserve"> 400
Respecto al indicador Porcentaje de averiguaciones previas consignadas respecto de las despachadas en el 2017, el comportamiento de este indicador se debe a que con la entrada en vigor del sistema procesal penal acusatorio ha disminuido la velocidad de respuesta por parte de los jueces en la autorización de los ejercicios de la acción penal, toda vez que ahora una parte de los servidores judiciales participa como Juez de Control o de Juicio, lo que redunda en una disminución del estado de fuerza en los juzgados y provocan una disminución de averiguaciones previas despachadas por consignación.      Porcentaje de Carpetas de Investigación con Auto de Apertura a Juicio Oral, respecto del Total de Carpetas de Investigación con solicitud de formulación de Acusación en Materia de Delincuencia Organizada, en 2017, el comportamiento del indicador se debe a la cantidad obtenida en el trimestre de las Carpetas de Investigación en Etapa Intermedia para Formulación de la Acusación?, que resultó superior a lo programado, lo que provocó la disminución del indicador.    </t>
    </r>
  </si>
  <si>
    <r>
      <t>Acciones realizadas en el periodo
UR:</t>
    </r>
    <r>
      <rPr>
        <sz val="10"/>
        <rFont val="Soberana Sans"/>
        <family val="2"/>
      </rPr>
      <t xml:space="preserve"> 414
Porcentaje de expedientes de averiguaciones previas consignadas en el trimestre que se informa enero-marzo 2017, en materia de tráfico y trata de personas, respecto del total de averiguaciones previas despachadas.  En el trimestre que se informa enero-marzo 2017, no se consignaron expedientes de averiguaciones previas, respecto de los 26 expedientes de averiguaciones previas despachadas, lo que representó 9.5 puntos porcentuales por debajo de la meta programada.  Porcentaje de Carpetas de Investigación con Auto de Apertura a Juicio Oral, respecto del Total de Carpetas de Investigación con solicitud de formulación de Acusación en Materia de Delincuencia Organizada, en 2017. Durante el primer trimestre del 2017 se realizaron 1 carpeta de investigación con auto de apertura a juicio oral y se llevaron a cabo 5 carpetas de investigación en etapa intermedia para formulación de acusación lo que representa el 20.0% de la meta programada.
</t>
    </r>
    <r>
      <rPr>
        <b/>
        <sz val="10"/>
        <rFont val="Soberana Sans"/>
        <family val="2"/>
      </rPr>
      <t>UR:</t>
    </r>
    <r>
      <rPr>
        <sz val="10"/>
        <rFont val="Soberana Sans"/>
        <family val="2"/>
      </rPr>
      <t xml:space="preserve"> 400
Respecto al indicador ?Porcentaje de averiguaciones previas consignadas respecto de las despachadas en el 2017, durante el primer trimestre del 2017, se consignaron 22 expedientes de averiguaciones previas en materia de delincuencia organizada; lo que representó el 9.69 % de los 227 expedientes despachados y 25.17 puntos porcentuales por debajo de la meta.  Porcentaje de Carpetas de Investigación con Auto de Apertura a Juicio Oral, respecto del Total de Carpetas de Investigación con solicitud de formulación de Acusación en Materia de Delincuencia Organizada, en 2017. Durante el primer trimestre del 2017 se realizaron 9 carpetas de investigación con auto de apertura a juicio oral de las 31 carpetas de investigación en etapa intermedia para formulación de acusación lo que representa 44.88 puntos porcentuales por debajo de la meta programada de 73.91.</t>
    </r>
  </si>
  <si>
    <t>3.47</t>
  </si>
  <si>
    <t>4.07</t>
  </si>
  <si>
    <t>20.62</t>
  </si>
  <si>
    <t>UR: 414</t>
  </si>
  <si>
    <t>20.67</t>
  </si>
  <si>
    <t>5.62</t>
  </si>
  <si>
    <t>31.6</t>
  </si>
  <si>
    <t>UR: 400</t>
  </si>
  <si>
    <t>9.50</t>
  </si>
  <si>
    <t>11.90</t>
  </si>
  <si>
    <t>414</t>
  </si>
  <si>
    <t>Porcentaje de Averiguaciones Previas Consignadas respecto de las Despachadas, en 2017.</t>
  </si>
  <si>
    <t>83.30</t>
  </si>
  <si>
    <t>Porcentaje de Carpetas de Investigación con Auto de Apertura a Juicio Oral, respeto del Total de Carpetas de Investigación con solicitud de formulación de Acusación en Materia de Trata y Tráfico de Personas, en 2017.</t>
  </si>
  <si>
    <t>73.90</t>
  </si>
  <si>
    <t>70.50</t>
  </si>
  <si>
    <t>400</t>
  </si>
  <si>
    <t>Porcentaje de Carpetas de Investigación con Auto de Apertura a Juicio Oral , respecto del Total de Carpetas de Investigación con solicitud de formulación de Acusación en Materia de Delincuencia Organizada, en 2017.</t>
  </si>
  <si>
    <t>9.70</t>
  </si>
  <si>
    <t>34.90</t>
  </si>
  <si>
    <t>36.30</t>
  </si>
  <si>
    <t xml:space="preserve"> 400- Subprocuraduría Especializada en Investigación de Delincuencia Organizada  414- Unidad Especializada en Investigación de Tráfico de Menores, Personas y Órganos </t>
  </si>
  <si>
    <t xml:space="preserve"> En la Subprocuraduría Especializada en Investigación de  Delincuencia Organizada es premisa la atención a los delitos cometidos en materia de Delincuencia Organizada, mediante la adecuada Integración de las  Averiguaciones Previas y las  Carpetas de Investigación y así  poner a disposición de los Jueces Federales, elementos de prueba que contribuyan a su combate. Facilitando el acceso a la justicia a mujeres y niñas  víctimas  y brindando la asistencia y atención integral que requieran.  En la Unidad Especializada en Investigación de Tráfico de Menores, Personas y Órganos, es premisa la atención a los delitos cometidos en materia de Trata y Tráfico de personas, mediante la adecuada integración de averiguaciones previas y carpetas de investigación y  poner a disposición de los Jueces Federales, los  elementos de prueba que contribuyan a su combate. Facilitando el acceso a la justicia a mujeres y niñas  víctimas  y brindando la asistencia y atención integral que requieran. </t>
  </si>
  <si>
    <t>169</t>
  </si>
  <si>
    <t>71</t>
  </si>
  <si>
    <t>(Unidad Especializada en Investigación de Tráfico de Menores, Personas y Órganos)</t>
  </si>
  <si>
    <t>(Subprocuraduría Especializada en Investigación de Delincuencia Organizada)</t>
  </si>
  <si>
    <t>52.2</t>
  </si>
  <si>
    <t>Investigar y perseguir los delitos relativos a la Delincuencia Organizada</t>
  </si>
  <si>
    <r>
      <t>Acciones de mejora para el siguiente periodo
UR:</t>
    </r>
    <r>
      <rPr>
        <sz val="10"/>
        <rFont val="Soberana Sans"/>
        <family val="2"/>
      </rPr>
      <t xml:space="preserve"> 600
Durante el arranque de los programas, una oportunidad muy sólida que hay es tener estrecha colaboración con las Fiscalías Generales de los Estados. 
</t>
    </r>
    <r>
      <rPr>
        <b/>
        <sz val="10"/>
        <rFont val="Soberana Sans"/>
        <family val="2"/>
      </rPr>
      <t>UR:</t>
    </r>
    <r>
      <rPr>
        <sz val="10"/>
        <rFont val="Soberana Sans"/>
        <family val="2"/>
      </rPr>
      <t xml:space="preserve"> 601
La coordinación interinstitucional que se ha generado con diferentes áreas de la PGR y de manera interinstitucional permitió el desarrollo de un mayor número de actividades.  El Refugio Especializado de Atención Integral y Protección a Víctimas de Violencia Extrema de Género y Trata de Personas, opera con criterios de perspectiva de género, derechos humanos, especial atención a la protección integral a la infancia y trabajo interinstitucional.   Fortalecer continuamente la cooperación interinstitucional, en especial con el sector salud para la recepción de víctimas en estado de emergencia.  Reforzar mecanismos de cooperación con instituciones, empresas y organizaciones públicas y privadas, con el objeto de promover apoyos en materia de capacitación, educación, cultura, actividades formativas y recreativas en beneficio de las usuarias.   En lo que se refiere a oportunidades, la FEVIMTRA cuenta con personal altamente capacitado en la atención a víctimas de estos delitos, así como personal sensible a la problemática con la que se enfrentan día a día.   El tener acercamiento con las víctimas de estos delitos ofrece la oportunidad de obtener información para construir perfiles, rutas de actuación, modelos de abordaje, así como dar asistencia y seguimiento a corto y mediano plazo a aquellas mujeres que pasan a un Albergue de puertas abiertas o a una Casa de Medio Camino o egresan definitivamente del apoyo institucional.</t>
    </r>
  </si>
  <si>
    <r>
      <t>Justificación de diferencia de avances con respecto a las metas programadas
UR:</t>
    </r>
    <r>
      <rPr>
        <sz val="10"/>
        <rFont val="Soberana Sans"/>
        <family val="2"/>
      </rPr>
      <t xml:space="preserve"> 600
La finalidad de las visitas fue brindar asesoría legal; se tienen identificados los Centros Penitenciarios en los cuales hay población de mujeres indígenas internas por delitos del fuero federal, los ministerios públicos de desplazan a las entidades federativas, en donde entrevistan a las internas, las asesoran y solicitan su partida jurídica para conocer su situación en el proceso o la sentencia, con lo que se cumplió la meta programada al trimestre.   Respecto a la variación del indicador de Porcentaje de mujeres indígenas internas asesoradas por delitos del fuero federal en las visitas a los Centros Penitenciarios Femeniles del país, en 2017, se debió principalmente a que la Unidad Especializada no se recibe la información completa de la población indígena interna, debido a que en una misma causa penal pueden venir dos o más personas, sin embargo al momento de realizar la visita, se entrevista y da asesoría legal a las mujeres indígenas internas por delitos del fuero federal que solicita el Agente del Ministerio Público de la Federación adscrito a esta área.
</t>
    </r>
    <r>
      <rPr>
        <b/>
        <sz val="10"/>
        <rFont val="Soberana Sans"/>
        <family val="2"/>
      </rPr>
      <t>UR:</t>
    </r>
    <r>
      <rPr>
        <sz val="10"/>
        <rFont val="Soberana Sans"/>
        <family val="2"/>
      </rPr>
      <t xml:space="preserve"> 601
Para el indicador Porcentaje de actividades de capacitación y prevención realizadas con respecto a las programadas, el cumplimiento de la meta obedeció a un mayor número de solicitudes recibidas, así como, a la programación espaciada realizada por las instituciones solicitantes, en particular por la UNAM, lo que permitió cubrir más fechas de las que se tenían programadas; por otra parte, se intensificó la atención de las actividades de prevención designando a un mayor número de servidoras públicas a su atención, de tal manera que no se descuidaran las actividades cotidianas.  En relación al indicador Porcentaje de reuniones atendidas en materia de género, derechos humanos, violencia contra las mujeres y trata de personas en 2017, con respecto a las programadas, el mayor cumplimiento de la meta se debió principalmente a una nueva estrategia a través de la cual la suma de actores de organismos de sociedad civil involucrados en el combate y la prevención de la violencia contra las mujeres, así como a la búsqueda de niñas adolescentes y mujeres desaparecidas generaron un incremento de espacios y foros para el desarrollo de estas acciones.   En cuanto al indicador Porcentaje de materiales de divulgación distribuidos, en 2017, con respecto a los programados, se comenta que se tenía material contemplado distribuir en el último trimestre del año 2016 pero que por cargas de trabajo se distribuyó durante el primer trimestre de 2017 y derivado del aumento en la atención a solicitudes de prevención atendidas por la FEVIMTRA se realizaron acciones que no se tenían programadas en las que se distribuyeron materiales de difusión mano a mano, lo que permitió llegar a un mayor número de áreas.   En relación con el indicador ?Porcentaje de servicios otorgados por la FEVIMTRA? la variación obedeció principalmente a que los servicios proporcionados a las víctimas están relacionados a las necesidades específicas de cada una y la atención de acuerdo a sus demandas.</t>
    </r>
  </si>
  <si>
    <r>
      <t>Acciones realizadas en el periodo
UR:</t>
    </r>
    <r>
      <rPr>
        <sz val="10"/>
        <rFont val="Soberana Sans"/>
        <family val="2"/>
      </rPr>
      <t xml:space="preserve"> 600
Respecto al Porcentaje de visitas realizadas a Centros Penitenciarios del país femeniles, en 2017, se tenían programadas tres visitas a Centros Penitenciarios del país femeniles, las cuales se pudieron llevar a cabo sin inconveniente alguno, logrando dar cumplimiento al 100% de la meta programada trimestral y tener un avance del 33.33% de la meta anual.  La finalidad de las visitas fue brindar asesoría legal; se tienen identificados los Centros Penitenciarios en los cuales hay población de mujeres indígenas internas por delitos del fuero federal, los ministerios públicos de desplazan a las entidades federativas, en donde entrevistan a las internas, las asesoran y solicitan su partida jurídica para conocer su situación en el proceso o la sentencia, con lo que se cumplió la meta programada al trimestre. Cabe señalar que en este trimestre se entrevistaron a 21 mujeres, en dos Centros de la Ciudad de México y uno de Morelos.   Respecto al Porcentaje de mujeres indígenas internas asesoradas por delitos del fuero federal en las visitas a los Centros Penitenciarios Femeniles del país, en 2017, se tenía contemplado dar asesoría legal a 18 mujeres indígenas internas; sin embargo, la meta se superó en 16.7 puntos porcentuales, logrando entrevistar a dos mujeres internas en dos Centros de la Ciudad de México y 19 en el estado de Morelos, dando como resultado 21 mujeres indígenas internas asesoradas por parte de esta Unidad Especializada. Del total, 13 mujeres dijeron pertenecer al pueblo indígena náhuatl, tres son zapotecas, dos amuzgo, una otomí, una mixteca y una chatina. 
</t>
    </r>
    <r>
      <rPr>
        <b/>
        <sz val="10"/>
        <rFont val="Soberana Sans"/>
        <family val="2"/>
      </rPr>
      <t>UR:</t>
    </r>
    <r>
      <rPr>
        <sz val="10"/>
        <rFont val="Soberana Sans"/>
        <family val="2"/>
      </rPr>
      <t xml:space="preserve"> 601
El indicador Porcentaje de actividades de capacitación y prevención realizadas con respecto a las programadas en el primer trimestre de 2017 se realizó el 97.9% de lo programado para el año, lo que representa 47 actividades. De las 47 actividades realizadas, 31 fueron de capacitación (actividades académicas) y 16 fueron de prevención.   En relación al indicador Porcentaje de reuniones atendidas en materia de género, derechos humanos, violencia contra las mujeres y trata de personas en 2017, con respecto a las programadas, con el propósito de contribuir a combatir la violencia contra las mujeres y los delitos de trata de personas, para el primer trimestre de 2017 se realizaron 44 reuniones principalmente con organizaciones de la sociedad civil relacionadas con los temas competencia de la FEVIMTRA.  En cuanto al indicador Porcentaje de materiales de divulgación distribuidos, en 2017, con respecto a los programados en el primer trimestre de 2017 se distribuyeron 3 materiales de divulgación, el 20% de lo que se tiene programado para el año, estos impresos fueron trípticos, cabe señalar que para este periodo no se tenía programada la distribución de materiales  En relación con el indicador ?Porcentaje de servicios otorgados por la FEVIMTRA? se otorgaron 12,804 servicios a víctimas de violencia de género y trata de personas, lo que represento el 81.1% respecto de los 15,780 programados a realizar en el año, 57.83 puntos porcentuales por encima de la meta programada.</t>
    </r>
  </si>
  <si>
    <t>0.38</t>
  </si>
  <si>
    <t>3.62</t>
  </si>
  <si>
    <t>3.09</t>
  </si>
  <si>
    <t>23.27</t>
  </si>
  <si>
    <t>Porcentaje de servicios otorgados por la FEVIMTRA a mujeres, niñas, niños y adolescentes  víctimas de violencia de género extrema y trata de personas, en 2017.</t>
  </si>
  <si>
    <t>Porcentaje de materiales de divulgación distribuidos, en 2017.</t>
  </si>
  <si>
    <t>88.00</t>
  </si>
  <si>
    <t>Porcentaje de reuniones atendidas en materia de género, derechos humanos, violencia contra las mujeres y trata de personas, en 2017.</t>
  </si>
  <si>
    <t>97.90</t>
  </si>
  <si>
    <t>Porcentaje de actividades de capacitación y prevención realizadas, en 2017.</t>
  </si>
  <si>
    <t xml:space="preserve">Porcentaje de servidoras y servidores  públicos de los tres niveles de gobierno de  mandos medios y superiores capacitados en Derechos de los Pueblos Indígenas con perspectiva de género, en 2017. </t>
  </si>
  <si>
    <t>116.70</t>
  </si>
  <si>
    <t xml:space="preserve">Porcentaje de mujeres indígenas internas asesoradas por delitos del fuero federal en las visitas a los Centros Penitenciarios femeniles del país, en 2017. </t>
  </si>
  <si>
    <t>Porcentaje de acciones de difusión en derechos de las personas  imputadas, víctimas u ofendidas, con perspectiva de género, y derechos de las mujeres indígenas,  dirigidas a pueblos y comunidades indígenas en lengua materna en 2017.</t>
  </si>
  <si>
    <t>Porcentaje de acciones de capacitación en Derechos de los Pueblos Indígenas con perspectiva de género dirigidas a las y los servidores públicos de los tres niveles de gobierno realizadas en 2017.</t>
  </si>
  <si>
    <t>Porcentaje de acciones de capacitación en el Sistema Penal Acusatorio y Violencia de género dirigidas a comunidades indígenas realizadas en 2017.</t>
  </si>
  <si>
    <t>Porcentaje de visitas realizadas a Centros Penitenciarios femeniles del país en 2017.</t>
  </si>
  <si>
    <t xml:space="preserve"> 600- Subprocuraduría de Derechos Humanos, Prevención del Delito y Servicios a la Comunidad  601- Fiscalía Especial para los Delitos de Violencia contra las Mujeres y Trata de Personas </t>
  </si>
  <si>
    <t xml:space="preserve"> Históricamente las personas indígenas, invariablemente han sido víctimas de procesos en los que no se consideran sus Sistemas Normativos Internos, ni su frecuente condición de marginación y exclusión social, lo que, en la mayor parte de las ocasiones, ha  rebosado en condenas injustas o excesivas. Sin embargo, en las últimas décadas se han implementado diversas políticas públicas con el propósito de garantizar el acceso a la Procuración de Justicia Federal de las personas Indígenas. En la Unidad Especializada para la Atención de Asuntos Indígenas está realizando un diagnóstico de personas indígenas internas en el país, en el cual hasta el momento y con cinco entidades federativas restantes para emitir su población indígena interna, hay 550 varones y 72 mujeres internas por delitos del fuero federal. A pesar, de que hay más hombres que mujeres internas, las mujeres en reclusión sufren mayor marginación y discriminación por parte de las autoridades, familias e integrantes de sus comunidades indígenas.  Cuando se realizan las visitas a los Centros de Reinserción Social, se puede observar que los hombres no son olvidados por sus familias y son visitados principalmente por su pareja, a pesar de la distancia. Sin embargo, con las mujeres es completamente diferente, nadie las visita, los hijos se quedan a cargo de sus abuelos porque los hombres en su mayoría se van de la casa, desatendiendo sus obligaciones.  En comunidades indígenas, los hombres tienen más oportunidades para salir adelante, incluso cuando se visitan los Centros reflejan más conocimiento sobre la ley que las mujeres. Por tal motivo, es necesario orientar a las mujeres indígenas que están en libertad con el fin de prevenir algún delito cometido por o en contra de ellas.  Las personas víctimas de la violencia de género y de los delitos en materia de trata de personas, son seres humanos en situación de vulnerabilidad que demandan atención,  protección y seguridad, por lo que el Estado Mexicano deberá asumir esta problemática proporcionando servicios integrales de calidad, particularmente a mujeres, adolescentes, niñas y niños. Por la propia naturaleza de la comisión de estos ilícitos, se requiere garantizar en todo momento su integridad, dignidad e identidad en forma oportuna a través de servicios de protección, médicos, psicológicos, jurídicos y apoyo en trámites migratorios, entre otros, que les permita desarrollar potencialidades y autonomía como personas dignas y libres. La atención integral que se proporciona a las mujeres, adolescentes, niñas y niños tiene como propósito coadyuvar a resolver la problemática que representa al Estado Mexicano el incremento del fenómeno delictivo tanto de la violencia de género como de la trata de personas. </t>
  </si>
  <si>
    <t>1966</t>
  </si>
  <si>
    <t>2556</t>
  </si>
  <si>
    <t>55</t>
  </si>
  <si>
    <t>(Subprocuraduría de Derechos Humanos, Prevención del Delito y Servicios a la Comunidad)</t>
  </si>
  <si>
    <t>3.6</t>
  </si>
  <si>
    <t>Promoción del respeto a los derechos humanos y atención a víctimas del delito</t>
  </si>
  <si>
    <t>E009</t>
  </si>
  <si>
    <r>
      <t>Acciones de mejora para el siguiente periodo
UR:</t>
    </r>
    <r>
      <rPr>
        <sz val="10"/>
        <rFont val="Soberana Sans"/>
        <family val="2"/>
      </rPr>
      <t xml:space="preserve"> SKC
No se presentaron acciones de mejora en este periodo.</t>
    </r>
  </si>
  <si>
    <r>
      <t>Justificación de diferencia de avances con respecto a las metas programadas
UR:</t>
    </r>
    <r>
      <rPr>
        <sz val="10"/>
        <rFont val="Soberana Sans"/>
        <family val="2"/>
      </rPr>
      <t xml:space="preserve"> SKC
El indicador no presenta avances por ser de periodicidad anual.</t>
    </r>
  </si>
  <si>
    <r>
      <t>Acciones realizadas en el periodo
UR:</t>
    </r>
    <r>
      <rPr>
        <sz val="10"/>
        <rFont val="Soberana Sans"/>
        <family val="2"/>
      </rPr>
      <t xml:space="preserve"> SKC
Valoración y revisión de los avances de investigación realizados en materia de análisis de discursos judiciales y médicos en torno a la locura criminal.   Revisión de bibliografía metodológica e historiográfica en torno al género y mujeres en el siglo XX.  Análisis de bibliografía metodológica e historiográfica en torno al género y mujeres en el siglo XX.   Revisión de bibliografía jurídica y médica en torno al género y mujeres en el siglo XX.  Análisis de bibliografía metodológica e historiográfica en torno al género y mujeres en el siglo XX.   Análisis bibliografía jurídica y médica en torno al género y mujeres en el siglo XX.   Revisión de bibliografía metodológica e historiográfica sobre psiquiatría y derecho penal.   Búsqueda de fuentes primarias hemerográficas; selección de las mismas y análisis.   Revisión material judicial (fuentes primarias: procesos penales).  Las actividades antes citadas representan un 20% del 100% de la investigación.</t>
    </r>
  </si>
  <si>
    <t>0.4</t>
  </si>
  <si>
    <t>UR: SKC</t>
  </si>
  <si>
    <t>5.30</t>
  </si>
  <si>
    <t>SKC</t>
  </si>
  <si>
    <t>Porcentaje de investigaciones desarrolladas en materia de Ciencias Penales desde la perspectiva de género con respecto al total de investigaciones desarrolladas en 2017.</t>
  </si>
  <si>
    <t xml:space="preserve"> SKC- Instituto Nacional de Ciencias Penales </t>
  </si>
  <si>
    <t xml:space="preserve"> El desarrollo de una investigación que entrelace las ciencias penales con temas de igualdad de género contribuirá a lograr una procuración de justicia eficaz y eficiente desde una perspectiva de género que contribuya a consolidar el respeto por los derechos humanos. </t>
  </si>
  <si>
    <t>(Instituto Nacional de Ciencias Penales)</t>
  </si>
  <si>
    <t>Investigación académica en el marco de las ciencias penales</t>
  </si>
  <si>
    <r>
      <t>Acciones de mejora para el siguiente periodo
UR:</t>
    </r>
    <r>
      <rPr>
        <sz val="10"/>
        <rFont val="Soberana Sans"/>
        <family val="2"/>
      </rPr>
      <t xml:space="preserve"> 700
Durante el periodo de reporte, no se detectaron acciones de mejora.</t>
    </r>
  </si>
  <si>
    <r>
      <t>Justificación de diferencia de avances con respecto a las metas programadas
UR:</t>
    </r>
    <r>
      <rPr>
        <sz val="10"/>
        <rFont val="Soberana Sans"/>
        <family val="2"/>
      </rPr>
      <t xml:space="preserve"> 700
Para el indicador Porcentaje de avance del proyecto Estudio sobre Violencia Política contra las Mujeres en Contenidos Mediáticos, alcanzado en 2017. El avance del indicador se programó para el segundo trimestre y cubrirá su totalidad en el último trimestre del año. Sin embargo, durante el primer trimestre se realizaron acciones administrativas y estratégicas para que se impulse el desarrollo del estudio conforme a las acciones en la materia.  Para el indicador Porcentaje de acciones de capacitación sobre el Protocolo para Atender la Violencia Política contra las Mujeres, se realizó una acción de capacitación adicional a la programada, derivado de que se solicitó a la FEPADE, a petición de la casa de la cultura jurídica en Toluca, brindar una capacitación a su personal, con la finalidad de conocer el tema y las acciones que se están implementando para su atención.</t>
    </r>
  </si>
  <si>
    <r>
      <t>Acciones realizadas en el periodo
UR:</t>
    </r>
    <r>
      <rPr>
        <sz val="10"/>
        <rFont val="Soberana Sans"/>
        <family val="2"/>
      </rPr>
      <t xml:space="preserve"> 700
Para el Porcentaje de artículos académicos en materia de género desarrollados en 2017,  Durante el primer trimestre se plantean las actividades que se realizaron para combatir la resistencia que aún se observa en el país fomentando que las mujeres participen de forma igualitaria y paritaria, con el fin de generar artículos informativos en el que conozcan sus derechos político-electorales, sepan la competencia de las autoridades electorales y fomentar en la ciudadanía una cultura a la denuncia.   Porcentaje de acciones de capacitación sobre el Protocolo para Atender la Violencia Política contra las Mujeres, realizadas en 2017. Durante el primer trimestre se realizaron tres acciones de capacitación sobre el Protocolo para Atender la Violencia Política contra las Mujeres, lo que representó 50% más, respecto de las dos acciones programadas a realizar en el periodo. Con estas acciones se ha capacitado a 310 servidores públicos y ciudadanía en general. De igual forma, el impulso del trabajo institucional durante todo este tipo ha permeado para que en seno del Senado sea legislado.</t>
    </r>
  </si>
  <si>
    <t>4.73</t>
  </si>
  <si>
    <t>150.00</t>
  </si>
  <si>
    <t>Porcentaje de acciones de capacitación sobre el Protocolo para Atender la Violencia Política contra las Mujeres, realizadas en 2017.</t>
  </si>
  <si>
    <t>Porcentaje de avance de la Investigación de la Violencia Política de Género en la Región Sur-Sureste de México, alcanzada en 2017.</t>
  </si>
  <si>
    <t>Porcentaje de avance del proyecto Investigación sobre Diez Casos Representativos de Violencia Política de genero en el Ejercicio de un Cargo Público y Candidatas a Puestos de Elección Popular en Diferentes Estados del País, alcanzado en 2017.</t>
  </si>
  <si>
    <t>Porcentaje de avance del proyecto Estudio sobre Violencia Política contra las Mujeres en Contenidos Mediáticos, alcanzado en 2017.</t>
  </si>
  <si>
    <t>Porcentaje de artículos académicos en materia de género desarrollados en 2017.</t>
  </si>
  <si>
    <t xml:space="preserve"> 700- Fiscalía Especializada para la Atención de Delitos Electorales </t>
  </si>
  <si>
    <t xml:space="preserve"> Atender  de manera conjunta a nivel nacional e internacional, la capacitación, difusión, divulgación y asistencia técnico jurídica sobre temas de contribución en la prevención de delitos electorales, la participación ciudadana y estimular la cultura de la denuncia, a fin de fortalecer el combate de los delitos previstos en la Ley General en Materia de Delitos Electorales. </t>
  </si>
  <si>
    <t>155</t>
  </si>
  <si>
    <t>(Fiscalía Especializada para la Atención de Delitos Electorales)</t>
  </si>
  <si>
    <t>4.7</t>
  </si>
  <si>
    <t>Investigar, perseguir y prevenir delitos del orden electoral</t>
  </si>
  <si>
    <r>
      <t>Acciones de mejora para el siguiente periodo
UR:</t>
    </r>
    <r>
      <rPr>
        <sz val="10"/>
        <rFont val="Soberana Sans"/>
        <family val="2"/>
      </rPr>
      <t xml:space="preserve"> 133
Como parte de las acciones que se tienen previstas para promover los programas de capacitación que ofrece la DGFP y en particular de la oferta de capacitación en materia de género, a través del correo de difusión institucional denominado ?Para Ti?, se invitará a participar en las conferencias en materia de igualdad de género que se tienen programadas para el último trimestre del año en curso.  La difusión de la oferta de capacitación llega a toda la Procuraduría General de la República, desde sus Áreas Centrales hasta las Delegaciones Estatales.  Es importante mencionar que durante el segundo trimestre del año 2017, la Procuraduría General de la República continuará realizando capacitaciones de manera presencial y en Línea con el objetivo de mantener la igualdad de participación entre hombres y mujeres en materia de capacitación.
</t>
    </r>
    <r>
      <rPr>
        <b/>
        <sz val="10"/>
        <rFont val="Soberana Sans"/>
        <family val="2"/>
      </rPr>
      <t>UR:</t>
    </r>
    <r>
      <rPr>
        <sz val="10"/>
        <rFont val="Soberana Sans"/>
        <family val="2"/>
      </rPr>
      <t xml:space="preserve"> SKC
No se presentaron acciones de mejora en este periodo.
</t>
    </r>
    <r>
      <rPr>
        <b/>
        <sz val="10"/>
        <rFont val="Soberana Sans"/>
        <family val="2"/>
      </rPr>
      <t>UR:</t>
    </r>
    <r>
      <rPr>
        <sz val="10"/>
        <rFont val="Soberana Sans"/>
        <family val="2"/>
      </rPr>
      <t xml:space="preserve"> B00
No se detectaron acciones de mejora al periodo de reporte.</t>
    </r>
  </si>
  <si>
    <r>
      <t>Justificación de diferencia de avances con respecto a las metas programadas
UR:</t>
    </r>
    <r>
      <rPr>
        <sz val="10"/>
        <rFont val="Soberana Sans"/>
        <family val="2"/>
      </rPr>
      <t xml:space="preserve"> 133
Para el indicador Porcentaje de personal de la PGR que participó en actividades de capacitación, respecto del total de personal de la PGR, en 2017. La variación del indicador se debió, principalmente, a los trabajos realizados con las diferentes unidades de la Procuraduría General de la República en temas de capacitación, así como al análisis de los resultados de la detección de necesidades de capacitación, por lo que, no fue posible realizar actividades académicas en materia de género, lo que impactó en los resultados esperados. Sin embargo, durante el segundo trimestre del año se espera que esta tendencia sea favorable ya que se prevé realizar 45 actividades académicas en materia de género de manera presencial y en línea.  Respecto al Porcentaje de servidoras públicas de la PGR capacitadas en 2017, respecto del total del personal capacitado en la PGR, en 2017 la variación se debió, principalmente, a que durante el primer bimestre del año se realizó el análisis de la detección de necesidades de capacitación, se desprendieron una serie de reuniones de trabajo con las diferentes unidades administrativas de la Procuraduría, lo anterior con el objetivo de hacer de su conocimiento la oferta de capacitación de esta Dirección General y con ello entablar un canal de comunicación para recibir las solicitudes de actividades especificase de cada unidad.
</t>
    </r>
    <r>
      <rPr>
        <b/>
        <sz val="10"/>
        <rFont val="Soberana Sans"/>
        <family val="2"/>
      </rPr>
      <t>UR:</t>
    </r>
    <r>
      <rPr>
        <sz val="10"/>
        <rFont val="Soberana Sans"/>
        <family val="2"/>
      </rPr>
      <t xml:space="preserve"> SKC
La variación del indicador Porcentaje de servidoras públicas de la PGR capacitadas en materia de ciencias penales, respecto al total de servidoras públicas inscritas se debió, principalmente, a la respuesta en las necesidades de capacitación de las diversas áreas de la Procuraduría, así como a un incremento de 162% en el número de servidoras públicas inscritas respecto de las 150 programadas al primer trimestre.  Respecto al indicador Porcentaje de cursos impartidos en materia de Igualdad entre Mujeres y Hombres, la Erradicación de la Violencia de Género y cualquier forma de discriminación de género por el INACIPE, al cierre del primer trimestre de 2017 no realizaron cursos correspondientes al tema de Igualdad entre Mujeres y Hombres, debido a que estos se realizan en base a las necesidades de la Procuraduría General de la República y otras instituciones.
</t>
    </r>
    <r>
      <rPr>
        <b/>
        <sz val="10"/>
        <rFont val="Soberana Sans"/>
        <family val="2"/>
      </rPr>
      <t>UR:</t>
    </r>
    <r>
      <rPr>
        <sz val="10"/>
        <rFont val="Soberana Sans"/>
        <family val="2"/>
      </rPr>
      <t xml:space="preserve"> B00
El avance del indicador se programó a partir del segundo trimestre, por lo que se reportarán avances al primer semestre del año.</t>
    </r>
  </si>
  <si>
    <r>
      <t>Acciones realizadas en el periodo
UR:</t>
    </r>
    <r>
      <rPr>
        <sz val="10"/>
        <rFont val="Soberana Sans"/>
        <family val="2"/>
      </rPr>
      <t xml:space="preserve"> 133
Para el indicador Porcentaje de personal de la PGR que participó en actividades de capacitación, respecto del total de personal de la PGR, en 2017, de enero a marzo de 2017, recibieron capacitación 1,365 servidoras públicas y servidores públicos (48% mujeres y 52% hombres); lo que significó el 6.4% del total del personal activo de la Procuraduría General de la República, el cual ascendió a 21,163, lo que nos muestra una disminución de 1.4 puntos porcentuales para la meta programada al periodo de 5%.  Respecto al Porcentaje de servidoras públicas de la PGR capacitadas en 2017, respecto del total del personal capacitado en la PGR, en 2017, de enero a marzo de 2017, la Dirección General de Formación Profesional realizó 78 actividades académicas; con las cuales se logró la participación de 656 servidoras públicas; lo que significó 7.2% respecto a las 9,076 personas a capacitar en el año, 1.3 puntos porcentuales por debajo de la meta programada al periodo de 8.5%.
</t>
    </r>
    <r>
      <rPr>
        <b/>
        <sz val="10"/>
        <rFont val="Soberana Sans"/>
        <family val="2"/>
      </rPr>
      <t>UR:</t>
    </r>
    <r>
      <rPr>
        <sz val="10"/>
        <rFont val="Soberana Sans"/>
        <family val="2"/>
      </rPr>
      <t xml:space="preserve"> SKC
Respecto al indicador Porcentaje de servidoras públicas de la PGR capacitadas en materia de ciencias penales, respecto al total de servidoras públicas inscritas. Con la finalidad de fomentar la profesionalización, actualización y superación de los servidores públicos y las servidoras públicas de las instituciones encargadas de la procuración de justicia a través de los servicios de capacitación y formación que brinda esta institución en igualdad de acceso y condiciones para hombres y mujeres, al cierre del primer trimestre 2017, se tiene que de las 393 servidoras públicas inscritas para capacitación en materia de ciencias penales, acreditaron 376, lo que representó un 95.7% de cumplimiento.
</t>
    </r>
    <r>
      <rPr>
        <b/>
        <sz val="10"/>
        <rFont val="Soberana Sans"/>
        <family val="2"/>
      </rPr>
      <t>UR:</t>
    </r>
    <r>
      <rPr>
        <sz val="10"/>
        <rFont val="Soberana Sans"/>
        <family val="2"/>
      </rPr>
      <t xml:space="preserve"> B00
Respecto al indicador Porcentaje de cursos con temas básicos de género y violencia contra las mujeres, impartidos por el Instituto de Formación Ministerial, Policial y Pericial, durante el primer trimestre se realizaron los trámites de contratación del personal docente y la integración del Programa Académico, por lo cual no se desarrollaron actividades académicas.</t>
    </r>
  </si>
  <si>
    <t>UR: 133</t>
  </si>
  <si>
    <t>0.15</t>
  </si>
  <si>
    <t>2.6</t>
  </si>
  <si>
    <t>7.20</t>
  </si>
  <si>
    <t>8.50</t>
  </si>
  <si>
    <t>133</t>
  </si>
  <si>
    <t>Porcentaje de servidoras públicas de la PGR capacitadas en 2017, respecto del total del personal capacitado en la PGR, en 2017.</t>
  </si>
  <si>
    <t>6.40</t>
  </si>
  <si>
    <t>Porcentaje de personal de la PGR que participó en actividades de capacitación, respecto del total de personal de la PGR, en 2017.</t>
  </si>
  <si>
    <t>Porcentaje de becas pagadas a mujeres que cursaron estudios de formación inicial respecto del total de becas pagadas en estudios de formación inicial en 2017.</t>
  </si>
  <si>
    <t>50.90</t>
  </si>
  <si>
    <t>Porcentaje de servidoras públicas del INACIPE capacitadas  respecto a los servidores públicos del INACIPE capacitados en 2017.</t>
  </si>
  <si>
    <t>15.20</t>
  </si>
  <si>
    <t>Porcentaje de cursos impartidos en materia de Igualdad entre Mujeres y Hombres, Erradicación de la Violencia de Género y cualquier forma de discriminación de género, por el INACIPE.</t>
  </si>
  <si>
    <t>95.70</t>
  </si>
  <si>
    <t>83.90</t>
  </si>
  <si>
    <t>Porcentaje de Servidoras Públicas de la PGR capacitadas en materia de ciencias penales, respecto al total de servidoras públicas inscritas.</t>
  </si>
  <si>
    <t>Porcentaje de cursos con temas básicos de género y violencia contra las mujeres, impartidos por el Instituto de Formación Ministerial, Policial y Pericial.</t>
  </si>
  <si>
    <t xml:space="preserve"> B00- Instituto de Formación Ministerial, Policial y Pericial  SKC- Instituto Nacional de Ciencias Penales  133- Dirección General de Formación Profesional </t>
  </si>
  <si>
    <t xml:space="preserve"> Los cursos que imparte el Instituto de Formación Ministerial, Policial y Pericial están dirigidos tanto a hombres como mujeres (personal sustantivo y administrativo) y depende del interés del personal la participación en los mismos, de igual forma la participación depende de las cargas de trabajo de las áreas a las cuales se hace la invitación.   La falta de capacitación a Agentes del Ministerio Público, Peritos Profesionales, Policías Federal Ministeriales en temas referentes a la Igualdad entre Mujeres y Hombres, Erradicación de la Violencia de Género y cualquier forma de discriminación de género, influye en la formación y especialización de los alumnos que participan en los cursos, diplomados, maestrías y especialidades en el ámbito de las Ciencias Penales.  La Dirección General de Formación Profesional tiene como objetivo buscar la Profesionalización de las y los servidores públicos de manera igualitaria, es decir contar con un 50% de participación de mujeres y 50% de participación de hombres, esto sin duda es el reto mas importante ya que las estadísticas en años anteriores nos indican número a la baja en la participación de mujeres sobre la participación de hombres. </t>
  </si>
  <si>
    <t>1180</t>
  </si>
  <si>
    <t>1049</t>
  </si>
  <si>
    <t>3678</t>
  </si>
  <si>
    <t>3679</t>
  </si>
  <si>
    <t>(Dirección General de Formación Profesional)</t>
  </si>
  <si>
    <t>(Instituto de Formación Ministerial, Policial y Pericial)</t>
  </si>
  <si>
    <t>Promoción del Desarrollo Humano y Planeación Institucional</t>
  </si>
  <si>
    <r>
      <t>Acciones de mejora para el siguiente periodo
UR:</t>
    </r>
    <r>
      <rPr>
        <sz val="10"/>
        <rFont val="Soberana Sans"/>
        <family val="2"/>
      </rPr>
      <t xml:space="preserve"> 811
Los cambios en la estructura de la UIG han dificultado que la Unidad avance más en el logro de sus objetivos, tanto de actividades ligadas a indicares como otras que desarrolla como parte de su operación.</t>
    </r>
  </si>
  <si>
    <r>
      <t>Justificación de diferencia de avances con respecto a las metas programadas
UR:</t>
    </r>
    <r>
      <rPr>
        <sz val="10"/>
        <rFont val="Soberana Sans"/>
        <family val="2"/>
      </rPr>
      <t xml:space="preserve"> 811
Para el Porcentaje del personal en puestos de mandos medio, alto y sustantivo que participan en actividades de capacitación coordinadas o llevadas a cabo por la Unidad de Igualdad de Género de la PGR, en 2017, se considera que la variación de debe principalmente a que en este trimestre no fue posible cuantificar las/os participantes en puestos sustantivos, con quienes se espera alcanzar la meta de 30%.  Respecto al Porcentaje de acciones de difusión en materia de igualdad, no discriminación y violencia de género realizadas en la Procuraduría General de la República en 2017, coordinadas o llevadas a cabo por la Unidad de Igualdad de Género de la PGR, La variación de debe principalmente a que se incorporaron 3 actividades más no programadas, una para difundir el día mundial de la Salud y otras dos para reforzar la difusión de una convocatoria.  Para el indicador Porcentaje de nuevas salas de lactancia instaladas o mejoradas con presupuesto de la Unidad de Igualdad de Género, en 2017,  en inmuebles de  la Procuraduría General de la República de la Ciudad de México y el interior de la República, se cuenta con avances cualitativos para la operación del proyecto. Las actividades realizadas se especifican en el Anexo 2 de información cualitativa.</t>
    </r>
  </si>
  <si>
    <r>
      <t>Acciones realizadas en el periodo
UR:</t>
    </r>
    <r>
      <rPr>
        <sz val="10"/>
        <rFont val="Soberana Sans"/>
        <family val="2"/>
      </rPr>
      <t xml:space="preserve"> 811
Porcentaje de acciones de capacitación dirigidas a la incorporación de la perspectiva de género, realizadas en la Procuraduría General de la República en 2017, coordinadas o llevadas a cabo con la colaboración de la Unidad de Igualdad de Género de la PGR,  la meta anual de las actividades de capacitación e la UIG es de 70. En el primer trimestre, se cumplió en 100% al realizar 5 de las 5 programadas para este periodo  Para el Porcentaje del personal en puestos de mandos medio, alto y sustantivo que participan en actividades de capacitación coordinadas o llevadas a cabo por la Unidad de Igualdad de Género de la PGR, en 2017, la meta anual de participación de mandos medios, superiores y personal sustantivo en actividades de capacitación es del 30%. De las 258 personas que participaron en las actividades del primer trimestre, se tiene únicamente datos desagregados por cargo en la categoría de mandos medios y superiores, no se cuenta con los datos de personal sustantivo. Respecto de los mandos medios y superiores, participaron un total de 32 personas de las cuales 18 fueron mujeres y 14 hombres, es decir el 12.40% con respecto a  (17.6 puntos porcentuales por debajo de la meta).  Respecto al Porcentaje de acciones de difusión en materia de igualdad, no discriminación y violencia de género realizadas en la Procuraduría General de la República en 2017, coordinadas o llevadas a cabo por la Unidad de Igualdad de Género de la PGR, la meta anual de actividades de difusión es de 223, de las cuales en el primer trimestre del año se realizaron 29, por lo que se cumplió en 13% de la meta anual y representó 1.3 puntos porcentuales por encima de la meta programada al periodo de 11.7%.  Para el indicador Porcentaje de nuevas salas de lactancia instaladas o mejoradas con presupuesto de la Unidad de Igualdad de Género, en 2017, en inmuebles de la PGR de la Ciudad de México y el interior de la República, durante el primer trimestre no se registró un avance cuantitativo en el indicador.</t>
    </r>
  </si>
  <si>
    <t>UR: 811</t>
  </si>
  <si>
    <t>12.40</t>
  </si>
  <si>
    <t>811</t>
  </si>
  <si>
    <t>Porcentaje del personal en puestos de mandos medio, alto y sustantivo que participan en actividades de capacitación coordinadas o llevadas a cabo por la Unidad de Igualdad de Género de la PGR, en 2017.</t>
  </si>
  <si>
    <t>71.90</t>
  </si>
  <si>
    <t>Porcentaje de nuevas salas de lactancia instaladas o mejoradas con presupuesto de la Unidad de Igualdad de Género, en 2017,  en inmuebles de  la Procuraduría General de la República de la Ciudad de México y el interior de la República.</t>
  </si>
  <si>
    <t>7.10</t>
  </si>
  <si>
    <t>Porcentaje de acciones de capacitación dirigidas a la incorporación de la perspectiva de género, realizadas en la Procuraduría General de la República en 2017, coordinadas o llevadas a cabo con la colaboración de la Unidad de Igualdad de Género de la PGR.</t>
  </si>
  <si>
    <t>11.70</t>
  </si>
  <si>
    <t>Porcentaje de acciones de difusión en materia de igualdad, no discriminación y violencia de género realizadas en la Procuraduría General de la República en 2017, coordinadas o llevadas a cabo por la Unidad de Igualdad de Género de la PGR.</t>
  </si>
  <si>
    <t xml:space="preserve"> 811- Dirección General de Recursos Humanos y Organización </t>
  </si>
  <si>
    <t xml:space="preserve"> El trabajo de la Unidad de Igualdad de Género, particularmente las actividades en materia de capacitación y la difusión de información, pretende contribuir a la sensibilización del personal de PGR y el desarrollo de capacidades y competencias de las servidoras y los servidores públicos, para avanzar en el proceso de institucionalización y transversalización de la perspectiva de género en PGR. Asimismo, busca fomentar el proceso de cambio profundo que comience al interior de las instituciones de gobierno, a fin de evitar que en las dependencias de la Administración Pública Federal se reproduzcan los roles y estereotipos de género que inciden en la desigualdad, la exclusión y discriminación, mismos que repercuten negativamente en el éxito de las políticas públicas, así como, ayudar al proceso de cambio cultural al interior de las políticas públicas?, al que se refiere el Plan Nacional de Desarrollo, 2012-2018.   Adicionalmente, con el fin de garantizar su ejercicio de derechos laborales y de salud, específicamente a las servidoras públicas y mujeres que atiende la Procuraduría, se realizarán actividades a efecto de apoyar el acceso a lactarios para garantizar el derecho a la alimentación de sus hijos e hijas. </t>
  </si>
  <si>
    <t>126</t>
  </si>
  <si>
    <t>132</t>
  </si>
  <si>
    <t>(Dirección General de Recursos Humanos y Organización)</t>
  </si>
  <si>
    <r>
      <t>Acciones de mejora para el siguiente periodo
UR:</t>
    </r>
    <r>
      <rPr>
        <sz val="10"/>
        <rFont val="Soberana Sans"/>
        <family val="2"/>
      </rPr>
      <t xml:space="preserve"> TOM
Se debe dar continuidad con la investigación de proveedores para elegir las mejores condiciones que cumplan las metas planteadas.</t>
    </r>
  </si>
  <si>
    <r>
      <t>Justificación de diferencia de avances con respecto a las metas programadas
UR:</t>
    </r>
    <r>
      <rPr>
        <sz val="10"/>
        <rFont val="Soberana Sans"/>
        <family val="2"/>
      </rPr>
      <t xml:space="preserve"> TOM
Para el primer trimestre no se muestra avance avance dado que las acciones están programadas realizarse a partir del segundo trimestre del año.</t>
    </r>
  </si>
  <si>
    <r>
      <t>Acciones realizadas en el periodo
UR:</t>
    </r>
    <r>
      <rPr>
        <sz val="10"/>
        <rFont val="Soberana Sans"/>
        <family val="2"/>
      </rPr>
      <t xml:space="preserve"> TOM
Para la acción 230, le corresponde el indicador porcentaje de personal del Cenace capacitado en temas de género bajo el supuesto de la Norma Mexicana en Igualdad Laboral y no Discriminación en 2017. Al primer trimestre se está realizando la investigación de cursos los cuales cubran las necesidades del organismo.  Para la acción 604, le corresponde el indicador Porcentaje del personal del  servicio público (desagregado por sexo) informados sobre la Ley General para la Igualdad entre Mujeres y Hombres (LGIMH), la Ley General de Acceso de las mujeres a una Vida Libre de Violencia (LGAMVLV), Código de Ética y Conducta del Cenace durante 2017. Al primer trimestre se está realizando la investigación de proveedores que puedan  contribuir con los productos de difusión.  Para la acción 610, e corresponde el indicador porcentaje asistencia a eventos (desagregada por sexo) que promuevan la sensibilización en materia de igualdad de género y como medio de conciliación de la vida laboral y la vida personal de las y los servidores públicos del Cenace. Se está trabajando en la logística para eventos y en los medios de contratación.   </t>
    </r>
  </si>
  <si>
    <t>UR: TOM</t>
  </si>
  <si>
    <t>TOM</t>
  </si>
  <si>
    <t>Porcentaje asistencia a eventos (desagregada por sexo) que promuevan la sensibilización en materia de igualdad de género y como medio de conciliación de la vida laboral y la vida personal de las y los servidores públicos del Cenace.</t>
  </si>
  <si>
    <t>Porcentaje del personal del  servicio público (desagregado por sexo) informados sobre la Ley General para la Igualdad entre Mujeres y Hombres (LGIMH), la Ley General de Acceso de las mujeres a una Vida Libre de Violencia (LGAMVLV), Código de Ética y Conducta del Cenace durante 2017.</t>
  </si>
  <si>
    <t>Porcentaje de personal del Cenace capacitado en temas de género bajo el supuesto de la Norma Mexicana en Igualdad Laboral y no Discriminación en 2017.</t>
  </si>
  <si>
    <t xml:space="preserve"> TOM- Centro Nacional de Control de Energía </t>
  </si>
  <si>
    <t xml:space="preserve"> Como problemática en materia institucional es necesario disminuir la percepción negativa por desconocimiento en cuanto al conocimiento en temas de equidad de género, prevención del hostigamiento, acoso sexual, mobbing laboral, violencia familiar, leyes, códigos,  interpretación y sensibilización de la norma; además de contar con herramientas que faciliten medidas que no tengan criterios de discriminación y promover y dirigir el cambio organizacional a favor de la igualdad y la no discriminación de género a través de eventos que promuevan la corresponsabilidad familia-trabajo en las mujeres y hombres que se desempeñan como servidores públicos en el organismo. </t>
  </si>
  <si>
    <t>1016</t>
  </si>
  <si>
    <t>(Centro Nacional de Control de Energía)</t>
  </si>
  <si>
    <t>Dirección, coordinación y control de la operación del Sistema Eléctrico Nacional</t>
  </si>
  <si>
    <t>E568</t>
  </si>
  <si>
    <t>Energía</t>
  </si>
  <si>
    <t>18</t>
  </si>
  <si>
    <r>
      <t>Acciones de mejora para el siguiente periodo
UR:</t>
    </r>
    <r>
      <rPr>
        <sz val="10"/>
        <rFont val="Soberana Sans"/>
        <family val="2"/>
      </rPr>
      <t xml:space="preserve"> A00
Se continuará con la capacitación y sensibilización de las(os) servidoras(es) públicas(os) para obtener dentro de la institución una cultura de igualdad y sin violencia.</t>
    </r>
  </si>
  <si>
    <r>
      <t>Justificación de diferencia de avances con respecto a las metas programadas
UR:</t>
    </r>
    <r>
      <rPr>
        <sz val="10"/>
        <rFont val="Soberana Sans"/>
        <family val="2"/>
      </rPr>
      <t xml:space="preserve"> A00
Se dio a conocer a todo el personal de la CNSNS el nombre de las personas que fungirán como consejeras de  acuerdo a lo que marca el Protocolo para la Prevención, atención y sanción del hostigamiento sexual y acoso sexual, publicado en el DOF el 31 de agosto del 2016, y otro en el que se mencionan sus funciones en el cargo que se les designó, considerando las propuestas de los servidores(as) públicos(as) de esta CNSNS.</t>
    </r>
  </si>
  <si>
    <r>
      <t>Acciones realizadas en el periodo
UR:</t>
    </r>
    <r>
      <rPr>
        <sz val="10"/>
        <rFont val="Soberana Sans"/>
        <family val="2"/>
      </rPr>
      <t xml:space="preserve"> A00
Se difundió material por correo electrónico y en los tableros de cada piso de las instalaciones de la CNSNS sobre el ?Día Internacional de la Eliminación de la Violencia contra la Mujer?, ?Día Internacional de la Mujer? y sobre ?Hostigamiento y Acoso Sexual? </t>
    </r>
  </si>
  <si>
    <t>Porcentaje de personal que labora en la CNSNS desagregado por sexo, capacitados(as) en materia de igualdad de género y lenguaje incluyente.</t>
  </si>
  <si>
    <t>Porcentaje de personal que labora en la CNSNS desagregado por sexo, capacitados(as) en materia de igualdad de género y no discriminación.</t>
  </si>
  <si>
    <t xml:space="preserve"> A00- Comisión Nacional de Seguridad Nuclear y Salvaguardias </t>
  </si>
  <si>
    <t>(Comisión Nacional de Seguridad Nuclear y Salvaguardias)</t>
  </si>
  <si>
    <t>Regulación y supervisión de actividades nucleares y radiológicas</t>
  </si>
  <si>
    <t>G003</t>
  </si>
  <si>
    <r>
      <t>Acciones de mejora para el siguiente periodo
UR:</t>
    </r>
    <r>
      <rPr>
        <sz val="10"/>
        <rFont val="Soberana Sans"/>
        <family val="2"/>
      </rPr>
      <t xml:space="preserve"> 400
Hasta el momento no se han presentado obstáculos. 
</t>
    </r>
    <r>
      <rPr>
        <b/>
        <sz val="10"/>
        <rFont val="Soberana Sans"/>
        <family val="2"/>
      </rPr>
      <t>UR:</t>
    </r>
    <r>
      <rPr>
        <sz val="10"/>
        <rFont val="Soberana Sans"/>
        <family val="2"/>
      </rPr>
      <t xml:space="preserve"> 413
Hasta el momento no se han presentado obstáculos. 
</t>
    </r>
    <r>
      <rPr>
        <b/>
        <sz val="10"/>
        <rFont val="Soberana Sans"/>
        <family val="2"/>
      </rPr>
      <t>UR:</t>
    </r>
    <r>
      <rPr>
        <sz val="10"/>
        <rFont val="Soberana Sans"/>
        <family val="2"/>
      </rPr>
      <t xml:space="preserve"> 410
Hasta el momento no se han presentado obstáculos. </t>
    </r>
  </si>
  <si>
    <r>
      <t>Justificación de diferencia de avances con respecto a las metas programadas
UR:</t>
    </r>
    <r>
      <rPr>
        <sz val="10"/>
        <rFont val="Soberana Sans"/>
        <family val="2"/>
      </rPr>
      <t xml:space="preserve"> 400
Los avances al período se han dado de acuerdo a lo programado. 
</t>
    </r>
    <r>
      <rPr>
        <b/>
        <sz val="10"/>
        <rFont val="Soberana Sans"/>
        <family val="2"/>
      </rPr>
      <t>UR:</t>
    </r>
    <r>
      <rPr>
        <sz val="10"/>
        <rFont val="Soberana Sans"/>
        <family val="2"/>
      </rPr>
      <t xml:space="preserve"> 413
Los avances al período se han dado de acuerdo a lo programado. 
</t>
    </r>
    <r>
      <rPr>
        <b/>
        <sz val="10"/>
        <rFont val="Soberana Sans"/>
        <family val="2"/>
      </rPr>
      <t>UR:</t>
    </r>
    <r>
      <rPr>
        <sz val="10"/>
        <rFont val="Soberana Sans"/>
        <family val="2"/>
      </rPr>
      <t xml:space="preserve"> 410
Hasta el momento los avances se han dado de acuerdo a lo programado al período. </t>
    </r>
  </si>
  <si>
    <r>
      <t>Acciones realizadas en el periodo
UR:</t>
    </r>
    <r>
      <rPr>
        <sz val="10"/>
        <rFont val="Soberana Sans"/>
        <family val="2"/>
      </rPr>
      <t xml:space="preserve"> 400
La vigencia del certificado vence en noviembre de 2017 por lo que las acciones para la certificación de la SENER comenzarán en el segundo semestre del año.
</t>
    </r>
    <r>
      <rPr>
        <b/>
        <sz val="10"/>
        <rFont val="Soberana Sans"/>
        <family val="2"/>
      </rPr>
      <t>UR:</t>
    </r>
    <r>
      <rPr>
        <sz val="10"/>
        <rFont val="Soberana Sans"/>
        <family val="2"/>
      </rPr>
      <t xml:space="preserve"> 413
En el primer trimestre del año se comenzaron a realizar los términos de referencia, para la realización del ?Ciclo cultural sobre Derechos humanos  de las Mujeres?. Por otro lado, se tiene la primera versión de los términos de referencia de la investigación sobre los impactos sociales y económicos para las mujeres de proyectos energéticos.  
</t>
    </r>
    <r>
      <rPr>
        <b/>
        <sz val="10"/>
        <rFont val="Soberana Sans"/>
        <family val="2"/>
      </rPr>
      <t>UR:</t>
    </r>
    <r>
      <rPr>
        <sz val="10"/>
        <rFont val="Soberana Sans"/>
        <family val="2"/>
      </rPr>
      <t xml:space="preserve"> 410
A fin de conmemorar el ?día Internacional de la Mujer? la Secretaría de Energía organizo un evento cuyo objetivo principal fue reconocer el esfuerzo de las trabajadoras para alcanzar los retos institucionales, dicho evento fue presidido por el Secretario de Energía Pedro Joaquín Coldwell, quien realizó un puntual recuento de los grandes logros que han tenido las mujeres a nivel mundial, y de manera específica reconoció a cada una de las trabajadoras por contribuir al logro de las metas institucionales.  Por otro lado, en cuanto a la impartición de capacitación en materia de prevención del Hostigamiento Sexual y Acoso Sexual, esta no se ha comenzado ya que el programa tiene que alinearse con los contenidos que establezca el Instituto Nacional de las Mujeres.</t>
    </r>
  </si>
  <si>
    <t>1.78</t>
  </si>
  <si>
    <t>6.99</t>
  </si>
  <si>
    <t>7.28</t>
  </si>
  <si>
    <t>0.34</t>
  </si>
  <si>
    <t>0.09</t>
  </si>
  <si>
    <t>Porcentaje de avance en la Investigación sobre los impactos sociales y económicos para las mujeres de proyectos energéticos</t>
  </si>
  <si>
    <t>Porcentaje de realización de acciones para la evaluación de los avances en aplicación de PEG en programas sustantivos</t>
  </si>
  <si>
    <t>Porcentaje de avance para la elaboración de la Metodología para garantizar la participación de mujeres en proyectos del sector energético</t>
  </si>
  <si>
    <t>Porcentaje de impactos en los eventos programados para el ciclo cultural sobre derechos humanos de las mujeres</t>
  </si>
  <si>
    <t>Porcentaje de mujeres trabajadoras de la dependencia informadas sobre acciones en materia de igualdad entre mujeres y hombres  en la Sener</t>
  </si>
  <si>
    <t>Porcentaje de personal en la SENER desagregado por sexo capacitado en materia de hostigamiento y acoso sexual</t>
  </si>
  <si>
    <t>Porcentaje de avance en la re-certificación de la NMX-025-R-SFI-2015</t>
  </si>
  <si>
    <t xml:space="preserve"> Secretaria de Energía </t>
  </si>
  <si>
    <t xml:space="preserve"> El estudio de las brechas de género para soportar el proyecto de re-certificación de la SENER, se basa en los resultados obtenidos por la dependencia en la Auditoría Interna realizada en 2016 para la certificación en la Norma Mexicana de Igualdad Laboral y No Discriminación.  En la Secretaría de energía el tema de hostigamiento sexual y acoso sexual ha sido evaluado por distintos medios, a continuación se describen tres de ellos: En la encuesta de Clima y Cultura Organizacional 2015 (Los resultados de la encuesta 2016 aún están siendo procesados) el factor V. Equidad y Género pregunta ?En mi área el hostigamiento es inaceptable y sancionable?, se obtuvieron 86 de 100, por lo que se tiene oportunidad de mejorar este porcentaje a través de acciones de prevención.   La posibilidad de garantizar una participación con pleno respeto a sus derechos y el  desarrollo integral de las capacidades de las mujeres y las niñas requiere de acciones institucionales en muy diversos planos dirigidas tanto a hombres como mujeres a fin de influir en  el análisis crítico de  los  estereotipos, prejuicios y barreras culturales que impiden la plena implantación de una cultura de igualdad en todos los planos. Para tal efecto es importante poner al alcance de las y los servidores públicos, así como promover su participación en  eventos  que les facilite el conocimiento y la reflexión de sus derechos, y la forma de tener acceso a los mismos. </t>
  </si>
  <si>
    <t>415</t>
  </si>
  <si>
    <t>650</t>
  </si>
  <si>
    <t>(Unidad de Enlace, Mejora Regulatoria y Programas Transversales)</t>
  </si>
  <si>
    <t>(Dirección General de Recursos Humanos, Materiales y Servicios Generales)</t>
  </si>
  <si>
    <t>7.7</t>
  </si>
  <si>
    <r>
      <t>Acciones de mejora para el siguiente periodo
UR:</t>
    </r>
    <r>
      <rPr>
        <sz val="10"/>
        <rFont val="Soberana Sans"/>
        <family val="2"/>
      </rPr>
      <t xml:space="preserve"> 300
No se han registrado obstáculos y se cuenta con oportunidades para que la realización de este evento proporcione guías útiles para la acción a favor de las igualdades en las oportunidades formativas y de apoyo por parte de la SENER.</t>
    </r>
  </si>
  <si>
    <r>
      <t>Justificación de diferencia de avances con respecto a las metas programadas
UR:</t>
    </r>
    <r>
      <rPr>
        <sz val="10"/>
        <rFont val="Soberana Sans"/>
        <family val="2"/>
      </rPr>
      <t xml:space="preserve"> 300
A la fecha, los avances se han realizado de acuerdo a lo programado al período. </t>
    </r>
  </si>
  <si>
    <r>
      <t>Acciones realizadas en el periodo
UR:</t>
    </r>
    <r>
      <rPr>
        <sz val="10"/>
        <rFont val="Soberana Sans"/>
        <family val="2"/>
      </rPr>
      <t xml:space="preserve"> 300
Aún no se cuenta con avances ya que dependen de la realización del Encuentro de Cultura de Género, el cual se realizará en los próximos meses. </t>
    </r>
  </si>
  <si>
    <t xml:space="preserve">Porcentaje de avance de participantes en el tercer encuentro la cultura de género en el sector energía con refencia al segundo encuentro la cultura de género en el sector energía. </t>
  </si>
  <si>
    <t xml:space="preserve"> Análisis recientes afirman que los hombres tienen mayores probabilidades de continuar sus estudios, a pesar de que los indicadores de deserción, reprobación y eficiencia terminal muestran mayor aprovechamiento de las mujeres desde la primaria hasta la educación media superior. El impulso a la acción en materia de becas y oportunidades principalmente en áreas técnicas y tecnológicas aún no alcanza condiciones que permitan el acceso a la participación en igualdad en los proyectos y programas, por lo que se estableció la necesidad de generar e intercambiar información e indicadores sobre brechas de género en educación, ciencia y tecnología y energía. </t>
  </si>
  <si>
    <t>(Subsecretaría de Electricidad)</t>
  </si>
  <si>
    <t>Coordinación de lapolítica energética enelectricidad</t>
  </si>
  <si>
    <r>
      <t>Acciones de mejora para el siguiente periodo
UR:</t>
    </r>
    <r>
      <rPr>
        <sz val="10"/>
        <rFont val="Soberana Sans"/>
        <family val="2"/>
      </rPr>
      <t xml:space="preserve"> E00
Se buscará la participación de todo el personal en los cursos en materia de género.</t>
    </r>
  </si>
  <si>
    <r>
      <t>Justificación de diferencia de avances con respecto a las metas programadas
UR:</t>
    </r>
    <r>
      <rPr>
        <sz val="10"/>
        <rFont val="Soberana Sans"/>
        <family val="2"/>
      </rPr>
      <t xml:space="preserve"> E00
Aún no se ha realizado capacitación en materia de género al personal, se tiene contemplado iniciar en el mes de abril.</t>
    </r>
  </si>
  <si>
    <r>
      <t>Acciones realizadas en el periodo
UR:</t>
    </r>
    <r>
      <rPr>
        <sz val="10"/>
        <rFont val="Soberana Sans"/>
        <family val="2"/>
      </rPr>
      <t xml:space="preserve"> E00
Se aplicó la Detección de Necesidades de Capacitación y se identificaron los cursos en materia de género.</t>
    </r>
  </si>
  <si>
    <t>54.00</t>
  </si>
  <si>
    <t>Porcentaje de hombres capacitados en materia de igualdad entre mujeres y hombres</t>
  </si>
  <si>
    <t>Porcentaje de mujeres capacitadas en materia de igualdad entre mujeres y hombres</t>
  </si>
  <si>
    <t xml:space="preserve"> E00- Comisión Nacional para el Uso Eficiente de la Energía </t>
  </si>
  <si>
    <t xml:space="preserve"> Poca participación entre mujeres y hombres en la capacitación en materia de género. </t>
  </si>
  <si>
    <t>54</t>
  </si>
  <si>
    <t>33</t>
  </si>
  <si>
    <t>(Comisión Nacional para el Uso Eficiente de la Energía)</t>
  </si>
  <si>
    <t>Gestión, promoción, supervisión y evaluación del aprovechamiento sustentable de la energía</t>
  </si>
  <si>
    <t>P008</t>
  </si>
  <si>
    <r>
      <t>Acciones de mejora para el siguiente periodo
UR:</t>
    </r>
    <r>
      <rPr>
        <sz val="10"/>
        <rFont val="Soberana Sans"/>
        <family val="2"/>
      </rPr>
      <t xml:space="preserve"> 411
Se continua trabajando muy de cerca con las delegaciones del SAT y SEDESOL, quienes apoyan a la SHCP en tener el contacto mas directo con las beneficiarias. Se ha establecido mejor comunicación con el Banco a fin de que informe con anticipación del cierre de sucursales.</t>
    </r>
  </si>
  <si>
    <r>
      <t>Justificación de diferencia de avances con respecto a las metas programadas
UR:</t>
    </r>
    <r>
      <rPr>
        <sz val="10"/>
        <rFont val="Soberana Sans"/>
        <family val="2"/>
      </rPr>
      <t xml:space="preserve"> 411
La justificación en la diferencia de avances, se debe a que se trata de mujeres de avanzada edad, que muchas veces viven solas, si se enferman o mueren no hay un familiar que avise de dicha situación. Asimismo también viven en lugares lejanos y con el tema de inseguridad que existe en los estados de Guerrero y Michoacán, algunas sucursales bancarias cierran sin previo aviso.</t>
    </r>
  </si>
  <si>
    <r>
      <t>Acciones realizadas en el periodo
UR:</t>
    </r>
    <r>
      <rPr>
        <sz val="10"/>
        <rFont val="Soberana Sans"/>
        <family val="2"/>
      </rPr>
      <t xml:space="preserve"> 411
En el primer trimestre del 2017, de las 36 viudas, solo cobraron 33 la ayuda económica semestral, quedando pendiente de cobro la ayuda para las tres viudas restantes, de éstas últimas dos residen en Michoacán y una en el estado de Guerrero.  </t>
    </r>
  </si>
  <si>
    <t>72.00</t>
  </si>
  <si>
    <t>Beneficiario</t>
  </si>
  <si>
    <t>numero de apoyos a viudas de veteranos de la revolución mexicana que reciben ayuda economica semestral</t>
  </si>
  <si>
    <t xml:space="preserve"> 411- Unidad de Política y Control Presupuestario </t>
  </si>
  <si>
    <t xml:space="preserve"> La población de viudas de veteranos de la Revolución Mexicana, es un grupo vulnerable de mujeres en edad avanzada, con limitaciones físicas propias de su edad, algunas de ellas no saben o ya no pueden escribir. Es una población que tiende drásticamente a disminuir. Es necesario continuar proporcionando en tiempo y forma los apoyos a la población objetivo. Al inicio del 2017, las beneficiarias de este programa, se distribuyen en 9 estados de la República Mexicana, concentrándose fundamentalmente en Morelos, Guerrero y Veracruz, seguidos por Michoacán, Puebla y Ciudad de México (Distrito Federal). En las tres entidades federativas restantes: Tlaxcala, Tamaulipas, y Estado de México, sólo existe una viuda respectivamente.  </t>
  </si>
  <si>
    <t>36</t>
  </si>
  <si>
    <t>(Unidad de Política y Control Presupuestario)</t>
  </si>
  <si>
    <t>Apoyo Económico a Viudas de Veteranos de la Revolución Mexicana</t>
  </si>
  <si>
    <t>J014</t>
  </si>
  <si>
    <t>Aportaciones a Seguridad Social</t>
  </si>
  <si>
    <t>19</t>
  </si>
  <si>
    <r>
      <t>Acciones de mejora para el siguiente periodo
UR:</t>
    </r>
    <r>
      <rPr>
        <sz val="10"/>
        <rFont val="Soberana Sans"/>
        <family val="2"/>
      </rPr>
      <t xml:space="preserve"> VUY
Sin información</t>
    </r>
  </si>
  <si>
    <r>
      <t>Justificación de diferencia de avances con respecto a las metas programadas
UR:</t>
    </r>
    <r>
      <rPr>
        <sz val="10"/>
        <rFont val="Soberana Sans"/>
        <family val="2"/>
      </rPr>
      <t xml:space="preserve"> VUY
La frecuencia de medición del indicador es anual, los avances se reportarán en el 4to trimestre.</t>
    </r>
  </si>
  <si>
    <r>
      <t>Acciones realizadas en el periodo
UR:</t>
    </r>
    <r>
      <rPr>
        <sz val="10"/>
        <rFont val="Soberana Sans"/>
        <family val="2"/>
      </rPr>
      <t xml:space="preserve"> VUY
Se diseñó el indicador para el ejercicio fiscal 2017 Porcentaje de categorías del Pp E-016 que coadyuvan a la reducción de la brecha de género existente entre la población joven participante y la población joven beneficiada, entre el total de categorías que integran el Pp E-016, el cual tiene una frecuencia de medición anual, debido a que el período de ejecución de las categorías del Pp E-016 está programado a partir del segundo semestre del año.  Por lo anterior, los resultados de la acción se reportarán en el cuarto trimestre del ejercicio fiscal 2017.      </t>
    </r>
  </si>
  <si>
    <t>7.39</t>
  </si>
  <si>
    <t>7.42</t>
  </si>
  <si>
    <t>145.81</t>
  </si>
  <si>
    <t>UR: VUY</t>
  </si>
  <si>
    <t>189.57</t>
  </si>
  <si>
    <t>VUY</t>
  </si>
  <si>
    <t>Porcentaje de categorías del Pp E016 que coadyuvan a la reducción de la brecha de género existente entre la población joven participante y la población joven beneficiada, entre el total de categorías que integran el Pp E016.</t>
  </si>
  <si>
    <t xml:space="preserve"> VUY- Instituto Mexicano de la Juventud </t>
  </si>
  <si>
    <t xml:space="preserve"> Se identifica como constante una mayor participación de hombres jóvenes en las distintas categorías que se ofrecen a las 37.5 millones de personas jóvenes en México, a través del Programa presupuestario E-016. Dichos niveles de participación se asocian a las desventajas históricas que enfrentan las mujeres en México, así como a las áreas de oportunidad de las categorías del Pp E-016 para incorporar la perspectiva de género.  En este contexto, las acciones a realizar durante el presente ejercicio fiscal para reducir las brechas de desigualdad de género, están enfocadas en favorecer la participación de las mujeres jóvenes en las distintas categorías del Pp E-016, a través de mecanismos orientados a la capacitación de quienes operan dichas categorías, así como del establecimiento de medidas especiales de carácter temporal. </t>
  </si>
  <si>
    <t>(Instituto Mexicano de la Juventud)</t>
  </si>
  <si>
    <t>189.5</t>
  </si>
  <si>
    <t>Articulación de políticas públicas integrales de juventud</t>
  </si>
  <si>
    <t>E016</t>
  </si>
  <si>
    <t>Desarrollo Social</t>
  </si>
  <si>
    <t>20</t>
  </si>
  <si>
    <r>
      <t>Acciones de mejora para el siguiente periodo
UR:</t>
    </r>
    <r>
      <rPr>
        <sz val="10"/>
        <rFont val="Soberana Sans"/>
        <family val="2"/>
      </rPr>
      <t xml:space="preserve"> 210
Las Reglas de Operación del Programa para el ejercicio fiscal 2017 establecen criterios de priorización para otorgar apoyos a proyectos productivos dirigidos a grupos vulnerables conformados mayoritaria o exclusivamente por mujeres, así mismo establecen montos menores de aportación de beneficiarios cuando estos sean integrados mayoritariamente o exclusivamente por mujeres, de este modo fomenta el empoderamiento de estos grupos frente a la brecha de género.</t>
    </r>
  </si>
  <si>
    <r>
      <t>Justificación de diferencia de avances con respecto a las metas programadas
UR:</t>
    </r>
    <r>
      <rPr>
        <sz val="10"/>
        <rFont val="Soberana Sans"/>
        <family val="2"/>
      </rPr>
      <t xml:space="preserve"> 210
La población objetivo interesada presentó mayor demanda a la esperada, por lo que se contó con un universo mayor de solicitudes de grupos integrados exclusiva o mayoritariamente por mujeres.</t>
    </r>
  </si>
  <si>
    <r>
      <t>Acciones realizadas en el periodo
UR:</t>
    </r>
    <r>
      <rPr>
        <sz val="10"/>
        <rFont val="Soberana Sans"/>
        <family val="2"/>
      </rPr>
      <t xml:space="preserve"> 210
Al primer trimestre de 2017, la DGOP otorgó 63 proyectos productivos a grupos sociales conformados exclusiva o mayoritariamente por sólo mujeres (232 mujeres), lo que representa el 64.29% del total de proyectos otorgados (98) entre enero y marzo. Asimismo, de las 412 personas con ingresos por debajo de la línea de bienestar apoyados al primer trimestre, el 69.9% son mujeres (288 mujeres beneficiarias).</t>
    </r>
  </si>
  <si>
    <t>Proyecto</t>
  </si>
  <si>
    <t>Porcentaje de apoyos otorgados para proyectos productivos exclusivos o mayoritarios de mujeres</t>
  </si>
  <si>
    <t>0.64</t>
  </si>
  <si>
    <t>57.40</t>
  </si>
  <si>
    <t xml:space="preserve"> L00- Instituto Nacional de la Economía Social  Secretaria de Desarrollo Social </t>
  </si>
  <si>
    <t xml:space="preserve">   El Programa de Fomento a la Economía Social busca contribuir a resolver el problema público: el Sector Social de la Economía, no se ha consolidado como una alternativa para la inclusión productiva, y financiera que permita mejorar el ingreso y contribuya al desarrollo social y económico del país. </t>
  </si>
  <si>
    <t>124</t>
  </si>
  <si>
    <t>288</t>
  </si>
  <si>
    <t>(Instituto Nacional de la Economía Social)</t>
  </si>
  <si>
    <t>(Dirección General de Opciones Productivas)</t>
  </si>
  <si>
    <t>713.9</t>
  </si>
  <si>
    <t>Programa de Fomento a la Economía Social</t>
  </si>
  <si>
    <t>S017</t>
  </si>
  <si>
    <r>
      <t>Acciones de mejora para el siguiente periodo
UR:</t>
    </r>
    <r>
      <rPr>
        <sz val="10"/>
        <rFont val="Soberana Sans"/>
        <family val="2"/>
      </rPr>
      <t xml:space="preserve"> D00
Sin información</t>
    </r>
  </si>
  <si>
    <r>
      <t>Justificación de diferencia de avances con respecto a las metas programadas
UR:</t>
    </r>
    <r>
      <rPr>
        <sz val="10"/>
        <rFont val="Soberana Sans"/>
        <family val="2"/>
      </rPr>
      <t xml:space="preserve"> D00
El avance que se reporta en los indicadores y en la población objetivo y atendida es igual a cero, toda vez que, al corte reportado no se cuenta con proyectos apoyados, a partir del mes de abril se tiene programado iniciar con el otorgamiento de subsidios.   Durante el primer trimestre se publicó el primer bloque de convocatorias (4), recibiendo un total 619 Formatos de solicitud de apoyo económico para la ejecución de proyectos, logrado dictaminar el 42% de los recibidos (265).  </t>
    </r>
  </si>
  <si>
    <r>
      <t>Acciones realizadas en el periodo
UR:</t>
    </r>
    <r>
      <rPr>
        <sz val="10"/>
        <rFont val="Soberana Sans"/>
        <family val="2"/>
      </rPr>
      <t xml:space="preserve"> D00
Los resultados alcanzados en el primer trimestre del presente año son:  ? Se realizaron 26 Talleres de Capacitación en Reglas de operación del PCS 2017 y Presentación de Proyectos, en los que asistieron 1,376 Personas y 813 Actores Sociales. Se realizaron 4 Talleres de Elaboración de proyectos con perspectiva de género, en los que asistieron 105 personas y 76 Actores Sociales. Se realizaron 18 Talleres de las Convocatorias del 1er Bloque de Convocatorias en las que asistieron 385 personas y 234 Actores Sociales. Se realizaron 5 Talleres de las Convocatorias del 2do Bloque de Convocatorias en las que asistieron 200 personas y 164 Actores Sociales. Se realizaron 13 Talleres de Inducción y Sensibilización a Dictaminadores/as en las que asistieron 378 personas, dentro de las cuales asistieron 149 Organizaciones de la Sociedad Civil, 74 Instituciones de Educación Superior y/o Centros de Investigación y 145 Instituciones Gubernamentales. Se realizaron 4 Sesiones de Inducción y sensibilización para el Secretariado Técnico en las que asistieron 30 personas.  ? Se publicó el primer bloque de convocatorias que incluye Mejora Alimentaria, Nutrición y Salud (AL), Desarrollo Integral Sustentable con Participación Comunitaria (DI), Fortalecimiento de la Igualdad y Equidad de Género (IG) y Capacitación para el Fortalecimiento Institucional de OSC y otros Actores de la Sociedad (PF).  En este bloque de convocatorias se recibieron 620 proyectos y se logró dictaminar un total de 265 (42%).  </t>
    </r>
  </si>
  <si>
    <t>125.04</t>
  </si>
  <si>
    <t>UR: D00</t>
  </si>
  <si>
    <t>D00</t>
  </si>
  <si>
    <t xml:space="preserve"> Porcentaje de proyectos apoyados que manifiestan trabajar para prevenir y atender la discriminación por género   </t>
  </si>
  <si>
    <t xml:space="preserve">Porcentaje de proyectos apoyados que manifiestan trabajar para prevenir y atender la violencia de género    </t>
  </si>
  <si>
    <t>46.00</t>
  </si>
  <si>
    <t xml:space="preserve"> Porcentaje de proyectos apoyados que manifiestan trabajar para la igualdad entre mujeres y hombres   </t>
  </si>
  <si>
    <t xml:space="preserve"> D00- Instituto Nacional de Desarrollo Social </t>
  </si>
  <si>
    <t xml:space="preserve"> En el Diagnóstico del Programa de Coinversión Social (PCS) se identifica como problema central: Actores Sociales con niveles de fortalecimiento y vinculación insuficiente que impiden su contribución al fomento del capital social y realización de actividades que fortalezcan la cohesión social y el desarrollo humano de grupos, comunidades o regiones que viven en situación de vulnerabilidad o exclusión. Entre las causas del problema se identifican a) insuficientes mecanismos para la articulación entre actores sociales y gubernamentales, b) limitados recursos públicos para la realización de acciones por parte de los actores sociales, c) insuficiente desarrollo institucional de los actores sociales, d) insuficiente información sobre el impacto e incidencia del trabajo de los actores sociales en la atención de grupos en situación de vulnerabilidad  y, e) nula o escasa sinergia entre actores sociales y servidores públicos.  Uno de los efectos del problema central es que las políticas sociales no logran cabalmente sus objetivos de desarrollo comunitario y social a través de esquemas de inclusión y cohesión social, mientras que otro efecto es la reducción de actividades de los actores sociales debido a la desvinculación con la sociedad y la ruptura del tejido social. Todo lo anterior, se traduce finalmente en limitada participación social en el desarrollo social y comunitario. (SEDESOL. 2015) Derivado de lo anterior, el PCS tiene como propósito fortalecer y vincular a los Actores Sociales para que a través del fomento y apoyo a sus actividades promuevan la cohesión y el capital social de grupos, comunidades o regiones que viven en situación de vulnerabilidad o exclusión. (RO.2017) Así mismo, desde un enfoque transversal y con perspectiva de género, en sinergia con los Actores Sociales, el PCS busca contribuir a promover la igualdad de oportunidades y de trato entre mujeres y hombres. (RO. 2017) </t>
  </si>
  <si>
    <t>(Instituto Nacional de Desarrollo Social)</t>
  </si>
  <si>
    <t>124.8</t>
  </si>
  <si>
    <t>Programa de Coinversión Social</t>
  </si>
  <si>
    <t>S070</t>
  </si>
  <si>
    <r>
      <t>Justificación de diferencia de avances con respecto a las metas programadas
UR:</t>
    </r>
    <r>
      <rPr>
        <sz val="10"/>
        <rFont val="Soberana Sans"/>
        <family val="2"/>
      </rPr>
      <t xml:space="preserve"> D00
Sin información</t>
    </r>
  </si>
  <si>
    <r>
      <t>Acciones realizadas en el periodo
UR:</t>
    </r>
    <r>
      <rPr>
        <sz val="10"/>
        <rFont val="Soberana Sans"/>
        <family val="2"/>
      </rPr>
      <t xml:space="preserve"> D00
Durante el primer trimestre se recibieron las 32 propuestas de Programas Anuales y se revisaron 28 en mesas de análisis en las que participaron 57 personas de diversos sectores.   Por otro lado, 3 de ellas, ya cuentan con recursos, además de cumplir con el ajuste de sus programas de acuerdo con las recomendaciones de las mesas, concluyeron satisfactoriamente el cierre del ejercicio anterior.  </t>
    </r>
  </si>
  <si>
    <t>16.43</t>
  </si>
  <si>
    <t>85.23</t>
  </si>
  <si>
    <t>300.54</t>
  </si>
  <si>
    <t>303.09</t>
  </si>
  <si>
    <t>Porcentaje de mujeres de 15 años y más que declararon haber sufrido al menos un incidente de violencia a lo largo de la relación con su última pareja</t>
  </si>
  <si>
    <t xml:space="preserve">Porcentaje de unidades de atención especializada apoyadas por las IMEF con recursos del PAIMEF </t>
  </si>
  <si>
    <t xml:space="preserve"> Si bien es cierto la violencia en contra de las mujeres es un fenómeno complejo en el que intervienen múltiples factores, entre los cuales encontramos: factores estructurales relativos al entorno social, factores institucionales y factores individuales.  El PAIMEF busca establecer vínculos entre los tres órdenes de gobierno de cara a la erradicación de la violencia contra las mujeres. Para ello las Instancias de Mujeres en las Entidades Federativas (IMEF) son consideradas las ejecutoras del Programa, las cuales operan y promueven acciones a nivel estatal y municipal que contribuyen a la construcción de una red interinstitucional que eventualmente permitirá el abordaje integral de esta problemática.  A partir de esto, el PAIMEF, también busca contribuir a la construcción de una sociedad igualitaria mediante acciones de prevención y atención en materia de violencia contra las mujeres, para lo cual, el trabajo a realizar está enfocado al bajo nivel de empoderamiento de las mujeres en situación de violencia que solicitan servicios de atención especializada en las unidades apoyadas por el PAIMEF.  Para efectos de la presente situación, el PAIMEF, entiende el termino de empoderamiento para una vida libre de violencia el proceso por medio del cual las mujeres desarrollan capacidades para transitar de una situación de violencia de género, a un estadio de conciencia, autodeterminación y autonomía y, con ello, ejerzan su derecho a una vida libre de violencia. Cabe destacar que el concepto amplio de ?empoderamiento de las mujeres para una vida libre de violencia? es un proceso de largo plazo que comienza en el ámbito personal donde las mujeres desarrollan paulatinamente una autoimagen positiva, al tiempo que van adquiriendo confianza en sus propias capacidades; estas fortalezas trascienden el ámbito personal y se expanden al ámbito familiar y cercano y, posteriormente, hacia una dimensión comunitaria y social. </t>
  </si>
  <si>
    <t>162800</t>
  </si>
  <si>
    <t>462969</t>
  </si>
  <si>
    <t>303.0</t>
  </si>
  <si>
    <t>Programa de Apoyo a las Instancias de Mujeres en las Entidades Federativas (PAIMEF)</t>
  </si>
  <si>
    <t>S155</t>
  </si>
  <si>
    <r>
      <t>Acciones de mejora para el siguiente periodo
UR:</t>
    </r>
    <r>
      <rPr>
        <sz val="10"/>
        <rFont val="Soberana Sans"/>
        <family val="2"/>
      </rPr>
      <t xml:space="preserve"> 211
Sin información</t>
    </r>
  </si>
  <si>
    <r>
      <t>Justificación de diferencia de avances con respecto a las metas programadas
UR:</t>
    </r>
    <r>
      <rPr>
        <sz val="10"/>
        <rFont val="Soberana Sans"/>
        <family val="2"/>
      </rPr>
      <t xml:space="preserve"> 211
Porcentaje de beneficiarias(os) del Programa en la Modalidad de Apoyo a Madres Trabajadoras y Padres solos. La meta establecida para el indicador fue superada debido a que los valores de las variables de las metas que se encuentran en el PASH para el primer trimestre de 2017 fueron calculadas y cargadas durante el mes de septiembre de 2016, con base en un techo presupuestal preliminar que consideraba una reducción significativa del presupuesto total destinado al Programa que en la práctica no surtió efectos. Sin embargo, y a pesar de que fue solicitado en repetidas ocasiones, el Programa no pudo modificar los valores de las variables que componen la meta de éste indicador, pues el PASH no fue habilitado nuevamente para el Programa desde el mes de septiembre de 2016 para realizar los ajustes correspondientes con base en el presupuesto definitivo.   ;  Porcentaje de Estancias Infantiles operando en el Programa. La meta establecida para el indicador fue superada debido a que los valores d;  Porcentaje de hijas(os) o niñas(os) al cuidado de beneficiarias(os) en la modalidad de Apoyo a Madres Trabajadoras y Padres Solos que reciben servicio de Estancias Infantiles. La meta establecida para el indicador fue superada debido a que los valores de las variables de las metas que se encuentran en el PASH para el primer trimestre de 2017 fueron calculadas y cargadas durante el mes de septiembre de 2016, con base en un techo presupuestal preliminar que consideraba una reducción significativa del presupuesto total destinado al Programa que en la práctica no surtió efectos. Sin embargo, y a pesar de que fue solicitado en repetidas ocasiones, el Programa no pudo modificar los valores de las variables que componen la meta de éste indicador, pues el PASH no fue habilitado nuevamente para el Programa desde el mes de septiembre de 2016 para realizar los ajustes correspondientes con base en el presupuesto definitivo.  </t>
    </r>
  </si>
  <si>
    <r>
      <t>Acciones realizadas en el periodo
UR:</t>
    </r>
    <r>
      <rPr>
        <sz val="10"/>
        <rFont val="Soberana Sans"/>
        <family val="2"/>
      </rPr>
      <t xml:space="preserve"> 211
Para el primer trimestre de 2017, el Programa de Estancias Infantiles para Apoyar a Madres Trabajadoras, reportó entre otros, el indicador Índice de pago oportuno en la modalidad de Apoyo a Madres Trabajadoras y Padres Solos de la Matriz de Indicadores para Resultados, el desempeño de dicho indicador mantuvo la eficiencia en el proceso de pago llevado a cabo por las Coordinaciones a las Responsables de las Estancias Infantiles. En ese sentido, el proceso de pago se realiza en 15.5 días naturales como promedio a nivel nacional.;  De acuerdo al Programa Anual de Evaluación de los Programas Federales de la Administración Pública Federal (PAE) 2017, emitido conjuntamente por la Secretaría de Hacienda y Crédito Público (SHCP) y el Consejo Nacional de Evaluación de la Política de Desarrollo Social (CONEVAL); el Programa de Estancias Infantiles para Apoyar a Madres Trabajadoras, estará sujeto a la Evaluación de Consistencia y Resultados 2017-2018, y a la Ficha de Monitoreo y Evaluación 2016-2017.</t>
    </r>
  </si>
  <si>
    <t>6,923.00</t>
  </si>
  <si>
    <t>5,806.00</t>
  </si>
  <si>
    <t>6,000.00</t>
  </si>
  <si>
    <t xml:space="preserve">Estancia Infantil </t>
  </si>
  <si>
    <t>Estancias Infantiles en municipios contenidos en el catálogo de Comisión Nacional para el Desarrollo de los Pueblos Indígenas señalados como población predominantemente indígena</t>
  </si>
  <si>
    <t>102.71</t>
  </si>
  <si>
    <t>9,300.00</t>
  </si>
  <si>
    <t>Porcentaje de Estancias Infantiles operando en el Programa</t>
  </si>
  <si>
    <t>110.92</t>
  </si>
  <si>
    <t>311,322.00</t>
  </si>
  <si>
    <t>Porcentaje de beneficiarias(os) del Programa en la Modalidad de Apoyo a Madres Trabajadoras y Padres solos</t>
  </si>
  <si>
    <t>110.15</t>
  </si>
  <si>
    <t>Porcentaje de hijas(os) o niñas(os) al cuidado de beneficiarias(os) en la modalidad de Apoyo a Madres Trabajadoras y Padres Solos que reciben servicio de Estancias Infantiles</t>
  </si>
  <si>
    <t xml:space="preserve"> Secretaria de Desarrollo Social </t>
  </si>
  <si>
    <t>(Delegación SEDESOL en Veracruz)</t>
  </si>
  <si>
    <t>150</t>
  </si>
  <si>
    <t>(Delegación SEDESOL en Tlaxcala)</t>
  </si>
  <si>
    <t>149</t>
  </si>
  <si>
    <t>(Delegación SEDESOL en Tamaulipas)</t>
  </si>
  <si>
    <t>148</t>
  </si>
  <si>
    <t>(Delegación SEDESOL en Tabasco)</t>
  </si>
  <si>
    <t>147</t>
  </si>
  <si>
    <t>(Delegación SEDESOL en Sonora)</t>
  </si>
  <si>
    <t>146</t>
  </si>
  <si>
    <t>(Delegación SEDESOL en Sinaloa)</t>
  </si>
  <si>
    <t>145</t>
  </si>
  <si>
    <t>(Delegación SEDESOL en San Luis Potosí)</t>
  </si>
  <si>
    <t>(Delegación SEDESOL en Quintana Roo)</t>
  </si>
  <si>
    <t>143</t>
  </si>
  <si>
    <t>3884.2</t>
  </si>
  <si>
    <t>UR: 213</t>
  </si>
  <si>
    <t>213</t>
  </si>
  <si>
    <t>Porcentaje de Adultas Mayores dentro del Padrón Activo de Beneficiarios</t>
  </si>
  <si>
    <t>3227225</t>
  </si>
  <si>
    <t>2159372</t>
  </si>
  <si>
    <t>5400.0</t>
  </si>
  <si>
    <t>Pensión para Adultos Mayores</t>
  </si>
  <si>
    <t>S176</t>
  </si>
  <si>
    <r>
      <t>Acciones de mejora para el siguiente periodo
UR:</t>
    </r>
    <r>
      <rPr>
        <sz val="10"/>
        <rFont val="Soberana Sans"/>
        <family val="2"/>
      </rPr>
      <t xml:space="preserve"> 600
Sin información</t>
    </r>
  </si>
  <si>
    <r>
      <t>Justificación de diferencia de avances con respecto a las metas programadas
UR:</t>
    </r>
    <r>
      <rPr>
        <sz val="10"/>
        <rFont val="Soberana Sans"/>
        <family val="2"/>
      </rPr>
      <t xml:space="preserve"> 600
Sin información</t>
    </r>
  </si>
  <si>
    <r>
      <t>Acciones realizadas en el periodo
UR:</t>
    </r>
    <r>
      <rPr>
        <sz val="10"/>
        <rFont val="Soberana Sans"/>
        <family val="2"/>
      </rPr>
      <t xml:space="preserve"> 600
En el marco del día internacional de la mujer se llevó a cabo un foro de sensibilización para las y los servidores públicos de la Secretaría de Turismo al que asistieron 183 personas (183 asistentes (144 mujeres, 39 hombres). En el evento se dio la participación del INMUJERES, del Secretario de Turismo, del Sindicato Nacional de Trabajadores del Sector Turistico, además se impartió una conferencia, ?Ni de Venus ni de Marte: La Desigualdad y Violencia de Género a Partir de las Construcciones Socioculturales de la Masculinidad y la Feminidad? en la cual, esta sesión vivencial dotó de las herramientas y conocimientos para iniciar un análisis e identificar el contexto sociocultural en el que se construye la masculinidad y feminidad y cómo éste determina la desigualdad y los diferentes niveles de violencia de género. Los medios certifican realidades, por tanto, normalizan conductas y actitudes que promueven y/o refuerzan la violencia simbólica. El desagregado por edad difiere del total debido a que algunas personas no indicaron su edad en el registro.     Así mismo, durante el evento se llevaron a cabo visitas guiadas a la exposición temporal, titulada ?Feminicidio en México?, la cual muestra la realidad de nuestro país con relación a la mujer, donde el machismo y la misoginia permanecen en ejercicio de funciones y evita una igualdad y equidad a toda costa, ya sea por cuestiones culturales o por intolerancia, mismas que llevan a la violencia de género que, de forma lamentable, termina en homicidio.</t>
    </r>
  </si>
  <si>
    <t>9.57</t>
  </si>
  <si>
    <t>Cuatrimestral</t>
  </si>
  <si>
    <t>Porcentaje de acuerdos cumplidos del Comité de Igualdad de Género</t>
  </si>
  <si>
    <t>Porcentaje de Mujeres dueñas de MIPYMES turísticas satisfechas con el 3er encuentro de Mujeres Emprendedoras</t>
  </si>
  <si>
    <t>Porcentaje de servidoras/es públicos/as de mandos medios y superiorees  capacitados y/o sensibilizados en cursos y talleres con enfoque de género.</t>
  </si>
  <si>
    <t>Porcentaje de Servidoras y servidores públicos capacitados y/o sensibilizados en cursos y talleres con enfoque de género.</t>
  </si>
  <si>
    <t>Porcentaje  de acciones cumplidas de la estrategia integral de prevención a la trata de personas en el sector de los viajes y el turismo, 2017.</t>
  </si>
  <si>
    <t>Porcentaje  de acciones cumplidas del Plan de Acción Turismo Libre de Trabajo Infantil en el sector de los viajes y el turismo 2017</t>
  </si>
  <si>
    <t>Porcentaje de Mujeres graduadas del programa de Desarrollo Comunitario para Mujeres</t>
  </si>
  <si>
    <t xml:space="preserve"> Secretaria de Turismo </t>
  </si>
  <si>
    <t>(Subsecretaría de Planeación y Política Turística)</t>
  </si>
  <si>
    <t>9.5</t>
  </si>
  <si>
    <t>Planeación y conducción de la política de turismo</t>
  </si>
  <si>
    <t>Turismo</t>
  </si>
  <si>
    <t>21</t>
  </si>
  <si>
    <r>
      <t>Acciones de mejora para el siguiente periodo
UR:</t>
    </r>
    <r>
      <rPr>
        <sz val="10"/>
        <rFont val="Soberana Sans"/>
        <family val="2"/>
      </rPr>
      <t xml:space="preserve"> 115
Indicador: Fortalecimiento y construcción de capacidades en OSC, mediante la capacitación.   Se pretende generar alianzas con instituciones para fortalecer las distintas etapas del proyecto con la finalidad de amplificar el alcance y el impacto del proyecto. Asegurando la calidad de los proyectos a través de la capacitación, con un enfoque de mejora continua por medio del seguimiento y la evaluación de los resultados de los proyectos.</t>
    </r>
  </si>
  <si>
    <r>
      <t>Justificación de diferencia de avances con respecto a las metas programadas
UR:</t>
    </r>
    <r>
      <rPr>
        <sz val="10"/>
        <rFont val="Soberana Sans"/>
        <family val="2"/>
      </rPr>
      <t xml:space="preserve"> 115
Indicador Fortalecimiento y construcción de capacidades en OSC, mediante la capacitación.  A la fecha se cuenta con una propuesta fortalecida del Programa de Apoyo a OSC, cuyo objetivo es promover la participación ciudadana y política de las mujeres y fortalecer su liderazgo político para contribuir a su incursión en la vida pública en el ámbito municipal y/o local, mediante proyectos formativos que incorporen transversalmente la perspectiva de género y generen acciones orientadas a incidir en la Agenda pública. El proyecto deberá ser sometido a la aprobación de la Comisión de Capacitación Electoral y Educación Cívica, y consta de 5 etapas: 1) Fortalecimiento y construcción de capacidades de OSC; 2) Financiamiento a la ejecución de proyectos de OSC para el impulso del liderazgo político de mujeres; 3) Implementación y seguimiento de proyectos de OSC ganadores; 4) Evaluación de efectividad de proyectos de OSC para el impulso del liderazgo político de mujeres; y 5) Foro nacional (con OSC y expertos) para debatir y socializar experiencias y logros en el impulso del liderazgo político de las mujeres.</t>
    </r>
  </si>
  <si>
    <r>
      <t>Acciones realizadas en el periodo
UR:</t>
    </r>
    <r>
      <rPr>
        <sz val="10"/>
        <rFont val="Soberana Sans"/>
        <family val="2"/>
      </rPr>
      <t xml:space="preserve"> 115
Indicador: Participación e incidencia de mujeres (capacitadas por OSC) en el espacio público.   Este indicador se vincula al primer indicador, por lo que se contará con la información al final de la implementación de los proyectos. No hay diferencia de avances.    ;  Indicador: Fortalecimiento y Construcción de capacidades en OSC, mediante la Capacitación.   El 20 de enero de 2017 se presentó un diagnóstico sobre el desarrollo del Concurso Nacional de OSC desde el 2008 hasta el 2016, en el que se presenta el perfil de las OSC participantes, la importancia de que éstas tengan experiencia en temas de género, el perfil de población objetivo y las entidades de implementación de los proyectos, así como las acciones de promoción de la participación ciudadana y fortalecimiento de liderazgos políticos de las mujeres. Además, se identifican los problemas detectados para la selección de los proyectos y los problemas que enfrentaron las organizaciones para desarrollar proyectos de incidencia para orientar políticas públicas de igualdad. Dicho diagnóstico permitió identificar las necesidades de mejora para el Concurso, y los cambios que se deben plantear en la nueva edición. Por lo que para el año 2017, se incluye como una necesidad detectada la capacitación a OSC, y la evaluación tanto del proceso del Concurso como de los proyectos implementados por las organizaciones. </t>
    </r>
  </si>
  <si>
    <t>1.01</t>
  </si>
  <si>
    <t>1.42</t>
  </si>
  <si>
    <t>15.63</t>
  </si>
  <si>
    <t>17.0</t>
  </si>
  <si>
    <t>Participación e incidencia de mujeres (capacitadas por OSC) en el espacio público</t>
  </si>
  <si>
    <t>Fortalecimiento y construcción de capacidades en OSC, mediante la capacitación</t>
  </si>
  <si>
    <t xml:space="preserve"> Secretaria de Instituto Nacional Electoral </t>
  </si>
  <si>
    <t xml:space="preserve"> El pasado 14 de octubre de 2016 fue aprobada por el Consejo General del Instituto Nacional Electoral la Estrategia Nacional de Cultura Cívica 2017-2023, documento rector de la política pública diseñada para el fortalecimiento de la cultura democrática. Este documento consta de un diagnóstico en el que se consideró, como su cuarto componente, la Perspectiva de Género. Desde el ámbito de la ciudadanía, la perspectiva de género muestra el impacto de los estereotipos para restringir la presencia de mujeres en el espacio público y el acceso al poder político devela las limitaciones que imponen los roles del cuidado en el ámbito privado para ese mismo fin. En el diagnóstico de este documento los datos que sobresalen son:  42.4% de los escaños en la Cámara de Diputados son ocupados por mujeres, 36.7% de la Cámara de Senadores, 34.6% de los congresos estatales y 35.1% de la regidurías. En la Suprema Corte de Justicia de la Nación las mujeres representan sólo el 18.2%, en el Tribunal Electoral del Poder Judicial de la Federación, 14.3% y al frente de las secretarías de Estado, 11.1%. 9.4% de los gobiernos municipales tienen presidentas y 3.1% de las gubernaturas a mujeres gobernando. 22% de los puestos directivos de la administración pública son ocupados por mujeres. Se propone capacitar a organizaciones de la sociedad civil en el diseño de sus proyectos, con el propósito de que elaboren proyectos de incidencia política para el fortalecimiento del liderazgo político de las mujeres, y para reforzar las capacidades de sus integrantes para el desarrollo de proyectos de incidencia política.  </t>
  </si>
  <si>
    <t>960</t>
  </si>
  <si>
    <t>(Dirección Ejecutiva de Capacitación Electoral y Educación Cívica)</t>
  </si>
  <si>
    <t>Capacitación y educación para el ejercicio democrático de la ciudadanía</t>
  </si>
  <si>
    <t>R003</t>
  </si>
  <si>
    <t>Instituto Nacional Electoral</t>
  </si>
  <si>
    <t>22</t>
  </si>
  <si>
    <r>
      <t>Acciones de mejora para el siguiente periodo
UR:</t>
    </r>
    <r>
      <rPr>
        <sz val="10"/>
        <rFont val="Soberana Sans"/>
        <family val="2"/>
      </rPr>
      <t xml:space="preserve"> 122
Indicador Porcentaje de avance del proyecto Acciones para la igualdad sustantiva en el INE  Para evitar retraso en la implementación del proyecto, el próximo bimestre se realizará la revisión de la actualización del Protocolo en sesiones de trabajo con las áreas o se convocarán sesiones extraordinarias, a fin de ocupar las sesiones ordinarias para el seguimiento de los informes y capacitación del personal.</t>
    </r>
  </si>
  <si>
    <r>
      <t>Justificación de diferencia de avances con respecto a las metas programadas
UR:</t>
    </r>
    <r>
      <rPr>
        <sz val="10"/>
        <rFont val="Soberana Sans"/>
        <family val="2"/>
      </rPr>
      <t xml:space="preserve"> 122
Indicador: Porcentaje de avance del proyecto Acciones para la igualdad sustantiva en el INE.     La diferencia en el avance del indicador atiende a que aunque se celebró la Décima Sesión Ordinaria del Comité de Seguimiento para casos de hostigamiento y acoso sexual o laboral en el INE, el 30 de marzo de 2017, en ésta solo se recabaron comentarios respecto de las cuestiones que será necesario considerar en la actualización del Protocolo, pero no se realizó capacitación alguna.;  Indicador: Porcentaje de avance del proyecto Acciones para la igualdad en el ejercicio de los derechos político-electorales  No hay diferencia de avances.  </t>
    </r>
  </si>
  <si>
    <r>
      <t>Acciones realizadas en el periodo
UR:</t>
    </r>
    <r>
      <rPr>
        <sz val="10"/>
        <rFont val="Soberana Sans"/>
        <family val="2"/>
      </rPr>
      <t xml:space="preserve"> 122
Indicador Porcentaje de avance del proyecto Acciones para la igualdad sustantiva en el INE.  El 16 de febrero de 2017 se llevó a cabo la Primera Sesión Ordinaria del Grupo de Trabajo de Igualdad y No Discriminación. En dicha sesión se contó con la participación la experta María Guadalupe Adriana Ortega Ortiz, Secretaria de Estudio y Cuenta en la Primera Sala de la Suprema Corte de Justicia de la Nación, quien capacitó a las personas integrantes del Grupo sobre los Estándares para la sustanciación de casos de violencia laboral con perspectiva de género.;  Indicador: Porcentaje de avance del proyecto  Acciones para la igualdad en el ejercicio de los derechos político-electorales.  Se llevó a cabo el Foro Internacional Asimetrías y estereotipos de género en los medios de comunicación, los días 2 y 3 de marzo en la Facultad Latinoamericana de Ciencias Sociales (FLACSO, México), cuyo objetivo fue el de propiciar un espacio de diálogo y reflexión entre distintas autoridades electorales, medios de comunicación, partidos políticos, academia y organizaciones de la sociedad civil en el que se estudie la cobertura en medios de comunicación de las campañas electorales y sus asimetrías entre las candidatas y los candidatos con el fin de generar propuestas de mejora hacia una participación igualitaria y libre de estereotipos de género.     Se realizó el Segundo Encuentro e intercambio de experiencias de consejeras y consejeros del INE y OPLE sobre la representación político-electoral de las mujeres celebrado en Guadalajara, Jalisco, los días 31 de marzo y 1º de abril. El objetivo del encuentro fue propiciar un espacio de análisis y reflexión sobre la participación político electoral de las mujeres, conocer el funcionamiento de los observatorios en materia de participación política de las mujeres; las acciones llevadas a cabo desde las Comisiones de género, así como la construcción de la agenda en materia de igualdad. </t>
    </r>
  </si>
  <si>
    <t>0.58</t>
  </si>
  <si>
    <t>4.39</t>
  </si>
  <si>
    <t>UR: 122</t>
  </si>
  <si>
    <t>4.48</t>
  </si>
  <si>
    <t>122</t>
  </si>
  <si>
    <t>Porcentaje de avance del proyecto Acciones para la igualdad en el ejercicio de los derechos político-electorales</t>
  </si>
  <si>
    <t>8.75</t>
  </si>
  <si>
    <t>Porcentaje de avance del proyecto Acciones para la igualdad sustantiva en el INE</t>
  </si>
  <si>
    <t xml:space="preserve"> Los principales obstáculos que enfrentan las mujeres que trabajan en el INE para el acceso a cargos de dirección son: En el Servicio Profesional cuando en una vacante solicita cambiar de residencia, existe un sesgo genérico ya que solamente podrán acceder a esa vacante hombres o bien, mujeres solteras que no tengan a cargo una familia o personas a quién cuidar. La disparidad entre sexos es notoria en esta Rama del Instituto, 28.2% son mujeres. Para la Rama Administrativa, los puestos dependen (en su mayoría), de la designación del superior inmediato. En este ámbito, existen números casi iguales entre mujeres y hombres, 47.3% son mujeres. En el caso del personal de honorarios, los puestos de ?Operador? y ?Auxiliar? son en los que mayor participación tienen las mujeres respecto a los hombres (más del 55%), en cambio en el puesto de ?Responsable?, los hombres representan más del 60%. Se encontró que existen puestos con mayor participación de mujeres, tales como: edecanes, psicólogas, archivistas, redactoras, secretarias, e intendentes. Generalmente corresponden a los sueldos más bajos. Puestos ?masculinos y ?femeninos? altamente diferenciados en el personal de la Rama Administrativa. La mayoría de los puestos de la Rama Administrativa son ?masculinos? con 60.7% del total, mientras que los ?femeninos? representan el 19.6%. El resto se consideran ?mixtos?. 62% del personal femenino de la RA es el principal proveedor de su hogar. Las mujeres consideran que escalar ha significado retos para conciliar su vida familiar y laboral. Las mujeres hacen referencia a la tensión que se vive en procesos electorales, que impacta en todas las áreas de su vida. Dificultad de las mujeres para capacitarse por los horarios, lo que les impide estar en constante actualización. Aun existe acoso u hostigamiento sexual y laboral. Por lo anterior aun siguen prevaleciendo barreras estructurales para lograr una mayor igualdad entre mujeres y hombres al interior del INE.  </t>
  </si>
  <si>
    <t>268</t>
  </si>
  <si>
    <t>(Unidad Técnica de Igualdad de Género y No Discriminación)</t>
  </si>
  <si>
    <t>Dirección, soporte jurídico electoral y apoyo logístico</t>
  </si>
  <si>
    <t>R008</t>
  </si>
  <si>
    <r>
      <t>Acciones de mejora para el siguiente periodo
UR:</t>
    </r>
    <r>
      <rPr>
        <sz val="10"/>
        <rFont val="Soberana Sans"/>
        <family val="2"/>
      </rPr>
      <t xml:space="preserve"> 120
En el caso de los dos Indicadores, se dará seguimiento y continuidad al presente proyecto con el fin de alcanzar el cumplimiento al cien por ciento al finalizar el año.</t>
    </r>
  </si>
  <si>
    <r>
      <t>Justificación de diferencia de avances con respecto a las metas programadas
UR:</t>
    </r>
    <r>
      <rPr>
        <sz val="10"/>
        <rFont val="Soberana Sans"/>
        <family val="2"/>
      </rPr>
      <t xml:space="preserve"> 120
Para los dos Indicadores, no hay diferencia de avances, la frecuencia de medición para este proyecto se determinó con una periodicidad anual, por lo cual hasta el momento no se reflejan avances programado o realizado</t>
    </r>
  </si>
  <si>
    <r>
      <t>Acciones realizadas en el periodo
UR:</t>
    </r>
    <r>
      <rPr>
        <sz val="10"/>
        <rFont val="Soberana Sans"/>
        <family val="2"/>
      </rPr>
      <t xml:space="preserve"> 120
Indicador: Porcentaje de avance de las actividades realizadas del Proyecto Clima Organizacional en condiciones de Igualdad 2017.  En febrero de 2017 se dio inicio a los trabajos para la elaboración del anexo técnico para la actividad de trabajo en equipo, solicitando cotizaciones con diversos proveedores para realizar la actividad en comento, con un enfoque de igualdad de condiciones y la generación de equipos de trabajo eficientes.;  Indicador: Porcentaje de avance de las actividades realizadas del proyecto Acciones para la igualdad desde la Fiscalización 2017. En febrero de 2017 se dio inicio a los trabajos para el diseño del anexo técnico para la contratación y realización de los tutoriales que contribuyan a mejorar la los Programas Anuales de Trabajo que utilizan los partidos políticos para la capacitación, promoción y desarrollo del liderazgo político de las mujeres, así como para la transversalizar la perspectiva de género al ejercicio y fiscalización de los recursos del gasto programado.</t>
    </r>
  </si>
  <si>
    <t>3.26</t>
  </si>
  <si>
    <t>Porcentaje de avance de las actividades realizadas del proyecto Clima Organizacional en condiciones de Igualdad 2017</t>
  </si>
  <si>
    <t>Porcentaje de avance de las actividades realizadas del proyecto de Acciones para la igualdad desde la Fiscalización 2017</t>
  </si>
  <si>
    <t xml:space="preserve"> La Unidad Técnica de Fiscalización realiza una revisión a los Programas Anuales de Trabajo (PAT) del Gasto Programado que ejecutan los partidos políticos federales y locales en México, detectando diversas áreas de oportunidad. Principales hallazgos: El 93% de los PAT en materia de actividades específicas no cumple requisitos señalados en el Reglamento de Fiscalización y los Lineamientos del Gasto Programado. El 90% de los PAT en materia de liderazgo político de las mujeres no cumple requisitos señalados en el Reglamento de Fiscalización y los Lineamientos del Gasto Programado. El 92% de los PAT en materia de liderazgos juveniles no cumple requisitos señalados en el Reglamento de Fiscalización y los Lineamientos del Gasto Programado. El 78.30% de los PAT en materia de actividades específicas no cumple con elementos sustantivos para la fiscalización (rubro, objetivo, meta, indicadores, actividades, presupuesto, justificación y firma de responsable). El 71.20% de los PAT en materia de liderazgos político de las mujeres no cumple con elementos sustantivos para la fiscalización (rubro, objetivo, meta, indicadores, actividades, presupuesto, justificación y firma de responsable). El 83.30% de los PAT en materia de liderazgos juveniles cumple con elementos sustantivos para la fiscalización (rubro, objetivo, meta, indicadores, actividades, presupuesto, justificación y firma de responsable). El 53% de los proyectos que componen los PAT no los explicitan ni los declaran los entregables que componen las evidencias del gasto. El 51% de los PAT en materia de actividades específicas no cumple con una justificación consistente. El 46% de los PAT en materia de liderazgo político de las mujeres no cumple con una justificación consistente. El 42% de los PAT en materia de liderazgos juveniles no cumple con una justificación consistente. </t>
  </si>
  <si>
    <t>441</t>
  </si>
  <si>
    <t>591</t>
  </si>
  <si>
    <t>743</t>
  </si>
  <si>
    <t>848</t>
  </si>
  <si>
    <t>(UnidadTécnica de Fiscalización)</t>
  </si>
  <si>
    <t>3.2</t>
  </si>
  <si>
    <t>Otorgamiento de prerrogativas a partidos políticos, fiscalización de sus recursos y administración de los tiempos del estado en radio y televisión</t>
  </si>
  <si>
    <t>R009</t>
  </si>
  <si>
    <r>
      <t>Acciones de mejora para el siguiente periodo
UR:</t>
    </r>
    <r>
      <rPr>
        <sz val="10"/>
        <rFont val="Soberana Sans"/>
        <family val="2"/>
      </rPr>
      <t xml:space="preserve"> T9N
En relación con la información sobre la población beneficiaria, se buscará tener un mayor nivel de desagregación, a partir del segundo trimestre.</t>
    </r>
  </si>
  <si>
    <r>
      <t>Justificación de diferencia de avances con respecto a las metas programadas
UR:</t>
    </r>
    <r>
      <rPr>
        <sz val="10"/>
        <rFont val="Soberana Sans"/>
        <family val="2"/>
      </rPr>
      <t xml:space="preserve"> T9N
Indicador: Porcentaje de personas capacitadas en temas de sensibilización de género durante 2017  Las actividades de capacitación y sensibilización en temas de género tuvieron una cobertura de 2,811 personas, lo que representa el 56.2% de la meta programada para el primer trimestre de 2017, debido a que se encuentran en proceso las gestiones para las actividades con mayor cobertura y a la falta de disponibilidad de recursos presupuestales durante el periodo.     Indicador: Porcentaje de capacitaciones en temas de sensibilización de género impartidas en Pemex durante 2017.  Se instrumentaron 8 actividades de capacitación para la sensibilización en materia de género, con las cuales se superó la meta establecida en 60%, debido a que se han encontrado mayores espacios y oportunidades para la sensibilización y nuevas estrategias de comunicación de los mensajes institucionales en la materia.</t>
    </r>
  </si>
  <si>
    <r>
      <t>Acciones realizadas en el periodo
UR:</t>
    </r>
    <r>
      <rPr>
        <sz val="10"/>
        <rFont val="Soberana Sans"/>
        <family val="2"/>
      </rPr>
      <t xml:space="preserve"> T9N
Durante el trimestre de referencia, se realizaron actividades de sensibilización y capacitación en materia de género, con motivo de la celebración del Día Internacional de la Mujer, las cuales incluyeron conferencias, una obra de teatro, talleres y una actividad con juegos didácticos para niñas y niños, mismas que involucraron a personal, derechohabientes y población abierta. Adicionalmente, se impartió el curso en línea La igualdad entre mujeres y hombres en el ámbito laboral a personal de confianza y médicos/as residentes de Pemex, el que tiene una duración de 10 horas lectivas y fue diseñado por el PNUD México exclusivamente para el personal de la empresa. Finalmente, se brindó una capacitación por parte de la Comisión Ejecutiva de Atención a Víctimas a áreas estratégicas de Pemex en materia del Modelo de Atención Integral a Victimas y la Ley General de Víctimas, a fin de fortalecer sus conocimientos para la atención de casos de discriminación, acoso laboral y acoso y hostigamiento sexual.  Finalmente, en el marco del Convenio de colaboración con PNUD México, se logró un avance del 50% en el desarrollo del documento técnico que, entre otras acciones, incluye el programa de mentoría especializada para mujeres trabajadoras de Pemex y la estrategia para promover la participación de mujeres en carreras y puesto no tradicionales, a fin de incrementar su participación en la industria petrolera.</t>
    </r>
  </si>
  <si>
    <t>5.69</t>
  </si>
  <si>
    <t>UR: T9N</t>
  </si>
  <si>
    <t>12.69</t>
  </si>
  <si>
    <t>T9N</t>
  </si>
  <si>
    <t>Porcentaje de avance en el diseño y validación de una estrategia para reducir las brechas de desigualdad laboral entre mujeres y hombres en Pemex durante 2017.</t>
  </si>
  <si>
    <t>Porcentaje de capacitaciones en temas de sensiblización de género impartidas en Pemex durante 2017.</t>
  </si>
  <si>
    <t>Porcentaje de personas capacitadas en temas de sensibilización de género en Pemex durante 2017</t>
  </si>
  <si>
    <t xml:space="preserve"> T9N- Pemex Corporativo </t>
  </si>
  <si>
    <t xml:space="preserve"> De acuerdo a los datos del Foro Económico Mundial, en las industrias extractivas del mundo la participación de las mujeres se encuentra en menos del 20% a nivel general, y en puestos de toma de decisiones apenas alcanza entre el 10% y 15%.  Actualmente la plantilla laboral de Petróleos Mexicanos está conformada por un 27% de mujeres y 73% hombres, lo cual indica que Pemex encuentra dentro del promedio; no obstante, en puestos de toma de decisiones la participación de las mujeres es del 4%. Asimismo, según el "Informe del diagnóstico sobre inclusión social y laboral en el Centro Administrativo Pemex", realizado en febrero de 2016, con una muestra de 758 personas, 30% de las y los trabajadores entrevistados sugieren haber sido víctimas de algún tipo de discriminación dentro de Pemex desde que trabajan para la institución, siendo el género la causa más frecuente, según el 40.0% del personal entrevistado. </t>
  </si>
  <si>
    <t>733</t>
  </si>
  <si>
    <t>406</t>
  </si>
  <si>
    <t>14600</t>
  </si>
  <si>
    <t>5400</t>
  </si>
  <si>
    <t>(Pemex Corporativo)</t>
  </si>
  <si>
    <t>12.6</t>
  </si>
  <si>
    <t>Petróleos Mexicanos</t>
  </si>
  <si>
    <t>52</t>
  </si>
  <si>
    <r>
      <t>Acciones de mejora para el siguiente periodo
UR:</t>
    </r>
    <r>
      <rPr>
        <sz val="10"/>
        <rFont val="Soberana Sans"/>
        <family val="2"/>
      </rPr>
      <t xml:space="preserve"> AYJ
Se han realizado las gestiones para impartir un taller sobre violencia política dirigido a personal de la Asesoría Jurídica Federal y de la Dirección General de Atención Inmediata y de Primer Contacto de la CEAV, en el marco de la implementación del Protocolo para Atender Violencia Política, en conjunto con otras instancias federales (FEPADE, INE, INMUJERES y CONAVIM).    De igual manera se han realizado las gestiones para la impartición de un taller con la Red Nacional de Refugios, A. C. para la implementación de mecanismos de referencia y contrarreferencia de mujeres en situación de violencia de género extrema, dirigido al personal de la CEAV que brinda atención inmediata y de primer contacto.  </t>
    </r>
  </si>
  <si>
    <r>
      <t>Justificación de diferencia de avances con respecto a las metas programadas
UR:</t>
    </r>
    <r>
      <rPr>
        <sz val="10"/>
        <rFont val="Soberana Sans"/>
        <family val="2"/>
      </rPr>
      <t xml:space="preserve"> AYJ
Actualmente la CEAV se encuentra en un proceso de ajuste institucional, a partir de las reformas a la Ley General de Víctimas del pasado mes de enero. En ese sentido, la Unidad de Género está impulsando la agenda institucional a fin de dar cumplimiento con el marco programático nacional y los compromisos internacionales que el Estado Mexicano ha suscrito y ratificado.</t>
    </r>
  </si>
  <si>
    <r>
      <t>Acciones realizadas en el periodo
UR:</t>
    </r>
    <r>
      <rPr>
        <sz val="10"/>
        <rFont val="Soberana Sans"/>
        <family val="2"/>
      </rPr>
      <t xml:space="preserve"> AYJ
Al corte que se informa se han emitido 34 mensajes semanales relacionados con la difusión del marco normativo en materia de igualdad de género y no discriminación, la promoción de una cultura institucional incluyente y el uso del lactario para trabajadoras de la CEAV. Se integraron 47 nuevos documentos al Centro de Documentación sumando en total 760 textos.</t>
    </r>
  </si>
  <si>
    <t>0.46</t>
  </si>
  <si>
    <t>UR: AYJ</t>
  </si>
  <si>
    <t>AYJ</t>
  </si>
  <si>
    <t>Promedio Anual del Índice de desarrollo de diagnósticos, estudios e investigaciones en materia de igualdad y no discriminación.</t>
  </si>
  <si>
    <t>Promedio Anual del Índice de valoración de las acciones para generar información y conocimiento especializado sobre mujeres en situación de víctima</t>
  </si>
  <si>
    <t>Porcentaje de personal de la Comisión Ejecutiva de Atención a Víctimas, que brinda atención directa, capacitado en contenidos especializados para la atención de mujeres en situación de víctima que en la evaluación post alcanzan al menos el 80% de aciertos.</t>
  </si>
  <si>
    <t>Porcentaje de personal de mando medio y superior de la Comisión Ejecutiva de Atención a Víctimas capacitado para la incorporación de la perspectiva de igualdad de género que en la evaluación post alcanzan al menos el 80% de aciertos.</t>
  </si>
  <si>
    <t>Porcentaje de avance alcanzado en el Proceso de certificación en la  Norma Mexicana NMX-R-025-SCFI-2015 en Igualdad Laboral y No Discriminación, en el período que se informa.</t>
  </si>
  <si>
    <t xml:space="preserve"> AYJ- Comisión Ejecutiva de Atención a Víctimas </t>
  </si>
  <si>
    <t>(Comisión Ejecutiva de Atención a Víctimas)</t>
  </si>
  <si>
    <t>Atención a Víctimas</t>
  </si>
  <si>
    <t>E033</t>
  </si>
  <si>
    <t>Entidades no Sectorizadas</t>
  </si>
  <si>
    <t>47</t>
  </si>
  <si>
    <r>
      <t>Acciones de mejora para el siguiente periodo
UR:</t>
    </r>
    <r>
      <rPr>
        <sz val="10"/>
        <rFont val="Soberana Sans"/>
        <family val="2"/>
      </rPr>
      <t xml:space="preserve"> AYB
Para el siguiente trimestre se pretende cumplir con las metas establecidas para dicho periodo, por lo cual se están llevando a cabo las acciones correspondientes.</t>
    </r>
  </si>
  <si>
    <r>
      <t>Justificación de diferencia de avances con respecto a las metas programadas
UR:</t>
    </r>
    <r>
      <rPr>
        <sz val="10"/>
        <rFont val="Soberana Sans"/>
        <family val="2"/>
      </rPr>
      <t xml:space="preserve"> AYB
La variación en la meta al primer trimestre, se debe a que en el objetivo general del Programa se considera impulsar la consolidación de proyectos productivos, razón por la cual en las Delegaciones de la CDI en los Estados de México, Nayarit, Tabasco, Veracruz y la Ciudad de México, se identificaron proyectos de las vertientes Mujer Indígena y Proyectos Productivos Comunitarios apoyados previamente, en condiciones para recibir un siguiente apoyo con miras a la consolidación. Adicionalmente, en el Estado de México se logró apoyar demanda no atendida de años anteriores, para el inicio y fortalecimiento de actividades productivas, mismos que cumplieron con la normatividad vigente. </t>
    </r>
  </si>
  <si>
    <r>
      <t>Acciones realizadas en el periodo
UR:</t>
    </r>
    <r>
      <rPr>
        <sz val="10"/>
        <rFont val="Soberana Sans"/>
        <family val="2"/>
      </rPr>
      <t xml:space="preserve"> AYB
Al 31 de marzo, se apoyaron 301 proyectos en la modalidad Mujer Indígena, en beneficio de 1,648 mujeres, de 54 municipios de 5 entidades federativas, por un monto total de 30,234.34 miles de pesos.  En la modalidad de Proyectos Productivos Comunitarios, se ejercieron 35,982.59 miles de pesos, para apoyar 346 proyectos en beneficio de 2,019 productores indígenas (1,095 mujeres y 924 hombres), de 84 municipios ubicados en 5 estados de la República.  </t>
    </r>
  </si>
  <si>
    <t>41.71</t>
  </si>
  <si>
    <t>300.18</t>
  </si>
  <si>
    <t>UR: AYB</t>
  </si>
  <si>
    <t>416.66</t>
  </si>
  <si>
    <t>52.30</t>
  </si>
  <si>
    <t>AYB</t>
  </si>
  <si>
    <t>Porcentaje de mujeres beneficiadas por el Programa.</t>
  </si>
  <si>
    <t>43.40</t>
  </si>
  <si>
    <t>Porcentaje de mujeres apoyadas con acciones de capacitación y asistencia técnica.</t>
  </si>
  <si>
    <t>10.99</t>
  </si>
  <si>
    <t>32.70</t>
  </si>
  <si>
    <t>Porcentaje de grupos o sociedades que recibieron recursos con la vertiente Mujer Indígena.</t>
  </si>
  <si>
    <t xml:space="preserve"> AYB- Comisión Nacional para el Desarrollo de los Pueblos Indígenas </t>
  </si>
  <si>
    <t xml:space="preserve"> Con base en la Encuesta Intercensal 2015, la CDI estima dentro de la población indígena rural un total de 3 millones 141 mujeres y 3 millones 9 mil hombres, es decir, que por cada 100 mujeres hay 95.8 hombres y de éstos el 23% no percibe ingresos, 22% percibe ingresos menores a un salario mínimo, 25% de 1 a 2 salarios mínimos y sólo 15% percibe más de 2 salarios mínimos. En particular, para las mujeres indígenas los valores son 11.6% sin ingresos, 32% con un ingreso menor a un salario mínimo, 28% de 1 a 2 salarios mínimos y 16% percibe más de 2 salarios mínimos. Con base en lo anterior, así como la necesidad de que la población indígena cuente con esquemas de apoyo y financiamiento de fácil acceso que le permitan desarrollar su actividad económica para el mejoramiento de sus procesos productivos, se creó el Programa para el Mejoramiento de la Producción y Productividad Indígena que, a partir del ejercicio 2014, constituye una herramienta fundamental para incrementar las oportunidades de ingreso, capacitación y empleo en las comunidades indígenas. Este Programa está orientado al desarrollo de proyectos productivos sostenibles, con pertinencia cultural, con equidad de género y con pleno respeto a los valores de los pueblos indígenas.  </t>
  </si>
  <si>
    <t>95062</t>
  </si>
  <si>
    <t>129474</t>
  </si>
  <si>
    <t>(Comisión Nacional para el Desarrollo de los Pueblos Indígenas)</t>
  </si>
  <si>
    <t>416.6</t>
  </si>
  <si>
    <t>Programa para el Mejoramiento de la Producción y la Productividad Indígena</t>
  </si>
  <si>
    <t>S249</t>
  </si>
  <si>
    <r>
      <t>Acciones de mejora para el siguiente periodo
UR:</t>
    </r>
    <r>
      <rPr>
        <sz val="10"/>
        <rFont val="Soberana Sans"/>
        <family val="2"/>
      </rPr>
      <t xml:space="preserve"> AYB
Será durante el segundo trimestre que se reporte el número de instancias apoyadas, unas vez que se concrete el periodo de suscripción de convenios y entrega de recursos las instancias ejecutoras autorizadas.</t>
    </r>
  </si>
  <si>
    <r>
      <t>Justificación de diferencia de avances con respecto a las metas programadas
UR:</t>
    </r>
    <r>
      <rPr>
        <sz val="10"/>
        <rFont val="Soberana Sans"/>
        <family val="2"/>
      </rPr>
      <t xml:space="preserve"> AYB
Al periodo que se reporta no existen diferencias en los avances, en virtud de que al periodo que se reporta se esta en proceso de suscripción de convenios y entrega de recursos a las instancias ejecutoras autorizadas.</t>
    </r>
  </si>
  <si>
    <r>
      <t>Acciones realizadas en el periodo
UR:</t>
    </r>
    <r>
      <rPr>
        <sz val="10"/>
        <rFont val="Soberana Sans"/>
        <family val="2"/>
      </rPr>
      <t xml:space="preserve"> AYB
Al periodo que se reporta fueron publicadas las convocatorias de las diferentes modalidades del tipo de apoyo Derecho a la Igualdad de Género del Programa de Derechos Indígenas:    1. Casas de la Mujer Indígena de apertura y continuidad.  2. Coordinación para la Prevención y Atención de la Violencia contra Mujeres con Enfoque Intercultural.  3. Fortalecimiento para el Ejercicio de Derechos de las Mujeres Indígenas    Recibiéndose entre todas las modalidades un total de 708 propuestas, mismas que fueron valoradas y publicados los resultados en la página de internet de la Comisión Nacional para el Desarrollo de lo Pueblos Indígenas.Al mes de marzo se esta en proceso de suscripción de convenios y entrega de los recursos económicos a las instancias ejecutoras que resultaron autorizadas.</t>
    </r>
  </si>
  <si>
    <t>84.17</t>
  </si>
  <si>
    <t>84.32</t>
  </si>
  <si>
    <t>Porcentaje de población indígena fortalecida para el ejercicio de sus derechos a la igualdad de género debido a la intervención del programa en el año t.</t>
  </si>
  <si>
    <t xml:space="preserve"> La diferencia cultural en México no sólo se expresa en manifestaciones culturales que nos enriquecen; también está asociada a situaciones de desigualdad y desventaja social y jurídica para ellos. Los indígenas conforman uno de los sectores de la población que enfrenta mayores rezagos sociales. Estos rezagos se agudizan por género y grupo de edad y se hacen presentes tanto en las localidades rurales como en las urbanas, el acceso a la justicia y ejercicio de sus derechos son una demanda y un reclamo generalizado. Bajo este contexto, las mujeres indígenas de las diferentes edades representan el sector de la población que acumula mayores rezagos sociales. Ellas han sido discriminadas y afectadas por la pobreza y por diversos referentes culturales, que en ocasiones, fomentan la desigualdad y que se traducen en menores oportunidades para acceder a la educación, la salud y los niveles mínimos de bienestar. Los factores que han provocado esta situación tienen naturalezas diferentes, algunos tienen que ver con el desconocimiento de la existencia de los derechos y de los alcances de los mismos o con la discriminación y otros con la ausencia de procedimientos y recursos para asegurar su observancia. </t>
  </si>
  <si>
    <t>14000</t>
  </si>
  <si>
    <t>46000</t>
  </si>
  <si>
    <t>84.3</t>
  </si>
  <si>
    <t>Programa de Derechos Indígenas</t>
  </si>
  <si>
    <t>U011</t>
  </si>
  <si>
    <t xml:space="preserve">Avance en los Programas Presupuestarios con Erogaciones para la Igualdad entre Mujeres y Hombres, Anexo 13, PEF 2017
    Periodo Enero - Marzo  </t>
  </si>
  <si>
    <t>Presupuesto anual aprobado para el Programa presupuestario registrado en el anexo 13 del PEF 2017</t>
  </si>
  <si>
    <t>HHG</t>
  </si>
  <si>
    <t>(Instituto Nacional de las Mujeres)</t>
  </si>
  <si>
    <t>Programa orientado a las actividades de apoyo administrativo (servicios basicos, arrendamiento y mantenimiento del inmueble) y Servicios Personales.</t>
  </si>
  <si>
    <t xml:space="preserve"> HHG- Instituto Nacional de las Mujeres </t>
  </si>
  <si>
    <t>Presupuesto anual aprobado para el Programa presupuestario registrado en el Anexo 13 del PEF 2015</t>
  </si>
  <si>
    <t>UR: HHG</t>
  </si>
  <si>
    <r>
      <t xml:space="preserve">Acciones realizadas en el periodo
</t>
    </r>
    <r>
      <rPr>
        <sz val="10"/>
        <rFont val="Soberana Sans"/>
        <family val="3"/>
      </rPr>
      <t>Se cumplieron las obligaciones de pago en materia de servicios básicos  para el óptimo funcionamiento de las instalciones (energía eléctrica, telefonía convencional y servicios de internet, entre otros ); además de cubrir las erogaciones por arrendamiento del inmueble sede del Inmujeres y los servicios de vigilancia. Al periodo, a través de este programa presupeustario, se ha ejercido el 3.3 por ciento del recurso de Servicios Personales. El recurso erogado representa el 84.2 por ciento con respecto al presupuesto programado modificado al periodo, lo que permitió contar con los servicios necesarios para el desarrollo de las actvidades institucionales.</t>
    </r>
  </si>
  <si>
    <r>
      <t xml:space="preserve">Justificación de diferencia de avances con respecto a las metas programadas
</t>
    </r>
    <r>
      <rPr>
        <sz val="10"/>
        <rFont val="Soberana Sans"/>
        <family val="3"/>
      </rPr>
      <t>Sin información.</t>
    </r>
  </si>
  <si>
    <r>
      <t xml:space="preserve">Acciones de mejora para el siguiente periodo
</t>
    </r>
    <r>
      <rPr>
        <sz val="10"/>
        <rFont val="Soberana Sans"/>
        <family val="3"/>
      </rPr>
      <t>Sin información.</t>
    </r>
  </si>
  <si>
    <t>Las reformas que México necesita no pueden salir adelante sin un acuerdo respaldado por una amplia mayoría, que trascienda las diferencias políticas y que coloque los intereses de las personas por encima de cualquier interés partidario. El Pacto Por México en su acuerdo número 4 para la Transparencia, Rendición de Cuentas y Combate a la Corrupción, señala que la transparencia y la rendición de cuentas son dos herramientas de los estados democráticos para elevar el nivel deconfianza de los ciudadanos en su gobierno, La Secretaría de la Función Pública, dependencia del Poder Ejecutivo Federal, vigila que los servidores públicos federales se apeguen a la legalidad durante el ejercicio de sus funciones, sanciona a los que no lo hacen así; promueve el cumplimiento de los procesos de control y fiscalización del gobierno federal, de disposiciones legales en diversas materias, dirige y determina la política de compras públicas de la Federación, coordina y realiza auditorías sobre el gasto de recursos federales, coordina procesos de desarrollo administrativo, gobierno digital, opera y encabeza el Servicio Profesional de Carrera, coordina la labor de los órganos internos de control en cada dependencia del gobierno federal y evalúa la gestión de las entidades, también a nivel federal.</t>
  </si>
  <si>
    <t>Presupuesto anual aprobado para el Programa presupuestario registrado en el anexo 10 del PEF 2015</t>
  </si>
  <si>
    <r>
      <t>Acciones realizadas en el periodo
UR:</t>
    </r>
    <r>
      <rPr>
        <sz val="10"/>
        <rFont val="Soberana Sans"/>
        <family val="2"/>
      </rPr>
      <t xml:space="preserve"> HHG
Para mayor información de las acciones realizadas por el Programa O001 Actividades de apoyo a la función pública y buen gobierno en el periodo enero - marzo, se sugiere consultar el Anexo 3. Notas Adicionales del Informe sobre la Situación Económica, las Finanzas Públicas y la Deuda Pública.</t>
    </r>
  </si>
  <si>
    <r>
      <t xml:space="preserve">Justificación de diferencia de avances con respecto a las metas programadas
UR: </t>
    </r>
    <r>
      <rPr>
        <sz val="10"/>
        <rFont val="Soberana Sans"/>
        <family val="3"/>
      </rPr>
      <t>HHG</t>
    </r>
    <r>
      <rPr>
        <sz val="10"/>
        <rFont val="Soberana Sans"/>
        <family val="2"/>
      </rPr>
      <t xml:space="preserve">
Sin información.</t>
    </r>
  </si>
  <si>
    <r>
      <t>Acciones de mejora para el siguiente periodo
UR:</t>
    </r>
    <r>
      <rPr>
        <sz val="10"/>
        <rFont val="Soberana Sans"/>
        <family val="2"/>
      </rPr>
      <t xml:space="preserve"> HHG
Sin información.</t>
    </r>
  </si>
  <si>
    <t xml:space="preserve">Avance en los Programas Presupuestarios con Erogaciones para la Igualdad entre Mujeres y Hombres, Anexo 12, PEF 2017
    Periodo Enero - Marzo  </t>
  </si>
  <si>
    <t>6</t>
  </si>
  <si>
    <t>Hacienda y Crédito Público</t>
  </si>
  <si>
    <t>711</t>
  </si>
  <si>
    <t xml:space="preserve"> Secretaria de Hacienda y Crédito Público </t>
  </si>
  <si>
    <t xml:space="preserve">Porcentaje de hijos e hijas del personal de la SHCP que participan en las actividades de sensibilización en género y prevención de la violencia del programa Golondrinos. </t>
  </si>
  <si>
    <t>Porcentaje de acciones estratégicas de capacitación realizadas para incorporar la perspectiva de género en la cultura organizacional y quehacer institucional de la Secretaría</t>
  </si>
  <si>
    <t>Porcentaje de materiales informátivos que promueven la igualdad de género, la no discriminación y prevención de la violencia de género</t>
  </si>
  <si>
    <t>Presupuesto anual aprobado para el Programa presupuestario registrado en el anexo 10 del PEF 2017</t>
  </si>
  <si>
    <t>UR: 711</t>
  </si>
  <si>
    <r>
      <t>Acciones realizadas en el periodo
UR:</t>
    </r>
    <r>
      <rPr>
        <sz val="10"/>
        <rFont val="Soberana Sans"/>
        <family val="2"/>
      </rPr>
      <t xml:space="preserve"> 711
Respecto a la información cualitativa del indicador de materiales de difusión se llevó a cabo la impresión de 3,000 mousepads en el marco del Día Internacional de la Mujer con el objetivo de posicionar la agenda de género, de sensibilizar al personal de la dependencia en materia de igualdad de género y difundir los derechos humanos de las mujeres, repartidos entre el personal femenino de la SHCP el 8 de marzo de 2017 (2455 mujeres de la dependencia, más actores estratégicos e integrantes de la Red de Enlaces de Género, alcanzando un total de 3,000 personas).;  Respecto al la información cualitativa del indicador de capacitación se describen las siguientes acciones:    1. Participación de 86 personas (74 mujeres y 12 hombres) en las acciones de capacitación de la Jornada de Trabajo de la Red de Enlaces de Género que tuvo lugar los días 27 y 28 de marzo de 2017, entre las que destacan enlaces de género y actores estratégicos de la SHCP.  2. Capacitación de 35 enlaces de género (30 mujeres y 5 hombres) en el Taller Igualdad de Género y Atención de la Violencia de Género para la Red de Enlaces de Género, los días 17 y 18 de enero de 2017.  3. Capacitación de 37 personas consejeras (13 hombres y 24 mujeres) en el Taller de formación para la implementación del Protocolo para prevenir y atender el Hostigamiento y Acoso Sexual los días 9 y 10 de febrero.  4. Sensibilización al personal de la SHCP en el marco del Día Internacional de la Mujer: 37 funcionarios y funcionarias públicas (22 mujeres y 15 hombres) en el cine debate de la película Sonita el 7 de marzo de 2017; 198 funcionarios y funcionarias públicas y público interesado en la inauguración de la exposición Anima Natura el 10 de marzo de 2017; asistencia de 62 funcionarios y funcionarias públicas (53 mujeres y 9 hombres) a la obra de teatro Manual de Desuso el 13 de marzo de 2017; 54 personas que laboran en la SHCP (32 mujeres y 22 hombres) en el cine debate de la película Rosa Luxemburgo el 21 de marzo de 2017; y participación de 14 funcionarios y funcionarias públicas (11 mujeres y 3 hombres) en el cine debate de la película Mi vida dentro el 28 de marzo de 2017.</t>
    </r>
  </si>
  <si>
    <r>
      <t>Justificación de diferencia de avances con respecto a las metas programadas
UR:</t>
    </r>
    <r>
      <rPr>
        <sz val="10"/>
        <rFont val="Soberana Sans"/>
        <family val="2"/>
      </rPr>
      <t xml:space="preserve"> 711
Se cumplieron tanto las metas señaladas en el rubro de capacitación como en el de difusión en el primer trimestre de 2017.</t>
    </r>
  </si>
  <si>
    <r>
      <t>Acciones de mejora para el siguiente periodo
UR:</t>
    </r>
    <r>
      <rPr>
        <sz val="10"/>
        <rFont val="Soberana Sans"/>
        <family val="2"/>
      </rPr>
      <t xml:space="preserve"> 711
Se dará continuidad y seguimiento al cumplimiento de las metas trimestrales señaladas para 2017.</t>
    </r>
  </si>
  <si>
    <t>P010</t>
  </si>
  <si>
    <t>Fortalecimiento de la Igualdad Sustantiva entre Mujeres y Hombres</t>
  </si>
  <si>
    <t>420.6</t>
  </si>
  <si>
    <t>Porcentaje de personas capacitadas en igualdad de género presencialmente (sensibilización)</t>
  </si>
  <si>
    <t>73.60</t>
  </si>
  <si>
    <t>Porcentaje de personas capacitadas presencialmente para la certificación en los estándares de competencia</t>
  </si>
  <si>
    <t>Porcentaje de personas certificadas en estándares para la igualdad de género</t>
  </si>
  <si>
    <t>16.66</t>
  </si>
  <si>
    <t>Porcentaje de personas capacitadas en los cursos en línea autogestivos</t>
  </si>
  <si>
    <t>Avance en las acciones realizadas para actualizar y/o producir cursos o materiales educativos en l¨ªnea</t>
  </si>
  <si>
    <t>Acción</t>
  </si>
  <si>
    <t>Porcentaje de convenios de colaboración entre el Inmujeres y otras dependencias, entidades e instituciones públicas para promover y fortalecer las acciones para el logro de la igualdad sustantiva firmados.</t>
  </si>
  <si>
    <t>Índice de las actividades de compilación y difusión de la información con perspectiva de género</t>
  </si>
  <si>
    <t>Índice</t>
  </si>
  <si>
    <t>25.90</t>
  </si>
  <si>
    <t>Porcentaje de Organizaciones de la Sociedad Civil apoyadas por el Programa PROEQUIDAD</t>
  </si>
  <si>
    <t>Porcentaje de entidades federativas que tienen como mínimo en su marco normativo: Ley de acceso de las mujeres a una vida libre de violencia, Ley de igualdad entre mujeres y hombres y Ley para prevenir y eliminar la Discriminación.</t>
  </si>
  <si>
    <t>Porcentaje de entidades federativas con reformas jurídicas publicadas que eliminan dispositivos legales discriminatorios en materia civil que coadyuven a cerrar brechas de desigualdad entre mujeres y hombres.</t>
  </si>
  <si>
    <t>81.25</t>
  </si>
  <si>
    <t>420.68</t>
  </si>
  <si>
    <t>74.30</t>
  </si>
  <si>
    <t>419.52</t>
  </si>
  <si>
    <t>86.75</t>
  </si>
  <si>
    <r>
      <t>Acciones realizadas en el periodo
UR:</t>
    </r>
    <r>
      <rPr>
        <sz val="10"/>
        <rFont val="Soberana Sans"/>
        <family val="2"/>
      </rPr>
      <t xml:space="preserve"> HHG
Porcentaje de personas certificadas en estándares para la igualdad de género. Durante el primer trimestre de 2017 se certificaron 104 personas, 85 mujeres y 19 hombres, en cuatro de los cinco estándares que se encuentran en operación:  -8 mujeres en el EC0263 Acompañamiento emocional a mujeres diagnosticadas con cáncer de mama    -24 personas, 21 mujeres y 3 hombres, en el EC0308 Capacitación presencial a servidoras y servidores públicos en y desde el enfoque de Igualdad entre mujeres y hombres. Nivel básico    -55 personas, 39 mujeres y 16 hombres, en el EC0497 Orientación telefónica a mujeres y víctimas de la violencia basada en el género    -17 mujeres en el EC0539 Atención presencial de primer contacto a mujeres víctimas de violencia de género.   ;  Porcentaje de personas capacitadas en igualdad de género presencialmente (sensibilización). En el periodo enero-marzo, se realizaron dos aperturas del taller de capacitación presencial denominado ?Comunicación sin sexismo?, dirigidos a ;  Índice de las actividades de compilación y difusión de la información con perspectiva de género. El índice se compone por el avance de los indicadores: Porcentaje de avance en las actividades realizadas en el marco del CTEIPG, Porcentaje de indicadores y tarjetas temáticas de los Sistemas de información actualizados, Porcentaje de boletines de divulgación de información y cuadernillos temáticos con perspectiva de género realizados, respecto a los programados, y Porcentaje de Observatorios locales creados en las entidades, para el impulso y fortalecimiento de la participación política de las mujeres en México.</t>
    </r>
  </si>
  <si>
    <r>
      <t>Justificación de diferencia de avances con respecto a las metas programadas
UR:</t>
    </r>
    <r>
      <rPr>
        <sz val="10"/>
        <rFont val="Soberana Sans"/>
        <family val="2"/>
      </rPr>
      <t xml:space="preserve"> HHG
Porcentaje de personas certificadas en estándares para la igualdad de género. Este resultado representa 17% en la meta total de personas certificadas para este año, es decir, 1% más de lo programado para el primer trimestre. Lo anterior debido a que 4 personas más de las que se habían proyectado para este periodo, obtuvieron el dictamen de competencia favorable.;  Índice de las actividades de compilación y difusión de la información con perspectiva de género. La meta no se cumplió porque los registros del sector salud no ha sido difundidos.;  Porcentaje de personas capacitadas en igualdad de género presencialmente (sensibilización). Se superó la meta programada para este primer trimestre del año, lo que resulta atípico en un sentido, pero comprensible en otro, sobre todo, si se toma en cuenta la solicitud hecha al Inmujeres por parte de la Oficina de Presencia de la República para sensibilizar a su personal (293 servidoras y servidores públicos) en materia del recién publicado Protocolo para la Prevención, Atención y Sanción del Hostigamiento sexual y Acoso sexual en la Administración Pública Federal. alcanza un 73.6 % de la meta anual programada para 2017. </t>
    </r>
  </si>
  <si>
    <r>
      <t>Acciones de mejora para el siguiente periodo
UR:</t>
    </r>
    <r>
      <rPr>
        <sz val="10"/>
        <rFont val="Soberana Sans"/>
        <family val="2"/>
      </rPr>
      <t xml:space="preserve"> HHG
Sin información</t>
    </r>
  </si>
  <si>
    <t>S010</t>
  </si>
  <si>
    <t>Fortalecimiento a la Transversalidad de la Perspectiva de Género</t>
  </si>
  <si>
    <t>378.8</t>
  </si>
  <si>
    <t>Porcentaje de presupuesto transferido a los MAM para presentar propuestas en los temas estratégicos</t>
  </si>
  <si>
    <t>41.30</t>
  </si>
  <si>
    <t>Porcentaje de presupuesto transferido a los MAM para llevar a cabo acciones de fortalecimiento institucional en: 1. Profesionalización, 2. Recursos Materiales, y 3. Recursos humanos.</t>
  </si>
  <si>
    <t>24.90</t>
  </si>
  <si>
    <t>378.86</t>
  </si>
  <si>
    <t>Porcentaje respecto de su total</t>
  </si>
  <si>
    <t>TOTAL</t>
  </si>
  <si>
    <t>100 o más</t>
  </si>
  <si>
    <t>Más de 75
menos de
100</t>
  </si>
  <si>
    <t>Más de 50
hasta 75</t>
  </si>
  <si>
    <t>Hasta 50</t>
  </si>
  <si>
    <t>Sin avance</t>
  </si>
  <si>
    <t>Con avance</t>
  </si>
  <si>
    <t>Sin meta al
periodo
(N/A)</t>
  </si>
  <si>
    <t>Total</t>
  </si>
  <si>
    <t>Avance de los indicadores reportados respecto a la meta programada al período</t>
  </si>
  <si>
    <t>Informes Sobre la Situación Económica, las Finanzas
Públicas y la Deuda Pública, Anexos</t>
  </si>
  <si>
    <t>Fuente: Dependencias y entidades de la Administración Pública Federal.</t>
  </si>
  <si>
    <t>( c )</t>
  </si>
  <si>
    <t>(b)</t>
  </si>
  <si>
    <t>(a)</t>
  </si>
  <si>
    <t>Autorizado al
período</t>
  </si>
  <si>
    <t>Aprobado anual</t>
  </si>
  <si>
    <t>Enero-marzo</t>
  </si>
  <si>
    <t>Porcentaje de avance</t>
  </si>
  <si>
    <t>Avance en el ejercicio del presupuesto</t>
  </si>
  <si>
    <t>Indicadores
Reportados</t>
  </si>
  <si>
    <t>Programas
Presupuestarios</t>
  </si>
  <si>
    <t>Primer Trimestre de 2017</t>
  </si>
  <si>
    <r>
      <t xml:space="preserve">Energía </t>
    </r>
    <r>
      <rPr>
        <vertAlign val="superscript"/>
        <sz val="10"/>
        <color indexed="8"/>
        <rFont val="Soberana Sans"/>
        <family val="3"/>
      </rPr>
      <t>1_/</t>
    </r>
  </si>
  <si>
    <r>
      <t xml:space="preserve">Instituto Mexicano del Seguro Social </t>
    </r>
    <r>
      <rPr>
        <vertAlign val="superscript"/>
        <sz val="10"/>
        <color indexed="8"/>
        <rFont val="Soberana Sans"/>
        <family val="3"/>
      </rPr>
      <t>2_/</t>
    </r>
  </si>
  <si>
    <r>
      <t xml:space="preserve">Instituto de Seguridad y Servicios Sociales de los Trabajadores del Estado </t>
    </r>
    <r>
      <rPr>
        <vertAlign val="superscript"/>
        <sz val="10"/>
        <color indexed="8"/>
        <rFont val="Soberana Sans"/>
        <family val="3"/>
      </rPr>
      <t>2_/</t>
    </r>
  </si>
  <si>
    <r>
      <t xml:space="preserve">Petróleos Mexicanos </t>
    </r>
    <r>
      <rPr>
        <vertAlign val="superscript"/>
        <sz val="10"/>
        <color indexed="8"/>
        <rFont val="Soberana Sans"/>
        <family val="3"/>
      </rPr>
      <t>2_/</t>
    </r>
  </si>
  <si>
    <r>
      <t xml:space="preserve">Comisión Federal de Electricidad </t>
    </r>
    <r>
      <rPr>
        <vertAlign val="superscript"/>
        <sz val="10"/>
        <color indexed="8"/>
        <rFont val="Soberana Sans"/>
        <family val="3"/>
      </rPr>
      <t>2_/</t>
    </r>
  </si>
  <si>
    <t>EVOLUCIÓN DE LAS EROGACIONES CORRESPONDIENTES AL ANEXO PARA LA IGUALDAD ENTRE MUJERES Y HOMBRES
Enero-marzo de 2017
(Pesos)</t>
  </si>
  <si>
    <t>EVOLUCIÓN DE LAS EROGACIONES CORRESPONDIENTES AL ANEXO PARA LA IGUALDAD ENTRE MUJERES Y HOMBRES
Enero-marzo de 2017</t>
  </si>
  <si>
    <t>(d)</t>
  </si>
  <si>
    <t>(e)=(d)/(b)*100</t>
  </si>
  <si>
    <t>(f)=(d)/( c )*100</t>
  </si>
  <si>
    <r>
      <rPr>
        <vertAlign val="superscript"/>
        <sz val="9"/>
        <color theme="1"/>
        <rFont val="Soberana Sans"/>
        <family val="3"/>
      </rPr>
      <t>1_/</t>
    </r>
    <r>
      <rPr>
        <sz val="9"/>
        <color theme="1"/>
        <rFont val="Soberana Sans"/>
        <family val="3"/>
      </rPr>
      <t xml:space="preserve"> Se excluyen del total de los montos aprobado anual y autorizado anual 1,500,000 pesos; y 206,668 pesos del autorizado al periodo, los cuales corresponden a recursos propios.</t>
    </r>
  </si>
  <si>
    <r>
      <rPr>
        <vertAlign val="superscript"/>
        <sz val="9"/>
        <color theme="1"/>
        <rFont val="Soberana Sans"/>
        <family val="3"/>
      </rPr>
      <t>2_/</t>
    </r>
    <r>
      <rPr>
        <sz val="9"/>
        <color theme="1"/>
        <rFont val="Soberana Sans"/>
        <family val="3"/>
      </rPr>
      <t xml:space="preserve"> El presupuesto no se suma en el total por ser recursos propios.</t>
    </r>
  </si>
  <si>
    <t>Aprobado
anual</t>
  </si>
  <si>
    <t>Autorizado
anual</t>
  </si>
  <si>
    <t>Autorizado
al período</t>
  </si>
  <si>
    <t>UR: 125</t>
  </si>
  <si>
    <t>UR: 135</t>
  </si>
  <si>
    <t>UR: 121</t>
  </si>
  <si>
    <t>UR: 123</t>
  </si>
  <si>
    <t>UR: 124</t>
  </si>
  <si>
    <t>UR: 126</t>
  </si>
  <si>
    <t>UR: 127</t>
  </si>
  <si>
    <t>UR: 128</t>
  </si>
  <si>
    <t>UR: 129</t>
  </si>
  <si>
    <t>UR: 130</t>
  </si>
  <si>
    <t>UR: 131</t>
  </si>
  <si>
    <t>UR: 132</t>
  </si>
  <si>
    <t>UR: 134</t>
  </si>
  <si>
    <t>UR: 136</t>
  </si>
  <si>
    <t>UR: 137</t>
  </si>
  <si>
    <t>UR: 140</t>
  </si>
  <si>
    <t>UR: 141</t>
  </si>
  <si>
    <t>UR: 142</t>
  </si>
  <si>
    <t>UR: 143</t>
  </si>
  <si>
    <t>UR: 144</t>
  </si>
  <si>
    <t>UR: 145</t>
  </si>
  <si>
    <t>UR: 146</t>
  </si>
  <si>
    <t>UR: 147</t>
  </si>
  <si>
    <t>UR: 148</t>
  </si>
  <si>
    <t>UR: 149</t>
  </si>
  <si>
    <t>UR: 150</t>
  </si>
  <si>
    <t>UR: 151</t>
  </si>
  <si>
    <t>UR: 152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</si>
</sst>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0.0%"/>
    <numFmt numFmtId="167" formatCode="00"/>
  </numFmts>
  <fonts count="47" x14ac:knownFonts="1">
    <font>
      <sz val="10"/>
      <name val="Soberana Sans"/>
      <family val="2"/>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b/>
      <sz val="12"/>
      <name val="Soberana Sans"/>
      <family val="2"/>
    </font>
    <font>
      <b/>
      <sz val="12"/>
      <color indexed="8"/>
      <name val="Soberana Sans"/>
      <family val="2"/>
    </font>
    <font>
      <sz val="12"/>
      <name val="Soberana Sans"/>
      <family val="3"/>
    </font>
    <font>
      <b/>
      <sz val="16"/>
      <color indexed="8"/>
      <name val="Soberana Titular"/>
      <family val="3"/>
    </font>
    <font>
      <sz val="14"/>
      <color indexed="8"/>
      <name val="Soberana Titular"/>
      <family val="3"/>
    </font>
    <font>
      <b/>
      <sz val="16"/>
      <color indexed="9"/>
      <name val="Trajan Pro"/>
      <family val="3"/>
    </font>
    <font>
      <b/>
      <sz val="10"/>
      <color indexed="53"/>
      <name val="Soberana Sans"/>
      <family val="2"/>
    </font>
    <font>
      <b/>
      <sz val="10"/>
      <color indexed="8"/>
      <name val="Soberana Sans"/>
      <family val="2"/>
    </font>
    <font>
      <sz val="10"/>
      <color indexed="8"/>
      <name val="Soberana Sans"/>
      <family val="2"/>
    </font>
    <font>
      <b/>
      <sz val="9"/>
      <color indexed="8"/>
      <name val="Soberana Sans"/>
      <family val="2"/>
    </font>
    <font>
      <sz val="9"/>
      <name val="Soberana Sans"/>
      <family val="2"/>
    </font>
    <font>
      <sz val="10"/>
      <name val="Soberana Sans"/>
      <family val="3"/>
    </font>
    <font>
      <sz val="10"/>
      <name val="Soberana Sans"/>
      <family val="2"/>
    </font>
    <font>
      <sz val="10"/>
      <name val="Arial"/>
      <family val="2"/>
    </font>
    <font>
      <b/>
      <sz val="12"/>
      <name val="Soberana Sans"/>
      <family val="3"/>
    </font>
    <font>
      <sz val="14"/>
      <color theme="0"/>
      <name val="Soberana Sans"/>
      <family val="3"/>
    </font>
    <font>
      <b/>
      <sz val="12"/>
      <color indexed="23"/>
      <name val="Soberana Sans"/>
      <family val="3"/>
    </font>
    <font>
      <b/>
      <sz val="11"/>
      <name val="Soberana Sans"/>
      <family val="3"/>
    </font>
    <font>
      <sz val="11"/>
      <color theme="1"/>
      <name val="Soberana Sans"/>
      <family val="3"/>
    </font>
    <font>
      <sz val="11"/>
      <name val="Soberana Sans"/>
      <family val="3"/>
    </font>
    <font>
      <b/>
      <sz val="10"/>
      <color indexed="8"/>
      <name val="Soberana Sans"/>
      <family val="3"/>
    </font>
    <font>
      <sz val="10"/>
      <color indexed="8"/>
      <name val="Soberana Sans"/>
      <family val="3"/>
    </font>
    <font>
      <vertAlign val="superscript"/>
      <sz val="10"/>
      <color indexed="8"/>
      <name val="Soberana Sans"/>
      <family val="3"/>
    </font>
    <font>
      <sz val="12"/>
      <color theme="1"/>
      <name val="Soberana Sans"/>
      <family val="3"/>
    </font>
    <font>
      <sz val="9"/>
      <color theme="1"/>
      <name val="Soberana Sans"/>
      <family val="3"/>
    </font>
    <font>
      <vertAlign val="superscript"/>
      <sz val="9"/>
      <color theme="1"/>
      <name val="Soberana Sans"/>
      <family val="3"/>
    </font>
    <font>
      <b/>
      <sz val="10"/>
      <color theme="1"/>
      <name val="Arial"/>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C6E0B4"/>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969696"/>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thick">
        <color rgb="FFD8D8D8"/>
      </left>
      <right/>
      <top/>
      <bottom style="thick">
        <color rgb="FFD8D8D8"/>
      </bottom>
      <diagonal/>
    </border>
    <border>
      <left/>
      <right/>
      <top/>
      <bottom style="thick">
        <color rgb="FFD8D8D8"/>
      </bottom>
      <diagonal/>
    </border>
    <border>
      <left/>
      <right style="thick">
        <color rgb="FFD8D8D8"/>
      </right>
      <top/>
      <bottom style="thick">
        <color rgb="FFD8D8D8"/>
      </bottom>
      <diagonal/>
    </border>
    <border>
      <left/>
      <right/>
      <top style="thick">
        <color rgb="FF969696"/>
      </top>
      <bottom/>
      <diagonal/>
    </border>
    <border>
      <left/>
      <right style="thick">
        <color rgb="FFD8D8D8"/>
      </right>
      <top style="thick">
        <color rgb="FFD8D8D8"/>
      </top>
      <bottom style="thick">
        <color rgb="FFD8D8D8"/>
      </bottom>
      <diagonal/>
    </border>
    <border>
      <left/>
      <right/>
      <top style="thick">
        <color rgb="FFD8D8D8"/>
      </top>
      <bottom style="thick">
        <color rgb="FFD8D8D8"/>
      </bottom>
      <diagonal/>
    </border>
    <border>
      <left style="medium">
        <color auto="1"/>
      </left>
      <right/>
      <top/>
      <bottom/>
      <diagonal/>
    </border>
    <border>
      <left/>
      <right style="medium">
        <color auto="1"/>
      </right>
      <top/>
      <bottom/>
      <diagonal/>
    </border>
    <border>
      <left/>
      <right/>
      <top/>
      <bottom style="medium">
        <color rgb="FFD8D8D8"/>
      </bottom>
      <diagonal/>
    </border>
    <border>
      <left style="medium">
        <color rgb="FFD8D8D8"/>
      </left>
      <right style="medium">
        <color rgb="FFD8D8D8"/>
      </right>
      <top style="medium">
        <color rgb="FFD8D8D8"/>
      </top>
      <bottom style="medium">
        <color rgb="FFD8D8D8"/>
      </bottom>
      <diagonal/>
    </border>
    <border>
      <left style="thick">
        <color rgb="FFD8D8D8"/>
      </left>
      <right/>
      <top style="thick">
        <color rgb="FFD8D8D8"/>
      </top>
      <bottom style="thick">
        <color rgb="FFD8D8D8"/>
      </bottom>
      <diagonal/>
    </border>
    <border>
      <left style="medium">
        <color auto="1"/>
      </left>
      <right/>
      <top style="thick">
        <color rgb="FF969696"/>
      </top>
      <bottom/>
      <diagonal/>
    </border>
    <border>
      <left/>
      <right style="medium">
        <color auto="1"/>
      </right>
      <top style="thick">
        <color rgb="FF969696"/>
      </top>
      <bottom/>
      <diagonal/>
    </border>
    <border>
      <left style="medium">
        <color auto="1"/>
      </left>
      <right/>
      <top/>
      <bottom style="medium">
        <color rgb="FF808080"/>
      </bottom>
      <diagonal/>
    </border>
    <border>
      <left/>
      <right style="medium">
        <color auto="1"/>
      </right>
      <top/>
      <bottom style="medium">
        <color rgb="FF808080"/>
      </bottom>
      <diagonal/>
    </border>
    <border>
      <left/>
      <right/>
      <top/>
      <bottom style="medium">
        <color rgb="FF808080"/>
      </bottom>
      <diagonal/>
    </border>
    <border>
      <left style="medium">
        <color auto="1"/>
      </left>
      <right/>
      <top style="thick">
        <color rgb="FF969696"/>
      </top>
      <bottom style="medium">
        <color rgb="FF808080"/>
      </bottom>
      <diagonal/>
    </border>
    <border>
      <left/>
      <right style="medium">
        <color rgb="FF969696"/>
      </right>
      <top style="thick">
        <color rgb="FF969696"/>
      </top>
      <bottom style="medium">
        <color rgb="FF808080"/>
      </bottom>
      <diagonal/>
    </border>
    <border>
      <left/>
      <right/>
      <top style="thick">
        <color rgb="FF969696"/>
      </top>
      <bottom style="medium">
        <color rgb="FF808080"/>
      </bottom>
      <diagonal/>
    </border>
    <border>
      <left style="medium">
        <color rgb="FF969696"/>
      </left>
      <right/>
      <top/>
      <bottom style="medium">
        <color rgb="FF969696"/>
      </bottom>
      <diagonal/>
    </border>
    <border>
      <left/>
      <right style="medium">
        <color auto="1"/>
      </right>
      <top/>
      <bottom style="medium">
        <color rgb="FF969696"/>
      </bottom>
      <diagonal/>
    </border>
    <border>
      <left/>
      <right/>
      <top/>
      <bottom style="medium">
        <color rgb="FF969696"/>
      </bottom>
      <diagonal/>
    </border>
    <border>
      <left/>
      <right/>
      <top style="medium">
        <color rgb="FF808080"/>
      </top>
      <bottom/>
      <diagonal/>
    </border>
    <border>
      <left style="medium">
        <color auto="1"/>
      </left>
      <right/>
      <top style="medium">
        <color rgb="FF808080"/>
      </top>
      <bottom/>
      <diagonal/>
    </border>
    <border>
      <left style="medium">
        <color auto="1"/>
      </left>
      <right/>
      <top/>
      <bottom style="medium">
        <color auto="1"/>
      </bottom>
      <diagonal/>
    </border>
    <border>
      <left/>
      <right/>
      <top/>
      <bottom style="medium">
        <color auto="1"/>
      </bottom>
      <diagonal/>
    </border>
    <border>
      <left/>
      <right style="medium">
        <color rgb="FF969696"/>
      </right>
      <top style="medium">
        <color rgb="FF808080"/>
      </top>
      <bottom/>
      <diagonal/>
    </border>
    <border>
      <left/>
      <right style="medium">
        <color rgb="FF969696"/>
      </right>
      <top/>
      <bottom style="medium">
        <color auto="1"/>
      </bottom>
      <diagonal/>
    </border>
    <border>
      <left style="medium">
        <color rgb="FF969696"/>
      </left>
      <right/>
      <top style="medium">
        <color rgb="FF969696"/>
      </top>
      <bottom/>
      <diagonal/>
    </border>
    <border>
      <left style="medium">
        <color rgb="FF969696"/>
      </left>
      <right/>
      <top/>
      <bottom style="medium">
        <color auto="1"/>
      </bottom>
      <diagonal/>
    </border>
    <border>
      <left/>
      <right/>
      <top style="medium">
        <color rgb="FF969696"/>
      </top>
      <bottom/>
      <diagonal/>
    </border>
    <border>
      <left/>
      <right style="medium">
        <color auto="1"/>
      </right>
      <top style="medium">
        <color rgb="FF969696"/>
      </top>
      <bottom style="medium">
        <color auto="1"/>
      </bottom>
      <diagonal/>
    </border>
    <border>
      <left/>
      <right style="medium">
        <color auto="1"/>
      </right>
      <top style="medium">
        <color rgb="FF969696"/>
      </top>
      <bottom/>
      <diagonal/>
    </border>
    <border>
      <left/>
      <right style="medium">
        <color auto="1"/>
      </right>
      <top/>
      <bottom style="medium">
        <color auto="1"/>
      </bottom>
      <diagonal/>
    </border>
    <border>
      <left/>
      <right style="thick">
        <color rgb="FFB2B2B2"/>
      </right>
      <top style="thick">
        <color rgb="FF969696"/>
      </top>
      <bottom/>
      <diagonal/>
    </border>
    <border>
      <left/>
      <right style="thick">
        <color rgb="FFB2B2B2"/>
      </right>
      <top/>
      <bottom style="medium">
        <color auto="1"/>
      </bottom>
      <diagonal/>
    </border>
    <border>
      <left style="medium">
        <color auto="1"/>
      </left>
      <right/>
      <top/>
      <bottom style="medium">
        <color rgb="FFD8D8D8"/>
      </bottom>
      <diagonal/>
    </border>
    <border>
      <left/>
      <right style="medium">
        <color auto="1"/>
      </right>
      <top/>
      <bottom style="thin">
        <color auto="1"/>
      </bottom>
      <diagonal/>
    </border>
    <border>
      <left style="medium">
        <color auto="1"/>
      </left>
      <right/>
      <top style="medium">
        <color rgb="FFD8D8D8"/>
      </top>
      <bottom style="thin">
        <color auto="1"/>
      </bottom>
      <diagonal/>
    </border>
    <border>
      <left/>
      <right/>
      <top style="medium">
        <color rgb="FFD8D8D8"/>
      </top>
      <bottom style="thin">
        <color auto="1"/>
      </bottom>
      <diagonal/>
    </border>
    <border>
      <left/>
      <right style="medium">
        <color auto="1"/>
      </right>
      <top style="medium">
        <color rgb="FFD8D8D8"/>
      </top>
      <bottom style="thin">
        <color auto="1"/>
      </bottom>
      <diagonal/>
    </border>
    <border>
      <left style="medium">
        <color auto="1"/>
      </left>
      <right/>
      <top/>
      <bottom style="thin">
        <color rgb="FFD8D8D8"/>
      </bottom>
      <diagonal/>
    </border>
    <border>
      <left/>
      <right style="medium">
        <color auto="1"/>
      </right>
      <top/>
      <bottom style="thin">
        <color rgb="FFD8D8D8"/>
      </bottom>
      <diagonal/>
    </border>
    <border>
      <left/>
      <right/>
      <top/>
      <bottom style="thin">
        <color rgb="FFD8D8D8"/>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thick">
        <color rgb="FF969696"/>
      </left>
      <right/>
      <top style="thick">
        <color rgb="FF969696"/>
      </top>
      <bottom style="medium">
        <color indexed="64"/>
      </bottom>
      <diagonal/>
    </border>
    <border>
      <left/>
      <right/>
      <top style="thick">
        <color rgb="FF969696"/>
      </top>
      <bottom style="medium">
        <color indexed="64"/>
      </bottom>
      <diagonal/>
    </border>
    <border>
      <left/>
      <right style="thick">
        <color rgb="FF969696"/>
      </right>
      <top style="thick">
        <color rgb="FF969696"/>
      </top>
      <bottom style="medium">
        <color indexed="64"/>
      </bottom>
      <diagonal/>
    </border>
    <border>
      <left/>
      <right style="medium">
        <color auto="1"/>
      </right>
      <top style="medium">
        <color indexed="64"/>
      </top>
      <bottom style="thin">
        <color auto="1"/>
      </bottom>
      <diagonal/>
    </border>
    <border>
      <left/>
      <right/>
      <top style="thick">
        <color rgb="FFD8D8D8"/>
      </top>
      <bottom/>
      <diagonal/>
    </border>
  </borders>
  <cellStyleXfs count="47">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3" fontId="32" fillId="0" borderId="0" applyFont="0" applyFill="0" applyBorder="0" applyAlignment="0" applyProtection="0"/>
    <xf numFmtId="0" fontId="1" fillId="0" borderId="0"/>
    <xf numFmtId="0" fontId="33" fillId="0" borderId="0"/>
    <xf numFmtId="9" fontId="1" fillId="0" borderId="0" applyFont="0" applyFill="0" applyBorder="0" applyAlignment="0" applyProtection="0"/>
    <xf numFmtId="0" fontId="1" fillId="0" borderId="0"/>
  </cellStyleXfs>
  <cellXfs count="250">
    <xf numFmtId="0" fontId="0" fillId="0" borderId="0" xfId="0"/>
    <xf numFmtId="0" fontId="0" fillId="0" borderId="0" xfId="0" applyAlignment="1">
      <alignment vertical="top" wrapText="1"/>
    </xf>
    <xf numFmtId="0" fontId="19" fillId="0" borderId="0" xfId="0" applyFont="1" applyAlignment="1">
      <alignment vertical="top" wrapText="1"/>
    </xf>
    <xf numFmtId="0" fontId="0" fillId="0" borderId="0" xfId="0" applyAlignment="1">
      <alignment horizontal="right" vertical="top" wrapText="1"/>
    </xf>
    <xf numFmtId="0" fontId="0" fillId="0" borderId="0" xfId="0" applyNumberFormat="1" applyFont="1" applyFill="1" applyBorder="1" applyAlignment="1" applyProtection="1"/>
    <xf numFmtId="0" fontId="24" fillId="34" borderId="0" xfId="0" applyFont="1" applyFill="1" applyAlignment="1">
      <alignment vertical="center"/>
    </xf>
    <xf numFmtId="0" fontId="25" fillId="34" borderId="0" xfId="0" applyFont="1" applyFill="1" applyAlignment="1">
      <alignment vertical="center"/>
    </xf>
    <xf numFmtId="0" fontId="26" fillId="0" borderId="0" xfId="0" applyFont="1"/>
    <xf numFmtId="0" fontId="0" fillId="0" borderId="0" xfId="0" applyFill="1" applyAlignment="1">
      <alignment horizontal="center"/>
    </xf>
    <xf numFmtId="0" fontId="0" fillId="0" borderId="0" xfId="0" applyAlignment="1">
      <alignment horizontal="center"/>
    </xf>
    <xf numFmtId="0" fontId="0" fillId="0" borderId="0" xfId="0" applyFill="1"/>
    <xf numFmtId="0" fontId="27" fillId="35" borderId="11" xfId="0" applyFont="1" applyFill="1" applyBorder="1" applyAlignment="1">
      <alignment horizontal="centerContinuous" vertical="center"/>
    </xf>
    <xf numFmtId="0" fontId="28" fillId="35" borderId="12" xfId="0" applyFont="1" applyFill="1" applyBorder="1" applyAlignment="1">
      <alignment horizontal="centerContinuous" vertical="center"/>
    </xf>
    <xf numFmtId="0" fontId="28" fillId="35" borderId="12" xfId="0" applyFont="1" applyFill="1" applyBorder="1" applyAlignment="1">
      <alignment horizontal="centerContinuous" vertical="center" wrapText="1"/>
    </xf>
    <xf numFmtId="0" fontId="28" fillId="35" borderId="13" xfId="0" applyFont="1" applyFill="1" applyBorder="1" applyAlignment="1">
      <alignment horizontal="centerContinuous" vertical="center" wrapText="1"/>
    </xf>
    <xf numFmtId="0" fontId="0" fillId="0" borderId="0" xfId="0" applyFill="1" applyAlignment="1">
      <alignment vertical="top" wrapText="1"/>
    </xf>
    <xf numFmtId="0" fontId="20" fillId="0" borderId="14" xfId="0" applyFont="1" applyFill="1" applyBorder="1" applyAlignment="1">
      <alignment vertical="center" wrapText="1"/>
    </xf>
    <xf numFmtId="0" fontId="20" fillId="0" borderId="15" xfId="0" applyFont="1" applyFill="1" applyBorder="1" applyAlignment="1">
      <alignment horizontal="center" vertical="center" wrapText="1"/>
    </xf>
    <xf numFmtId="0" fontId="0" fillId="0" borderId="0" xfId="0" applyFill="1" applyBorder="1" applyAlignment="1">
      <alignment vertical="top" wrapText="1"/>
    </xf>
    <xf numFmtId="165" fontId="0" fillId="0" borderId="0" xfId="0" applyNumberFormat="1" applyFill="1" applyBorder="1" applyAlignment="1">
      <alignment vertical="center"/>
    </xf>
    <xf numFmtId="0" fontId="19" fillId="0" borderId="20" xfId="0" applyFont="1" applyBorder="1" applyAlignment="1">
      <alignment vertical="top" wrapText="1"/>
    </xf>
    <xf numFmtId="0" fontId="0" fillId="0" borderId="0" xfId="0" applyBorder="1" applyAlignment="1">
      <alignment horizontal="center" vertical="top" wrapText="1"/>
    </xf>
    <xf numFmtId="0" fontId="0" fillId="0" borderId="0" xfId="0" applyBorder="1" applyAlignment="1">
      <alignment vertical="top" wrapText="1"/>
    </xf>
    <xf numFmtId="0" fontId="26" fillId="0" borderId="20" xfId="0" applyFont="1" applyBorder="1" applyAlignment="1">
      <alignment vertical="top" wrapText="1"/>
    </xf>
    <xf numFmtId="0" fontId="29" fillId="0" borderId="23" xfId="0" applyFont="1" applyBorder="1" applyAlignment="1">
      <alignment horizontal="center" vertical="center" wrapText="1"/>
    </xf>
    <xf numFmtId="0" fontId="26" fillId="0" borderId="0" xfId="0" applyFont="1" applyBorder="1" applyAlignment="1">
      <alignment vertical="top" wrapText="1"/>
    </xf>
    <xf numFmtId="3" fontId="30" fillId="0" borderId="23" xfId="0" applyNumberFormat="1" applyFont="1" applyBorder="1" applyAlignment="1">
      <alignment horizontal="center" vertical="center" wrapText="1"/>
    </xf>
    <xf numFmtId="0" fontId="19" fillId="0" borderId="24" xfId="0" applyFont="1" applyBorder="1" applyAlignment="1">
      <alignment horizontal="justify" vertical="center"/>
    </xf>
    <xf numFmtId="0" fontId="0" fillId="0" borderId="17" xfId="0" applyBorder="1" applyAlignment="1">
      <alignment vertical="top" wrapText="1"/>
    </xf>
    <xf numFmtId="0" fontId="19" fillId="0" borderId="17" xfId="0" applyFont="1" applyBorder="1" applyAlignment="1">
      <alignment vertical="top" wrapText="1"/>
    </xf>
    <xf numFmtId="0" fontId="19" fillId="0" borderId="0" xfId="0" applyFont="1" applyBorder="1" applyAlignment="1">
      <alignment vertical="top" wrapText="1"/>
    </xf>
    <xf numFmtId="0" fontId="19" fillId="0" borderId="27" xfId="0" applyFont="1" applyBorder="1" applyAlignment="1">
      <alignment horizontal="justify" vertical="top" wrapText="1"/>
    </xf>
    <xf numFmtId="0" fontId="19" fillId="36" borderId="45" xfId="0" applyFont="1" applyFill="1" applyBorder="1" applyAlignment="1">
      <alignment horizontal="center" vertical="center" wrapText="1"/>
    </xf>
    <xf numFmtId="164" fontId="0" fillId="0" borderId="0" xfId="0" applyNumberFormat="1" applyAlignment="1">
      <alignment vertical="top" wrapText="1"/>
    </xf>
    <xf numFmtId="164" fontId="0" fillId="0" borderId="0" xfId="0" applyNumberFormat="1" applyFill="1" applyBorder="1" applyAlignment="1">
      <alignment horizontal="center" vertical="center" wrapText="1"/>
    </xf>
    <xf numFmtId="0" fontId="0" fillId="0" borderId="21" xfId="0" applyFont="1" applyBorder="1" applyAlignment="1">
      <alignment horizontal="center" vertical="center" wrapText="1"/>
    </xf>
    <xf numFmtId="0" fontId="26" fillId="0" borderId="0" xfId="0" applyFont="1" applyAlignment="1">
      <alignment vertical="top" wrapText="1"/>
    </xf>
    <xf numFmtId="0" fontId="19" fillId="36" borderId="35" xfId="0" applyFont="1" applyFill="1" applyBorder="1" applyAlignment="1">
      <alignment vertical="center" wrapText="1"/>
    </xf>
    <xf numFmtId="0" fontId="19" fillId="36" borderId="35" xfId="0" applyFont="1" applyFill="1" applyBorder="1" applyAlignment="1">
      <alignment horizontal="center" vertical="center" wrapText="1"/>
    </xf>
    <xf numFmtId="0" fontId="19" fillId="36" borderId="39" xfId="0" applyFont="1" applyFill="1" applyBorder="1" applyAlignment="1">
      <alignment horizontal="center" vertical="center" wrapText="1"/>
    </xf>
    <xf numFmtId="0" fontId="19" fillId="0" borderId="22" xfId="0" applyFont="1" applyBorder="1" applyAlignment="1">
      <alignment horizontal="justify" vertical="top" wrapText="1"/>
    </xf>
    <xf numFmtId="0" fontId="0" fillId="0" borderId="22" xfId="0" applyBorder="1" applyAlignment="1">
      <alignment vertical="top" wrapText="1"/>
    </xf>
    <xf numFmtId="4" fontId="0" fillId="0" borderId="22" xfId="0" applyNumberFormat="1" applyBorder="1" applyAlignment="1">
      <alignment vertical="top" wrapText="1"/>
    </xf>
    <xf numFmtId="4" fontId="0" fillId="0" borderId="22" xfId="0" applyNumberFormat="1" applyFont="1" applyBorder="1" applyAlignment="1">
      <alignment horizontal="center" vertical="top" wrapText="1"/>
    </xf>
    <xf numFmtId="4" fontId="0" fillId="0" borderId="22" xfId="0" applyNumberFormat="1" applyFont="1" applyFill="1" applyBorder="1" applyAlignment="1">
      <alignment horizontal="center" vertical="top" wrapText="1"/>
    </xf>
    <xf numFmtId="0" fontId="0" fillId="0" borderId="51" xfId="0" applyFont="1" applyBorder="1" applyAlignment="1">
      <alignment horizontal="center" vertical="top" wrapText="1"/>
    </xf>
    <xf numFmtId="0" fontId="19" fillId="0" borderId="53" xfId="0" applyFont="1" applyBorder="1" applyAlignment="1">
      <alignment horizontal="justify" vertical="top" wrapText="1"/>
    </xf>
    <xf numFmtId="0" fontId="0" fillId="0" borderId="53" xfId="0" applyBorder="1" applyAlignment="1">
      <alignment vertical="top" wrapText="1"/>
    </xf>
    <xf numFmtId="4" fontId="0" fillId="0" borderId="53" xfId="0" applyNumberFormat="1" applyBorder="1" applyAlignment="1">
      <alignment vertical="top" wrapText="1"/>
    </xf>
    <xf numFmtId="4" fontId="0" fillId="0" borderId="53" xfId="0" applyNumberFormat="1" applyFont="1" applyBorder="1" applyAlignment="1">
      <alignment horizontal="center" vertical="top" wrapText="1"/>
    </xf>
    <xf numFmtId="4" fontId="0" fillId="0" borderId="53" xfId="0" applyNumberFormat="1" applyFont="1" applyFill="1" applyBorder="1" applyAlignment="1">
      <alignment horizontal="center" vertical="top" wrapText="1"/>
    </xf>
    <xf numFmtId="4" fontId="0" fillId="0" borderId="53" xfId="0" applyNumberFormat="1" applyFill="1" applyBorder="1" applyAlignment="1">
      <alignment horizontal="center" vertical="top" wrapText="1"/>
    </xf>
    <xf numFmtId="0" fontId="0" fillId="0" borderId="54" xfId="0" applyFont="1" applyBorder="1" applyAlignment="1">
      <alignment horizontal="center" vertical="top" wrapText="1"/>
    </xf>
    <xf numFmtId="0" fontId="19" fillId="0" borderId="53" xfId="0" applyFont="1" applyBorder="1" applyAlignment="1">
      <alignment horizontal="justify" vertical="top" wrapText="1"/>
    </xf>
    <xf numFmtId="0" fontId="19" fillId="36" borderId="35" xfId="0" applyFont="1" applyFill="1" applyBorder="1" applyAlignment="1">
      <alignment horizontal="center" vertical="center" wrapText="1"/>
    </xf>
    <xf numFmtId="0" fontId="19" fillId="0" borderId="22" xfId="0" applyFont="1" applyBorder="1" applyAlignment="1">
      <alignment horizontal="justify" vertical="top" wrapText="1"/>
    </xf>
    <xf numFmtId="0" fontId="19" fillId="36" borderId="39" xfId="0" applyFont="1" applyFill="1" applyBorder="1" applyAlignment="1">
      <alignment horizontal="center" vertical="center" wrapText="1"/>
    </xf>
    <xf numFmtId="0" fontId="0" fillId="0" borderId="0" xfId="0" applyBorder="1" applyAlignment="1">
      <alignment vertical="top" wrapText="1"/>
    </xf>
    <xf numFmtId="3" fontId="30" fillId="0" borderId="23" xfId="0" applyNumberFormat="1" applyFont="1" applyFill="1" applyBorder="1" applyAlignment="1">
      <alignment horizontal="center" vertical="center" wrapText="1"/>
    </xf>
    <xf numFmtId="164" fontId="0" fillId="37" borderId="0" xfId="0" applyNumberFormat="1" applyFill="1" applyBorder="1" applyAlignment="1">
      <alignment horizontal="center" vertical="center" wrapText="1"/>
    </xf>
    <xf numFmtId="0" fontId="0" fillId="37" borderId="21" xfId="0" applyFont="1" applyFill="1" applyBorder="1" applyAlignment="1">
      <alignment horizontal="center" vertical="center" wrapText="1"/>
    </xf>
    <xf numFmtId="2" fontId="0" fillId="0" borderId="51" xfId="0" applyNumberFormat="1" applyFont="1" applyFill="1" applyBorder="1" applyAlignment="1">
      <alignment horizontal="center" vertical="top" wrapText="1"/>
    </xf>
    <xf numFmtId="2" fontId="0" fillId="0" borderId="54" xfId="0" applyNumberFormat="1" applyFont="1" applyFill="1" applyBorder="1" applyAlignment="1">
      <alignment horizontal="center" vertical="top" wrapText="1"/>
    </xf>
    <xf numFmtId="0" fontId="19" fillId="0" borderId="53" xfId="0" applyFont="1" applyBorder="1" applyAlignment="1">
      <alignment horizontal="justify" vertical="top" wrapText="1"/>
    </xf>
    <xf numFmtId="0" fontId="19" fillId="0" borderId="22" xfId="0" applyFont="1" applyBorder="1" applyAlignment="1">
      <alignment horizontal="justify" vertical="top" wrapText="1"/>
    </xf>
    <xf numFmtId="0" fontId="1" fillId="0" borderId="0" xfId="43"/>
    <xf numFmtId="0" fontId="1" fillId="0" borderId="0" xfId="43" applyBorder="1" applyAlignment="1">
      <alignment horizontal="right"/>
    </xf>
    <xf numFmtId="3" fontId="34" fillId="0" borderId="0" xfId="44" applyNumberFormat="1" applyFont="1" applyFill="1" applyBorder="1" applyAlignment="1">
      <alignment vertical="top" wrapText="1"/>
    </xf>
    <xf numFmtId="0" fontId="36" fillId="0" borderId="0" xfId="46" applyFont="1" applyFill="1" applyAlignment="1">
      <alignment vertical="center"/>
    </xf>
    <xf numFmtId="0" fontId="38" fillId="0" borderId="0" xfId="43" applyFont="1"/>
    <xf numFmtId="0" fontId="39" fillId="0" borderId="0" xfId="43" applyFont="1" applyFill="1" applyBorder="1" applyAlignment="1">
      <alignment horizontal="center"/>
    </xf>
    <xf numFmtId="0" fontId="38" fillId="0" borderId="91" xfId="43" applyFont="1" applyBorder="1" applyAlignment="1">
      <alignment horizontal="center" vertical="center" wrapText="1"/>
    </xf>
    <xf numFmtId="0" fontId="38" fillId="0" borderId="0" xfId="43" applyFont="1" applyAlignment="1">
      <alignment horizontal="center" vertical="center"/>
    </xf>
    <xf numFmtId="0" fontId="38" fillId="0" borderId="87" xfId="43" applyFont="1" applyBorder="1" applyAlignment="1">
      <alignment horizontal="center" vertical="center" wrapText="1"/>
    </xf>
    <xf numFmtId="0" fontId="38" fillId="0" borderId="0" xfId="43" applyFont="1" applyAlignment="1">
      <alignment vertical="center"/>
    </xf>
    <xf numFmtId="0" fontId="40" fillId="0" borderId="51" xfId="43" applyFont="1" applyBorder="1" applyAlignment="1">
      <alignment horizontal="center" vertical="center"/>
    </xf>
    <xf numFmtId="3" fontId="40" fillId="0" borderId="83" xfId="43" applyNumberFormat="1" applyFont="1" applyBorder="1" applyAlignment="1">
      <alignment horizontal="center" vertical="center"/>
    </xf>
    <xf numFmtId="3" fontId="40" fillId="0" borderId="82" xfId="43" applyNumberFormat="1" applyFont="1" applyBorder="1" applyAlignment="1">
      <alignment horizontal="center" vertical="center"/>
    </xf>
    <xf numFmtId="3" fontId="40" fillId="0" borderId="81" xfId="43" applyNumberFormat="1" applyFont="1" applyBorder="1" applyAlignment="1">
      <alignment horizontal="center" vertical="center"/>
    </xf>
    <xf numFmtId="3" fontId="40" fillId="0" borderId="84" xfId="43" applyNumberFormat="1" applyFont="1" applyBorder="1" applyAlignment="1">
      <alignment vertical="center"/>
    </xf>
    <xf numFmtId="1" fontId="40" fillId="0" borderId="82" xfId="43" applyNumberFormat="1" applyFont="1" applyBorder="1" applyAlignment="1">
      <alignment horizontal="center" vertical="center"/>
    </xf>
    <xf numFmtId="1" fontId="40" fillId="0" borderId="81" xfId="43" applyNumberFormat="1" applyFont="1" applyBorder="1" applyAlignment="1">
      <alignment horizontal="center" vertical="center"/>
    </xf>
    <xf numFmtId="3" fontId="40" fillId="0" borderId="78" xfId="43" applyNumberFormat="1" applyFont="1" applyBorder="1" applyAlignment="1">
      <alignment vertical="center"/>
    </xf>
    <xf numFmtId="3" fontId="40" fillId="0" borderId="74" xfId="43" applyNumberFormat="1" applyFont="1" applyBorder="1" applyAlignment="1">
      <alignment vertical="center"/>
    </xf>
    <xf numFmtId="3" fontId="40" fillId="0" borderId="80" xfId="43" applyNumberFormat="1" applyFont="1" applyBorder="1" applyAlignment="1">
      <alignment horizontal="center" vertical="center"/>
    </xf>
    <xf numFmtId="3" fontId="41" fillId="0" borderId="74" xfId="43" applyNumberFormat="1" applyFont="1" applyBorder="1" applyAlignment="1">
      <alignment horizontal="center"/>
    </xf>
    <xf numFmtId="3" fontId="41" fillId="0" borderId="67" xfId="43" applyNumberFormat="1" applyFont="1" applyBorder="1" applyAlignment="1">
      <alignment horizontal="center"/>
    </xf>
    <xf numFmtId="0" fontId="41" fillId="0" borderId="74" xfId="43" applyFont="1" applyBorder="1" applyAlignment="1">
      <alignment vertical="top"/>
    </xf>
    <xf numFmtId="0" fontId="41" fillId="0" borderId="51" xfId="43" applyFont="1" applyBorder="1" applyAlignment="1">
      <alignment vertical="top" wrapText="1"/>
    </xf>
    <xf numFmtId="3" fontId="41" fillId="0" borderId="69" xfId="43" applyNumberFormat="1" applyFont="1" applyBorder="1" applyAlignment="1">
      <alignment horizontal="center"/>
    </xf>
    <xf numFmtId="3" fontId="41" fillId="0" borderId="68" xfId="43" applyNumberFormat="1" applyFont="1" applyBorder="1" applyAlignment="1">
      <alignment horizontal="center"/>
    </xf>
    <xf numFmtId="0" fontId="41" fillId="0" borderId="74" xfId="43" applyFont="1" applyBorder="1" applyAlignment="1">
      <alignment horizontal="center"/>
    </xf>
    <xf numFmtId="0" fontId="41" fillId="0" borderId="0" xfId="43" applyFont="1"/>
    <xf numFmtId="3" fontId="41" fillId="0" borderId="77" xfId="43" applyNumberFormat="1" applyFont="1" applyBorder="1" applyAlignment="1">
      <alignment vertical="top"/>
    </xf>
    <xf numFmtId="0" fontId="41" fillId="0" borderId="76" xfId="43" applyFont="1" applyBorder="1" applyAlignment="1">
      <alignment vertical="top"/>
    </xf>
    <xf numFmtId="0" fontId="41" fillId="0" borderId="75" xfId="43" applyFont="1" applyBorder="1" applyAlignment="1">
      <alignment vertical="top" wrapText="1"/>
    </xf>
    <xf numFmtId="3" fontId="41" fillId="0" borderId="73" xfId="43" applyNumberFormat="1" applyFont="1" applyBorder="1" applyAlignment="1">
      <alignment vertical="top"/>
    </xf>
    <xf numFmtId="0" fontId="41" fillId="0" borderId="72" xfId="43" applyFont="1" applyBorder="1" applyAlignment="1">
      <alignment vertical="top"/>
    </xf>
    <xf numFmtId="0" fontId="41" fillId="0" borderId="71" xfId="43" applyFont="1" applyBorder="1" applyAlignment="1">
      <alignment vertical="top" wrapText="1"/>
    </xf>
    <xf numFmtId="3" fontId="41" fillId="0" borderId="0" xfId="43" applyNumberFormat="1" applyFont="1" applyBorder="1" applyAlignment="1">
      <alignment horizontal="center"/>
    </xf>
    <xf numFmtId="0" fontId="41" fillId="0" borderId="70" xfId="43" applyFont="1" applyBorder="1"/>
    <xf numFmtId="3" fontId="41" fillId="0" borderId="66" xfId="43" applyNumberFormat="1" applyFont="1" applyBorder="1" applyAlignment="1">
      <alignment vertical="top"/>
    </xf>
    <xf numFmtId="0" fontId="41" fillId="0" borderId="65" xfId="43" applyFont="1" applyBorder="1" applyAlignment="1">
      <alignment vertical="top"/>
    </xf>
    <xf numFmtId="0" fontId="41" fillId="0" borderId="64" xfId="43" applyFont="1" applyBorder="1" applyAlignment="1">
      <alignment vertical="top" wrapText="1"/>
    </xf>
    <xf numFmtId="3" fontId="41" fillId="0" borderId="62" xfId="43" applyNumberFormat="1" applyFont="1" applyBorder="1" applyAlignment="1">
      <alignment horizontal="center"/>
    </xf>
    <xf numFmtId="3" fontId="41" fillId="0" borderId="61" xfId="43" applyNumberFormat="1" applyFont="1" applyBorder="1" applyAlignment="1">
      <alignment horizontal="center"/>
    </xf>
    <xf numFmtId="3" fontId="41" fillId="0" borderId="60" xfId="43" applyNumberFormat="1" applyFont="1" applyBorder="1" applyAlignment="1">
      <alignment horizontal="center"/>
    </xf>
    <xf numFmtId="0" fontId="41" fillId="0" borderId="63" xfId="43" applyFont="1" applyBorder="1"/>
    <xf numFmtId="3" fontId="40" fillId="0" borderId="74" xfId="43" applyNumberFormat="1" applyFont="1" applyBorder="1" applyAlignment="1">
      <alignment horizontal="center"/>
    </xf>
    <xf numFmtId="3" fontId="40" fillId="0" borderId="79" xfId="43" applyNumberFormat="1" applyFont="1" applyBorder="1" applyAlignment="1">
      <alignment horizontal="center"/>
    </xf>
    <xf numFmtId="3" fontId="40" fillId="0" borderId="67" xfId="43" applyNumberFormat="1" applyFont="1" applyBorder="1" applyAlignment="1">
      <alignment horizontal="center"/>
    </xf>
    <xf numFmtId="167" fontId="41" fillId="0" borderId="78" xfId="43" applyNumberFormat="1" applyFont="1" applyBorder="1" applyAlignment="1">
      <alignment vertical="top"/>
    </xf>
    <xf numFmtId="167" fontId="41" fillId="0" borderId="77" xfId="43" applyNumberFormat="1" applyFont="1" applyBorder="1" applyAlignment="1">
      <alignment vertical="top"/>
    </xf>
    <xf numFmtId="0" fontId="38" fillId="0" borderId="90" xfId="43" applyFont="1" applyBorder="1" applyAlignment="1">
      <alignment horizontal="center" vertical="center"/>
    </xf>
    <xf numFmtId="0" fontId="38" fillId="0" borderId="90" xfId="43" applyFont="1" applyBorder="1" applyAlignment="1">
      <alignment horizontal="center" vertical="center" wrapText="1"/>
    </xf>
    <xf numFmtId="0" fontId="38" fillId="0" borderId="91" xfId="43" applyFont="1" applyBorder="1" applyAlignment="1">
      <alignment horizontal="center"/>
    </xf>
    <xf numFmtId="0" fontId="38" fillId="0" borderId="58" xfId="43" applyFont="1" applyBorder="1"/>
    <xf numFmtId="0" fontId="38" fillId="0" borderId="59" xfId="43" applyFont="1" applyBorder="1"/>
    <xf numFmtId="0" fontId="38" fillId="0" borderId="59" xfId="43" applyFont="1" applyBorder="1" applyAlignment="1">
      <alignment horizontal="right"/>
    </xf>
    <xf numFmtId="0" fontId="38" fillId="0" borderId="92" xfId="43" applyFont="1" applyBorder="1"/>
    <xf numFmtId="0" fontId="40" fillId="0" borderId="74" xfId="43" applyFont="1" applyBorder="1" applyAlignment="1">
      <alignment horizontal="center" vertical="center"/>
    </xf>
    <xf numFmtId="3" fontId="40" fillId="0" borderId="74" xfId="43" applyNumberFormat="1" applyFont="1" applyBorder="1" applyAlignment="1">
      <alignment horizontal="center" vertical="center"/>
    </xf>
    <xf numFmtId="165" fontId="40" fillId="0" borderId="74" xfId="43" applyNumberFormat="1" applyFont="1" applyBorder="1" applyAlignment="1">
      <alignment vertical="center"/>
    </xf>
    <xf numFmtId="165" fontId="40" fillId="0" borderId="51" xfId="43" applyNumberFormat="1" applyFont="1" applyBorder="1" applyAlignment="1">
      <alignment vertical="center"/>
    </xf>
    <xf numFmtId="3" fontId="38" fillId="0" borderId="0" xfId="43" applyNumberFormat="1" applyFont="1"/>
    <xf numFmtId="3" fontId="41" fillId="0" borderId="74" xfId="43" applyNumberFormat="1" applyFont="1" applyBorder="1" applyAlignment="1">
      <alignment vertical="top"/>
    </xf>
    <xf numFmtId="0" fontId="41" fillId="0" borderId="74" xfId="43" applyFont="1" applyBorder="1" applyAlignment="1">
      <alignment vertical="top" wrapText="1"/>
    </xf>
    <xf numFmtId="3" fontId="41" fillId="0" borderId="74" xfId="43" applyNumberFormat="1" applyFont="1" applyBorder="1" applyAlignment="1">
      <alignment horizontal="center" vertical="center"/>
    </xf>
    <xf numFmtId="3" fontId="41" fillId="0" borderId="74" xfId="43" applyNumberFormat="1" applyFont="1" applyBorder="1" applyAlignment="1">
      <alignment vertical="center"/>
    </xf>
    <xf numFmtId="165" fontId="41" fillId="0" borderId="74" xfId="43" applyNumberFormat="1" applyFont="1" applyBorder="1" applyAlignment="1">
      <alignment vertical="center"/>
    </xf>
    <xf numFmtId="165" fontId="41" fillId="0" borderId="51" xfId="43" applyNumberFormat="1" applyFont="1" applyBorder="1" applyAlignment="1">
      <alignment vertical="center"/>
    </xf>
    <xf numFmtId="3" fontId="41" fillId="0" borderId="76" xfId="43" applyNumberFormat="1" applyFont="1" applyBorder="1" applyAlignment="1">
      <alignment vertical="top"/>
    </xf>
    <xf numFmtId="0" fontId="41" fillId="0" borderId="76" xfId="43" applyFont="1" applyBorder="1" applyAlignment="1">
      <alignment vertical="top" wrapText="1"/>
    </xf>
    <xf numFmtId="166" fontId="31" fillId="0" borderId="0" xfId="45" applyNumberFormat="1" applyFont="1"/>
    <xf numFmtId="3" fontId="41" fillId="0" borderId="72" xfId="43" applyNumberFormat="1" applyFont="1" applyBorder="1" applyAlignment="1">
      <alignment vertical="top"/>
    </xf>
    <xf numFmtId="0" fontId="41" fillId="0" borderId="72" xfId="43" applyFont="1" applyBorder="1" applyAlignment="1">
      <alignment vertical="top" wrapText="1"/>
    </xf>
    <xf numFmtId="3" fontId="41" fillId="0" borderId="72" xfId="43" applyNumberFormat="1" applyFont="1" applyBorder="1" applyAlignment="1">
      <alignment horizontal="center"/>
    </xf>
    <xf numFmtId="3" fontId="41" fillId="0" borderId="72" xfId="43" applyNumberFormat="1" applyFont="1" applyBorder="1"/>
    <xf numFmtId="165" fontId="41" fillId="0" borderId="72" xfId="43" applyNumberFormat="1" applyFont="1" applyBorder="1"/>
    <xf numFmtId="165" fontId="41" fillId="0" borderId="71" xfId="43" applyNumberFormat="1" applyFont="1" applyBorder="1"/>
    <xf numFmtId="3" fontId="41" fillId="0" borderId="65" xfId="43" applyNumberFormat="1" applyFont="1" applyBorder="1" applyAlignment="1">
      <alignment vertical="top"/>
    </xf>
    <xf numFmtId="0" fontId="41" fillId="0" borderId="65" xfId="43" applyFont="1" applyBorder="1" applyAlignment="1">
      <alignment vertical="top" wrapText="1"/>
    </xf>
    <xf numFmtId="3" fontId="41" fillId="0" borderId="65" xfId="43" applyNumberFormat="1" applyFont="1" applyBorder="1" applyAlignment="1">
      <alignment horizontal="center"/>
    </xf>
    <xf numFmtId="3" fontId="41" fillId="0" borderId="65" xfId="43" applyNumberFormat="1" applyFont="1" applyBorder="1"/>
    <xf numFmtId="165" fontId="41" fillId="0" borderId="65" xfId="43" applyNumberFormat="1" applyFont="1" applyBorder="1"/>
    <xf numFmtId="165" fontId="41" fillId="0" borderId="64" xfId="43" applyNumberFormat="1" applyFont="1" applyBorder="1"/>
    <xf numFmtId="0" fontId="38" fillId="0" borderId="0" xfId="43" applyFont="1" applyBorder="1" applyAlignment="1">
      <alignment horizontal="right"/>
    </xf>
    <xf numFmtId="0" fontId="43" fillId="0" borderId="0" xfId="43" applyFont="1"/>
    <xf numFmtId="0" fontId="43" fillId="0" borderId="0" xfId="43" applyFont="1" applyFill="1"/>
    <xf numFmtId="0" fontId="38" fillId="0" borderId="91" xfId="43" applyFont="1" applyBorder="1" applyAlignment="1">
      <alignment horizontal="center" vertical="top"/>
    </xf>
    <xf numFmtId="0" fontId="44" fillId="0" borderId="0" xfId="43" applyFont="1"/>
    <xf numFmtId="0" fontId="44" fillId="0" borderId="0" xfId="43" applyFont="1" applyBorder="1" applyAlignment="1">
      <alignment horizontal="right"/>
    </xf>
    <xf numFmtId="3" fontId="44" fillId="0" borderId="0" xfId="43" applyNumberFormat="1" applyFont="1"/>
    <xf numFmtId="0" fontId="46" fillId="0" borderId="0" xfId="0" applyFont="1"/>
    <xf numFmtId="43" fontId="0" fillId="0" borderId="0" xfId="42" applyNumberFormat="1" applyFont="1"/>
    <xf numFmtId="0" fontId="40" fillId="0" borderId="86" xfId="43" applyFont="1" applyBorder="1" applyAlignment="1">
      <alignment horizontal="left" vertical="top"/>
    </xf>
    <xf numFmtId="0" fontId="40" fillId="0" borderId="85" xfId="43" applyFont="1" applyBorder="1" applyAlignment="1">
      <alignment horizontal="left" vertical="top"/>
    </xf>
    <xf numFmtId="0" fontId="40" fillId="0" borderId="97" xfId="43" applyFont="1" applyBorder="1" applyAlignment="1">
      <alignment horizontal="left" vertical="top"/>
    </xf>
    <xf numFmtId="0" fontId="39" fillId="0" borderId="38" xfId="43" applyFont="1" applyFill="1" applyBorder="1" applyAlignment="1">
      <alignment horizontal="center" vertical="center"/>
    </xf>
    <xf numFmtId="0" fontId="39" fillId="0" borderId="39" xfId="43" applyFont="1" applyFill="1" applyBorder="1" applyAlignment="1">
      <alignment horizontal="center" vertical="center"/>
    </xf>
    <xf numFmtId="0" fontId="39" fillId="0" borderId="47" xfId="43" applyFont="1" applyFill="1" applyBorder="1" applyAlignment="1">
      <alignment horizontal="center" vertical="center"/>
    </xf>
    <xf numFmtId="0" fontId="39" fillId="0" borderId="38" xfId="43" applyFont="1" applyFill="1" applyBorder="1" applyAlignment="1">
      <alignment horizontal="center" vertical="center" wrapText="1"/>
    </xf>
    <xf numFmtId="0" fontId="38" fillId="0" borderId="58" xfId="43" applyFont="1" applyBorder="1" applyAlignment="1">
      <alignment horizontal="center" vertical="center" wrapText="1"/>
    </xf>
    <xf numFmtId="0" fontId="38" fillId="0" borderId="38" xfId="43" applyFont="1" applyBorder="1" applyAlignment="1">
      <alignment horizontal="center" vertical="center"/>
    </xf>
    <xf numFmtId="0" fontId="38" fillId="0" borderId="91" xfId="43" applyFont="1" applyBorder="1" applyAlignment="1">
      <alignment horizontal="center" vertical="center"/>
    </xf>
    <xf numFmtId="0" fontId="38" fillId="0" borderId="87" xfId="43" applyFont="1" applyBorder="1" applyAlignment="1">
      <alignment horizontal="center" vertical="center"/>
    </xf>
    <xf numFmtId="0" fontId="35" fillId="38" borderId="0" xfId="46" applyFont="1" applyFill="1" applyAlignment="1">
      <alignment horizontal="center" vertical="center" wrapText="1"/>
    </xf>
    <xf numFmtId="0" fontId="37" fillId="39" borderId="94" xfId="44" applyFont="1" applyFill="1" applyBorder="1" applyAlignment="1">
      <alignment horizontal="left" vertical="center" wrapText="1"/>
    </xf>
    <xf numFmtId="0" fontId="37" fillId="39" borderId="95" xfId="44" applyFont="1" applyFill="1" applyBorder="1" applyAlignment="1">
      <alignment horizontal="left" vertical="center" wrapText="1"/>
    </xf>
    <xf numFmtId="0" fontId="37" fillId="39" borderId="96" xfId="44" applyFont="1" applyFill="1" applyBorder="1" applyAlignment="1">
      <alignment horizontal="left" vertical="center" wrapText="1"/>
    </xf>
    <xf numFmtId="0" fontId="38" fillId="0" borderId="90" xfId="43" applyFont="1" applyBorder="1" applyAlignment="1">
      <alignment horizontal="center" vertical="center"/>
    </xf>
    <xf numFmtId="0" fontId="38" fillId="0" borderId="92" xfId="43" applyFont="1" applyBorder="1" applyAlignment="1">
      <alignment horizontal="center" vertical="center" wrapText="1"/>
    </xf>
    <xf numFmtId="0" fontId="38" fillId="0" borderId="47" xfId="43" applyFont="1" applyBorder="1" applyAlignment="1">
      <alignment horizontal="center" vertical="center" wrapText="1"/>
    </xf>
    <xf numFmtId="0" fontId="38" fillId="0" borderId="87" xfId="43" applyFont="1" applyBorder="1" applyAlignment="1">
      <alignment horizontal="center" vertical="center" wrapText="1"/>
    </xf>
    <xf numFmtId="0" fontId="38" fillId="0" borderId="90" xfId="43" applyFont="1" applyBorder="1" applyAlignment="1">
      <alignment horizontal="center" vertical="center" wrapText="1"/>
    </xf>
    <xf numFmtId="0" fontId="38" fillId="0" borderId="89" xfId="43" applyFont="1" applyBorder="1" applyAlignment="1">
      <alignment horizontal="center" vertical="center" wrapText="1"/>
    </xf>
    <xf numFmtId="0" fontId="38" fillId="0" borderId="88" xfId="43" applyFont="1" applyBorder="1" applyAlignment="1">
      <alignment horizontal="center" vertical="center" wrapText="1"/>
    </xf>
    <xf numFmtId="0" fontId="38" fillId="0" borderId="91" xfId="43" applyFont="1" applyBorder="1" applyAlignment="1">
      <alignment horizontal="center" vertical="center" wrapText="1"/>
    </xf>
    <xf numFmtId="0" fontId="38" fillId="0" borderId="93" xfId="43" applyFont="1" applyBorder="1" applyAlignment="1">
      <alignment horizontal="center" vertical="center" wrapText="1"/>
    </xf>
    <xf numFmtId="0" fontId="0" fillId="0" borderId="0" xfId="0" applyBorder="1" applyAlignment="1">
      <alignment vertical="top" wrapText="1"/>
    </xf>
    <xf numFmtId="0" fontId="0" fillId="0" borderId="21" xfId="0" applyBorder="1" applyAlignment="1">
      <alignment vertical="top" wrapText="1"/>
    </xf>
    <xf numFmtId="0" fontId="23" fillId="33" borderId="0" xfId="0" applyFont="1" applyFill="1" applyAlignment="1">
      <alignment horizontal="center" vertical="center" wrapText="1"/>
    </xf>
    <xf numFmtId="0" fontId="22" fillId="0" borderId="10" xfId="0" applyFont="1" applyBorder="1" applyAlignment="1">
      <alignment horizontal="center" vertical="center" wrapText="1"/>
    </xf>
    <xf numFmtId="0" fontId="20" fillId="0" borderId="15" xfId="0" applyFont="1" applyFill="1" applyBorder="1" applyAlignment="1">
      <alignment horizontal="justify" vertical="center" wrapText="1"/>
    </xf>
    <xf numFmtId="0" fontId="20" fillId="0" borderId="16" xfId="0" applyFont="1" applyFill="1" applyBorder="1" applyAlignment="1">
      <alignment horizontal="justify" vertical="center" wrapText="1"/>
    </xf>
    <xf numFmtId="0" fontId="20" fillId="0" borderId="14" xfId="0" applyFont="1" applyFill="1" applyBorder="1" applyAlignment="1">
      <alignment horizontal="justify" vertical="center" wrapText="1"/>
    </xf>
    <xf numFmtId="0" fontId="21" fillId="0" borderId="15" xfId="0" applyFont="1" applyFill="1" applyBorder="1" applyAlignment="1">
      <alignment horizontal="justify" vertical="center" wrapText="1"/>
    </xf>
    <xf numFmtId="0" fontId="21" fillId="0" borderId="16" xfId="0" applyFont="1" applyFill="1" applyBorder="1" applyAlignment="1">
      <alignment horizontal="justify" vertical="center" wrapText="1"/>
    </xf>
    <xf numFmtId="165" fontId="19" fillId="0" borderId="14" xfId="0" applyNumberFormat="1" applyFont="1" applyFill="1" applyBorder="1" applyAlignment="1">
      <alignment horizontal="center" vertical="center" wrapText="1"/>
    </xf>
    <xf numFmtId="165" fontId="19" fillId="0" borderId="15" xfId="0" applyNumberFormat="1" applyFont="1" applyFill="1" applyBorder="1" applyAlignment="1">
      <alignment horizontal="center" vertical="center" wrapText="1"/>
    </xf>
    <xf numFmtId="164" fontId="22" fillId="0" borderId="19" xfId="0" applyNumberFormat="1" applyFont="1" applyFill="1" applyBorder="1" applyAlignment="1">
      <alignment horizontal="left" vertical="center" wrapText="1"/>
    </xf>
    <xf numFmtId="164" fontId="22" fillId="0" borderId="18" xfId="0" applyNumberFormat="1" applyFont="1" applyFill="1" applyBorder="1" applyAlignment="1">
      <alignment horizontal="left" vertical="center" wrapText="1"/>
    </xf>
    <xf numFmtId="0" fontId="0" fillId="0" borderId="0" xfId="0" applyBorder="1" applyAlignment="1">
      <alignment horizontal="justify" vertical="top" wrapText="1"/>
    </xf>
    <xf numFmtId="0" fontId="29" fillId="0" borderId="22" xfId="0" applyFont="1" applyBorder="1" applyAlignment="1">
      <alignment horizontal="center" vertical="center" wrapText="1"/>
    </xf>
    <xf numFmtId="0" fontId="19" fillId="0" borderId="25" xfId="0" applyFont="1" applyBorder="1" applyAlignment="1">
      <alignment horizontal="center" vertical="top" wrapText="1"/>
    </xf>
    <xf numFmtId="0" fontId="19" fillId="0" borderId="17" xfId="0" applyFont="1" applyBorder="1" applyAlignment="1">
      <alignment horizontal="center" vertical="top" wrapText="1"/>
    </xf>
    <xf numFmtId="0" fontId="19" fillId="0" borderId="26" xfId="0" applyFont="1" applyBorder="1" applyAlignment="1">
      <alignment horizontal="center" vertical="top" wrapText="1"/>
    </xf>
    <xf numFmtId="0" fontId="0" fillId="0" borderId="21" xfId="0" applyBorder="1" applyAlignment="1">
      <alignment horizontal="justify" vertical="top" wrapText="1"/>
    </xf>
    <xf numFmtId="0" fontId="0" fillId="0" borderId="29" xfId="0" applyBorder="1" applyAlignment="1">
      <alignment horizontal="justify" vertical="top" wrapText="1"/>
    </xf>
    <xf numFmtId="0" fontId="0" fillId="0" borderId="28" xfId="0" applyBorder="1" applyAlignment="1">
      <alignment horizontal="justify" vertical="top" wrapText="1"/>
    </xf>
    <xf numFmtId="0" fontId="19" fillId="36" borderId="30" xfId="0" applyFont="1" applyFill="1" applyBorder="1" applyAlignment="1">
      <alignment horizontal="center" vertical="center" wrapText="1"/>
    </xf>
    <xf numFmtId="0" fontId="19" fillId="36" borderId="32" xfId="0" applyFont="1" applyFill="1" applyBorder="1" applyAlignment="1">
      <alignment horizontal="center" vertical="center" wrapText="1"/>
    </xf>
    <xf numFmtId="0" fontId="19" fillId="36" borderId="31" xfId="0" applyFont="1" applyFill="1" applyBorder="1" applyAlignment="1">
      <alignment horizontal="center" vertical="center" wrapText="1"/>
    </xf>
    <xf numFmtId="0" fontId="19" fillId="36" borderId="33" xfId="0" applyFont="1" applyFill="1" applyBorder="1" applyAlignment="1">
      <alignment horizontal="center" vertical="center" wrapText="1"/>
    </xf>
    <xf numFmtId="0" fontId="19" fillId="36" borderId="35" xfId="0" applyFont="1" applyFill="1" applyBorder="1" applyAlignment="1">
      <alignment horizontal="center" vertical="center" wrapText="1"/>
    </xf>
    <xf numFmtId="0" fontId="19" fillId="36" borderId="34" xfId="0" applyFont="1" applyFill="1" applyBorder="1" applyAlignment="1">
      <alignment horizontal="center" vertical="center" wrapText="1"/>
    </xf>
    <xf numFmtId="0" fontId="19" fillId="36" borderId="37" xfId="0" applyFont="1" applyFill="1" applyBorder="1" applyAlignment="1">
      <alignment horizontal="center" vertical="center" wrapText="1"/>
    </xf>
    <xf numFmtId="0" fontId="19" fillId="36" borderId="36" xfId="0" applyFont="1" applyFill="1" applyBorder="1" applyAlignment="1">
      <alignment horizontal="center" vertical="center" wrapText="1"/>
    </xf>
    <xf numFmtId="0" fontId="19" fillId="36" borderId="38" xfId="0" applyFont="1" applyFill="1" applyBorder="1" applyAlignment="1">
      <alignment horizontal="center" vertical="center" wrapText="1"/>
    </xf>
    <xf numFmtId="0" fontId="19" fillId="36" borderId="39" xfId="0" applyFont="1" applyFill="1" applyBorder="1" applyAlignment="1">
      <alignment horizontal="center" vertical="center" wrapText="1"/>
    </xf>
    <xf numFmtId="0" fontId="19" fillId="36" borderId="40" xfId="0" applyFont="1" applyFill="1" applyBorder="1" applyAlignment="1">
      <alignment horizontal="center" vertical="center" wrapText="1"/>
    </xf>
    <xf numFmtId="0" fontId="19" fillId="36" borderId="41" xfId="0" applyFont="1" applyFill="1" applyBorder="1" applyAlignment="1">
      <alignment horizontal="center" vertical="center" wrapText="1"/>
    </xf>
    <xf numFmtId="0" fontId="19" fillId="36" borderId="42" xfId="0" applyFont="1" applyFill="1" applyBorder="1" applyAlignment="1">
      <alignment horizontal="center" vertical="center" wrapText="1"/>
    </xf>
    <xf numFmtId="0" fontId="19" fillId="36" borderId="43" xfId="0" applyFont="1" applyFill="1" applyBorder="1" applyAlignment="1">
      <alignment horizontal="center" vertical="center" wrapText="1"/>
    </xf>
    <xf numFmtId="0" fontId="19" fillId="36" borderId="44" xfId="0" applyFont="1" applyFill="1" applyBorder="1" applyAlignment="1">
      <alignment horizontal="center" vertical="center" wrapText="1"/>
    </xf>
    <xf numFmtId="0" fontId="19" fillId="36" borderId="46" xfId="0" applyFont="1" applyFill="1" applyBorder="1" applyAlignment="1">
      <alignment horizontal="center" vertical="center" wrapText="1"/>
    </xf>
    <xf numFmtId="0" fontId="19" fillId="36" borderId="47" xfId="0" applyFont="1" applyFill="1" applyBorder="1" applyAlignment="1">
      <alignment horizontal="center" vertical="center" wrapText="1"/>
    </xf>
    <xf numFmtId="0" fontId="19" fillId="0" borderId="20" xfId="0" applyFont="1" applyBorder="1" applyAlignment="1">
      <alignment horizontal="justify" vertical="center" wrapText="1"/>
    </xf>
    <xf numFmtId="0" fontId="19" fillId="0" borderId="0" xfId="0" applyFont="1" applyBorder="1" applyAlignment="1">
      <alignment horizontal="justify" vertical="center" wrapText="1"/>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19" fillId="0" borderId="52" xfId="0" applyFont="1" applyBorder="1" applyAlignment="1">
      <alignment horizontal="justify" vertical="top" wrapText="1"/>
    </xf>
    <xf numFmtId="0" fontId="19" fillId="0" borderId="53" xfId="0" applyFont="1" applyBorder="1" applyAlignment="1">
      <alignment horizontal="justify" vertical="top" wrapText="1"/>
    </xf>
    <xf numFmtId="0" fontId="19" fillId="0" borderId="25" xfId="0" applyFont="1" applyFill="1" applyBorder="1" applyAlignment="1">
      <alignment horizontal="justify" vertical="top" wrapText="1"/>
    </xf>
    <xf numFmtId="0" fontId="19" fillId="0" borderId="17" xfId="0" applyFont="1" applyFill="1" applyBorder="1" applyAlignment="1">
      <alignment horizontal="justify" vertical="top" wrapText="1"/>
    </xf>
    <xf numFmtId="0" fontId="19" fillId="0" borderId="26" xfId="0" applyFont="1" applyFill="1" applyBorder="1" applyAlignment="1">
      <alignment horizontal="justify" vertical="top" wrapText="1"/>
    </xf>
    <xf numFmtId="0" fontId="19" fillId="0" borderId="55" xfId="0" applyFont="1" applyFill="1" applyBorder="1" applyAlignment="1">
      <alignment horizontal="justify" vertical="top" wrapText="1"/>
    </xf>
    <xf numFmtId="0" fontId="19" fillId="0" borderId="57" xfId="0" applyFont="1" applyFill="1" applyBorder="1" applyAlignment="1">
      <alignment horizontal="justify" vertical="top" wrapText="1"/>
    </xf>
    <xf numFmtId="0" fontId="19" fillId="0" borderId="56" xfId="0" applyFont="1" applyFill="1" applyBorder="1" applyAlignment="1">
      <alignment horizontal="justify" vertical="top" wrapText="1"/>
    </xf>
    <xf numFmtId="0" fontId="19" fillId="0" borderId="38" xfId="0" applyFont="1" applyFill="1" applyBorder="1" applyAlignment="1">
      <alignment horizontal="justify" vertical="top" wrapText="1"/>
    </xf>
    <xf numFmtId="0" fontId="19" fillId="0" borderId="39" xfId="0" applyFont="1" applyFill="1" applyBorder="1" applyAlignment="1">
      <alignment horizontal="justify" vertical="top" wrapText="1"/>
    </xf>
    <xf numFmtId="0" fontId="19" fillId="0" borderId="47" xfId="0" applyFont="1" applyFill="1" applyBorder="1" applyAlignment="1">
      <alignment horizontal="justify" vertical="top" wrapText="1"/>
    </xf>
    <xf numFmtId="0" fontId="19" fillId="36" borderId="25" xfId="0" applyFont="1" applyFill="1" applyBorder="1" applyAlignment="1">
      <alignment horizontal="center" vertical="center"/>
    </xf>
    <xf numFmtId="0" fontId="19" fillId="36" borderId="17" xfId="0" applyFont="1" applyFill="1" applyBorder="1" applyAlignment="1">
      <alignment horizontal="center" vertical="center"/>
    </xf>
    <xf numFmtId="0" fontId="19" fillId="36" borderId="48" xfId="0" applyFont="1" applyFill="1" applyBorder="1" applyAlignment="1">
      <alignment horizontal="center" vertical="center"/>
    </xf>
    <xf numFmtId="0" fontId="19" fillId="36" borderId="38" xfId="0" applyFont="1" applyFill="1" applyBorder="1" applyAlignment="1">
      <alignment horizontal="center" vertical="center"/>
    </xf>
    <xf numFmtId="0" fontId="19" fillId="36" borderId="39" xfId="0" applyFont="1" applyFill="1" applyBorder="1" applyAlignment="1">
      <alignment horizontal="center" vertical="center"/>
    </xf>
    <xf numFmtId="0" fontId="19" fillId="36" borderId="49" xfId="0" applyFont="1" applyFill="1" applyBorder="1" applyAlignment="1">
      <alignment horizontal="center" vertical="center"/>
    </xf>
    <xf numFmtId="0" fontId="19" fillId="0" borderId="50" xfId="0" applyFont="1" applyBorder="1" applyAlignment="1">
      <alignment horizontal="justify" vertical="top" wrapText="1"/>
    </xf>
    <xf numFmtId="0" fontId="19" fillId="0" borderId="22" xfId="0" applyFont="1" applyBorder="1" applyAlignment="1">
      <alignment horizontal="justify" vertical="top" wrapText="1"/>
    </xf>
    <xf numFmtId="0" fontId="19" fillId="0" borderId="98" xfId="0" applyFont="1" applyBorder="1" applyAlignment="1">
      <alignment horizontal="justify" vertical="center" wrapText="1"/>
    </xf>
    <xf numFmtId="164" fontId="22" fillId="0" borderId="98" xfId="0" applyNumberFormat="1" applyFont="1" applyFill="1" applyBorder="1" applyAlignment="1">
      <alignment horizontal="justify" vertical="top" wrapText="1"/>
    </xf>
    <xf numFmtId="164" fontId="22" fillId="0" borderId="0" xfId="0" applyNumberFormat="1" applyFont="1" applyFill="1" applyBorder="1" applyAlignment="1">
      <alignment horizontal="justify" vertical="top" wrapText="1"/>
    </xf>
    <xf numFmtId="0" fontId="19" fillId="0" borderId="58" xfId="0" applyFont="1" applyBorder="1" applyAlignment="1">
      <alignment horizontal="justify" vertical="center" wrapText="1"/>
    </xf>
    <xf numFmtId="0" fontId="19" fillId="0" borderId="59" xfId="0" applyFont="1" applyBorder="1" applyAlignment="1">
      <alignment horizontal="justify" vertical="center" wrapText="1"/>
    </xf>
    <xf numFmtId="0" fontId="0" fillId="37" borderId="59" xfId="0" applyFont="1" applyFill="1" applyBorder="1" applyAlignment="1">
      <alignment horizontal="center" vertical="center" wrapText="1"/>
    </xf>
    <xf numFmtId="0" fontId="0" fillId="0" borderId="21" xfId="0" applyFill="1" applyBorder="1" applyAlignment="1">
      <alignment horizontal="justify" vertical="top" wrapText="1"/>
    </xf>
    <xf numFmtId="0" fontId="0" fillId="37" borderId="0" xfId="0" applyFont="1" applyFill="1" applyBorder="1" applyAlignment="1">
      <alignment horizontal="center" vertical="center" wrapText="1"/>
    </xf>
    <xf numFmtId="164" fontId="22" fillId="0" borderId="19" xfId="0" applyNumberFormat="1" applyFont="1" applyFill="1" applyBorder="1" applyAlignment="1">
      <alignment horizontal="justify" vertical="center" wrapText="1"/>
    </xf>
    <xf numFmtId="164" fontId="22" fillId="0" borderId="18" xfId="0" applyNumberFormat="1" applyFont="1" applyFill="1" applyBorder="1" applyAlignment="1">
      <alignment horizontal="justify" vertical="center" wrapText="1"/>
    </xf>
  </cellXfs>
  <cellStyles count="47">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2" builtinId="3"/>
    <cellStyle name="Neutral" xfId="8" builtinId="28" customBuiltin="1"/>
    <cellStyle name="Normal" xfId="0" builtinId="0" customBuiltin="1"/>
    <cellStyle name="Normal 2" xfId="43"/>
    <cellStyle name="Normal 2 2" xfId="44"/>
    <cellStyle name="Normal 4" xfId="46"/>
    <cellStyle name="Notas" xfId="15" builtinId="10" customBuiltin="1"/>
    <cellStyle name="Porcentaje 2" xfId="4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calcChain" Target="calcChain.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theme" Target="theme/theme1.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1"/>
  <sheetViews>
    <sheetView showGridLines="0" tabSelected="1" zoomScaleNormal="100" workbookViewId="0">
      <selection sqref="A1:E1"/>
    </sheetView>
  </sheetViews>
  <sheetFormatPr baseColWidth="10" defaultRowHeight="15" x14ac:dyDescent="0.25"/>
  <cols>
    <col min="1" max="1" width="3.375" style="65" customWidth="1"/>
    <col min="2" max="2" width="3.875" style="65" customWidth="1"/>
    <col min="3" max="3" width="1" style="65" customWidth="1"/>
    <col min="4" max="4" width="50.5" style="65" customWidth="1"/>
    <col min="5" max="5" width="16.5" style="65" customWidth="1"/>
    <col min="6" max="6" width="14.625" style="65" customWidth="1"/>
    <col min="7" max="8" width="13.875" style="65" customWidth="1"/>
    <col min="9" max="9" width="1.25" style="65" customWidth="1"/>
    <col min="10" max="11" width="13.875" style="65" customWidth="1"/>
    <col min="12" max="12" width="14.125" style="65" customWidth="1"/>
    <col min="13" max="13" width="15.25" style="65" customWidth="1"/>
    <col min="14" max="14" width="2.875" style="65" customWidth="1"/>
    <col min="15" max="16384" width="11" style="65"/>
  </cols>
  <sheetData>
    <row r="1" spans="1:14" ht="39" customHeight="1" x14ac:dyDescent="0.25">
      <c r="A1" s="166" t="s">
        <v>2171</v>
      </c>
      <c r="B1" s="166"/>
      <c r="C1" s="166"/>
      <c r="D1" s="166"/>
      <c r="E1" s="166"/>
      <c r="F1" s="68" t="s">
        <v>2183</v>
      </c>
    </row>
    <row r="2" spans="1:14" ht="15.75" thickBot="1" x14ac:dyDescent="0.3"/>
    <row r="3" spans="1:14" ht="54.75" customHeight="1" thickTop="1" thickBot="1" x14ac:dyDescent="0.3">
      <c r="B3" s="167" t="s">
        <v>2190</v>
      </c>
      <c r="C3" s="168"/>
      <c r="D3" s="168"/>
      <c r="E3" s="168"/>
      <c r="F3" s="168"/>
      <c r="G3" s="168"/>
      <c r="H3" s="168"/>
      <c r="I3" s="168"/>
      <c r="J3" s="168"/>
      <c r="K3" s="168"/>
      <c r="L3" s="168"/>
      <c r="M3" s="169"/>
    </row>
    <row r="4" spans="1:14" s="69" customFormat="1" ht="34.5" customHeight="1" thickBot="1" x14ac:dyDescent="0.3">
      <c r="B4" s="158" t="s">
        <v>2170</v>
      </c>
      <c r="C4" s="159"/>
      <c r="D4" s="159"/>
      <c r="E4" s="159"/>
      <c r="F4" s="159"/>
      <c r="G4" s="159"/>
      <c r="H4" s="160"/>
      <c r="I4" s="70"/>
      <c r="J4" s="161" t="str">
        <f>"Avances en "&amp;TEXT(J7+K7+L7+M7,"#,##0")&amp;" indicadores"&amp;CHAR(10)&amp;"por rangos de porcentaje"</f>
        <v>Avances en 197 indicadores
por rangos de porcentaje</v>
      </c>
      <c r="K4" s="159"/>
      <c r="L4" s="159"/>
      <c r="M4" s="160"/>
    </row>
    <row r="5" spans="1:14" s="69" customFormat="1" ht="24" customHeight="1" thickBot="1" x14ac:dyDescent="0.3">
      <c r="B5" s="170" t="s">
        <v>3</v>
      </c>
      <c r="C5" s="170"/>
      <c r="D5" s="170"/>
      <c r="E5" s="171" t="s">
        <v>2169</v>
      </c>
      <c r="F5" s="173" t="s">
        <v>2168</v>
      </c>
      <c r="G5" s="173" t="s">
        <v>2167</v>
      </c>
      <c r="H5" s="173" t="s">
        <v>2166</v>
      </c>
      <c r="I5" s="71"/>
      <c r="J5" s="174" t="s">
        <v>2165</v>
      </c>
      <c r="K5" s="162" t="s">
        <v>2164</v>
      </c>
      <c r="L5" s="162" t="s">
        <v>2163</v>
      </c>
      <c r="M5" s="164" t="s">
        <v>2162</v>
      </c>
    </row>
    <row r="6" spans="1:14" s="74" customFormat="1" ht="29.25" customHeight="1" thickBot="1" x14ac:dyDescent="0.25">
      <c r="A6" s="72"/>
      <c r="B6" s="170"/>
      <c r="C6" s="170"/>
      <c r="D6" s="170"/>
      <c r="E6" s="172"/>
      <c r="F6" s="174"/>
      <c r="G6" s="174"/>
      <c r="H6" s="175"/>
      <c r="I6" s="73"/>
      <c r="J6" s="176"/>
      <c r="K6" s="163"/>
      <c r="L6" s="163"/>
      <c r="M6" s="165"/>
    </row>
    <row r="7" spans="1:14" s="69" customFormat="1" ht="15.75" x14ac:dyDescent="0.25">
      <c r="B7" s="155" t="s">
        <v>2161</v>
      </c>
      <c r="C7" s="156"/>
      <c r="D7" s="157"/>
      <c r="E7" s="76">
        <f t="shared" ref="E7:M7" si="0">SUM(E9:E39)</f>
        <v>401</v>
      </c>
      <c r="F7" s="77">
        <f t="shared" si="0"/>
        <v>190</v>
      </c>
      <c r="G7" s="77">
        <f t="shared" si="0"/>
        <v>197</v>
      </c>
      <c r="H7" s="78">
        <f t="shared" si="0"/>
        <v>14</v>
      </c>
      <c r="I7" s="79">
        <f t="shared" si="0"/>
        <v>0</v>
      </c>
      <c r="J7" s="76">
        <f t="shared" si="0"/>
        <v>16</v>
      </c>
      <c r="K7" s="77">
        <f t="shared" si="0"/>
        <v>14</v>
      </c>
      <c r="L7" s="80">
        <f t="shared" si="0"/>
        <v>32</v>
      </c>
      <c r="M7" s="81">
        <f t="shared" si="0"/>
        <v>135</v>
      </c>
    </row>
    <row r="8" spans="1:14" s="69" customFormat="1" ht="15.75" x14ac:dyDescent="0.25">
      <c r="B8" s="82"/>
      <c r="C8" s="83"/>
      <c r="D8" s="75" t="s">
        <v>2160</v>
      </c>
      <c r="E8" s="84"/>
      <c r="F8" s="108">
        <f>F7/$E$7*100</f>
        <v>47.381546134663346</v>
      </c>
      <c r="G8" s="109">
        <f>G7/$E$7*100</f>
        <v>49.127182044887782</v>
      </c>
      <c r="H8" s="110">
        <f>H7/$E$7*100</f>
        <v>3.4912718204488775</v>
      </c>
      <c r="I8" s="108"/>
      <c r="J8" s="84">
        <f>J7/($J$7+$K$7+$L$7+$M$7)*100</f>
        <v>8.1218274111675122</v>
      </c>
      <c r="K8" s="108">
        <f>K7/($J$7+$K$7+$L$7+$M$7)*100</f>
        <v>7.1065989847715745</v>
      </c>
      <c r="L8" s="109">
        <f>L7/($J$7+$K$7+$L$7+$M$7)*100</f>
        <v>16.243654822335024</v>
      </c>
      <c r="M8" s="110">
        <f>M7/($J$7+$K$7+$L$7+$M$7)*100</f>
        <v>68.527918781725887</v>
      </c>
    </row>
    <row r="9" spans="1:14" s="69" customFormat="1" ht="18.75" customHeight="1" x14ac:dyDescent="0.25">
      <c r="B9" s="111">
        <v>1</v>
      </c>
      <c r="C9" s="87" t="s">
        <v>47</v>
      </c>
      <c r="D9" s="88" t="s">
        <v>5</v>
      </c>
      <c r="E9" s="89">
        <v>7</v>
      </c>
      <c r="F9" s="85">
        <v>3</v>
      </c>
      <c r="G9" s="90">
        <v>0</v>
      </c>
      <c r="H9" s="86">
        <v>4</v>
      </c>
      <c r="I9" s="91" t="s">
        <v>47</v>
      </c>
      <c r="J9" s="89">
        <v>0</v>
      </c>
      <c r="K9" s="85">
        <v>0</v>
      </c>
      <c r="L9" s="90">
        <v>0</v>
      </c>
      <c r="M9" s="86">
        <v>0</v>
      </c>
      <c r="N9" s="92"/>
    </row>
    <row r="10" spans="1:14" s="69" customFormat="1" ht="15.75" x14ac:dyDescent="0.25">
      <c r="B10" s="112">
        <v>4</v>
      </c>
      <c r="C10" s="94" t="s">
        <v>47</v>
      </c>
      <c r="D10" s="95" t="s">
        <v>109</v>
      </c>
      <c r="E10" s="89">
        <v>20</v>
      </c>
      <c r="F10" s="85">
        <v>5</v>
      </c>
      <c r="G10" s="90">
        <v>13</v>
      </c>
      <c r="H10" s="86">
        <v>2</v>
      </c>
      <c r="I10" s="91" t="s">
        <v>47</v>
      </c>
      <c r="J10" s="89">
        <v>0</v>
      </c>
      <c r="K10" s="85">
        <v>0</v>
      </c>
      <c r="L10" s="90">
        <v>0</v>
      </c>
      <c r="M10" s="86">
        <v>13</v>
      </c>
      <c r="N10" s="92"/>
    </row>
    <row r="11" spans="1:14" s="69" customFormat="1" ht="15.75" x14ac:dyDescent="0.25">
      <c r="B11" s="112">
        <v>5</v>
      </c>
      <c r="C11" s="94" t="s">
        <v>47</v>
      </c>
      <c r="D11" s="95" t="s">
        <v>232</v>
      </c>
      <c r="E11" s="89">
        <v>7</v>
      </c>
      <c r="F11" s="85">
        <v>0</v>
      </c>
      <c r="G11" s="90">
        <v>7</v>
      </c>
      <c r="H11" s="86">
        <v>0</v>
      </c>
      <c r="I11" s="91" t="s">
        <v>47</v>
      </c>
      <c r="J11" s="89">
        <v>1</v>
      </c>
      <c r="K11" s="85">
        <v>2</v>
      </c>
      <c r="L11" s="90">
        <v>1</v>
      </c>
      <c r="M11" s="86">
        <v>3</v>
      </c>
      <c r="N11" s="92"/>
    </row>
    <row r="12" spans="1:14" s="69" customFormat="1" ht="18.75" customHeight="1" x14ac:dyDescent="0.25">
      <c r="B12" s="112">
        <v>6</v>
      </c>
      <c r="C12" s="94" t="s">
        <v>47</v>
      </c>
      <c r="D12" s="95" t="s">
        <v>2115</v>
      </c>
      <c r="E12" s="89">
        <v>3</v>
      </c>
      <c r="F12" s="85">
        <v>1</v>
      </c>
      <c r="G12" s="90">
        <v>2</v>
      </c>
      <c r="H12" s="86">
        <v>0</v>
      </c>
      <c r="I12" s="91" t="s">
        <v>47</v>
      </c>
      <c r="J12" s="89">
        <v>0</v>
      </c>
      <c r="K12" s="85">
        <v>0</v>
      </c>
      <c r="L12" s="90">
        <v>0</v>
      </c>
      <c r="M12" s="86">
        <v>2</v>
      </c>
      <c r="N12" s="92"/>
    </row>
    <row r="13" spans="1:14" s="69" customFormat="1" ht="15.75" x14ac:dyDescent="0.25">
      <c r="B13" s="112">
        <v>7</v>
      </c>
      <c r="C13" s="94" t="s">
        <v>47</v>
      </c>
      <c r="D13" s="95" t="s">
        <v>294</v>
      </c>
      <c r="E13" s="89">
        <v>9</v>
      </c>
      <c r="F13" s="85">
        <v>0</v>
      </c>
      <c r="G13" s="90">
        <v>9</v>
      </c>
      <c r="H13" s="86">
        <v>0</v>
      </c>
      <c r="I13" s="91" t="s">
        <v>47</v>
      </c>
      <c r="J13" s="89">
        <v>0</v>
      </c>
      <c r="K13" s="85">
        <v>0</v>
      </c>
      <c r="L13" s="90">
        <v>0</v>
      </c>
      <c r="M13" s="86">
        <v>9</v>
      </c>
      <c r="N13" s="92"/>
    </row>
    <row r="14" spans="1:14" s="69" customFormat="1" ht="18.75" customHeight="1" x14ac:dyDescent="0.25">
      <c r="B14" s="112">
        <v>8</v>
      </c>
      <c r="C14" s="94" t="s">
        <v>47</v>
      </c>
      <c r="D14" s="95" t="s">
        <v>318</v>
      </c>
      <c r="E14" s="89">
        <v>8</v>
      </c>
      <c r="F14" s="85">
        <v>7</v>
      </c>
      <c r="G14" s="90">
        <v>1</v>
      </c>
      <c r="H14" s="86">
        <v>0</v>
      </c>
      <c r="I14" s="91" t="s">
        <v>47</v>
      </c>
      <c r="J14" s="89">
        <v>0</v>
      </c>
      <c r="K14" s="85">
        <v>0</v>
      </c>
      <c r="L14" s="90">
        <v>0</v>
      </c>
      <c r="M14" s="86">
        <v>1</v>
      </c>
      <c r="N14" s="92"/>
    </row>
    <row r="15" spans="1:14" s="69" customFormat="1" ht="15.75" x14ac:dyDescent="0.25">
      <c r="B15" s="112">
        <v>9</v>
      </c>
      <c r="C15" s="94" t="s">
        <v>47</v>
      </c>
      <c r="D15" s="95" t="s">
        <v>961</v>
      </c>
      <c r="E15" s="89">
        <v>3</v>
      </c>
      <c r="F15" s="85">
        <v>2</v>
      </c>
      <c r="G15" s="90">
        <v>1</v>
      </c>
      <c r="H15" s="86">
        <v>0</v>
      </c>
      <c r="I15" s="91" t="s">
        <v>47</v>
      </c>
      <c r="J15" s="89">
        <v>1</v>
      </c>
      <c r="K15" s="85">
        <v>0</v>
      </c>
      <c r="L15" s="90">
        <v>0</v>
      </c>
      <c r="M15" s="86">
        <v>0</v>
      </c>
      <c r="N15" s="92"/>
    </row>
    <row r="16" spans="1:14" s="69" customFormat="1" ht="18.75" customHeight="1" x14ac:dyDescent="0.25">
      <c r="B16" s="93">
        <v>10</v>
      </c>
      <c r="C16" s="94" t="s">
        <v>47</v>
      </c>
      <c r="D16" s="95" t="s">
        <v>376</v>
      </c>
      <c r="E16" s="89">
        <v>2</v>
      </c>
      <c r="F16" s="85">
        <v>1</v>
      </c>
      <c r="G16" s="90">
        <v>1</v>
      </c>
      <c r="H16" s="86">
        <v>0</v>
      </c>
      <c r="I16" s="91" t="s">
        <v>47</v>
      </c>
      <c r="J16" s="89">
        <v>0</v>
      </c>
      <c r="K16" s="85">
        <v>0</v>
      </c>
      <c r="L16" s="90">
        <v>0</v>
      </c>
      <c r="M16" s="86">
        <v>1</v>
      </c>
      <c r="N16" s="92"/>
    </row>
    <row r="17" spans="2:14" s="69" customFormat="1" ht="15.75" x14ac:dyDescent="0.25">
      <c r="B17" s="93">
        <v>11</v>
      </c>
      <c r="C17" s="94" t="s">
        <v>47</v>
      </c>
      <c r="D17" s="95" t="s">
        <v>418</v>
      </c>
      <c r="E17" s="89">
        <v>23</v>
      </c>
      <c r="F17" s="85">
        <v>7</v>
      </c>
      <c r="G17" s="90">
        <v>16</v>
      </c>
      <c r="H17" s="86">
        <v>0</v>
      </c>
      <c r="I17" s="91" t="s">
        <v>47</v>
      </c>
      <c r="J17" s="89">
        <v>2</v>
      </c>
      <c r="K17" s="85">
        <v>1</v>
      </c>
      <c r="L17" s="90">
        <v>1</v>
      </c>
      <c r="M17" s="86">
        <v>12</v>
      </c>
      <c r="N17" s="92"/>
    </row>
    <row r="18" spans="2:14" s="69" customFormat="1" ht="15.75" x14ac:dyDescent="0.25">
      <c r="B18" s="93">
        <v>12</v>
      </c>
      <c r="C18" s="94" t="s">
        <v>47</v>
      </c>
      <c r="D18" s="95" t="s">
        <v>1011</v>
      </c>
      <c r="E18" s="89">
        <v>102</v>
      </c>
      <c r="F18" s="85">
        <v>24</v>
      </c>
      <c r="G18" s="90">
        <v>74</v>
      </c>
      <c r="H18" s="86">
        <v>4</v>
      </c>
      <c r="I18" s="91" t="s">
        <v>47</v>
      </c>
      <c r="J18" s="89">
        <v>3</v>
      </c>
      <c r="K18" s="85">
        <v>8</v>
      </c>
      <c r="L18" s="90">
        <v>24</v>
      </c>
      <c r="M18" s="86">
        <v>39</v>
      </c>
      <c r="N18" s="92"/>
    </row>
    <row r="19" spans="2:14" s="69" customFormat="1" ht="15.75" x14ac:dyDescent="0.25">
      <c r="B19" s="93">
        <v>13</v>
      </c>
      <c r="C19" s="94" t="s">
        <v>47</v>
      </c>
      <c r="D19" s="95" t="s">
        <v>592</v>
      </c>
      <c r="E19" s="89">
        <v>3</v>
      </c>
      <c r="F19" s="85">
        <v>3</v>
      </c>
      <c r="G19" s="90">
        <v>0</v>
      </c>
      <c r="H19" s="86">
        <v>0</v>
      </c>
      <c r="I19" s="91" t="s">
        <v>47</v>
      </c>
      <c r="J19" s="89">
        <v>0</v>
      </c>
      <c r="K19" s="85">
        <v>0</v>
      </c>
      <c r="L19" s="90">
        <v>0</v>
      </c>
      <c r="M19" s="86">
        <v>0</v>
      </c>
      <c r="N19" s="92"/>
    </row>
    <row r="20" spans="2:14" s="69" customFormat="1" ht="15.75" x14ac:dyDescent="0.25">
      <c r="B20" s="93">
        <v>14</v>
      </c>
      <c r="C20" s="94" t="s">
        <v>47</v>
      </c>
      <c r="D20" s="95" t="s">
        <v>610</v>
      </c>
      <c r="E20" s="89">
        <v>6</v>
      </c>
      <c r="F20" s="85">
        <v>2</v>
      </c>
      <c r="G20" s="90">
        <v>4</v>
      </c>
      <c r="H20" s="86">
        <v>0</v>
      </c>
      <c r="I20" s="91" t="s">
        <v>47</v>
      </c>
      <c r="J20" s="89">
        <v>0</v>
      </c>
      <c r="K20" s="85">
        <v>0</v>
      </c>
      <c r="L20" s="90">
        <v>0</v>
      </c>
      <c r="M20" s="86">
        <v>4</v>
      </c>
      <c r="N20" s="92"/>
    </row>
    <row r="21" spans="2:14" s="69" customFormat="1" ht="15.75" x14ac:dyDescent="0.25">
      <c r="B21" s="93">
        <v>15</v>
      </c>
      <c r="C21" s="94" t="s">
        <v>47</v>
      </c>
      <c r="D21" s="95" t="s">
        <v>1466</v>
      </c>
      <c r="E21" s="89">
        <v>11</v>
      </c>
      <c r="F21" s="85">
        <v>5</v>
      </c>
      <c r="G21" s="90">
        <v>4</v>
      </c>
      <c r="H21" s="86">
        <v>2</v>
      </c>
      <c r="I21" s="91" t="s">
        <v>47</v>
      </c>
      <c r="J21" s="89">
        <v>0</v>
      </c>
      <c r="K21" s="85">
        <v>0</v>
      </c>
      <c r="L21" s="90">
        <v>1</v>
      </c>
      <c r="M21" s="86">
        <v>3</v>
      </c>
      <c r="N21" s="92"/>
    </row>
    <row r="22" spans="2:14" s="69" customFormat="1" ht="15.75" x14ac:dyDescent="0.25">
      <c r="B22" s="93">
        <v>16</v>
      </c>
      <c r="C22" s="94" t="s">
        <v>47</v>
      </c>
      <c r="D22" s="95" t="s">
        <v>1545</v>
      </c>
      <c r="E22" s="89">
        <v>8</v>
      </c>
      <c r="F22" s="85">
        <v>5</v>
      </c>
      <c r="G22" s="90">
        <v>3</v>
      </c>
      <c r="H22" s="86">
        <v>0</v>
      </c>
      <c r="I22" s="91" t="s">
        <v>47</v>
      </c>
      <c r="J22" s="89">
        <v>1</v>
      </c>
      <c r="K22" s="85">
        <v>0</v>
      </c>
      <c r="L22" s="90">
        <v>0</v>
      </c>
      <c r="M22" s="86">
        <v>2</v>
      </c>
      <c r="N22" s="92"/>
    </row>
    <row r="23" spans="2:14" s="69" customFormat="1" ht="15.75" x14ac:dyDescent="0.25">
      <c r="B23" s="93">
        <v>17</v>
      </c>
      <c r="C23" s="94" t="s">
        <v>47</v>
      </c>
      <c r="D23" s="95" t="s">
        <v>1634</v>
      </c>
      <c r="E23" s="89">
        <v>43</v>
      </c>
      <c r="F23" s="85">
        <v>18</v>
      </c>
      <c r="G23" s="90">
        <v>23</v>
      </c>
      <c r="H23" s="86">
        <v>2</v>
      </c>
      <c r="I23" s="91" t="s">
        <v>47</v>
      </c>
      <c r="J23" s="89">
        <v>6</v>
      </c>
      <c r="K23" s="85">
        <v>0</v>
      </c>
      <c r="L23" s="90">
        <v>2</v>
      </c>
      <c r="M23" s="86">
        <v>15</v>
      </c>
      <c r="N23" s="92"/>
    </row>
    <row r="24" spans="2:14" s="69" customFormat="1" ht="15.75" x14ac:dyDescent="0.25">
      <c r="B24" s="93">
        <v>18</v>
      </c>
      <c r="C24" s="94" t="s">
        <v>47</v>
      </c>
      <c r="D24" s="95" t="s">
        <v>1787</v>
      </c>
      <c r="E24" s="89">
        <v>15</v>
      </c>
      <c r="F24" s="85">
        <v>15</v>
      </c>
      <c r="G24" s="90">
        <v>0</v>
      </c>
      <c r="H24" s="86">
        <v>0</v>
      </c>
      <c r="I24" s="91" t="s">
        <v>47</v>
      </c>
      <c r="J24" s="89">
        <v>0</v>
      </c>
      <c r="K24" s="85">
        <v>0</v>
      </c>
      <c r="L24" s="90">
        <v>0</v>
      </c>
      <c r="M24" s="86">
        <v>0</v>
      </c>
      <c r="N24" s="92"/>
    </row>
    <row r="25" spans="2:14" s="69" customFormat="1" ht="15.75" x14ac:dyDescent="0.25">
      <c r="B25" s="93">
        <v>19</v>
      </c>
      <c r="C25" s="94" t="s">
        <v>47</v>
      </c>
      <c r="D25" s="95" t="s">
        <v>1852</v>
      </c>
      <c r="E25" s="89">
        <v>1</v>
      </c>
      <c r="F25" s="85">
        <v>1</v>
      </c>
      <c r="G25" s="90">
        <v>0</v>
      </c>
      <c r="H25" s="86">
        <v>0</v>
      </c>
      <c r="I25" s="91" t="s">
        <v>47</v>
      </c>
      <c r="J25" s="89">
        <v>0</v>
      </c>
      <c r="K25" s="85">
        <v>0</v>
      </c>
      <c r="L25" s="90">
        <v>0</v>
      </c>
      <c r="M25" s="86">
        <v>0</v>
      </c>
      <c r="N25" s="92"/>
    </row>
    <row r="26" spans="2:14" s="69" customFormat="1" ht="15.75" x14ac:dyDescent="0.25">
      <c r="B26" s="93">
        <v>20</v>
      </c>
      <c r="C26" s="94" t="s">
        <v>47</v>
      </c>
      <c r="D26" s="95" t="s">
        <v>1870</v>
      </c>
      <c r="E26" s="89">
        <v>13</v>
      </c>
      <c r="F26" s="85">
        <v>8</v>
      </c>
      <c r="G26" s="90">
        <v>5</v>
      </c>
      <c r="H26" s="86">
        <v>0</v>
      </c>
      <c r="I26" s="91" t="s">
        <v>47</v>
      </c>
      <c r="J26" s="89">
        <v>0</v>
      </c>
      <c r="K26" s="85">
        <v>0</v>
      </c>
      <c r="L26" s="90">
        <v>0</v>
      </c>
      <c r="M26" s="86">
        <v>5</v>
      </c>
      <c r="N26" s="92"/>
    </row>
    <row r="27" spans="2:14" s="69" customFormat="1" ht="15.75" x14ac:dyDescent="0.25">
      <c r="B27" s="93">
        <v>21</v>
      </c>
      <c r="C27" s="94" t="s">
        <v>47</v>
      </c>
      <c r="D27" s="95" t="s">
        <v>1975</v>
      </c>
      <c r="E27" s="89">
        <v>7</v>
      </c>
      <c r="F27" s="85">
        <v>5</v>
      </c>
      <c r="G27" s="90">
        <v>2</v>
      </c>
      <c r="H27" s="86">
        <v>0</v>
      </c>
      <c r="I27" s="91" t="s">
        <v>47</v>
      </c>
      <c r="J27" s="89">
        <v>0</v>
      </c>
      <c r="K27" s="85">
        <v>0</v>
      </c>
      <c r="L27" s="90">
        <v>0</v>
      </c>
      <c r="M27" s="86">
        <v>2</v>
      </c>
      <c r="N27" s="92"/>
    </row>
    <row r="28" spans="2:14" s="69" customFormat="1" ht="15.75" x14ac:dyDescent="0.25">
      <c r="B28" s="93">
        <v>22</v>
      </c>
      <c r="C28" s="94" t="s">
        <v>47</v>
      </c>
      <c r="D28" s="95" t="s">
        <v>1992</v>
      </c>
      <c r="E28" s="89">
        <v>6</v>
      </c>
      <c r="F28" s="85">
        <v>4</v>
      </c>
      <c r="G28" s="90">
        <v>2</v>
      </c>
      <c r="H28" s="86">
        <v>0</v>
      </c>
      <c r="I28" s="91" t="s">
        <v>47</v>
      </c>
      <c r="J28" s="89">
        <v>0</v>
      </c>
      <c r="K28" s="85">
        <v>1</v>
      </c>
      <c r="L28" s="90">
        <v>0</v>
      </c>
      <c r="M28" s="86">
        <v>1</v>
      </c>
      <c r="N28" s="92"/>
    </row>
    <row r="29" spans="2:14" s="69" customFormat="1" ht="15.75" x14ac:dyDescent="0.25">
      <c r="B29" s="93">
        <v>35</v>
      </c>
      <c r="C29" s="94" t="s">
        <v>47</v>
      </c>
      <c r="D29" s="95" t="s">
        <v>665</v>
      </c>
      <c r="E29" s="89">
        <v>4</v>
      </c>
      <c r="F29" s="85">
        <v>1</v>
      </c>
      <c r="G29" s="90">
        <v>3</v>
      </c>
      <c r="H29" s="86">
        <v>0</v>
      </c>
      <c r="I29" s="91" t="s">
        <v>47</v>
      </c>
      <c r="J29" s="89">
        <v>0</v>
      </c>
      <c r="K29" s="85">
        <v>1</v>
      </c>
      <c r="L29" s="90">
        <v>0</v>
      </c>
      <c r="M29" s="86">
        <v>2</v>
      </c>
      <c r="N29" s="92"/>
    </row>
    <row r="30" spans="2:14" s="69" customFormat="1" ht="15.75" x14ac:dyDescent="0.25">
      <c r="B30" s="93">
        <v>38</v>
      </c>
      <c r="C30" s="94" t="s">
        <v>47</v>
      </c>
      <c r="D30" s="95" t="s">
        <v>701</v>
      </c>
      <c r="E30" s="89">
        <v>3</v>
      </c>
      <c r="F30" s="85">
        <v>3</v>
      </c>
      <c r="G30" s="90">
        <v>0</v>
      </c>
      <c r="H30" s="86">
        <v>0</v>
      </c>
      <c r="I30" s="91" t="s">
        <v>47</v>
      </c>
      <c r="J30" s="89">
        <v>0</v>
      </c>
      <c r="K30" s="85">
        <v>0</v>
      </c>
      <c r="L30" s="90">
        <v>0</v>
      </c>
      <c r="M30" s="86">
        <v>0</v>
      </c>
      <c r="N30" s="92"/>
    </row>
    <row r="31" spans="2:14" s="69" customFormat="1" ht="15.75" x14ac:dyDescent="0.25">
      <c r="B31" s="93">
        <v>40</v>
      </c>
      <c r="C31" s="94" t="s">
        <v>47</v>
      </c>
      <c r="D31" s="95" t="s">
        <v>723</v>
      </c>
      <c r="E31" s="89">
        <v>6</v>
      </c>
      <c r="F31" s="85">
        <v>0</v>
      </c>
      <c r="G31" s="90">
        <v>6</v>
      </c>
      <c r="H31" s="86">
        <v>0</v>
      </c>
      <c r="I31" s="91" t="s">
        <v>47</v>
      </c>
      <c r="J31" s="89">
        <v>0</v>
      </c>
      <c r="K31" s="85">
        <v>0</v>
      </c>
      <c r="L31" s="90">
        <v>0</v>
      </c>
      <c r="M31" s="86">
        <v>6</v>
      </c>
      <c r="N31" s="92"/>
    </row>
    <row r="32" spans="2:14" s="69" customFormat="1" ht="15.75" x14ac:dyDescent="0.25">
      <c r="B32" s="93">
        <v>43</v>
      </c>
      <c r="C32" s="94" t="s">
        <v>47</v>
      </c>
      <c r="D32" s="95" t="s">
        <v>739</v>
      </c>
      <c r="E32" s="89">
        <v>3</v>
      </c>
      <c r="F32" s="85">
        <v>2</v>
      </c>
      <c r="G32" s="90">
        <v>1</v>
      </c>
      <c r="H32" s="86">
        <v>0</v>
      </c>
      <c r="I32" s="91" t="s">
        <v>47</v>
      </c>
      <c r="J32" s="89">
        <v>0</v>
      </c>
      <c r="K32" s="85">
        <v>0</v>
      </c>
      <c r="L32" s="90">
        <v>0</v>
      </c>
      <c r="M32" s="86">
        <v>1</v>
      </c>
      <c r="N32" s="92"/>
    </row>
    <row r="33" spans="2:14" s="69" customFormat="1" ht="15.75" x14ac:dyDescent="0.25">
      <c r="B33" s="93">
        <v>45</v>
      </c>
      <c r="C33" s="94" t="s">
        <v>47</v>
      </c>
      <c r="D33" s="95" t="s">
        <v>754</v>
      </c>
      <c r="E33" s="89">
        <v>8</v>
      </c>
      <c r="F33" s="85">
        <v>8</v>
      </c>
      <c r="G33" s="90">
        <v>0</v>
      </c>
      <c r="H33" s="86">
        <v>0</v>
      </c>
      <c r="I33" s="91" t="s">
        <v>47</v>
      </c>
      <c r="J33" s="89">
        <v>0</v>
      </c>
      <c r="K33" s="85">
        <v>0</v>
      </c>
      <c r="L33" s="90">
        <v>0</v>
      </c>
      <c r="M33" s="86">
        <v>0</v>
      </c>
      <c r="N33" s="92"/>
    </row>
    <row r="34" spans="2:14" s="69" customFormat="1" ht="15.75" x14ac:dyDescent="0.25">
      <c r="B34" s="93">
        <v>47</v>
      </c>
      <c r="C34" s="94" t="s">
        <v>47</v>
      </c>
      <c r="D34" s="95" t="s">
        <v>2060</v>
      </c>
      <c r="E34" s="89">
        <v>21</v>
      </c>
      <c r="F34" s="85">
        <v>17</v>
      </c>
      <c r="G34" s="90">
        <v>4</v>
      </c>
      <c r="H34" s="86">
        <v>0</v>
      </c>
      <c r="I34" s="91" t="s">
        <v>47</v>
      </c>
      <c r="J34" s="89">
        <v>0</v>
      </c>
      <c r="K34" s="85">
        <v>0</v>
      </c>
      <c r="L34" s="90">
        <v>0</v>
      </c>
      <c r="M34" s="86">
        <v>4</v>
      </c>
      <c r="N34" s="92"/>
    </row>
    <row r="35" spans="2:14" s="69" customFormat="1" ht="15.75" x14ac:dyDescent="0.25">
      <c r="B35" s="93">
        <v>48</v>
      </c>
      <c r="C35" s="94" t="s">
        <v>47</v>
      </c>
      <c r="D35" s="95" t="s">
        <v>772</v>
      </c>
      <c r="E35" s="89">
        <v>3</v>
      </c>
      <c r="F35" s="85">
        <v>1</v>
      </c>
      <c r="G35" s="90">
        <v>2</v>
      </c>
      <c r="H35" s="86">
        <v>0</v>
      </c>
      <c r="I35" s="91" t="s">
        <v>47</v>
      </c>
      <c r="J35" s="89">
        <v>1</v>
      </c>
      <c r="K35" s="85">
        <v>0</v>
      </c>
      <c r="L35" s="90">
        <v>0</v>
      </c>
      <c r="M35" s="86">
        <v>1</v>
      </c>
      <c r="N35" s="92"/>
    </row>
    <row r="36" spans="2:14" s="69" customFormat="1" ht="15.75" x14ac:dyDescent="0.25">
      <c r="B36" s="93">
        <v>50</v>
      </c>
      <c r="C36" s="94" t="s">
        <v>47</v>
      </c>
      <c r="D36" s="95" t="s">
        <v>804</v>
      </c>
      <c r="E36" s="89">
        <v>10</v>
      </c>
      <c r="F36" s="85">
        <v>4</v>
      </c>
      <c r="G36" s="90">
        <v>6</v>
      </c>
      <c r="H36" s="86">
        <v>0</v>
      </c>
      <c r="I36" s="91" t="s">
        <v>47</v>
      </c>
      <c r="J36" s="89">
        <v>0</v>
      </c>
      <c r="K36" s="85">
        <v>0</v>
      </c>
      <c r="L36" s="90">
        <v>3</v>
      </c>
      <c r="M36" s="86">
        <v>3</v>
      </c>
      <c r="N36" s="92"/>
    </row>
    <row r="37" spans="2:14" s="69" customFormat="1" ht="25.5" x14ac:dyDescent="0.25">
      <c r="B37" s="96">
        <v>51</v>
      </c>
      <c r="C37" s="97" t="s">
        <v>47</v>
      </c>
      <c r="D37" s="98" t="s">
        <v>863</v>
      </c>
      <c r="E37" s="89">
        <v>10</v>
      </c>
      <c r="F37" s="99">
        <v>5</v>
      </c>
      <c r="G37" s="90">
        <v>5</v>
      </c>
      <c r="H37" s="86">
        <v>0</v>
      </c>
      <c r="I37" s="91" t="s">
        <v>47</v>
      </c>
      <c r="J37" s="89">
        <v>1</v>
      </c>
      <c r="K37" s="99">
        <v>0</v>
      </c>
      <c r="L37" s="90">
        <v>0</v>
      </c>
      <c r="M37" s="86">
        <v>4</v>
      </c>
      <c r="N37" s="92"/>
    </row>
    <row r="38" spans="2:14" s="69" customFormat="1" ht="15" customHeight="1" x14ac:dyDescent="0.25">
      <c r="B38" s="96">
        <v>52</v>
      </c>
      <c r="C38" s="97" t="s">
        <v>47</v>
      </c>
      <c r="D38" s="98" t="s">
        <v>2043</v>
      </c>
      <c r="E38" s="89">
        <v>3</v>
      </c>
      <c r="F38" s="90">
        <v>0</v>
      </c>
      <c r="G38" s="90">
        <v>3</v>
      </c>
      <c r="H38" s="86">
        <v>0</v>
      </c>
      <c r="I38" s="100" t="s">
        <v>47</v>
      </c>
      <c r="J38" s="89">
        <v>0</v>
      </c>
      <c r="K38" s="90">
        <v>1</v>
      </c>
      <c r="L38" s="90">
        <v>0</v>
      </c>
      <c r="M38" s="86">
        <v>2</v>
      </c>
      <c r="N38" s="92"/>
    </row>
    <row r="39" spans="2:14" s="69" customFormat="1" ht="16.5" thickBot="1" x14ac:dyDescent="0.3">
      <c r="B39" s="101">
        <v>53</v>
      </c>
      <c r="C39" s="102" t="s">
        <v>47</v>
      </c>
      <c r="D39" s="103" t="s">
        <v>894</v>
      </c>
      <c r="E39" s="104">
        <v>33</v>
      </c>
      <c r="F39" s="105">
        <v>33</v>
      </c>
      <c r="G39" s="105">
        <v>0</v>
      </c>
      <c r="H39" s="106">
        <v>0</v>
      </c>
      <c r="I39" s="107" t="s">
        <v>47</v>
      </c>
      <c r="J39" s="104">
        <v>0</v>
      </c>
      <c r="K39" s="105">
        <v>0</v>
      </c>
      <c r="L39" s="105">
        <v>0</v>
      </c>
      <c r="M39" s="106">
        <v>0</v>
      </c>
      <c r="N39" s="92"/>
    </row>
    <row r="40" spans="2:14" x14ac:dyDescent="0.25">
      <c r="E40" s="66"/>
    </row>
    <row r="41" spans="2:14" x14ac:dyDescent="0.25">
      <c r="E41" s="66"/>
    </row>
    <row r="42" spans="2:14" x14ac:dyDescent="0.25">
      <c r="E42" s="66"/>
    </row>
    <row r="43" spans="2:14" x14ac:dyDescent="0.25">
      <c r="E43" s="66"/>
    </row>
    <row r="44" spans="2:14" x14ac:dyDescent="0.25">
      <c r="E44" s="66"/>
    </row>
    <row r="45" spans="2:14" x14ac:dyDescent="0.25">
      <c r="E45" s="66"/>
    </row>
    <row r="46" spans="2:14" x14ac:dyDescent="0.25">
      <c r="E46" s="66"/>
    </row>
    <row r="47" spans="2:14" x14ac:dyDescent="0.25">
      <c r="E47" s="66"/>
    </row>
    <row r="48" spans="2:14" x14ac:dyDescent="0.25">
      <c r="E48" s="66"/>
    </row>
    <row r="49" spans="5:5" x14ac:dyDescent="0.25">
      <c r="E49" s="66"/>
    </row>
    <row r="50" spans="5:5" x14ac:dyDescent="0.25">
      <c r="E50" s="66"/>
    </row>
    <row r="51" spans="5:5" x14ac:dyDescent="0.25">
      <c r="E51" s="66"/>
    </row>
    <row r="52" spans="5:5" x14ac:dyDescent="0.25">
      <c r="E52" s="66"/>
    </row>
    <row r="53" spans="5:5" x14ac:dyDescent="0.25">
      <c r="E53" s="66"/>
    </row>
    <row r="54" spans="5:5" x14ac:dyDescent="0.25">
      <c r="E54" s="66"/>
    </row>
    <row r="55" spans="5:5" x14ac:dyDescent="0.25">
      <c r="E55" s="66"/>
    </row>
    <row r="56" spans="5:5" x14ac:dyDescent="0.25">
      <c r="E56" s="66"/>
    </row>
    <row r="57" spans="5:5" x14ac:dyDescent="0.25">
      <c r="E57" s="66"/>
    </row>
    <row r="58" spans="5:5" x14ac:dyDescent="0.25">
      <c r="E58" s="66"/>
    </row>
    <row r="59" spans="5:5" x14ac:dyDescent="0.25">
      <c r="E59" s="66"/>
    </row>
    <row r="60" spans="5:5" x14ac:dyDescent="0.25">
      <c r="E60" s="66"/>
    </row>
    <row r="61" spans="5:5" x14ac:dyDescent="0.25">
      <c r="E61" s="66"/>
    </row>
    <row r="62" spans="5:5" x14ac:dyDescent="0.25">
      <c r="E62" s="66"/>
    </row>
    <row r="63" spans="5:5" x14ac:dyDescent="0.25">
      <c r="E63" s="66"/>
    </row>
    <row r="64" spans="5:5" x14ac:dyDescent="0.25">
      <c r="E64" s="66"/>
    </row>
    <row r="65" spans="5:5" x14ac:dyDescent="0.25">
      <c r="E65" s="66"/>
    </row>
    <row r="66" spans="5:5" x14ac:dyDescent="0.25">
      <c r="E66" s="66"/>
    </row>
    <row r="67" spans="5:5" x14ac:dyDescent="0.25">
      <c r="E67" s="66"/>
    </row>
    <row r="68" spans="5:5" x14ac:dyDescent="0.25">
      <c r="E68" s="66"/>
    </row>
    <row r="69" spans="5:5" x14ac:dyDescent="0.25">
      <c r="E69" s="66"/>
    </row>
    <row r="70" spans="5:5" x14ac:dyDescent="0.25">
      <c r="E70" s="66"/>
    </row>
    <row r="71" spans="5:5" x14ac:dyDescent="0.25">
      <c r="E71" s="66"/>
    </row>
    <row r="72" spans="5:5" x14ac:dyDescent="0.25">
      <c r="E72" s="66"/>
    </row>
    <row r="73" spans="5:5" x14ac:dyDescent="0.25">
      <c r="E73" s="66"/>
    </row>
    <row r="74" spans="5:5" x14ac:dyDescent="0.25">
      <c r="E74" s="66"/>
    </row>
    <row r="75" spans="5:5" x14ac:dyDescent="0.25">
      <c r="E75" s="66"/>
    </row>
    <row r="76" spans="5:5" x14ac:dyDescent="0.25">
      <c r="E76" s="66"/>
    </row>
    <row r="77" spans="5:5" x14ac:dyDescent="0.25">
      <c r="E77" s="66"/>
    </row>
    <row r="78" spans="5:5" x14ac:dyDescent="0.25">
      <c r="E78" s="66"/>
    </row>
    <row r="79" spans="5:5" x14ac:dyDescent="0.25">
      <c r="E79" s="66"/>
    </row>
    <row r="80" spans="5:5" x14ac:dyDescent="0.25">
      <c r="E80" s="66"/>
    </row>
    <row r="81" spans="5:5" x14ac:dyDescent="0.25">
      <c r="E81" s="66"/>
    </row>
  </sheetData>
  <mergeCells count="14">
    <mergeCell ref="A1:E1"/>
    <mergeCell ref="B3:M3"/>
    <mergeCell ref="B5:D6"/>
    <mergeCell ref="E5:E6"/>
    <mergeCell ref="F5:F6"/>
    <mergeCell ref="G5:G6"/>
    <mergeCell ref="H5:H6"/>
    <mergeCell ref="J5:J6"/>
    <mergeCell ref="B7:D7"/>
    <mergeCell ref="B4:H4"/>
    <mergeCell ref="J4:M4"/>
    <mergeCell ref="K5:K6"/>
    <mergeCell ref="L5:L6"/>
    <mergeCell ref="M5:M6"/>
  </mergeCells>
  <pageMargins left="0.7" right="0.7" top="0.75" bottom="0.75" header="0.3" footer="0.3"/>
  <pageSetup scale="4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233</v>
      </c>
      <c r="D4" s="183" t="s">
        <v>232</v>
      </c>
      <c r="E4" s="183"/>
      <c r="F4" s="183"/>
      <c r="G4" s="183"/>
      <c r="H4" s="184"/>
      <c r="I4" s="18"/>
      <c r="J4" s="185" t="s">
        <v>6</v>
      </c>
      <c r="K4" s="183"/>
      <c r="L4" s="17" t="s">
        <v>231</v>
      </c>
      <c r="M4" s="186" t="s">
        <v>230</v>
      </c>
      <c r="N4" s="186"/>
      <c r="O4" s="186"/>
      <c r="P4" s="186"/>
      <c r="Q4" s="187"/>
      <c r="R4" s="19"/>
      <c r="S4" s="188" t="s">
        <v>9</v>
      </c>
      <c r="T4" s="189"/>
      <c r="U4" s="189"/>
      <c r="V4" s="190" t="s">
        <v>213</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217</v>
      </c>
      <c r="D6" s="192" t="s">
        <v>229</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228</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227</v>
      </c>
      <c r="C21" s="218"/>
      <c r="D21" s="218"/>
      <c r="E21" s="218"/>
      <c r="F21" s="218"/>
      <c r="G21" s="218"/>
      <c r="H21" s="218"/>
      <c r="I21" s="218"/>
      <c r="J21" s="218"/>
      <c r="K21" s="218"/>
      <c r="L21" s="218"/>
      <c r="M21" s="219" t="s">
        <v>217</v>
      </c>
      <c r="N21" s="219"/>
      <c r="O21" s="219" t="s">
        <v>49</v>
      </c>
      <c r="P21" s="219"/>
      <c r="Q21" s="220" t="s">
        <v>50</v>
      </c>
      <c r="R21" s="220"/>
      <c r="S21" s="34" t="s">
        <v>226</v>
      </c>
      <c r="T21" s="34" t="s">
        <v>167</v>
      </c>
      <c r="U21" s="34" t="s">
        <v>225</v>
      </c>
      <c r="V21" s="34">
        <f>+IF(ISERR(U21/T21*100),"N/A",ROUND(U21/T21*100,2))</f>
        <v>92</v>
      </c>
      <c r="W21" s="35">
        <f>+IF(ISERR(U21/S21*100),"N/A",ROUND(U21/S21*100,2))</f>
        <v>0.92</v>
      </c>
    </row>
    <row r="22" spans="2:27" ht="56.25" customHeight="1" x14ac:dyDescent="0.2">
      <c r="B22" s="217" t="s">
        <v>224</v>
      </c>
      <c r="C22" s="218"/>
      <c r="D22" s="218"/>
      <c r="E22" s="218"/>
      <c r="F22" s="218"/>
      <c r="G22" s="218"/>
      <c r="H22" s="218"/>
      <c r="I22" s="218"/>
      <c r="J22" s="218"/>
      <c r="K22" s="218"/>
      <c r="L22" s="218"/>
      <c r="M22" s="219" t="s">
        <v>217</v>
      </c>
      <c r="N22" s="219"/>
      <c r="O22" s="219" t="s">
        <v>49</v>
      </c>
      <c r="P22" s="219"/>
      <c r="Q22" s="220" t="s">
        <v>50</v>
      </c>
      <c r="R22" s="220"/>
      <c r="S22" s="34" t="s">
        <v>223</v>
      </c>
      <c r="T22" s="34" t="s">
        <v>167</v>
      </c>
      <c r="U22" s="34" t="s">
        <v>222</v>
      </c>
      <c r="V22" s="34">
        <f>+IF(ISERR(U22/T22*100),"N/A",ROUND(U22/T22*100,2))</f>
        <v>44</v>
      </c>
      <c r="W22" s="35">
        <f>+IF(ISERR(U22/S22*100),"N/A",ROUND(U22/S22*100,2))</f>
        <v>0.28000000000000003</v>
      </c>
    </row>
    <row r="23" spans="2:27" ht="56.25" customHeight="1" x14ac:dyDescent="0.2">
      <c r="B23" s="217" t="s">
        <v>221</v>
      </c>
      <c r="C23" s="218"/>
      <c r="D23" s="218"/>
      <c r="E23" s="218"/>
      <c r="F23" s="218"/>
      <c r="G23" s="218"/>
      <c r="H23" s="218"/>
      <c r="I23" s="218"/>
      <c r="J23" s="218"/>
      <c r="K23" s="218"/>
      <c r="L23" s="218"/>
      <c r="M23" s="219" t="s">
        <v>217</v>
      </c>
      <c r="N23" s="219"/>
      <c r="O23" s="219" t="s">
        <v>49</v>
      </c>
      <c r="P23" s="219"/>
      <c r="Q23" s="220" t="s">
        <v>50</v>
      </c>
      <c r="R23" s="220"/>
      <c r="S23" s="34" t="s">
        <v>220</v>
      </c>
      <c r="T23" s="34" t="s">
        <v>167</v>
      </c>
      <c r="U23" s="34" t="s">
        <v>219</v>
      </c>
      <c r="V23" s="34">
        <f>+IF(ISERR(U23/T23*100),"N/A",ROUND(U23/T23*100,2))</f>
        <v>60</v>
      </c>
      <c r="W23" s="35">
        <f>+IF(ISERR(U23/S23*100),"N/A",ROUND(U23/S23*100,2))</f>
        <v>1.25</v>
      </c>
    </row>
    <row r="24" spans="2:27" ht="56.25" customHeight="1" thickBot="1" x14ac:dyDescent="0.25">
      <c r="B24" s="217" t="s">
        <v>218</v>
      </c>
      <c r="C24" s="218"/>
      <c r="D24" s="218"/>
      <c r="E24" s="218"/>
      <c r="F24" s="218"/>
      <c r="G24" s="218"/>
      <c r="H24" s="218"/>
      <c r="I24" s="218"/>
      <c r="J24" s="218"/>
      <c r="K24" s="218"/>
      <c r="L24" s="218"/>
      <c r="M24" s="219" t="s">
        <v>217</v>
      </c>
      <c r="N24" s="219"/>
      <c r="O24" s="219" t="s">
        <v>49</v>
      </c>
      <c r="P24" s="219"/>
      <c r="Q24" s="220" t="s">
        <v>50</v>
      </c>
      <c r="R24" s="220"/>
      <c r="S24" s="34" t="s">
        <v>216</v>
      </c>
      <c r="T24" s="34" t="s">
        <v>167</v>
      </c>
      <c r="U24" s="34" t="s">
        <v>215</v>
      </c>
      <c r="V24" s="34">
        <f>+IF(ISERR(U24/T24*100),"N/A",ROUND(U24/T24*100,2))</f>
        <v>64</v>
      </c>
      <c r="W24" s="35">
        <f>+IF(ISERR(U24/S24*100),"N/A",ROUND(U24/S24*100,2))</f>
        <v>0.53</v>
      </c>
    </row>
    <row r="25" spans="2:27" ht="21.75" customHeight="1" thickTop="1" thickBot="1" x14ac:dyDescent="0.25">
      <c r="B25" s="11" t="s">
        <v>60</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32" t="s">
        <v>2098</v>
      </c>
      <c r="C26" s="233"/>
      <c r="D26" s="233"/>
      <c r="E26" s="233"/>
      <c r="F26" s="233"/>
      <c r="G26" s="233"/>
      <c r="H26" s="233"/>
      <c r="I26" s="233"/>
      <c r="J26" s="233"/>
      <c r="K26" s="233"/>
      <c r="L26" s="233"/>
      <c r="M26" s="233"/>
      <c r="N26" s="233"/>
      <c r="O26" s="233"/>
      <c r="P26" s="233"/>
      <c r="Q26" s="234"/>
      <c r="R26" s="37" t="s">
        <v>42</v>
      </c>
      <c r="S26" s="204" t="s">
        <v>43</v>
      </c>
      <c r="T26" s="204"/>
      <c r="U26" s="38" t="s">
        <v>61</v>
      </c>
      <c r="V26" s="203" t="s">
        <v>62</v>
      </c>
      <c r="W26" s="205"/>
    </row>
    <row r="27" spans="2:27" ht="30.75" customHeight="1" thickBot="1" x14ac:dyDescent="0.25">
      <c r="B27" s="235"/>
      <c r="C27" s="236"/>
      <c r="D27" s="236"/>
      <c r="E27" s="236"/>
      <c r="F27" s="236"/>
      <c r="G27" s="236"/>
      <c r="H27" s="236"/>
      <c r="I27" s="236"/>
      <c r="J27" s="236"/>
      <c r="K27" s="236"/>
      <c r="L27" s="236"/>
      <c r="M27" s="236"/>
      <c r="N27" s="236"/>
      <c r="O27" s="236"/>
      <c r="P27" s="236"/>
      <c r="Q27" s="237"/>
      <c r="R27" s="39" t="s">
        <v>63</v>
      </c>
      <c r="S27" s="39" t="s">
        <v>63</v>
      </c>
      <c r="T27" s="39" t="s">
        <v>49</v>
      </c>
      <c r="U27" s="39" t="s">
        <v>63</v>
      </c>
      <c r="V27" s="39" t="s">
        <v>64</v>
      </c>
      <c r="W27" s="32" t="s">
        <v>65</v>
      </c>
      <c r="Y27" s="36"/>
    </row>
    <row r="28" spans="2:27" ht="23.25" customHeight="1" thickBot="1" x14ac:dyDescent="0.25">
      <c r="B28" s="238" t="s">
        <v>66</v>
      </c>
      <c r="C28" s="239"/>
      <c r="D28" s="239"/>
      <c r="E28" s="40" t="s">
        <v>214</v>
      </c>
      <c r="F28" s="40"/>
      <c r="G28" s="40"/>
      <c r="H28" s="41"/>
      <c r="I28" s="41"/>
      <c r="J28" s="41"/>
      <c r="K28" s="41"/>
      <c r="L28" s="41"/>
      <c r="M28" s="41"/>
      <c r="N28" s="41"/>
      <c r="O28" s="41"/>
      <c r="P28" s="42"/>
      <c r="Q28" s="42"/>
      <c r="R28" s="43" t="s">
        <v>213</v>
      </c>
      <c r="S28" s="44" t="s">
        <v>11</v>
      </c>
      <c r="T28" s="42"/>
      <c r="U28" s="44" t="s">
        <v>211</v>
      </c>
      <c r="V28" s="42"/>
      <c r="W28" s="45">
        <f>+IF(ISERR(U28/R28*100),"N/A",ROUND(U28/R28*100,2))</f>
        <v>96.17</v>
      </c>
    </row>
    <row r="29" spans="2:27" ht="26.25" customHeight="1" thickBot="1" x14ac:dyDescent="0.25">
      <c r="B29" s="221" t="s">
        <v>69</v>
      </c>
      <c r="C29" s="222"/>
      <c r="D29" s="222"/>
      <c r="E29" s="46" t="s">
        <v>214</v>
      </c>
      <c r="F29" s="46"/>
      <c r="G29" s="46"/>
      <c r="H29" s="47"/>
      <c r="I29" s="47"/>
      <c r="J29" s="47"/>
      <c r="K29" s="47"/>
      <c r="L29" s="47"/>
      <c r="M29" s="47"/>
      <c r="N29" s="47"/>
      <c r="O29" s="47"/>
      <c r="P29" s="48"/>
      <c r="Q29" s="48"/>
      <c r="R29" s="49" t="s">
        <v>213</v>
      </c>
      <c r="S29" s="50" t="s">
        <v>212</v>
      </c>
      <c r="T29" s="51">
        <f>+IF(ISERR(S29/R29*100),"N/A",ROUND(S29/R29*100,2))</f>
        <v>100</v>
      </c>
      <c r="U29" s="50" t="s">
        <v>211</v>
      </c>
      <c r="V29" s="51">
        <f>+IF(ISERR(U29/S29*100),"N/A",ROUND(U29/S29*100,2))</f>
        <v>96.17</v>
      </c>
      <c r="W29" s="52">
        <f>+IF(ISERR(U29/R29*100),"N/A",ROUND(U29/R29*100,2))</f>
        <v>96.17</v>
      </c>
    </row>
    <row r="30" spans="2:27" ht="22.5" customHeight="1" thickTop="1" thickBot="1" x14ac:dyDescent="0.25">
      <c r="B30" s="11" t="s">
        <v>75</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23" t="s">
        <v>210</v>
      </c>
      <c r="C31" s="224"/>
      <c r="D31" s="224"/>
      <c r="E31" s="224"/>
      <c r="F31" s="224"/>
      <c r="G31" s="224"/>
      <c r="H31" s="224"/>
      <c r="I31" s="224"/>
      <c r="J31" s="224"/>
      <c r="K31" s="224"/>
      <c r="L31" s="224"/>
      <c r="M31" s="224"/>
      <c r="N31" s="224"/>
      <c r="O31" s="224"/>
      <c r="P31" s="224"/>
      <c r="Q31" s="224"/>
      <c r="R31" s="224"/>
      <c r="S31" s="224"/>
      <c r="T31" s="224"/>
      <c r="U31" s="224"/>
      <c r="V31" s="224"/>
      <c r="W31" s="225"/>
    </row>
    <row r="32" spans="2:27" ht="15" customHeight="1" thickBot="1" x14ac:dyDescent="0.25">
      <c r="B32" s="226"/>
      <c r="C32" s="227"/>
      <c r="D32" s="227"/>
      <c r="E32" s="227"/>
      <c r="F32" s="227"/>
      <c r="G32" s="227"/>
      <c r="H32" s="227"/>
      <c r="I32" s="227"/>
      <c r="J32" s="227"/>
      <c r="K32" s="227"/>
      <c r="L32" s="227"/>
      <c r="M32" s="227"/>
      <c r="N32" s="227"/>
      <c r="O32" s="227"/>
      <c r="P32" s="227"/>
      <c r="Q32" s="227"/>
      <c r="R32" s="227"/>
      <c r="S32" s="227"/>
      <c r="T32" s="227"/>
      <c r="U32" s="227"/>
      <c r="V32" s="227"/>
      <c r="W32" s="228"/>
    </row>
    <row r="33" spans="2:23" ht="37.5" customHeight="1" thickTop="1" x14ac:dyDescent="0.2">
      <c r="B33" s="223" t="s">
        <v>209</v>
      </c>
      <c r="C33" s="224"/>
      <c r="D33" s="224"/>
      <c r="E33" s="224"/>
      <c r="F33" s="224"/>
      <c r="G33" s="224"/>
      <c r="H33" s="224"/>
      <c r="I33" s="224"/>
      <c r="J33" s="224"/>
      <c r="K33" s="224"/>
      <c r="L33" s="224"/>
      <c r="M33" s="224"/>
      <c r="N33" s="224"/>
      <c r="O33" s="224"/>
      <c r="P33" s="224"/>
      <c r="Q33" s="224"/>
      <c r="R33" s="224"/>
      <c r="S33" s="224"/>
      <c r="T33" s="224"/>
      <c r="U33" s="224"/>
      <c r="V33" s="224"/>
      <c r="W33" s="225"/>
    </row>
    <row r="34" spans="2:23" ht="15" customHeight="1" thickBot="1" x14ac:dyDescent="0.25">
      <c r="B34" s="226"/>
      <c r="C34" s="227"/>
      <c r="D34" s="227"/>
      <c r="E34" s="227"/>
      <c r="F34" s="227"/>
      <c r="G34" s="227"/>
      <c r="H34" s="227"/>
      <c r="I34" s="227"/>
      <c r="J34" s="227"/>
      <c r="K34" s="227"/>
      <c r="L34" s="227"/>
      <c r="M34" s="227"/>
      <c r="N34" s="227"/>
      <c r="O34" s="227"/>
      <c r="P34" s="227"/>
      <c r="Q34" s="227"/>
      <c r="R34" s="227"/>
      <c r="S34" s="227"/>
      <c r="T34" s="227"/>
      <c r="U34" s="227"/>
      <c r="V34" s="227"/>
      <c r="W34" s="228"/>
    </row>
    <row r="35" spans="2:23" ht="37.5" customHeight="1" thickTop="1" x14ac:dyDescent="0.2">
      <c r="B35" s="223" t="s">
        <v>208</v>
      </c>
      <c r="C35" s="224"/>
      <c r="D35" s="224"/>
      <c r="E35" s="224"/>
      <c r="F35" s="224"/>
      <c r="G35" s="224"/>
      <c r="H35" s="224"/>
      <c r="I35" s="224"/>
      <c r="J35" s="224"/>
      <c r="K35" s="224"/>
      <c r="L35" s="224"/>
      <c r="M35" s="224"/>
      <c r="N35" s="224"/>
      <c r="O35" s="224"/>
      <c r="P35" s="224"/>
      <c r="Q35" s="224"/>
      <c r="R35" s="224"/>
      <c r="S35" s="224"/>
      <c r="T35" s="224"/>
      <c r="U35" s="224"/>
      <c r="V35" s="224"/>
      <c r="W35" s="225"/>
    </row>
    <row r="36" spans="2:23" ht="13.5" thickBot="1" x14ac:dyDescent="0.25">
      <c r="B36" s="229"/>
      <c r="C36" s="230"/>
      <c r="D36" s="230"/>
      <c r="E36" s="230"/>
      <c r="F36" s="230"/>
      <c r="G36" s="230"/>
      <c r="H36" s="230"/>
      <c r="I36" s="230"/>
      <c r="J36" s="230"/>
      <c r="K36" s="230"/>
      <c r="L36" s="230"/>
      <c r="M36" s="230"/>
      <c r="N36" s="230"/>
      <c r="O36" s="230"/>
      <c r="P36" s="230"/>
      <c r="Q36" s="230"/>
      <c r="R36" s="230"/>
      <c r="S36" s="230"/>
      <c r="T36" s="230"/>
      <c r="U36" s="230"/>
      <c r="V36" s="230"/>
      <c r="W36" s="231"/>
    </row>
  </sheetData>
  <mergeCells count="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B33:W34"/>
    <mergeCell ref="B35:W36"/>
    <mergeCell ref="S26:T26"/>
    <mergeCell ref="V26:W26"/>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895</v>
      </c>
      <c r="D4" s="183" t="s">
        <v>894</v>
      </c>
      <c r="E4" s="183"/>
      <c r="F4" s="183"/>
      <c r="G4" s="183"/>
      <c r="H4" s="184"/>
      <c r="I4" s="18"/>
      <c r="J4" s="185" t="s">
        <v>6</v>
      </c>
      <c r="K4" s="183"/>
      <c r="L4" s="17" t="s">
        <v>905</v>
      </c>
      <c r="M4" s="186" t="s">
        <v>904</v>
      </c>
      <c r="N4" s="186"/>
      <c r="O4" s="186"/>
      <c r="P4" s="186"/>
      <c r="Q4" s="187"/>
      <c r="R4" s="19"/>
      <c r="S4" s="188" t="s">
        <v>9</v>
      </c>
      <c r="T4" s="189"/>
      <c r="U4" s="189"/>
      <c r="V4" s="190" t="s">
        <v>903</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886</v>
      </c>
      <c r="D6" s="192" t="s">
        <v>891</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890</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889</v>
      </c>
      <c r="C21" s="218"/>
      <c r="D21" s="218"/>
      <c r="E21" s="218"/>
      <c r="F21" s="218"/>
      <c r="G21" s="218"/>
      <c r="H21" s="218"/>
      <c r="I21" s="218"/>
      <c r="J21" s="218"/>
      <c r="K21" s="218"/>
      <c r="L21" s="218"/>
      <c r="M21" s="219" t="s">
        <v>886</v>
      </c>
      <c r="N21" s="219"/>
      <c r="O21" s="219" t="s">
        <v>902</v>
      </c>
      <c r="P21" s="219"/>
      <c r="Q21" s="220" t="s">
        <v>50</v>
      </c>
      <c r="R21" s="220"/>
      <c r="S21" s="34" t="s">
        <v>137</v>
      </c>
      <c r="T21" s="34" t="s">
        <v>52</v>
      </c>
      <c r="U21" s="34" t="s">
        <v>52</v>
      </c>
      <c r="V21" s="34" t="str">
        <f>+IF(ISERR(U21/T21*100),"N/A",ROUND(U21/T21*100,2))</f>
        <v>N/A</v>
      </c>
      <c r="W21" s="35">
        <f>+IF(ISERR(U21/S21*100),"N/A",ROUND(U21/S21*100,2))</f>
        <v>0</v>
      </c>
    </row>
    <row r="22" spans="2:27" ht="56.25" customHeight="1" x14ac:dyDescent="0.2">
      <c r="B22" s="217" t="s">
        <v>888</v>
      </c>
      <c r="C22" s="218"/>
      <c r="D22" s="218"/>
      <c r="E22" s="218"/>
      <c r="F22" s="218"/>
      <c r="G22" s="218"/>
      <c r="H22" s="218"/>
      <c r="I22" s="218"/>
      <c r="J22" s="218"/>
      <c r="K22" s="218"/>
      <c r="L22" s="218"/>
      <c r="M22" s="219" t="s">
        <v>886</v>
      </c>
      <c r="N22" s="219"/>
      <c r="O22" s="219" t="s">
        <v>49</v>
      </c>
      <c r="P22" s="219"/>
      <c r="Q22" s="220" t="s">
        <v>50</v>
      </c>
      <c r="R22" s="220"/>
      <c r="S22" s="34" t="s">
        <v>695</v>
      </c>
      <c r="T22" s="34" t="s">
        <v>52</v>
      </c>
      <c r="U22" s="34" t="s">
        <v>52</v>
      </c>
      <c r="V22" s="34" t="str">
        <f>+IF(ISERR(U22/T22*100),"N/A",ROUND(U22/T22*100,2))</f>
        <v>N/A</v>
      </c>
      <c r="W22" s="35">
        <f>+IF(ISERR(U22/S22*100),"N/A",ROUND(U22/S22*100,2))</f>
        <v>0</v>
      </c>
    </row>
    <row r="23" spans="2:27" ht="56.25" customHeight="1" thickBot="1" x14ac:dyDescent="0.25">
      <c r="B23" s="217" t="s">
        <v>887</v>
      </c>
      <c r="C23" s="218"/>
      <c r="D23" s="218"/>
      <c r="E23" s="218"/>
      <c r="F23" s="218"/>
      <c r="G23" s="218"/>
      <c r="H23" s="218"/>
      <c r="I23" s="218"/>
      <c r="J23" s="218"/>
      <c r="K23" s="218"/>
      <c r="L23" s="218"/>
      <c r="M23" s="219" t="s">
        <v>886</v>
      </c>
      <c r="N23" s="219"/>
      <c r="O23" s="219" t="s">
        <v>897</v>
      </c>
      <c r="P23" s="219"/>
      <c r="Q23" s="220" t="s">
        <v>65</v>
      </c>
      <c r="R23" s="220"/>
      <c r="S23" s="34" t="s">
        <v>884</v>
      </c>
      <c r="T23" s="34" t="s">
        <v>170</v>
      </c>
      <c r="U23" s="34" t="s">
        <v>170</v>
      </c>
      <c r="V23" s="34" t="str">
        <f>+IF(ISERR(U23/T23*100),"N/A",ROUND(U23/T23*100,2))</f>
        <v>N/A</v>
      </c>
      <c r="W23" s="35" t="str">
        <f>+IF(ISERR(U23/S23*100),"N/A",ROUND(U23/S23*100,2))</f>
        <v>N/A</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32" t="s">
        <v>2098</v>
      </c>
      <c r="C25" s="233"/>
      <c r="D25" s="233"/>
      <c r="E25" s="233"/>
      <c r="F25" s="233"/>
      <c r="G25" s="233"/>
      <c r="H25" s="233"/>
      <c r="I25" s="233"/>
      <c r="J25" s="233"/>
      <c r="K25" s="233"/>
      <c r="L25" s="233"/>
      <c r="M25" s="233"/>
      <c r="N25" s="233"/>
      <c r="O25" s="233"/>
      <c r="P25" s="233"/>
      <c r="Q25" s="234"/>
      <c r="R25" s="37" t="s">
        <v>42</v>
      </c>
      <c r="S25" s="204" t="s">
        <v>43</v>
      </c>
      <c r="T25" s="204"/>
      <c r="U25" s="38" t="s">
        <v>61</v>
      </c>
      <c r="V25" s="203" t="s">
        <v>62</v>
      </c>
      <c r="W25" s="205"/>
    </row>
    <row r="26" spans="2:27" ht="30.75" customHeight="1" thickBot="1" x14ac:dyDescent="0.25">
      <c r="B26" s="235"/>
      <c r="C26" s="236"/>
      <c r="D26" s="236"/>
      <c r="E26" s="236"/>
      <c r="F26" s="236"/>
      <c r="G26" s="236"/>
      <c r="H26" s="236"/>
      <c r="I26" s="236"/>
      <c r="J26" s="236"/>
      <c r="K26" s="236"/>
      <c r="L26" s="236"/>
      <c r="M26" s="236"/>
      <c r="N26" s="236"/>
      <c r="O26" s="236"/>
      <c r="P26" s="236"/>
      <c r="Q26" s="237"/>
      <c r="R26" s="39" t="s">
        <v>63</v>
      </c>
      <c r="S26" s="39" t="s">
        <v>63</v>
      </c>
      <c r="T26" s="39" t="s">
        <v>49</v>
      </c>
      <c r="U26" s="39" t="s">
        <v>63</v>
      </c>
      <c r="V26" s="39" t="s">
        <v>64</v>
      </c>
      <c r="W26" s="32" t="s">
        <v>65</v>
      </c>
      <c r="Y26" s="36"/>
    </row>
    <row r="27" spans="2:27" ht="23.25" customHeight="1" thickBot="1" x14ac:dyDescent="0.25">
      <c r="B27" s="238" t="s">
        <v>66</v>
      </c>
      <c r="C27" s="239"/>
      <c r="D27" s="239"/>
      <c r="E27" s="40" t="s">
        <v>883</v>
      </c>
      <c r="F27" s="40"/>
      <c r="G27" s="40"/>
      <c r="H27" s="41"/>
      <c r="I27" s="41"/>
      <c r="J27" s="41"/>
      <c r="K27" s="41"/>
      <c r="L27" s="41"/>
      <c r="M27" s="41"/>
      <c r="N27" s="41"/>
      <c r="O27" s="41"/>
      <c r="P27" s="42"/>
      <c r="Q27" s="42"/>
      <c r="R27" s="43" t="s">
        <v>901</v>
      </c>
      <c r="S27" s="44" t="s">
        <v>11</v>
      </c>
      <c r="T27" s="42"/>
      <c r="U27" s="44" t="s">
        <v>52</v>
      </c>
      <c r="V27" s="42"/>
      <c r="W27" s="45">
        <f>+IF(ISERR(U27/R27*100),"N/A",ROUND(U27/R27*100,2))</f>
        <v>0</v>
      </c>
    </row>
    <row r="28" spans="2:27" ht="26.25" customHeight="1" thickBot="1" x14ac:dyDescent="0.25">
      <c r="B28" s="221" t="s">
        <v>69</v>
      </c>
      <c r="C28" s="222"/>
      <c r="D28" s="222"/>
      <c r="E28" s="46" t="s">
        <v>883</v>
      </c>
      <c r="F28" s="46"/>
      <c r="G28" s="46"/>
      <c r="H28" s="47"/>
      <c r="I28" s="47"/>
      <c r="J28" s="47"/>
      <c r="K28" s="47"/>
      <c r="L28" s="47"/>
      <c r="M28" s="47"/>
      <c r="N28" s="47"/>
      <c r="O28" s="47"/>
      <c r="P28" s="48"/>
      <c r="Q28" s="48"/>
      <c r="R28" s="49" t="s">
        <v>901</v>
      </c>
      <c r="S28" s="50" t="s">
        <v>900</v>
      </c>
      <c r="T28" s="51">
        <f>+IF(ISERR(S28/R28*100),"N/A",ROUND(S28/R28*100,2))</f>
        <v>24.81</v>
      </c>
      <c r="U28" s="50" t="s">
        <v>52</v>
      </c>
      <c r="V28" s="51">
        <f>+IF(ISERR(U28/S28*100),"N/A",ROUND(U28/S28*100,2))</f>
        <v>0</v>
      </c>
      <c r="W28" s="52">
        <f>+IF(ISERR(U28/R28*100),"N/A",ROUND(U28/R28*100,2))</f>
        <v>0</v>
      </c>
    </row>
    <row r="29" spans="2:27" ht="22.5" customHeight="1" thickTop="1" thickBot="1" x14ac:dyDescent="0.25">
      <c r="B29" s="11" t="s">
        <v>75</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23" t="s">
        <v>210</v>
      </c>
      <c r="C30" s="224"/>
      <c r="D30" s="224"/>
      <c r="E30" s="224"/>
      <c r="F30" s="224"/>
      <c r="G30" s="224"/>
      <c r="H30" s="224"/>
      <c r="I30" s="224"/>
      <c r="J30" s="224"/>
      <c r="K30" s="224"/>
      <c r="L30" s="224"/>
      <c r="M30" s="224"/>
      <c r="N30" s="224"/>
      <c r="O30" s="224"/>
      <c r="P30" s="224"/>
      <c r="Q30" s="224"/>
      <c r="R30" s="224"/>
      <c r="S30" s="224"/>
      <c r="T30" s="224"/>
      <c r="U30" s="224"/>
      <c r="V30" s="224"/>
      <c r="W30" s="225"/>
    </row>
    <row r="31" spans="2:27" ht="1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209</v>
      </c>
      <c r="C32" s="224"/>
      <c r="D32" s="224"/>
      <c r="E32" s="224"/>
      <c r="F32" s="224"/>
      <c r="G32" s="224"/>
      <c r="H32" s="224"/>
      <c r="I32" s="224"/>
      <c r="J32" s="224"/>
      <c r="K32" s="224"/>
      <c r="L32" s="224"/>
      <c r="M32" s="224"/>
      <c r="N32" s="224"/>
      <c r="O32" s="224"/>
      <c r="P32" s="224"/>
      <c r="Q32" s="224"/>
      <c r="R32" s="224"/>
      <c r="S32" s="224"/>
      <c r="T32" s="224"/>
      <c r="U32" s="224"/>
      <c r="V32" s="224"/>
      <c r="W32" s="225"/>
    </row>
    <row r="33" spans="2:23" ht="15" customHeight="1"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row r="34" spans="2:23" ht="37.5" customHeight="1" thickTop="1" x14ac:dyDescent="0.2">
      <c r="B34" s="223" t="s">
        <v>208</v>
      </c>
      <c r="C34" s="224"/>
      <c r="D34" s="224"/>
      <c r="E34" s="224"/>
      <c r="F34" s="224"/>
      <c r="G34" s="224"/>
      <c r="H34" s="224"/>
      <c r="I34" s="224"/>
      <c r="J34" s="224"/>
      <c r="K34" s="224"/>
      <c r="L34" s="224"/>
      <c r="M34" s="224"/>
      <c r="N34" s="224"/>
      <c r="O34" s="224"/>
      <c r="P34" s="224"/>
      <c r="Q34" s="224"/>
      <c r="R34" s="224"/>
      <c r="S34" s="224"/>
      <c r="T34" s="224"/>
      <c r="U34" s="224"/>
      <c r="V34" s="224"/>
      <c r="W34" s="225"/>
    </row>
    <row r="35" spans="2:23" ht="13.5" thickBot="1" x14ac:dyDescent="0.25">
      <c r="B35" s="229"/>
      <c r="C35" s="230"/>
      <c r="D35" s="230"/>
      <c r="E35" s="230"/>
      <c r="F35" s="230"/>
      <c r="G35" s="230"/>
      <c r="H35" s="230"/>
      <c r="I35" s="230"/>
      <c r="J35" s="230"/>
      <c r="K35" s="230"/>
      <c r="L35" s="230"/>
      <c r="M35" s="230"/>
      <c r="N35" s="230"/>
      <c r="O35" s="230"/>
      <c r="P35" s="230"/>
      <c r="Q35" s="230"/>
      <c r="R35" s="230"/>
      <c r="S35" s="230"/>
      <c r="T35" s="230"/>
      <c r="U35" s="230"/>
      <c r="V35" s="230"/>
      <c r="W35" s="231"/>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895</v>
      </c>
      <c r="D4" s="183" t="s">
        <v>894</v>
      </c>
      <c r="E4" s="183"/>
      <c r="F4" s="183"/>
      <c r="G4" s="183"/>
      <c r="H4" s="184"/>
      <c r="I4" s="18"/>
      <c r="J4" s="185" t="s">
        <v>6</v>
      </c>
      <c r="K4" s="183"/>
      <c r="L4" s="17" t="s">
        <v>911</v>
      </c>
      <c r="M4" s="186" t="s">
        <v>910</v>
      </c>
      <c r="N4" s="186"/>
      <c r="O4" s="186"/>
      <c r="P4" s="186"/>
      <c r="Q4" s="187"/>
      <c r="R4" s="19"/>
      <c r="S4" s="188" t="s">
        <v>9</v>
      </c>
      <c r="T4" s="189"/>
      <c r="U4" s="189"/>
      <c r="V4" s="190" t="s">
        <v>909</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886</v>
      </c>
      <c r="D6" s="192" t="s">
        <v>891</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890</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889</v>
      </c>
      <c r="C21" s="218"/>
      <c r="D21" s="218"/>
      <c r="E21" s="218"/>
      <c r="F21" s="218"/>
      <c r="G21" s="218"/>
      <c r="H21" s="218"/>
      <c r="I21" s="218"/>
      <c r="J21" s="218"/>
      <c r="K21" s="218"/>
      <c r="L21" s="218"/>
      <c r="M21" s="219" t="s">
        <v>886</v>
      </c>
      <c r="N21" s="219"/>
      <c r="O21" s="219" t="s">
        <v>49</v>
      </c>
      <c r="P21" s="219"/>
      <c r="Q21" s="220" t="s">
        <v>50</v>
      </c>
      <c r="R21" s="220"/>
      <c r="S21" s="34" t="s">
        <v>137</v>
      </c>
      <c r="T21" s="34" t="s">
        <v>52</v>
      </c>
      <c r="U21" s="34" t="s">
        <v>52</v>
      </c>
      <c r="V21" s="34" t="str">
        <f>+IF(ISERR(U21/T21*100),"N/A",ROUND(U21/T21*100,2))</f>
        <v>N/A</v>
      </c>
      <c r="W21" s="35">
        <f>+IF(ISERR(U21/S21*100),"N/A",ROUND(U21/S21*100,2))</f>
        <v>0</v>
      </c>
    </row>
    <row r="22" spans="2:27" ht="56.25" customHeight="1" x14ac:dyDescent="0.2">
      <c r="B22" s="217" t="s">
        <v>888</v>
      </c>
      <c r="C22" s="218"/>
      <c r="D22" s="218"/>
      <c r="E22" s="218"/>
      <c r="F22" s="218"/>
      <c r="G22" s="218"/>
      <c r="H22" s="218"/>
      <c r="I22" s="218"/>
      <c r="J22" s="218"/>
      <c r="K22" s="218"/>
      <c r="L22" s="218"/>
      <c r="M22" s="219" t="s">
        <v>886</v>
      </c>
      <c r="N22" s="219"/>
      <c r="O22" s="219" t="s">
        <v>49</v>
      </c>
      <c r="P22" s="219"/>
      <c r="Q22" s="220" t="s">
        <v>50</v>
      </c>
      <c r="R22" s="220"/>
      <c r="S22" s="34" t="s">
        <v>695</v>
      </c>
      <c r="T22" s="34" t="s">
        <v>52</v>
      </c>
      <c r="U22" s="34" t="s">
        <v>52</v>
      </c>
      <c r="V22" s="34" t="str">
        <f>+IF(ISERR(U22/T22*100),"N/A",ROUND(U22/T22*100,2))</f>
        <v>N/A</v>
      </c>
      <c r="W22" s="35">
        <f>+IF(ISERR(U22/S22*100),"N/A",ROUND(U22/S22*100,2))</f>
        <v>0</v>
      </c>
    </row>
    <row r="23" spans="2:27" ht="56.25" customHeight="1" thickBot="1" x14ac:dyDescent="0.25">
      <c r="B23" s="217" t="s">
        <v>887</v>
      </c>
      <c r="C23" s="218"/>
      <c r="D23" s="218"/>
      <c r="E23" s="218"/>
      <c r="F23" s="218"/>
      <c r="G23" s="218"/>
      <c r="H23" s="218"/>
      <c r="I23" s="218"/>
      <c r="J23" s="218"/>
      <c r="K23" s="218"/>
      <c r="L23" s="218"/>
      <c r="M23" s="219" t="s">
        <v>886</v>
      </c>
      <c r="N23" s="219"/>
      <c r="O23" s="219" t="s">
        <v>908</v>
      </c>
      <c r="P23" s="219"/>
      <c r="Q23" s="220" t="s">
        <v>65</v>
      </c>
      <c r="R23" s="220"/>
      <c r="S23" s="34" t="s">
        <v>884</v>
      </c>
      <c r="T23" s="34" t="s">
        <v>170</v>
      </c>
      <c r="U23" s="34" t="s">
        <v>170</v>
      </c>
      <c r="V23" s="34" t="str">
        <f>+IF(ISERR(U23/T23*100),"N/A",ROUND(U23/T23*100,2))</f>
        <v>N/A</v>
      </c>
      <c r="W23" s="35" t="str">
        <f>+IF(ISERR(U23/S23*100),"N/A",ROUND(U23/S23*100,2))</f>
        <v>N/A</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32" t="s">
        <v>2098</v>
      </c>
      <c r="C25" s="233"/>
      <c r="D25" s="233"/>
      <c r="E25" s="233"/>
      <c r="F25" s="233"/>
      <c r="G25" s="233"/>
      <c r="H25" s="233"/>
      <c r="I25" s="233"/>
      <c r="J25" s="233"/>
      <c r="K25" s="233"/>
      <c r="L25" s="233"/>
      <c r="M25" s="233"/>
      <c r="N25" s="233"/>
      <c r="O25" s="233"/>
      <c r="P25" s="233"/>
      <c r="Q25" s="234"/>
      <c r="R25" s="37" t="s">
        <v>42</v>
      </c>
      <c r="S25" s="204" t="s">
        <v>43</v>
      </c>
      <c r="T25" s="204"/>
      <c r="U25" s="38" t="s">
        <v>61</v>
      </c>
      <c r="V25" s="203" t="s">
        <v>62</v>
      </c>
      <c r="W25" s="205"/>
    </row>
    <row r="26" spans="2:27" ht="30.75" customHeight="1" thickBot="1" x14ac:dyDescent="0.25">
      <c r="B26" s="235"/>
      <c r="C26" s="236"/>
      <c r="D26" s="236"/>
      <c r="E26" s="236"/>
      <c r="F26" s="236"/>
      <c r="G26" s="236"/>
      <c r="H26" s="236"/>
      <c r="I26" s="236"/>
      <c r="J26" s="236"/>
      <c r="K26" s="236"/>
      <c r="L26" s="236"/>
      <c r="M26" s="236"/>
      <c r="N26" s="236"/>
      <c r="O26" s="236"/>
      <c r="P26" s="236"/>
      <c r="Q26" s="237"/>
      <c r="R26" s="39" t="s">
        <v>63</v>
      </c>
      <c r="S26" s="39" t="s">
        <v>63</v>
      </c>
      <c r="T26" s="39" t="s">
        <v>49</v>
      </c>
      <c r="U26" s="39" t="s">
        <v>63</v>
      </c>
      <c r="V26" s="39" t="s">
        <v>64</v>
      </c>
      <c r="W26" s="32" t="s">
        <v>65</v>
      </c>
      <c r="Y26" s="36"/>
    </row>
    <row r="27" spans="2:27" ht="23.25" customHeight="1" thickBot="1" x14ac:dyDescent="0.25">
      <c r="B27" s="238" t="s">
        <v>66</v>
      </c>
      <c r="C27" s="239"/>
      <c r="D27" s="239"/>
      <c r="E27" s="40" t="s">
        <v>883</v>
      </c>
      <c r="F27" s="40"/>
      <c r="G27" s="40"/>
      <c r="H27" s="41"/>
      <c r="I27" s="41"/>
      <c r="J27" s="41"/>
      <c r="K27" s="41"/>
      <c r="L27" s="41"/>
      <c r="M27" s="41"/>
      <c r="N27" s="41"/>
      <c r="O27" s="41"/>
      <c r="P27" s="42"/>
      <c r="Q27" s="42"/>
      <c r="R27" s="43" t="s">
        <v>907</v>
      </c>
      <c r="S27" s="44" t="s">
        <v>11</v>
      </c>
      <c r="T27" s="42"/>
      <c r="U27" s="44" t="s">
        <v>52</v>
      </c>
      <c r="V27" s="42"/>
      <c r="W27" s="45">
        <f>+IF(ISERR(U27/R27*100),"N/A",ROUND(U27/R27*100,2))</f>
        <v>0</v>
      </c>
    </row>
    <row r="28" spans="2:27" ht="26.25" customHeight="1" thickBot="1" x14ac:dyDescent="0.25">
      <c r="B28" s="221" t="s">
        <v>69</v>
      </c>
      <c r="C28" s="222"/>
      <c r="D28" s="222"/>
      <c r="E28" s="46" t="s">
        <v>883</v>
      </c>
      <c r="F28" s="46"/>
      <c r="G28" s="46"/>
      <c r="H28" s="47"/>
      <c r="I28" s="47"/>
      <c r="J28" s="47"/>
      <c r="K28" s="47"/>
      <c r="L28" s="47"/>
      <c r="M28" s="47"/>
      <c r="N28" s="47"/>
      <c r="O28" s="47"/>
      <c r="P28" s="48"/>
      <c r="Q28" s="48"/>
      <c r="R28" s="49" t="s">
        <v>907</v>
      </c>
      <c r="S28" s="50" t="s">
        <v>906</v>
      </c>
      <c r="T28" s="51">
        <f>+IF(ISERR(S28/R28*100),"N/A",ROUND(S28/R28*100,2))</f>
        <v>25.08</v>
      </c>
      <c r="U28" s="50" t="s">
        <v>52</v>
      </c>
      <c r="V28" s="51">
        <f>+IF(ISERR(U28/S28*100),"N/A",ROUND(U28/S28*100,2))</f>
        <v>0</v>
      </c>
      <c r="W28" s="52">
        <f>+IF(ISERR(U28/R28*100),"N/A",ROUND(U28/R28*100,2))</f>
        <v>0</v>
      </c>
    </row>
    <row r="29" spans="2:27" ht="22.5" customHeight="1" thickTop="1" thickBot="1" x14ac:dyDescent="0.25">
      <c r="B29" s="11" t="s">
        <v>75</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23" t="s">
        <v>210</v>
      </c>
      <c r="C30" s="224"/>
      <c r="D30" s="224"/>
      <c r="E30" s="224"/>
      <c r="F30" s="224"/>
      <c r="G30" s="224"/>
      <c r="H30" s="224"/>
      <c r="I30" s="224"/>
      <c r="J30" s="224"/>
      <c r="K30" s="224"/>
      <c r="L30" s="224"/>
      <c r="M30" s="224"/>
      <c r="N30" s="224"/>
      <c r="O30" s="224"/>
      <c r="P30" s="224"/>
      <c r="Q30" s="224"/>
      <c r="R30" s="224"/>
      <c r="S30" s="224"/>
      <c r="T30" s="224"/>
      <c r="U30" s="224"/>
      <c r="V30" s="224"/>
      <c r="W30" s="225"/>
    </row>
    <row r="31" spans="2:27" ht="1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209</v>
      </c>
      <c r="C32" s="224"/>
      <c r="D32" s="224"/>
      <c r="E32" s="224"/>
      <c r="F32" s="224"/>
      <c r="G32" s="224"/>
      <c r="H32" s="224"/>
      <c r="I32" s="224"/>
      <c r="J32" s="224"/>
      <c r="K32" s="224"/>
      <c r="L32" s="224"/>
      <c r="M32" s="224"/>
      <c r="N32" s="224"/>
      <c r="O32" s="224"/>
      <c r="P32" s="224"/>
      <c r="Q32" s="224"/>
      <c r="R32" s="224"/>
      <c r="S32" s="224"/>
      <c r="T32" s="224"/>
      <c r="U32" s="224"/>
      <c r="V32" s="224"/>
      <c r="W32" s="225"/>
    </row>
    <row r="33" spans="2:23" ht="15" customHeight="1"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row r="34" spans="2:23" ht="37.5" customHeight="1" thickTop="1" x14ac:dyDescent="0.2">
      <c r="B34" s="223" t="s">
        <v>208</v>
      </c>
      <c r="C34" s="224"/>
      <c r="D34" s="224"/>
      <c r="E34" s="224"/>
      <c r="F34" s="224"/>
      <c r="G34" s="224"/>
      <c r="H34" s="224"/>
      <c r="I34" s="224"/>
      <c r="J34" s="224"/>
      <c r="K34" s="224"/>
      <c r="L34" s="224"/>
      <c r="M34" s="224"/>
      <c r="N34" s="224"/>
      <c r="O34" s="224"/>
      <c r="P34" s="224"/>
      <c r="Q34" s="224"/>
      <c r="R34" s="224"/>
      <c r="S34" s="224"/>
      <c r="T34" s="224"/>
      <c r="U34" s="224"/>
      <c r="V34" s="224"/>
      <c r="W34" s="225"/>
    </row>
    <row r="35" spans="2:23" ht="13.5" thickBot="1" x14ac:dyDescent="0.25">
      <c r="B35" s="229"/>
      <c r="C35" s="230"/>
      <c r="D35" s="230"/>
      <c r="E35" s="230"/>
      <c r="F35" s="230"/>
      <c r="G35" s="230"/>
      <c r="H35" s="230"/>
      <c r="I35" s="230"/>
      <c r="J35" s="230"/>
      <c r="K35" s="230"/>
      <c r="L35" s="230"/>
      <c r="M35" s="230"/>
      <c r="N35" s="230"/>
      <c r="O35" s="230"/>
      <c r="P35" s="230"/>
      <c r="Q35" s="230"/>
      <c r="R35" s="230"/>
      <c r="S35" s="230"/>
      <c r="T35" s="230"/>
      <c r="U35" s="230"/>
      <c r="V35" s="230"/>
      <c r="W35" s="231"/>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895</v>
      </c>
      <c r="D4" s="183" t="s">
        <v>894</v>
      </c>
      <c r="E4" s="183"/>
      <c r="F4" s="183"/>
      <c r="G4" s="183"/>
      <c r="H4" s="184"/>
      <c r="I4" s="18"/>
      <c r="J4" s="185" t="s">
        <v>6</v>
      </c>
      <c r="K4" s="183"/>
      <c r="L4" s="17" t="s">
        <v>914</v>
      </c>
      <c r="M4" s="186" t="s">
        <v>913</v>
      </c>
      <c r="N4" s="186"/>
      <c r="O4" s="186"/>
      <c r="P4" s="186"/>
      <c r="Q4" s="187"/>
      <c r="R4" s="19"/>
      <c r="S4" s="188" t="s">
        <v>9</v>
      </c>
      <c r="T4" s="189"/>
      <c r="U4" s="189"/>
      <c r="V4" s="190" t="s">
        <v>366</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886</v>
      </c>
      <c r="D6" s="192" t="s">
        <v>891</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890</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889</v>
      </c>
      <c r="C21" s="218"/>
      <c r="D21" s="218"/>
      <c r="E21" s="218"/>
      <c r="F21" s="218"/>
      <c r="G21" s="218"/>
      <c r="H21" s="218"/>
      <c r="I21" s="218"/>
      <c r="J21" s="218"/>
      <c r="K21" s="218"/>
      <c r="L21" s="218"/>
      <c r="M21" s="219" t="s">
        <v>886</v>
      </c>
      <c r="N21" s="219"/>
      <c r="O21" s="219" t="s">
        <v>49</v>
      </c>
      <c r="P21" s="219"/>
      <c r="Q21" s="220" t="s">
        <v>50</v>
      </c>
      <c r="R21" s="220"/>
      <c r="S21" s="34" t="s">
        <v>137</v>
      </c>
      <c r="T21" s="34" t="s">
        <v>52</v>
      </c>
      <c r="U21" s="34" t="s">
        <v>52</v>
      </c>
      <c r="V21" s="34" t="str">
        <f>+IF(ISERR(U21/T21*100),"N/A",ROUND(U21/T21*100,2))</f>
        <v>N/A</v>
      </c>
      <c r="W21" s="35">
        <f>+IF(ISERR(U21/S21*100),"N/A",ROUND(U21/S21*100,2))</f>
        <v>0</v>
      </c>
    </row>
    <row r="22" spans="2:27" ht="56.25" customHeight="1" x14ac:dyDescent="0.2">
      <c r="B22" s="217" t="s">
        <v>888</v>
      </c>
      <c r="C22" s="218"/>
      <c r="D22" s="218"/>
      <c r="E22" s="218"/>
      <c r="F22" s="218"/>
      <c r="G22" s="218"/>
      <c r="H22" s="218"/>
      <c r="I22" s="218"/>
      <c r="J22" s="218"/>
      <c r="K22" s="218"/>
      <c r="L22" s="218"/>
      <c r="M22" s="219" t="s">
        <v>886</v>
      </c>
      <c r="N22" s="219"/>
      <c r="O22" s="219" t="s">
        <v>49</v>
      </c>
      <c r="P22" s="219"/>
      <c r="Q22" s="220" t="s">
        <v>50</v>
      </c>
      <c r="R22" s="220"/>
      <c r="S22" s="34" t="s">
        <v>695</v>
      </c>
      <c r="T22" s="34" t="s">
        <v>52</v>
      </c>
      <c r="U22" s="34" t="s">
        <v>52</v>
      </c>
      <c r="V22" s="34" t="str">
        <f>+IF(ISERR(U22/T22*100),"N/A",ROUND(U22/T22*100,2))</f>
        <v>N/A</v>
      </c>
      <c r="W22" s="35">
        <f>+IF(ISERR(U22/S22*100),"N/A",ROUND(U22/S22*100,2))</f>
        <v>0</v>
      </c>
    </row>
    <row r="23" spans="2:27" ht="56.25" customHeight="1" thickBot="1" x14ac:dyDescent="0.25">
      <c r="B23" s="217" t="s">
        <v>887</v>
      </c>
      <c r="C23" s="218"/>
      <c r="D23" s="218"/>
      <c r="E23" s="218"/>
      <c r="F23" s="218"/>
      <c r="G23" s="218"/>
      <c r="H23" s="218"/>
      <c r="I23" s="218"/>
      <c r="J23" s="218"/>
      <c r="K23" s="218"/>
      <c r="L23" s="218"/>
      <c r="M23" s="219" t="s">
        <v>886</v>
      </c>
      <c r="N23" s="219"/>
      <c r="O23" s="219" t="s">
        <v>908</v>
      </c>
      <c r="P23" s="219"/>
      <c r="Q23" s="220" t="s">
        <v>65</v>
      </c>
      <c r="R23" s="220"/>
      <c r="S23" s="34" t="s">
        <v>884</v>
      </c>
      <c r="T23" s="34" t="s">
        <v>170</v>
      </c>
      <c r="U23" s="34" t="s">
        <v>170</v>
      </c>
      <c r="V23" s="34" t="str">
        <f>+IF(ISERR(U23/T23*100),"N/A",ROUND(U23/T23*100,2))</f>
        <v>N/A</v>
      </c>
      <c r="W23" s="35" t="str">
        <f>+IF(ISERR(U23/S23*100),"N/A",ROUND(U23/S23*100,2))</f>
        <v>N/A</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32" t="s">
        <v>2098</v>
      </c>
      <c r="C25" s="233"/>
      <c r="D25" s="233"/>
      <c r="E25" s="233"/>
      <c r="F25" s="233"/>
      <c r="G25" s="233"/>
      <c r="H25" s="233"/>
      <c r="I25" s="233"/>
      <c r="J25" s="233"/>
      <c r="K25" s="233"/>
      <c r="L25" s="233"/>
      <c r="M25" s="233"/>
      <c r="N25" s="233"/>
      <c r="O25" s="233"/>
      <c r="P25" s="233"/>
      <c r="Q25" s="234"/>
      <c r="R25" s="37" t="s">
        <v>42</v>
      </c>
      <c r="S25" s="204" t="s">
        <v>43</v>
      </c>
      <c r="T25" s="204"/>
      <c r="U25" s="38" t="s">
        <v>61</v>
      </c>
      <c r="V25" s="203" t="s">
        <v>62</v>
      </c>
      <c r="W25" s="205"/>
    </row>
    <row r="26" spans="2:27" ht="30.75" customHeight="1" thickBot="1" x14ac:dyDescent="0.25">
      <c r="B26" s="235"/>
      <c r="C26" s="236"/>
      <c r="D26" s="236"/>
      <c r="E26" s="236"/>
      <c r="F26" s="236"/>
      <c r="G26" s="236"/>
      <c r="H26" s="236"/>
      <c r="I26" s="236"/>
      <c r="J26" s="236"/>
      <c r="K26" s="236"/>
      <c r="L26" s="236"/>
      <c r="M26" s="236"/>
      <c r="N26" s="236"/>
      <c r="O26" s="236"/>
      <c r="P26" s="236"/>
      <c r="Q26" s="237"/>
      <c r="R26" s="39" t="s">
        <v>63</v>
      </c>
      <c r="S26" s="39" t="s">
        <v>63</v>
      </c>
      <c r="T26" s="39" t="s">
        <v>49</v>
      </c>
      <c r="U26" s="39" t="s">
        <v>63</v>
      </c>
      <c r="V26" s="39" t="s">
        <v>64</v>
      </c>
      <c r="W26" s="32" t="s">
        <v>65</v>
      </c>
      <c r="Y26" s="36"/>
    </row>
    <row r="27" spans="2:27" ht="23.25" customHeight="1" thickBot="1" x14ac:dyDescent="0.25">
      <c r="B27" s="238" t="s">
        <v>66</v>
      </c>
      <c r="C27" s="239"/>
      <c r="D27" s="239"/>
      <c r="E27" s="40" t="s">
        <v>883</v>
      </c>
      <c r="F27" s="40"/>
      <c r="G27" s="40"/>
      <c r="H27" s="41"/>
      <c r="I27" s="41"/>
      <c r="J27" s="41"/>
      <c r="K27" s="41"/>
      <c r="L27" s="41"/>
      <c r="M27" s="41"/>
      <c r="N27" s="41"/>
      <c r="O27" s="41"/>
      <c r="P27" s="42"/>
      <c r="Q27" s="42"/>
      <c r="R27" s="43" t="s">
        <v>130</v>
      </c>
      <c r="S27" s="44" t="s">
        <v>11</v>
      </c>
      <c r="T27" s="42"/>
      <c r="U27" s="44" t="s">
        <v>52</v>
      </c>
      <c r="V27" s="42"/>
      <c r="W27" s="45">
        <f>+IF(ISERR(U27/R27*100),"N/A",ROUND(U27/R27*100,2))</f>
        <v>0</v>
      </c>
    </row>
    <row r="28" spans="2:27" ht="26.25" customHeight="1" thickBot="1" x14ac:dyDescent="0.25">
      <c r="B28" s="221" t="s">
        <v>69</v>
      </c>
      <c r="C28" s="222"/>
      <c r="D28" s="222"/>
      <c r="E28" s="46" t="s">
        <v>883</v>
      </c>
      <c r="F28" s="46"/>
      <c r="G28" s="46"/>
      <c r="H28" s="47"/>
      <c r="I28" s="47"/>
      <c r="J28" s="47"/>
      <c r="K28" s="47"/>
      <c r="L28" s="47"/>
      <c r="M28" s="47"/>
      <c r="N28" s="47"/>
      <c r="O28" s="47"/>
      <c r="P28" s="48"/>
      <c r="Q28" s="48"/>
      <c r="R28" s="49" t="s">
        <v>130</v>
      </c>
      <c r="S28" s="50" t="s">
        <v>912</v>
      </c>
      <c r="T28" s="51">
        <f>+IF(ISERR(S28/R28*100),"N/A",ROUND(S28/R28*100,2))</f>
        <v>25</v>
      </c>
      <c r="U28" s="50" t="s">
        <v>52</v>
      </c>
      <c r="V28" s="51">
        <f>+IF(ISERR(U28/S28*100),"N/A",ROUND(U28/S28*100,2))</f>
        <v>0</v>
      </c>
      <c r="W28" s="52">
        <f>+IF(ISERR(U28/R28*100),"N/A",ROUND(U28/R28*100,2))</f>
        <v>0</v>
      </c>
    </row>
    <row r="29" spans="2:27" ht="22.5" customHeight="1" thickTop="1" thickBot="1" x14ac:dyDescent="0.25">
      <c r="B29" s="11" t="s">
        <v>75</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23" t="s">
        <v>210</v>
      </c>
      <c r="C30" s="224"/>
      <c r="D30" s="224"/>
      <c r="E30" s="224"/>
      <c r="F30" s="224"/>
      <c r="G30" s="224"/>
      <c r="H30" s="224"/>
      <c r="I30" s="224"/>
      <c r="J30" s="224"/>
      <c r="K30" s="224"/>
      <c r="L30" s="224"/>
      <c r="M30" s="224"/>
      <c r="N30" s="224"/>
      <c r="O30" s="224"/>
      <c r="P30" s="224"/>
      <c r="Q30" s="224"/>
      <c r="R30" s="224"/>
      <c r="S30" s="224"/>
      <c r="T30" s="224"/>
      <c r="U30" s="224"/>
      <c r="V30" s="224"/>
      <c r="W30" s="225"/>
    </row>
    <row r="31" spans="2:27" ht="1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209</v>
      </c>
      <c r="C32" s="224"/>
      <c r="D32" s="224"/>
      <c r="E32" s="224"/>
      <c r="F32" s="224"/>
      <c r="G32" s="224"/>
      <c r="H32" s="224"/>
      <c r="I32" s="224"/>
      <c r="J32" s="224"/>
      <c r="K32" s="224"/>
      <c r="L32" s="224"/>
      <c r="M32" s="224"/>
      <c r="N32" s="224"/>
      <c r="O32" s="224"/>
      <c r="P32" s="224"/>
      <c r="Q32" s="224"/>
      <c r="R32" s="224"/>
      <c r="S32" s="224"/>
      <c r="T32" s="224"/>
      <c r="U32" s="224"/>
      <c r="V32" s="224"/>
      <c r="W32" s="225"/>
    </row>
    <row r="33" spans="2:23" ht="15" customHeight="1"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row r="34" spans="2:23" ht="37.5" customHeight="1" thickTop="1" x14ac:dyDescent="0.2">
      <c r="B34" s="223" t="s">
        <v>208</v>
      </c>
      <c r="C34" s="224"/>
      <c r="D34" s="224"/>
      <c r="E34" s="224"/>
      <c r="F34" s="224"/>
      <c r="G34" s="224"/>
      <c r="H34" s="224"/>
      <c r="I34" s="224"/>
      <c r="J34" s="224"/>
      <c r="K34" s="224"/>
      <c r="L34" s="224"/>
      <c r="M34" s="224"/>
      <c r="N34" s="224"/>
      <c r="O34" s="224"/>
      <c r="P34" s="224"/>
      <c r="Q34" s="224"/>
      <c r="R34" s="224"/>
      <c r="S34" s="224"/>
      <c r="T34" s="224"/>
      <c r="U34" s="224"/>
      <c r="V34" s="224"/>
      <c r="W34" s="225"/>
    </row>
    <row r="35" spans="2:23" ht="13.5" thickBot="1" x14ac:dyDescent="0.25">
      <c r="B35" s="229"/>
      <c r="C35" s="230"/>
      <c r="D35" s="230"/>
      <c r="E35" s="230"/>
      <c r="F35" s="230"/>
      <c r="G35" s="230"/>
      <c r="H35" s="230"/>
      <c r="I35" s="230"/>
      <c r="J35" s="230"/>
      <c r="K35" s="230"/>
      <c r="L35" s="230"/>
      <c r="M35" s="230"/>
      <c r="N35" s="230"/>
      <c r="O35" s="230"/>
      <c r="P35" s="230"/>
      <c r="Q35" s="230"/>
      <c r="R35" s="230"/>
      <c r="S35" s="230"/>
      <c r="T35" s="230"/>
      <c r="U35" s="230"/>
      <c r="V35" s="230"/>
      <c r="W35" s="231"/>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895</v>
      </c>
      <c r="D4" s="183" t="s">
        <v>894</v>
      </c>
      <c r="E4" s="183"/>
      <c r="F4" s="183"/>
      <c r="G4" s="183"/>
      <c r="H4" s="184"/>
      <c r="I4" s="18"/>
      <c r="J4" s="185" t="s">
        <v>6</v>
      </c>
      <c r="K4" s="183"/>
      <c r="L4" s="17" t="s">
        <v>919</v>
      </c>
      <c r="M4" s="186" t="s">
        <v>918</v>
      </c>
      <c r="N4" s="186"/>
      <c r="O4" s="186"/>
      <c r="P4" s="186"/>
      <c r="Q4" s="187"/>
      <c r="R4" s="19"/>
      <c r="S4" s="188" t="s">
        <v>9</v>
      </c>
      <c r="T4" s="189"/>
      <c r="U4" s="189"/>
      <c r="V4" s="190" t="s">
        <v>917</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886</v>
      </c>
      <c r="D6" s="192" t="s">
        <v>891</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890</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889</v>
      </c>
      <c r="C21" s="218"/>
      <c r="D21" s="218"/>
      <c r="E21" s="218"/>
      <c r="F21" s="218"/>
      <c r="G21" s="218"/>
      <c r="H21" s="218"/>
      <c r="I21" s="218"/>
      <c r="J21" s="218"/>
      <c r="K21" s="218"/>
      <c r="L21" s="218"/>
      <c r="M21" s="219" t="s">
        <v>886</v>
      </c>
      <c r="N21" s="219"/>
      <c r="O21" s="219" t="s">
        <v>49</v>
      </c>
      <c r="P21" s="219"/>
      <c r="Q21" s="220" t="s">
        <v>50</v>
      </c>
      <c r="R21" s="220"/>
      <c r="S21" s="34" t="s">
        <v>137</v>
      </c>
      <c r="T21" s="34" t="s">
        <v>52</v>
      </c>
      <c r="U21" s="34" t="s">
        <v>52</v>
      </c>
      <c r="V21" s="34" t="str">
        <f>+IF(ISERR(U21/T21*100),"N/A",ROUND(U21/T21*100,2))</f>
        <v>N/A</v>
      </c>
      <c r="W21" s="35">
        <f>+IF(ISERR(U21/S21*100),"N/A",ROUND(U21/S21*100,2))</f>
        <v>0</v>
      </c>
    </row>
    <row r="22" spans="2:27" ht="56.25" customHeight="1" x14ac:dyDescent="0.2">
      <c r="B22" s="217" t="s">
        <v>888</v>
      </c>
      <c r="C22" s="218"/>
      <c r="D22" s="218"/>
      <c r="E22" s="218"/>
      <c r="F22" s="218"/>
      <c r="G22" s="218"/>
      <c r="H22" s="218"/>
      <c r="I22" s="218"/>
      <c r="J22" s="218"/>
      <c r="K22" s="218"/>
      <c r="L22" s="218"/>
      <c r="M22" s="219" t="s">
        <v>886</v>
      </c>
      <c r="N22" s="219"/>
      <c r="O22" s="219" t="s">
        <v>49</v>
      </c>
      <c r="P22" s="219"/>
      <c r="Q22" s="220" t="s">
        <v>50</v>
      </c>
      <c r="R22" s="220"/>
      <c r="S22" s="34" t="s">
        <v>695</v>
      </c>
      <c r="T22" s="34" t="s">
        <v>52</v>
      </c>
      <c r="U22" s="34" t="s">
        <v>52</v>
      </c>
      <c r="V22" s="34" t="str">
        <f>+IF(ISERR(U22/T22*100),"N/A",ROUND(U22/T22*100,2))</f>
        <v>N/A</v>
      </c>
      <c r="W22" s="35">
        <f>+IF(ISERR(U22/S22*100),"N/A",ROUND(U22/S22*100,2))</f>
        <v>0</v>
      </c>
    </row>
    <row r="23" spans="2:27" ht="56.25" customHeight="1" thickBot="1" x14ac:dyDescent="0.25">
      <c r="B23" s="217" t="s">
        <v>887</v>
      </c>
      <c r="C23" s="218"/>
      <c r="D23" s="218"/>
      <c r="E23" s="218"/>
      <c r="F23" s="218"/>
      <c r="G23" s="218"/>
      <c r="H23" s="218"/>
      <c r="I23" s="218"/>
      <c r="J23" s="218"/>
      <c r="K23" s="218"/>
      <c r="L23" s="218"/>
      <c r="M23" s="219" t="s">
        <v>886</v>
      </c>
      <c r="N23" s="219"/>
      <c r="O23" s="219" t="s">
        <v>908</v>
      </c>
      <c r="P23" s="219"/>
      <c r="Q23" s="220" t="s">
        <v>65</v>
      </c>
      <c r="R23" s="220"/>
      <c r="S23" s="34" t="s">
        <v>884</v>
      </c>
      <c r="T23" s="34" t="s">
        <v>170</v>
      </c>
      <c r="U23" s="34" t="s">
        <v>170</v>
      </c>
      <c r="V23" s="34" t="str">
        <f>+IF(ISERR(U23/T23*100),"N/A",ROUND(U23/T23*100,2))</f>
        <v>N/A</v>
      </c>
      <c r="W23" s="35" t="str">
        <f>+IF(ISERR(U23/S23*100),"N/A",ROUND(U23/S23*100,2))</f>
        <v>N/A</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32" t="s">
        <v>2098</v>
      </c>
      <c r="C25" s="233"/>
      <c r="D25" s="233"/>
      <c r="E25" s="233"/>
      <c r="F25" s="233"/>
      <c r="G25" s="233"/>
      <c r="H25" s="233"/>
      <c r="I25" s="233"/>
      <c r="J25" s="233"/>
      <c r="K25" s="233"/>
      <c r="L25" s="233"/>
      <c r="M25" s="233"/>
      <c r="N25" s="233"/>
      <c r="O25" s="233"/>
      <c r="P25" s="233"/>
      <c r="Q25" s="234"/>
      <c r="R25" s="37" t="s">
        <v>42</v>
      </c>
      <c r="S25" s="204" t="s">
        <v>43</v>
      </c>
      <c r="T25" s="204"/>
      <c r="U25" s="38" t="s">
        <v>61</v>
      </c>
      <c r="V25" s="203" t="s">
        <v>62</v>
      </c>
      <c r="W25" s="205"/>
    </row>
    <row r="26" spans="2:27" ht="30.75" customHeight="1" thickBot="1" x14ac:dyDescent="0.25">
      <c r="B26" s="235"/>
      <c r="C26" s="236"/>
      <c r="D26" s="236"/>
      <c r="E26" s="236"/>
      <c r="F26" s="236"/>
      <c r="G26" s="236"/>
      <c r="H26" s="236"/>
      <c r="I26" s="236"/>
      <c r="J26" s="236"/>
      <c r="K26" s="236"/>
      <c r="L26" s="236"/>
      <c r="M26" s="236"/>
      <c r="N26" s="236"/>
      <c r="O26" s="236"/>
      <c r="P26" s="236"/>
      <c r="Q26" s="237"/>
      <c r="R26" s="39" t="s">
        <v>63</v>
      </c>
      <c r="S26" s="39" t="s">
        <v>63</v>
      </c>
      <c r="T26" s="39" t="s">
        <v>49</v>
      </c>
      <c r="U26" s="39" t="s">
        <v>63</v>
      </c>
      <c r="V26" s="39" t="s">
        <v>64</v>
      </c>
      <c r="W26" s="32" t="s">
        <v>65</v>
      </c>
      <c r="Y26" s="36"/>
    </row>
    <row r="27" spans="2:27" ht="23.25" customHeight="1" thickBot="1" x14ac:dyDescent="0.25">
      <c r="B27" s="238" t="s">
        <v>66</v>
      </c>
      <c r="C27" s="239"/>
      <c r="D27" s="239"/>
      <c r="E27" s="40" t="s">
        <v>883</v>
      </c>
      <c r="F27" s="40"/>
      <c r="G27" s="40"/>
      <c r="H27" s="41"/>
      <c r="I27" s="41"/>
      <c r="J27" s="41"/>
      <c r="K27" s="41"/>
      <c r="L27" s="41"/>
      <c r="M27" s="41"/>
      <c r="N27" s="41"/>
      <c r="O27" s="41"/>
      <c r="P27" s="42"/>
      <c r="Q27" s="42"/>
      <c r="R27" s="43" t="s">
        <v>916</v>
      </c>
      <c r="S27" s="44" t="s">
        <v>11</v>
      </c>
      <c r="T27" s="42"/>
      <c r="U27" s="44" t="s">
        <v>52</v>
      </c>
      <c r="V27" s="42"/>
      <c r="W27" s="45">
        <f>+IF(ISERR(U27/R27*100),"N/A",ROUND(U27/R27*100,2))</f>
        <v>0</v>
      </c>
    </row>
    <row r="28" spans="2:27" ht="26.25" customHeight="1" thickBot="1" x14ac:dyDescent="0.25">
      <c r="B28" s="221" t="s">
        <v>69</v>
      </c>
      <c r="C28" s="222"/>
      <c r="D28" s="222"/>
      <c r="E28" s="46" t="s">
        <v>883</v>
      </c>
      <c r="F28" s="46"/>
      <c r="G28" s="46"/>
      <c r="H28" s="47"/>
      <c r="I28" s="47"/>
      <c r="J28" s="47"/>
      <c r="K28" s="47"/>
      <c r="L28" s="47"/>
      <c r="M28" s="47"/>
      <c r="N28" s="47"/>
      <c r="O28" s="47"/>
      <c r="P28" s="48"/>
      <c r="Q28" s="48"/>
      <c r="R28" s="49" t="s">
        <v>916</v>
      </c>
      <c r="S28" s="50" t="s">
        <v>915</v>
      </c>
      <c r="T28" s="51">
        <f>+IF(ISERR(S28/R28*100),"N/A",ROUND(S28/R28*100,2))</f>
        <v>11.86</v>
      </c>
      <c r="U28" s="50" t="s">
        <v>52</v>
      </c>
      <c r="V28" s="51">
        <f>+IF(ISERR(U28/S28*100),"N/A",ROUND(U28/S28*100,2))</f>
        <v>0</v>
      </c>
      <c r="W28" s="52">
        <f>+IF(ISERR(U28/R28*100),"N/A",ROUND(U28/R28*100,2))</f>
        <v>0</v>
      </c>
    </row>
    <row r="29" spans="2:27" ht="22.5" customHeight="1" thickTop="1" thickBot="1" x14ac:dyDescent="0.25">
      <c r="B29" s="11" t="s">
        <v>75</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23" t="s">
        <v>210</v>
      </c>
      <c r="C30" s="224"/>
      <c r="D30" s="224"/>
      <c r="E30" s="224"/>
      <c r="F30" s="224"/>
      <c r="G30" s="224"/>
      <c r="H30" s="224"/>
      <c r="I30" s="224"/>
      <c r="J30" s="224"/>
      <c r="K30" s="224"/>
      <c r="L30" s="224"/>
      <c r="M30" s="224"/>
      <c r="N30" s="224"/>
      <c r="O30" s="224"/>
      <c r="P30" s="224"/>
      <c r="Q30" s="224"/>
      <c r="R30" s="224"/>
      <c r="S30" s="224"/>
      <c r="T30" s="224"/>
      <c r="U30" s="224"/>
      <c r="V30" s="224"/>
      <c r="W30" s="225"/>
    </row>
    <row r="31" spans="2:27" ht="1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209</v>
      </c>
      <c r="C32" s="224"/>
      <c r="D32" s="224"/>
      <c r="E32" s="224"/>
      <c r="F32" s="224"/>
      <c r="G32" s="224"/>
      <c r="H32" s="224"/>
      <c r="I32" s="224"/>
      <c r="J32" s="224"/>
      <c r="K32" s="224"/>
      <c r="L32" s="224"/>
      <c r="M32" s="224"/>
      <c r="N32" s="224"/>
      <c r="O32" s="224"/>
      <c r="P32" s="224"/>
      <c r="Q32" s="224"/>
      <c r="R32" s="224"/>
      <c r="S32" s="224"/>
      <c r="T32" s="224"/>
      <c r="U32" s="224"/>
      <c r="V32" s="224"/>
      <c r="W32" s="225"/>
    </row>
    <row r="33" spans="2:23" ht="15" customHeight="1"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row r="34" spans="2:23" ht="37.5" customHeight="1" thickTop="1" x14ac:dyDescent="0.2">
      <c r="B34" s="223" t="s">
        <v>208</v>
      </c>
      <c r="C34" s="224"/>
      <c r="D34" s="224"/>
      <c r="E34" s="224"/>
      <c r="F34" s="224"/>
      <c r="G34" s="224"/>
      <c r="H34" s="224"/>
      <c r="I34" s="224"/>
      <c r="J34" s="224"/>
      <c r="K34" s="224"/>
      <c r="L34" s="224"/>
      <c r="M34" s="224"/>
      <c r="N34" s="224"/>
      <c r="O34" s="224"/>
      <c r="P34" s="224"/>
      <c r="Q34" s="224"/>
      <c r="R34" s="224"/>
      <c r="S34" s="224"/>
      <c r="T34" s="224"/>
      <c r="U34" s="224"/>
      <c r="V34" s="224"/>
      <c r="W34" s="225"/>
    </row>
    <row r="35" spans="2:23" ht="13.5" thickBot="1" x14ac:dyDescent="0.25">
      <c r="B35" s="229"/>
      <c r="C35" s="230"/>
      <c r="D35" s="230"/>
      <c r="E35" s="230"/>
      <c r="F35" s="230"/>
      <c r="G35" s="230"/>
      <c r="H35" s="230"/>
      <c r="I35" s="230"/>
      <c r="J35" s="230"/>
      <c r="K35" s="230"/>
      <c r="L35" s="230"/>
      <c r="M35" s="230"/>
      <c r="N35" s="230"/>
      <c r="O35" s="230"/>
      <c r="P35" s="230"/>
      <c r="Q35" s="230"/>
      <c r="R35" s="230"/>
      <c r="S35" s="230"/>
      <c r="T35" s="230"/>
      <c r="U35" s="230"/>
      <c r="V35" s="230"/>
      <c r="W35" s="231"/>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895</v>
      </c>
      <c r="D4" s="183" t="s">
        <v>894</v>
      </c>
      <c r="E4" s="183"/>
      <c r="F4" s="183"/>
      <c r="G4" s="183"/>
      <c r="H4" s="184"/>
      <c r="I4" s="18"/>
      <c r="J4" s="185" t="s">
        <v>6</v>
      </c>
      <c r="K4" s="183"/>
      <c r="L4" s="17" t="s">
        <v>246</v>
      </c>
      <c r="M4" s="186" t="s">
        <v>245</v>
      </c>
      <c r="N4" s="186"/>
      <c r="O4" s="186"/>
      <c r="P4" s="186"/>
      <c r="Q4" s="187"/>
      <c r="R4" s="19"/>
      <c r="S4" s="188" t="s">
        <v>9</v>
      </c>
      <c r="T4" s="189"/>
      <c r="U4" s="189"/>
      <c r="V4" s="190" t="s">
        <v>922</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886</v>
      </c>
      <c r="D6" s="192" t="s">
        <v>891</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890</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889</v>
      </c>
      <c r="C21" s="218"/>
      <c r="D21" s="218"/>
      <c r="E21" s="218"/>
      <c r="F21" s="218"/>
      <c r="G21" s="218"/>
      <c r="H21" s="218"/>
      <c r="I21" s="218"/>
      <c r="J21" s="218"/>
      <c r="K21" s="218"/>
      <c r="L21" s="218"/>
      <c r="M21" s="219" t="s">
        <v>886</v>
      </c>
      <c r="N21" s="219"/>
      <c r="O21" s="219" t="s">
        <v>49</v>
      </c>
      <c r="P21" s="219"/>
      <c r="Q21" s="220" t="s">
        <v>50</v>
      </c>
      <c r="R21" s="220"/>
      <c r="S21" s="34" t="s">
        <v>137</v>
      </c>
      <c r="T21" s="34" t="s">
        <v>52</v>
      </c>
      <c r="U21" s="34" t="s">
        <v>52</v>
      </c>
      <c r="V21" s="34" t="str">
        <f>+IF(ISERR(U21/T21*100),"N/A",ROUND(U21/T21*100,2))</f>
        <v>N/A</v>
      </c>
      <c r="W21" s="35">
        <f>+IF(ISERR(U21/S21*100),"N/A",ROUND(U21/S21*100,2))</f>
        <v>0</v>
      </c>
    </row>
    <row r="22" spans="2:27" ht="56.25" customHeight="1" x14ac:dyDescent="0.2">
      <c r="B22" s="217" t="s">
        <v>888</v>
      </c>
      <c r="C22" s="218"/>
      <c r="D22" s="218"/>
      <c r="E22" s="218"/>
      <c r="F22" s="218"/>
      <c r="G22" s="218"/>
      <c r="H22" s="218"/>
      <c r="I22" s="218"/>
      <c r="J22" s="218"/>
      <c r="K22" s="218"/>
      <c r="L22" s="218"/>
      <c r="M22" s="219" t="s">
        <v>886</v>
      </c>
      <c r="N22" s="219"/>
      <c r="O22" s="219" t="s">
        <v>49</v>
      </c>
      <c r="P22" s="219"/>
      <c r="Q22" s="220" t="s">
        <v>50</v>
      </c>
      <c r="R22" s="220"/>
      <c r="S22" s="34" t="s">
        <v>695</v>
      </c>
      <c r="T22" s="34" t="s">
        <v>52</v>
      </c>
      <c r="U22" s="34" t="s">
        <v>52</v>
      </c>
      <c r="V22" s="34" t="str">
        <f>+IF(ISERR(U22/T22*100),"N/A",ROUND(U22/T22*100,2))</f>
        <v>N/A</v>
      </c>
      <c r="W22" s="35">
        <f>+IF(ISERR(U22/S22*100),"N/A",ROUND(U22/S22*100,2))</f>
        <v>0</v>
      </c>
    </row>
    <row r="23" spans="2:27" ht="56.25" customHeight="1" thickBot="1" x14ac:dyDescent="0.25">
      <c r="B23" s="217" t="s">
        <v>887</v>
      </c>
      <c r="C23" s="218"/>
      <c r="D23" s="218"/>
      <c r="E23" s="218"/>
      <c r="F23" s="218"/>
      <c r="G23" s="218"/>
      <c r="H23" s="218"/>
      <c r="I23" s="218"/>
      <c r="J23" s="218"/>
      <c r="K23" s="218"/>
      <c r="L23" s="218"/>
      <c r="M23" s="219" t="s">
        <v>886</v>
      </c>
      <c r="N23" s="219"/>
      <c r="O23" s="219" t="s">
        <v>897</v>
      </c>
      <c r="P23" s="219"/>
      <c r="Q23" s="220" t="s">
        <v>65</v>
      </c>
      <c r="R23" s="220"/>
      <c r="S23" s="34" t="s">
        <v>884</v>
      </c>
      <c r="T23" s="34" t="s">
        <v>170</v>
      </c>
      <c r="U23" s="34" t="s">
        <v>170</v>
      </c>
      <c r="V23" s="34" t="str">
        <f>+IF(ISERR(U23/T23*100),"N/A",ROUND(U23/T23*100,2))</f>
        <v>N/A</v>
      </c>
      <c r="W23" s="35" t="str">
        <f>+IF(ISERR(U23/S23*100),"N/A",ROUND(U23/S23*100,2))</f>
        <v>N/A</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32" t="s">
        <v>2098</v>
      </c>
      <c r="C25" s="233"/>
      <c r="D25" s="233"/>
      <c r="E25" s="233"/>
      <c r="F25" s="233"/>
      <c r="G25" s="233"/>
      <c r="H25" s="233"/>
      <c r="I25" s="233"/>
      <c r="J25" s="233"/>
      <c r="K25" s="233"/>
      <c r="L25" s="233"/>
      <c r="M25" s="233"/>
      <c r="N25" s="233"/>
      <c r="O25" s="233"/>
      <c r="P25" s="233"/>
      <c r="Q25" s="234"/>
      <c r="R25" s="37" t="s">
        <v>42</v>
      </c>
      <c r="S25" s="204" t="s">
        <v>43</v>
      </c>
      <c r="T25" s="204"/>
      <c r="U25" s="38" t="s">
        <v>61</v>
      </c>
      <c r="V25" s="203" t="s">
        <v>62</v>
      </c>
      <c r="W25" s="205"/>
    </row>
    <row r="26" spans="2:27" ht="30.75" customHeight="1" thickBot="1" x14ac:dyDescent="0.25">
      <c r="B26" s="235"/>
      <c r="C26" s="236"/>
      <c r="D26" s="236"/>
      <c r="E26" s="236"/>
      <c r="F26" s="236"/>
      <c r="G26" s="236"/>
      <c r="H26" s="236"/>
      <c r="I26" s="236"/>
      <c r="J26" s="236"/>
      <c r="K26" s="236"/>
      <c r="L26" s="236"/>
      <c r="M26" s="236"/>
      <c r="N26" s="236"/>
      <c r="O26" s="236"/>
      <c r="P26" s="236"/>
      <c r="Q26" s="237"/>
      <c r="R26" s="39" t="s">
        <v>63</v>
      </c>
      <c r="S26" s="39" t="s">
        <v>63</v>
      </c>
      <c r="T26" s="39" t="s">
        <v>49</v>
      </c>
      <c r="U26" s="39" t="s">
        <v>63</v>
      </c>
      <c r="V26" s="39" t="s">
        <v>64</v>
      </c>
      <c r="W26" s="32" t="s">
        <v>65</v>
      </c>
      <c r="Y26" s="36"/>
    </row>
    <row r="27" spans="2:27" ht="23.25" customHeight="1" thickBot="1" x14ac:dyDescent="0.25">
      <c r="B27" s="238" t="s">
        <v>66</v>
      </c>
      <c r="C27" s="239"/>
      <c r="D27" s="239"/>
      <c r="E27" s="40" t="s">
        <v>883</v>
      </c>
      <c r="F27" s="40"/>
      <c r="G27" s="40"/>
      <c r="H27" s="41"/>
      <c r="I27" s="41"/>
      <c r="J27" s="41"/>
      <c r="K27" s="41"/>
      <c r="L27" s="41"/>
      <c r="M27" s="41"/>
      <c r="N27" s="41"/>
      <c r="O27" s="41"/>
      <c r="P27" s="42"/>
      <c r="Q27" s="42"/>
      <c r="R27" s="43" t="s">
        <v>921</v>
      </c>
      <c r="S27" s="44" t="s">
        <v>11</v>
      </c>
      <c r="T27" s="42"/>
      <c r="U27" s="44" t="s">
        <v>52</v>
      </c>
      <c r="V27" s="42"/>
      <c r="W27" s="45">
        <f>+IF(ISERR(U27/R27*100),"N/A",ROUND(U27/R27*100,2))</f>
        <v>0</v>
      </c>
    </row>
    <row r="28" spans="2:27" ht="26.25" customHeight="1" thickBot="1" x14ac:dyDescent="0.25">
      <c r="B28" s="221" t="s">
        <v>69</v>
      </c>
      <c r="C28" s="222"/>
      <c r="D28" s="222"/>
      <c r="E28" s="46" t="s">
        <v>883</v>
      </c>
      <c r="F28" s="46"/>
      <c r="G28" s="46"/>
      <c r="H28" s="47"/>
      <c r="I28" s="47"/>
      <c r="J28" s="47"/>
      <c r="K28" s="47"/>
      <c r="L28" s="47"/>
      <c r="M28" s="47"/>
      <c r="N28" s="47"/>
      <c r="O28" s="47"/>
      <c r="P28" s="48"/>
      <c r="Q28" s="48"/>
      <c r="R28" s="49" t="s">
        <v>921</v>
      </c>
      <c r="S28" s="50" t="s">
        <v>920</v>
      </c>
      <c r="T28" s="51">
        <f>+IF(ISERR(S28/R28*100),"N/A",ROUND(S28/R28*100,2))</f>
        <v>44.91</v>
      </c>
      <c r="U28" s="50" t="s">
        <v>52</v>
      </c>
      <c r="V28" s="51">
        <f>+IF(ISERR(U28/S28*100),"N/A",ROUND(U28/S28*100,2))</f>
        <v>0</v>
      </c>
      <c r="W28" s="52">
        <f>+IF(ISERR(U28/R28*100),"N/A",ROUND(U28/R28*100,2))</f>
        <v>0</v>
      </c>
    </row>
    <row r="29" spans="2:27" ht="22.5" customHeight="1" thickTop="1" thickBot="1" x14ac:dyDescent="0.25">
      <c r="B29" s="11" t="s">
        <v>75</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23" t="s">
        <v>210</v>
      </c>
      <c r="C30" s="224"/>
      <c r="D30" s="224"/>
      <c r="E30" s="224"/>
      <c r="F30" s="224"/>
      <c r="G30" s="224"/>
      <c r="H30" s="224"/>
      <c r="I30" s="224"/>
      <c r="J30" s="224"/>
      <c r="K30" s="224"/>
      <c r="L30" s="224"/>
      <c r="M30" s="224"/>
      <c r="N30" s="224"/>
      <c r="O30" s="224"/>
      <c r="P30" s="224"/>
      <c r="Q30" s="224"/>
      <c r="R30" s="224"/>
      <c r="S30" s="224"/>
      <c r="T30" s="224"/>
      <c r="U30" s="224"/>
      <c r="V30" s="224"/>
      <c r="W30" s="225"/>
    </row>
    <row r="31" spans="2:27" ht="1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209</v>
      </c>
      <c r="C32" s="224"/>
      <c r="D32" s="224"/>
      <c r="E32" s="224"/>
      <c r="F32" s="224"/>
      <c r="G32" s="224"/>
      <c r="H32" s="224"/>
      <c r="I32" s="224"/>
      <c r="J32" s="224"/>
      <c r="K32" s="224"/>
      <c r="L32" s="224"/>
      <c r="M32" s="224"/>
      <c r="N32" s="224"/>
      <c r="O32" s="224"/>
      <c r="P32" s="224"/>
      <c r="Q32" s="224"/>
      <c r="R32" s="224"/>
      <c r="S32" s="224"/>
      <c r="T32" s="224"/>
      <c r="U32" s="224"/>
      <c r="V32" s="224"/>
      <c r="W32" s="225"/>
    </row>
    <row r="33" spans="2:23" ht="15" customHeight="1"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row r="34" spans="2:23" ht="37.5" customHeight="1" thickTop="1" x14ac:dyDescent="0.2">
      <c r="B34" s="223" t="s">
        <v>208</v>
      </c>
      <c r="C34" s="224"/>
      <c r="D34" s="224"/>
      <c r="E34" s="224"/>
      <c r="F34" s="224"/>
      <c r="G34" s="224"/>
      <c r="H34" s="224"/>
      <c r="I34" s="224"/>
      <c r="J34" s="224"/>
      <c r="K34" s="224"/>
      <c r="L34" s="224"/>
      <c r="M34" s="224"/>
      <c r="N34" s="224"/>
      <c r="O34" s="224"/>
      <c r="P34" s="224"/>
      <c r="Q34" s="224"/>
      <c r="R34" s="224"/>
      <c r="S34" s="224"/>
      <c r="T34" s="224"/>
      <c r="U34" s="224"/>
      <c r="V34" s="224"/>
      <c r="W34" s="225"/>
    </row>
    <row r="35" spans="2:23" ht="13.5" thickBot="1" x14ac:dyDescent="0.25">
      <c r="B35" s="229"/>
      <c r="C35" s="230"/>
      <c r="D35" s="230"/>
      <c r="E35" s="230"/>
      <c r="F35" s="230"/>
      <c r="G35" s="230"/>
      <c r="H35" s="230"/>
      <c r="I35" s="230"/>
      <c r="J35" s="230"/>
      <c r="K35" s="230"/>
      <c r="L35" s="230"/>
      <c r="M35" s="230"/>
      <c r="N35" s="230"/>
      <c r="O35" s="230"/>
      <c r="P35" s="230"/>
      <c r="Q35" s="230"/>
      <c r="R35" s="230"/>
      <c r="S35" s="230"/>
      <c r="T35" s="230"/>
      <c r="U35" s="230"/>
      <c r="V35" s="230"/>
      <c r="W35" s="231"/>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895</v>
      </c>
      <c r="D4" s="183" t="s">
        <v>894</v>
      </c>
      <c r="E4" s="183"/>
      <c r="F4" s="183"/>
      <c r="G4" s="183"/>
      <c r="H4" s="184"/>
      <c r="I4" s="18"/>
      <c r="J4" s="185" t="s">
        <v>6</v>
      </c>
      <c r="K4" s="183"/>
      <c r="L4" s="17" t="s">
        <v>926</v>
      </c>
      <c r="M4" s="186" t="s">
        <v>925</v>
      </c>
      <c r="N4" s="186"/>
      <c r="O4" s="186"/>
      <c r="P4" s="186"/>
      <c r="Q4" s="187"/>
      <c r="R4" s="19"/>
      <c r="S4" s="188" t="s">
        <v>9</v>
      </c>
      <c r="T4" s="189"/>
      <c r="U4" s="189"/>
      <c r="V4" s="190" t="s">
        <v>924</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886</v>
      </c>
      <c r="D6" s="192" t="s">
        <v>891</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890</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889</v>
      </c>
      <c r="C21" s="218"/>
      <c r="D21" s="218"/>
      <c r="E21" s="218"/>
      <c r="F21" s="218"/>
      <c r="G21" s="218"/>
      <c r="H21" s="218"/>
      <c r="I21" s="218"/>
      <c r="J21" s="218"/>
      <c r="K21" s="218"/>
      <c r="L21" s="218"/>
      <c r="M21" s="219" t="s">
        <v>886</v>
      </c>
      <c r="N21" s="219"/>
      <c r="O21" s="219" t="s">
        <v>49</v>
      </c>
      <c r="P21" s="219"/>
      <c r="Q21" s="220" t="s">
        <v>50</v>
      </c>
      <c r="R21" s="220"/>
      <c r="S21" s="34" t="s">
        <v>137</v>
      </c>
      <c r="T21" s="34" t="s">
        <v>52</v>
      </c>
      <c r="U21" s="34" t="s">
        <v>52</v>
      </c>
      <c r="V21" s="34" t="str">
        <f>+IF(ISERR(U21/T21*100),"N/A",ROUND(U21/T21*100,2))</f>
        <v>N/A</v>
      </c>
      <c r="W21" s="35">
        <f>+IF(ISERR(U21/S21*100),"N/A",ROUND(U21/S21*100,2))</f>
        <v>0</v>
      </c>
    </row>
    <row r="22" spans="2:27" ht="56.25" customHeight="1" x14ac:dyDescent="0.2">
      <c r="B22" s="217" t="s">
        <v>888</v>
      </c>
      <c r="C22" s="218"/>
      <c r="D22" s="218"/>
      <c r="E22" s="218"/>
      <c r="F22" s="218"/>
      <c r="G22" s="218"/>
      <c r="H22" s="218"/>
      <c r="I22" s="218"/>
      <c r="J22" s="218"/>
      <c r="K22" s="218"/>
      <c r="L22" s="218"/>
      <c r="M22" s="219" t="s">
        <v>886</v>
      </c>
      <c r="N22" s="219"/>
      <c r="O22" s="219" t="s">
        <v>49</v>
      </c>
      <c r="P22" s="219"/>
      <c r="Q22" s="220" t="s">
        <v>50</v>
      </c>
      <c r="R22" s="220"/>
      <c r="S22" s="34" t="s">
        <v>695</v>
      </c>
      <c r="T22" s="34" t="s">
        <v>52</v>
      </c>
      <c r="U22" s="34" t="s">
        <v>52</v>
      </c>
      <c r="V22" s="34" t="str">
        <f>+IF(ISERR(U22/T22*100),"N/A",ROUND(U22/T22*100,2))</f>
        <v>N/A</v>
      </c>
      <c r="W22" s="35">
        <f>+IF(ISERR(U22/S22*100),"N/A",ROUND(U22/S22*100,2))</f>
        <v>0</v>
      </c>
    </row>
    <row r="23" spans="2:27" ht="56.25" customHeight="1" thickBot="1" x14ac:dyDescent="0.25">
      <c r="B23" s="217" t="s">
        <v>887</v>
      </c>
      <c r="C23" s="218"/>
      <c r="D23" s="218"/>
      <c r="E23" s="218"/>
      <c r="F23" s="218"/>
      <c r="G23" s="218"/>
      <c r="H23" s="218"/>
      <c r="I23" s="218"/>
      <c r="J23" s="218"/>
      <c r="K23" s="218"/>
      <c r="L23" s="218"/>
      <c r="M23" s="219" t="s">
        <v>886</v>
      </c>
      <c r="N23" s="219"/>
      <c r="O23" s="219" t="s">
        <v>897</v>
      </c>
      <c r="P23" s="219"/>
      <c r="Q23" s="220" t="s">
        <v>65</v>
      </c>
      <c r="R23" s="220"/>
      <c r="S23" s="34" t="s">
        <v>884</v>
      </c>
      <c r="T23" s="34" t="s">
        <v>170</v>
      </c>
      <c r="U23" s="34" t="s">
        <v>170</v>
      </c>
      <c r="V23" s="34" t="str">
        <f>+IF(ISERR(U23/T23*100),"N/A",ROUND(U23/T23*100,2))</f>
        <v>N/A</v>
      </c>
      <c r="W23" s="35" t="str">
        <f>+IF(ISERR(U23/S23*100),"N/A",ROUND(U23/S23*100,2))</f>
        <v>N/A</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32" t="s">
        <v>2098</v>
      </c>
      <c r="C25" s="233"/>
      <c r="D25" s="233"/>
      <c r="E25" s="233"/>
      <c r="F25" s="233"/>
      <c r="G25" s="233"/>
      <c r="H25" s="233"/>
      <c r="I25" s="233"/>
      <c r="J25" s="233"/>
      <c r="K25" s="233"/>
      <c r="L25" s="233"/>
      <c r="M25" s="233"/>
      <c r="N25" s="233"/>
      <c r="O25" s="233"/>
      <c r="P25" s="233"/>
      <c r="Q25" s="234"/>
      <c r="R25" s="37" t="s">
        <v>42</v>
      </c>
      <c r="S25" s="204" t="s">
        <v>43</v>
      </c>
      <c r="T25" s="204"/>
      <c r="U25" s="38" t="s">
        <v>61</v>
      </c>
      <c r="V25" s="203" t="s">
        <v>62</v>
      </c>
      <c r="W25" s="205"/>
    </row>
    <row r="26" spans="2:27" ht="30.75" customHeight="1" thickBot="1" x14ac:dyDescent="0.25">
      <c r="B26" s="235"/>
      <c r="C26" s="236"/>
      <c r="D26" s="236"/>
      <c r="E26" s="236"/>
      <c r="F26" s="236"/>
      <c r="G26" s="236"/>
      <c r="H26" s="236"/>
      <c r="I26" s="236"/>
      <c r="J26" s="236"/>
      <c r="K26" s="236"/>
      <c r="L26" s="236"/>
      <c r="M26" s="236"/>
      <c r="N26" s="236"/>
      <c r="O26" s="236"/>
      <c r="P26" s="236"/>
      <c r="Q26" s="237"/>
      <c r="R26" s="39" t="s">
        <v>63</v>
      </c>
      <c r="S26" s="39" t="s">
        <v>63</v>
      </c>
      <c r="T26" s="39" t="s">
        <v>49</v>
      </c>
      <c r="U26" s="39" t="s">
        <v>63</v>
      </c>
      <c r="V26" s="39" t="s">
        <v>64</v>
      </c>
      <c r="W26" s="32" t="s">
        <v>65</v>
      </c>
      <c r="Y26" s="36"/>
    </row>
    <row r="27" spans="2:27" ht="23.25" customHeight="1" thickBot="1" x14ac:dyDescent="0.25">
      <c r="B27" s="238" t="s">
        <v>66</v>
      </c>
      <c r="C27" s="239"/>
      <c r="D27" s="239"/>
      <c r="E27" s="40" t="s">
        <v>883</v>
      </c>
      <c r="F27" s="40"/>
      <c r="G27" s="40"/>
      <c r="H27" s="41"/>
      <c r="I27" s="41"/>
      <c r="J27" s="41"/>
      <c r="K27" s="41"/>
      <c r="L27" s="41"/>
      <c r="M27" s="41"/>
      <c r="N27" s="41"/>
      <c r="O27" s="41"/>
      <c r="P27" s="42"/>
      <c r="Q27" s="42"/>
      <c r="R27" s="43" t="s">
        <v>923</v>
      </c>
      <c r="S27" s="44" t="s">
        <v>11</v>
      </c>
      <c r="T27" s="42"/>
      <c r="U27" s="44" t="s">
        <v>52</v>
      </c>
      <c r="V27" s="42"/>
      <c r="W27" s="45">
        <f>+IF(ISERR(U27/R27*100),"N/A",ROUND(U27/R27*100,2))</f>
        <v>0</v>
      </c>
    </row>
    <row r="28" spans="2:27" ht="26.25" customHeight="1" thickBot="1" x14ac:dyDescent="0.25">
      <c r="B28" s="221" t="s">
        <v>69</v>
      </c>
      <c r="C28" s="222"/>
      <c r="D28" s="222"/>
      <c r="E28" s="46" t="s">
        <v>883</v>
      </c>
      <c r="F28" s="46"/>
      <c r="G28" s="46"/>
      <c r="H28" s="47"/>
      <c r="I28" s="47"/>
      <c r="J28" s="47"/>
      <c r="K28" s="47"/>
      <c r="L28" s="47"/>
      <c r="M28" s="47"/>
      <c r="N28" s="47"/>
      <c r="O28" s="47"/>
      <c r="P28" s="48"/>
      <c r="Q28" s="48"/>
      <c r="R28" s="49" t="s">
        <v>923</v>
      </c>
      <c r="S28" s="50" t="s">
        <v>52</v>
      </c>
      <c r="T28" s="51">
        <f>+IF(ISERR(S28/R28*100),"N/A",ROUND(S28/R28*100,2))</f>
        <v>0</v>
      </c>
      <c r="U28" s="50" t="s">
        <v>52</v>
      </c>
      <c r="V28" s="51" t="str">
        <f>+IF(ISERR(U28/S28*100),"N/A",ROUND(U28/S28*100,2))</f>
        <v>N/A</v>
      </c>
      <c r="W28" s="52">
        <f>+IF(ISERR(U28/R28*100),"N/A",ROUND(U28/R28*100,2))</f>
        <v>0</v>
      </c>
    </row>
    <row r="29" spans="2:27" ht="22.5" customHeight="1" thickTop="1" thickBot="1" x14ac:dyDescent="0.25">
      <c r="B29" s="11" t="s">
        <v>75</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23" t="s">
        <v>210</v>
      </c>
      <c r="C30" s="224"/>
      <c r="D30" s="224"/>
      <c r="E30" s="224"/>
      <c r="F30" s="224"/>
      <c r="G30" s="224"/>
      <c r="H30" s="224"/>
      <c r="I30" s="224"/>
      <c r="J30" s="224"/>
      <c r="K30" s="224"/>
      <c r="L30" s="224"/>
      <c r="M30" s="224"/>
      <c r="N30" s="224"/>
      <c r="O30" s="224"/>
      <c r="P30" s="224"/>
      <c r="Q30" s="224"/>
      <c r="R30" s="224"/>
      <c r="S30" s="224"/>
      <c r="T30" s="224"/>
      <c r="U30" s="224"/>
      <c r="V30" s="224"/>
      <c r="W30" s="225"/>
    </row>
    <row r="31" spans="2:27" ht="1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209</v>
      </c>
      <c r="C32" s="224"/>
      <c r="D32" s="224"/>
      <c r="E32" s="224"/>
      <c r="F32" s="224"/>
      <c r="G32" s="224"/>
      <c r="H32" s="224"/>
      <c r="I32" s="224"/>
      <c r="J32" s="224"/>
      <c r="K32" s="224"/>
      <c r="L32" s="224"/>
      <c r="M32" s="224"/>
      <c r="N32" s="224"/>
      <c r="O32" s="224"/>
      <c r="P32" s="224"/>
      <c r="Q32" s="224"/>
      <c r="R32" s="224"/>
      <c r="S32" s="224"/>
      <c r="T32" s="224"/>
      <c r="U32" s="224"/>
      <c r="V32" s="224"/>
      <c r="W32" s="225"/>
    </row>
    <row r="33" spans="2:23" ht="15" customHeight="1"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row r="34" spans="2:23" ht="37.5" customHeight="1" thickTop="1" x14ac:dyDescent="0.2">
      <c r="B34" s="223" t="s">
        <v>208</v>
      </c>
      <c r="C34" s="224"/>
      <c r="D34" s="224"/>
      <c r="E34" s="224"/>
      <c r="F34" s="224"/>
      <c r="G34" s="224"/>
      <c r="H34" s="224"/>
      <c r="I34" s="224"/>
      <c r="J34" s="224"/>
      <c r="K34" s="224"/>
      <c r="L34" s="224"/>
      <c r="M34" s="224"/>
      <c r="N34" s="224"/>
      <c r="O34" s="224"/>
      <c r="P34" s="224"/>
      <c r="Q34" s="224"/>
      <c r="R34" s="224"/>
      <c r="S34" s="224"/>
      <c r="T34" s="224"/>
      <c r="U34" s="224"/>
      <c r="V34" s="224"/>
      <c r="W34" s="225"/>
    </row>
    <row r="35" spans="2:23" ht="13.5" thickBot="1" x14ac:dyDescent="0.25">
      <c r="B35" s="229"/>
      <c r="C35" s="230"/>
      <c r="D35" s="230"/>
      <c r="E35" s="230"/>
      <c r="F35" s="230"/>
      <c r="G35" s="230"/>
      <c r="H35" s="230"/>
      <c r="I35" s="230"/>
      <c r="J35" s="230"/>
      <c r="K35" s="230"/>
      <c r="L35" s="230"/>
      <c r="M35" s="230"/>
      <c r="N35" s="230"/>
      <c r="O35" s="230"/>
      <c r="P35" s="230"/>
      <c r="Q35" s="230"/>
      <c r="R35" s="230"/>
      <c r="S35" s="230"/>
      <c r="T35" s="230"/>
      <c r="U35" s="230"/>
      <c r="V35" s="230"/>
      <c r="W35" s="231"/>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895</v>
      </c>
      <c r="D4" s="183" t="s">
        <v>894</v>
      </c>
      <c r="E4" s="183"/>
      <c r="F4" s="183"/>
      <c r="G4" s="183"/>
      <c r="H4" s="184"/>
      <c r="I4" s="18"/>
      <c r="J4" s="185" t="s">
        <v>6</v>
      </c>
      <c r="K4" s="183"/>
      <c r="L4" s="17" t="s">
        <v>929</v>
      </c>
      <c r="M4" s="186" t="s">
        <v>928</v>
      </c>
      <c r="N4" s="186"/>
      <c r="O4" s="186"/>
      <c r="P4" s="186"/>
      <c r="Q4" s="187"/>
      <c r="R4" s="19"/>
      <c r="S4" s="188" t="s">
        <v>9</v>
      </c>
      <c r="T4" s="189"/>
      <c r="U4" s="189"/>
      <c r="V4" s="190" t="s">
        <v>882</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886</v>
      </c>
      <c r="D6" s="192" t="s">
        <v>891</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890</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889</v>
      </c>
      <c r="C21" s="218"/>
      <c r="D21" s="218"/>
      <c r="E21" s="218"/>
      <c r="F21" s="218"/>
      <c r="G21" s="218"/>
      <c r="H21" s="218"/>
      <c r="I21" s="218"/>
      <c r="J21" s="218"/>
      <c r="K21" s="218"/>
      <c r="L21" s="218"/>
      <c r="M21" s="219" t="s">
        <v>886</v>
      </c>
      <c r="N21" s="219"/>
      <c r="O21" s="219" t="s">
        <v>49</v>
      </c>
      <c r="P21" s="219"/>
      <c r="Q21" s="220" t="s">
        <v>50</v>
      </c>
      <c r="R21" s="220"/>
      <c r="S21" s="34" t="s">
        <v>137</v>
      </c>
      <c r="T21" s="34" t="s">
        <v>52</v>
      </c>
      <c r="U21" s="34" t="s">
        <v>52</v>
      </c>
      <c r="V21" s="34" t="str">
        <f>+IF(ISERR(U21/T21*100),"N/A",ROUND(U21/T21*100,2))</f>
        <v>N/A</v>
      </c>
      <c r="W21" s="35">
        <f>+IF(ISERR(U21/S21*100),"N/A",ROUND(U21/S21*100,2))</f>
        <v>0</v>
      </c>
    </row>
    <row r="22" spans="2:27" ht="56.25" customHeight="1" x14ac:dyDescent="0.2">
      <c r="B22" s="217" t="s">
        <v>888</v>
      </c>
      <c r="C22" s="218"/>
      <c r="D22" s="218"/>
      <c r="E22" s="218"/>
      <c r="F22" s="218"/>
      <c r="G22" s="218"/>
      <c r="H22" s="218"/>
      <c r="I22" s="218"/>
      <c r="J22" s="218"/>
      <c r="K22" s="218"/>
      <c r="L22" s="218"/>
      <c r="M22" s="219" t="s">
        <v>886</v>
      </c>
      <c r="N22" s="219"/>
      <c r="O22" s="219" t="s">
        <v>49</v>
      </c>
      <c r="P22" s="219"/>
      <c r="Q22" s="220" t="s">
        <v>50</v>
      </c>
      <c r="R22" s="220"/>
      <c r="S22" s="34" t="s">
        <v>695</v>
      </c>
      <c r="T22" s="34" t="s">
        <v>52</v>
      </c>
      <c r="U22" s="34" t="s">
        <v>52</v>
      </c>
      <c r="V22" s="34" t="str">
        <f>+IF(ISERR(U22/T22*100),"N/A",ROUND(U22/T22*100,2))</f>
        <v>N/A</v>
      </c>
      <c r="W22" s="35">
        <f>+IF(ISERR(U22/S22*100),"N/A",ROUND(U22/S22*100,2))</f>
        <v>0</v>
      </c>
    </row>
    <row r="23" spans="2:27" ht="56.25" customHeight="1" thickBot="1" x14ac:dyDescent="0.25">
      <c r="B23" s="217" t="s">
        <v>887</v>
      </c>
      <c r="C23" s="218"/>
      <c r="D23" s="218"/>
      <c r="E23" s="218"/>
      <c r="F23" s="218"/>
      <c r="G23" s="218"/>
      <c r="H23" s="218"/>
      <c r="I23" s="218"/>
      <c r="J23" s="218"/>
      <c r="K23" s="218"/>
      <c r="L23" s="218"/>
      <c r="M23" s="219" t="s">
        <v>886</v>
      </c>
      <c r="N23" s="219"/>
      <c r="O23" s="219" t="s">
        <v>897</v>
      </c>
      <c r="P23" s="219"/>
      <c r="Q23" s="220" t="s">
        <v>65</v>
      </c>
      <c r="R23" s="220"/>
      <c r="S23" s="34" t="s">
        <v>884</v>
      </c>
      <c r="T23" s="34" t="s">
        <v>170</v>
      </c>
      <c r="U23" s="34" t="s">
        <v>170</v>
      </c>
      <c r="V23" s="34" t="str">
        <f>+IF(ISERR(U23/T23*100),"N/A",ROUND(U23/T23*100,2))</f>
        <v>N/A</v>
      </c>
      <c r="W23" s="35" t="str">
        <f>+IF(ISERR(U23/S23*100),"N/A",ROUND(U23/S23*100,2))</f>
        <v>N/A</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32" t="s">
        <v>2098</v>
      </c>
      <c r="C25" s="233"/>
      <c r="D25" s="233"/>
      <c r="E25" s="233"/>
      <c r="F25" s="233"/>
      <c r="G25" s="233"/>
      <c r="H25" s="233"/>
      <c r="I25" s="233"/>
      <c r="J25" s="233"/>
      <c r="K25" s="233"/>
      <c r="L25" s="233"/>
      <c r="M25" s="233"/>
      <c r="N25" s="233"/>
      <c r="O25" s="233"/>
      <c r="P25" s="233"/>
      <c r="Q25" s="234"/>
      <c r="R25" s="37" t="s">
        <v>42</v>
      </c>
      <c r="S25" s="204" t="s">
        <v>43</v>
      </c>
      <c r="T25" s="204"/>
      <c r="U25" s="38" t="s">
        <v>61</v>
      </c>
      <c r="V25" s="203" t="s">
        <v>62</v>
      </c>
      <c r="W25" s="205"/>
    </row>
    <row r="26" spans="2:27" ht="30.75" customHeight="1" thickBot="1" x14ac:dyDescent="0.25">
      <c r="B26" s="235"/>
      <c r="C26" s="236"/>
      <c r="D26" s="236"/>
      <c r="E26" s="236"/>
      <c r="F26" s="236"/>
      <c r="G26" s="236"/>
      <c r="H26" s="236"/>
      <c r="I26" s="236"/>
      <c r="J26" s="236"/>
      <c r="K26" s="236"/>
      <c r="L26" s="236"/>
      <c r="M26" s="236"/>
      <c r="N26" s="236"/>
      <c r="O26" s="236"/>
      <c r="P26" s="236"/>
      <c r="Q26" s="237"/>
      <c r="R26" s="39" t="s">
        <v>63</v>
      </c>
      <c r="S26" s="39" t="s">
        <v>63</v>
      </c>
      <c r="T26" s="39" t="s">
        <v>49</v>
      </c>
      <c r="U26" s="39" t="s">
        <v>63</v>
      </c>
      <c r="V26" s="39" t="s">
        <v>64</v>
      </c>
      <c r="W26" s="32" t="s">
        <v>65</v>
      </c>
      <c r="Y26" s="36"/>
    </row>
    <row r="27" spans="2:27" ht="23.25" customHeight="1" thickBot="1" x14ac:dyDescent="0.25">
      <c r="B27" s="238" t="s">
        <v>66</v>
      </c>
      <c r="C27" s="239"/>
      <c r="D27" s="239"/>
      <c r="E27" s="40" t="s">
        <v>883</v>
      </c>
      <c r="F27" s="40"/>
      <c r="G27" s="40"/>
      <c r="H27" s="41"/>
      <c r="I27" s="41"/>
      <c r="J27" s="41"/>
      <c r="K27" s="41"/>
      <c r="L27" s="41"/>
      <c r="M27" s="41"/>
      <c r="N27" s="41"/>
      <c r="O27" s="41"/>
      <c r="P27" s="42"/>
      <c r="Q27" s="42"/>
      <c r="R27" s="43" t="s">
        <v>882</v>
      </c>
      <c r="S27" s="44" t="s">
        <v>11</v>
      </c>
      <c r="T27" s="42"/>
      <c r="U27" s="44" t="s">
        <v>52</v>
      </c>
      <c r="V27" s="42"/>
      <c r="W27" s="45">
        <f>+IF(ISERR(U27/R27*100),"N/A",ROUND(U27/R27*100,2))</f>
        <v>0</v>
      </c>
    </row>
    <row r="28" spans="2:27" ht="26.25" customHeight="1" thickBot="1" x14ac:dyDescent="0.25">
      <c r="B28" s="221" t="s">
        <v>69</v>
      </c>
      <c r="C28" s="222"/>
      <c r="D28" s="222"/>
      <c r="E28" s="46" t="s">
        <v>883</v>
      </c>
      <c r="F28" s="46"/>
      <c r="G28" s="46"/>
      <c r="H28" s="47"/>
      <c r="I28" s="47"/>
      <c r="J28" s="47"/>
      <c r="K28" s="47"/>
      <c r="L28" s="47"/>
      <c r="M28" s="47"/>
      <c r="N28" s="47"/>
      <c r="O28" s="47"/>
      <c r="P28" s="48"/>
      <c r="Q28" s="48"/>
      <c r="R28" s="49" t="s">
        <v>882</v>
      </c>
      <c r="S28" s="50" t="s">
        <v>927</v>
      </c>
      <c r="T28" s="51">
        <f>+IF(ISERR(S28/R28*100),"N/A",ROUND(S28/R28*100,2))</f>
        <v>24.89</v>
      </c>
      <c r="U28" s="50" t="s">
        <v>52</v>
      </c>
      <c r="V28" s="51">
        <f>+IF(ISERR(U28/S28*100),"N/A",ROUND(U28/S28*100,2))</f>
        <v>0</v>
      </c>
      <c r="W28" s="52">
        <f>+IF(ISERR(U28/R28*100),"N/A",ROUND(U28/R28*100,2))</f>
        <v>0</v>
      </c>
    </row>
    <row r="29" spans="2:27" ht="22.5" customHeight="1" thickTop="1" thickBot="1" x14ac:dyDescent="0.25">
      <c r="B29" s="11" t="s">
        <v>75</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23" t="s">
        <v>210</v>
      </c>
      <c r="C30" s="224"/>
      <c r="D30" s="224"/>
      <c r="E30" s="224"/>
      <c r="F30" s="224"/>
      <c r="G30" s="224"/>
      <c r="H30" s="224"/>
      <c r="I30" s="224"/>
      <c r="J30" s="224"/>
      <c r="K30" s="224"/>
      <c r="L30" s="224"/>
      <c r="M30" s="224"/>
      <c r="N30" s="224"/>
      <c r="O30" s="224"/>
      <c r="P30" s="224"/>
      <c r="Q30" s="224"/>
      <c r="R30" s="224"/>
      <c r="S30" s="224"/>
      <c r="T30" s="224"/>
      <c r="U30" s="224"/>
      <c r="V30" s="224"/>
      <c r="W30" s="225"/>
    </row>
    <row r="31" spans="2:27" ht="1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209</v>
      </c>
      <c r="C32" s="224"/>
      <c r="D32" s="224"/>
      <c r="E32" s="224"/>
      <c r="F32" s="224"/>
      <c r="G32" s="224"/>
      <c r="H32" s="224"/>
      <c r="I32" s="224"/>
      <c r="J32" s="224"/>
      <c r="K32" s="224"/>
      <c r="L32" s="224"/>
      <c r="M32" s="224"/>
      <c r="N32" s="224"/>
      <c r="O32" s="224"/>
      <c r="P32" s="224"/>
      <c r="Q32" s="224"/>
      <c r="R32" s="224"/>
      <c r="S32" s="224"/>
      <c r="T32" s="224"/>
      <c r="U32" s="224"/>
      <c r="V32" s="224"/>
      <c r="W32" s="225"/>
    </row>
    <row r="33" spans="2:23" ht="15" customHeight="1"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row r="34" spans="2:23" ht="37.5" customHeight="1" thickTop="1" x14ac:dyDescent="0.2">
      <c r="B34" s="223" t="s">
        <v>208</v>
      </c>
      <c r="C34" s="224"/>
      <c r="D34" s="224"/>
      <c r="E34" s="224"/>
      <c r="F34" s="224"/>
      <c r="G34" s="224"/>
      <c r="H34" s="224"/>
      <c r="I34" s="224"/>
      <c r="J34" s="224"/>
      <c r="K34" s="224"/>
      <c r="L34" s="224"/>
      <c r="M34" s="224"/>
      <c r="N34" s="224"/>
      <c r="O34" s="224"/>
      <c r="P34" s="224"/>
      <c r="Q34" s="224"/>
      <c r="R34" s="224"/>
      <c r="S34" s="224"/>
      <c r="T34" s="224"/>
      <c r="U34" s="224"/>
      <c r="V34" s="224"/>
      <c r="W34" s="225"/>
    </row>
    <row r="35" spans="2:23" ht="13.5" thickBot="1" x14ac:dyDescent="0.25">
      <c r="B35" s="229"/>
      <c r="C35" s="230"/>
      <c r="D35" s="230"/>
      <c r="E35" s="230"/>
      <c r="F35" s="230"/>
      <c r="G35" s="230"/>
      <c r="H35" s="230"/>
      <c r="I35" s="230"/>
      <c r="J35" s="230"/>
      <c r="K35" s="230"/>
      <c r="L35" s="230"/>
      <c r="M35" s="230"/>
      <c r="N35" s="230"/>
      <c r="O35" s="230"/>
      <c r="P35" s="230"/>
      <c r="Q35" s="230"/>
      <c r="R35" s="230"/>
      <c r="S35" s="230"/>
      <c r="T35" s="230"/>
      <c r="U35" s="230"/>
      <c r="V35" s="230"/>
      <c r="W35" s="231"/>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895</v>
      </c>
      <c r="D4" s="183" t="s">
        <v>894</v>
      </c>
      <c r="E4" s="183"/>
      <c r="F4" s="183"/>
      <c r="G4" s="183"/>
      <c r="H4" s="184"/>
      <c r="I4" s="18"/>
      <c r="J4" s="185" t="s">
        <v>6</v>
      </c>
      <c r="K4" s="183"/>
      <c r="L4" s="17" t="s">
        <v>937</v>
      </c>
      <c r="M4" s="186" t="s">
        <v>936</v>
      </c>
      <c r="N4" s="186"/>
      <c r="O4" s="186"/>
      <c r="P4" s="186"/>
      <c r="Q4" s="187"/>
      <c r="R4" s="19"/>
      <c r="S4" s="188" t="s">
        <v>9</v>
      </c>
      <c r="T4" s="189"/>
      <c r="U4" s="189"/>
      <c r="V4" s="190" t="s">
        <v>935</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886</v>
      </c>
      <c r="D6" s="192" t="s">
        <v>891</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934</v>
      </c>
      <c r="K8" s="26" t="s">
        <v>933</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890</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889</v>
      </c>
      <c r="C21" s="218"/>
      <c r="D21" s="218"/>
      <c r="E21" s="218"/>
      <c r="F21" s="218"/>
      <c r="G21" s="218"/>
      <c r="H21" s="218"/>
      <c r="I21" s="218"/>
      <c r="J21" s="218"/>
      <c r="K21" s="218"/>
      <c r="L21" s="218"/>
      <c r="M21" s="219" t="s">
        <v>886</v>
      </c>
      <c r="N21" s="219"/>
      <c r="O21" s="219" t="s">
        <v>902</v>
      </c>
      <c r="P21" s="219"/>
      <c r="Q21" s="220" t="s">
        <v>50</v>
      </c>
      <c r="R21" s="220"/>
      <c r="S21" s="34" t="s">
        <v>137</v>
      </c>
      <c r="T21" s="34" t="s">
        <v>52</v>
      </c>
      <c r="U21" s="34" t="s">
        <v>52</v>
      </c>
      <c r="V21" s="34" t="str">
        <f>+IF(ISERR(U21/T21*100),"N/A",ROUND(U21/T21*100,2))</f>
        <v>N/A</v>
      </c>
      <c r="W21" s="35">
        <f>+IF(ISERR(U21/S21*100),"N/A",ROUND(U21/S21*100,2))</f>
        <v>0</v>
      </c>
    </row>
    <row r="22" spans="2:27" ht="56.25" customHeight="1" x14ac:dyDescent="0.2">
      <c r="B22" s="217" t="s">
        <v>888</v>
      </c>
      <c r="C22" s="218"/>
      <c r="D22" s="218"/>
      <c r="E22" s="218"/>
      <c r="F22" s="218"/>
      <c r="G22" s="218"/>
      <c r="H22" s="218"/>
      <c r="I22" s="218"/>
      <c r="J22" s="218"/>
      <c r="K22" s="218"/>
      <c r="L22" s="218"/>
      <c r="M22" s="219" t="s">
        <v>886</v>
      </c>
      <c r="N22" s="219"/>
      <c r="O22" s="219" t="s">
        <v>49</v>
      </c>
      <c r="P22" s="219"/>
      <c r="Q22" s="220" t="s">
        <v>50</v>
      </c>
      <c r="R22" s="220"/>
      <c r="S22" s="34" t="s">
        <v>695</v>
      </c>
      <c r="T22" s="34" t="s">
        <v>52</v>
      </c>
      <c r="U22" s="34" t="s">
        <v>52</v>
      </c>
      <c r="V22" s="34" t="str">
        <f>+IF(ISERR(U22/T22*100),"N/A",ROUND(U22/T22*100,2))</f>
        <v>N/A</v>
      </c>
      <c r="W22" s="35">
        <f>+IF(ISERR(U22/S22*100),"N/A",ROUND(U22/S22*100,2))</f>
        <v>0</v>
      </c>
    </row>
    <row r="23" spans="2:27" ht="56.25" customHeight="1" thickBot="1" x14ac:dyDescent="0.25">
      <c r="B23" s="217" t="s">
        <v>887</v>
      </c>
      <c r="C23" s="218"/>
      <c r="D23" s="218"/>
      <c r="E23" s="218"/>
      <c r="F23" s="218"/>
      <c r="G23" s="218"/>
      <c r="H23" s="218"/>
      <c r="I23" s="218"/>
      <c r="J23" s="218"/>
      <c r="K23" s="218"/>
      <c r="L23" s="218"/>
      <c r="M23" s="219" t="s">
        <v>886</v>
      </c>
      <c r="N23" s="219"/>
      <c r="O23" s="219" t="s">
        <v>932</v>
      </c>
      <c r="P23" s="219"/>
      <c r="Q23" s="220" t="s">
        <v>65</v>
      </c>
      <c r="R23" s="220"/>
      <c r="S23" s="34" t="s">
        <v>884</v>
      </c>
      <c r="T23" s="34" t="s">
        <v>170</v>
      </c>
      <c r="U23" s="34" t="s">
        <v>170</v>
      </c>
      <c r="V23" s="34" t="str">
        <f>+IF(ISERR(U23/T23*100),"N/A",ROUND(U23/T23*100,2))</f>
        <v>N/A</v>
      </c>
      <c r="W23" s="35" t="str">
        <f>+IF(ISERR(U23/S23*100),"N/A",ROUND(U23/S23*100,2))</f>
        <v>N/A</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32" t="s">
        <v>2098</v>
      </c>
      <c r="C25" s="233"/>
      <c r="D25" s="233"/>
      <c r="E25" s="233"/>
      <c r="F25" s="233"/>
      <c r="G25" s="233"/>
      <c r="H25" s="233"/>
      <c r="I25" s="233"/>
      <c r="J25" s="233"/>
      <c r="K25" s="233"/>
      <c r="L25" s="233"/>
      <c r="M25" s="233"/>
      <c r="N25" s="233"/>
      <c r="O25" s="233"/>
      <c r="P25" s="233"/>
      <c r="Q25" s="234"/>
      <c r="R25" s="37" t="s">
        <v>42</v>
      </c>
      <c r="S25" s="204" t="s">
        <v>43</v>
      </c>
      <c r="T25" s="204"/>
      <c r="U25" s="38" t="s">
        <v>61</v>
      </c>
      <c r="V25" s="203" t="s">
        <v>62</v>
      </c>
      <c r="W25" s="205"/>
    </row>
    <row r="26" spans="2:27" ht="30.75" customHeight="1" thickBot="1" x14ac:dyDescent="0.25">
      <c r="B26" s="235"/>
      <c r="C26" s="236"/>
      <c r="D26" s="236"/>
      <c r="E26" s="236"/>
      <c r="F26" s="236"/>
      <c r="G26" s="236"/>
      <c r="H26" s="236"/>
      <c r="I26" s="236"/>
      <c r="J26" s="236"/>
      <c r="K26" s="236"/>
      <c r="L26" s="236"/>
      <c r="M26" s="236"/>
      <c r="N26" s="236"/>
      <c r="O26" s="236"/>
      <c r="P26" s="236"/>
      <c r="Q26" s="237"/>
      <c r="R26" s="39" t="s">
        <v>63</v>
      </c>
      <c r="S26" s="39" t="s">
        <v>63</v>
      </c>
      <c r="T26" s="39" t="s">
        <v>49</v>
      </c>
      <c r="U26" s="39" t="s">
        <v>63</v>
      </c>
      <c r="V26" s="39" t="s">
        <v>64</v>
      </c>
      <c r="W26" s="32" t="s">
        <v>65</v>
      </c>
      <c r="Y26" s="36"/>
    </row>
    <row r="27" spans="2:27" ht="23.25" customHeight="1" thickBot="1" x14ac:dyDescent="0.25">
      <c r="B27" s="238" t="s">
        <v>66</v>
      </c>
      <c r="C27" s="239"/>
      <c r="D27" s="239"/>
      <c r="E27" s="40" t="s">
        <v>883</v>
      </c>
      <c r="F27" s="40"/>
      <c r="G27" s="40"/>
      <c r="H27" s="41"/>
      <c r="I27" s="41"/>
      <c r="J27" s="41"/>
      <c r="K27" s="41"/>
      <c r="L27" s="41"/>
      <c r="M27" s="41"/>
      <c r="N27" s="41"/>
      <c r="O27" s="41"/>
      <c r="P27" s="42"/>
      <c r="Q27" s="42"/>
      <c r="R27" s="43" t="s">
        <v>931</v>
      </c>
      <c r="S27" s="44" t="s">
        <v>11</v>
      </c>
      <c r="T27" s="42"/>
      <c r="U27" s="44" t="s">
        <v>52</v>
      </c>
      <c r="V27" s="42"/>
      <c r="W27" s="45">
        <f>+IF(ISERR(U27/R27*100),"N/A",ROUND(U27/R27*100,2))</f>
        <v>0</v>
      </c>
    </row>
    <row r="28" spans="2:27" ht="26.25" customHeight="1" thickBot="1" x14ac:dyDescent="0.25">
      <c r="B28" s="221" t="s">
        <v>69</v>
      </c>
      <c r="C28" s="222"/>
      <c r="D28" s="222"/>
      <c r="E28" s="46" t="s">
        <v>883</v>
      </c>
      <c r="F28" s="46"/>
      <c r="G28" s="46"/>
      <c r="H28" s="47"/>
      <c r="I28" s="47"/>
      <c r="J28" s="47"/>
      <c r="K28" s="47"/>
      <c r="L28" s="47"/>
      <c r="M28" s="47"/>
      <c r="N28" s="47"/>
      <c r="O28" s="47"/>
      <c r="P28" s="48"/>
      <c r="Q28" s="48"/>
      <c r="R28" s="49" t="s">
        <v>931</v>
      </c>
      <c r="S28" s="50" t="s">
        <v>930</v>
      </c>
      <c r="T28" s="51">
        <f>+IF(ISERR(S28/R28*100),"N/A",ROUND(S28/R28*100,2))</f>
        <v>24.53</v>
      </c>
      <c r="U28" s="50" t="s">
        <v>52</v>
      </c>
      <c r="V28" s="51">
        <f>+IF(ISERR(U28/S28*100),"N/A",ROUND(U28/S28*100,2))</f>
        <v>0</v>
      </c>
      <c r="W28" s="52">
        <f>+IF(ISERR(U28/R28*100),"N/A",ROUND(U28/R28*100,2))</f>
        <v>0</v>
      </c>
    </row>
    <row r="29" spans="2:27" ht="22.5" customHeight="1" thickTop="1" thickBot="1" x14ac:dyDescent="0.25">
      <c r="B29" s="11" t="s">
        <v>75</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23" t="s">
        <v>210</v>
      </c>
      <c r="C30" s="224"/>
      <c r="D30" s="224"/>
      <c r="E30" s="224"/>
      <c r="F30" s="224"/>
      <c r="G30" s="224"/>
      <c r="H30" s="224"/>
      <c r="I30" s="224"/>
      <c r="J30" s="224"/>
      <c r="K30" s="224"/>
      <c r="L30" s="224"/>
      <c r="M30" s="224"/>
      <c r="N30" s="224"/>
      <c r="O30" s="224"/>
      <c r="P30" s="224"/>
      <c r="Q30" s="224"/>
      <c r="R30" s="224"/>
      <c r="S30" s="224"/>
      <c r="T30" s="224"/>
      <c r="U30" s="224"/>
      <c r="V30" s="224"/>
      <c r="W30" s="225"/>
    </row>
    <row r="31" spans="2:27" ht="1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209</v>
      </c>
      <c r="C32" s="224"/>
      <c r="D32" s="224"/>
      <c r="E32" s="224"/>
      <c r="F32" s="224"/>
      <c r="G32" s="224"/>
      <c r="H32" s="224"/>
      <c r="I32" s="224"/>
      <c r="J32" s="224"/>
      <c r="K32" s="224"/>
      <c r="L32" s="224"/>
      <c r="M32" s="224"/>
      <c r="N32" s="224"/>
      <c r="O32" s="224"/>
      <c r="P32" s="224"/>
      <c r="Q32" s="224"/>
      <c r="R32" s="224"/>
      <c r="S32" s="224"/>
      <c r="T32" s="224"/>
      <c r="U32" s="224"/>
      <c r="V32" s="224"/>
      <c r="W32" s="225"/>
    </row>
    <row r="33" spans="2:23" ht="15" customHeight="1"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row r="34" spans="2:23" ht="37.5" customHeight="1" thickTop="1" x14ac:dyDescent="0.2">
      <c r="B34" s="223" t="s">
        <v>208</v>
      </c>
      <c r="C34" s="224"/>
      <c r="D34" s="224"/>
      <c r="E34" s="224"/>
      <c r="F34" s="224"/>
      <c r="G34" s="224"/>
      <c r="H34" s="224"/>
      <c r="I34" s="224"/>
      <c r="J34" s="224"/>
      <c r="K34" s="224"/>
      <c r="L34" s="224"/>
      <c r="M34" s="224"/>
      <c r="N34" s="224"/>
      <c r="O34" s="224"/>
      <c r="P34" s="224"/>
      <c r="Q34" s="224"/>
      <c r="R34" s="224"/>
      <c r="S34" s="224"/>
      <c r="T34" s="224"/>
      <c r="U34" s="224"/>
      <c r="V34" s="224"/>
      <c r="W34" s="225"/>
    </row>
    <row r="35" spans="2:23" ht="13.5" thickBot="1" x14ac:dyDescent="0.25">
      <c r="B35" s="229"/>
      <c r="C35" s="230"/>
      <c r="D35" s="230"/>
      <c r="E35" s="230"/>
      <c r="F35" s="230"/>
      <c r="G35" s="230"/>
      <c r="H35" s="230"/>
      <c r="I35" s="230"/>
      <c r="J35" s="230"/>
      <c r="K35" s="230"/>
      <c r="L35" s="230"/>
      <c r="M35" s="230"/>
      <c r="N35" s="230"/>
      <c r="O35" s="230"/>
      <c r="P35" s="230"/>
      <c r="Q35" s="230"/>
      <c r="R35" s="230"/>
      <c r="S35" s="230"/>
      <c r="T35" s="230"/>
      <c r="U35" s="230"/>
      <c r="V35" s="230"/>
      <c r="W35" s="231"/>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895</v>
      </c>
      <c r="D4" s="183" t="s">
        <v>894</v>
      </c>
      <c r="E4" s="183"/>
      <c r="F4" s="183"/>
      <c r="G4" s="183"/>
      <c r="H4" s="184"/>
      <c r="I4" s="18"/>
      <c r="J4" s="185" t="s">
        <v>6</v>
      </c>
      <c r="K4" s="183"/>
      <c r="L4" s="17" t="s">
        <v>941</v>
      </c>
      <c r="M4" s="186" t="s">
        <v>940</v>
      </c>
      <c r="N4" s="186"/>
      <c r="O4" s="186"/>
      <c r="P4" s="186"/>
      <c r="Q4" s="187"/>
      <c r="R4" s="19"/>
      <c r="S4" s="188" t="s">
        <v>9</v>
      </c>
      <c r="T4" s="189"/>
      <c r="U4" s="189"/>
      <c r="V4" s="190" t="s">
        <v>939</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886</v>
      </c>
      <c r="D6" s="192" t="s">
        <v>891</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890</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889</v>
      </c>
      <c r="C21" s="218"/>
      <c r="D21" s="218"/>
      <c r="E21" s="218"/>
      <c r="F21" s="218"/>
      <c r="G21" s="218"/>
      <c r="H21" s="218"/>
      <c r="I21" s="218"/>
      <c r="J21" s="218"/>
      <c r="K21" s="218"/>
      <c r="L21" s="218"/>
      <c r="M21" s="219" t="s">
        <v>886</v>
      </c>
      <c r="N21" s="219"/>
      <c r="O21" s="219" t="s">
        <v>49</v>
      </c>
      <c r="P21" s="219"/>
      <c r="Q21" s="220" t="s">
        <v>50</v>
      </c>
      <c r="R21" s="220"/>
      <c r="S21" s="34" t="s">
        <v>137</v>
      </c>
      <c r="T21" s="34" t="s">
        <v>52</v>
      </c>
      <c r="U21" s="34" t="s">
        <v>52</v>
      </c>
      <c r="V21" s="34" t="str">
        <f>+IF(ISERR(U21/T21*100),"N/A",ROUND(U21/T21*100,2))</f>
        <v>N/A</v>
      </c>
      <c r="W21" s="35">
        <f>+IF(ISERR(U21/S21*100),"N/A",ROUND(U21/S21*100,2))</f>
        <v>0</v>
      </c>
    </row>
    <row r="22" spans="2:27" ht="56.25" customHeight="1" x14ac:dyDescent="0.2">
      <c r="B22" s="217" t="s">
        <v>888</v>
      </c>
      <c r="C22" s="218"/>
      <c r="D22" s="218"/>
      <c r="E22" s="218"/>
      <c r="F22" s="218"/>
      <c r="G22" s="218"/>
      <c r="H22" s="218"/>
      <c r="I22" s="218"/>
      <c r="J22" s="218"/>
      <c r="K22" s="218"/>
      <c r="L22" s="218"/>
      <c r="M22" s="219" t="s">
        <v>886</v>
      </c>
      <c r="N22" s="219"/>
      <c r="O22" s="219" t="s">
        <v>49</v>
      </c>
      <c r="P22" s="219"/>
      <c r="Q22" s="220" t="s">
        <v>50</v>
      </c>
      <c r="R22" s="220"/>
      <c r="S22" s="34" t="s">
        <v>695</v>
      </c>
      <c r="T22" s="34" t="s">
        <v>52</v>
      </c>
      <c r="U22" s="34" t="s">
        <v>52</v>
      </c>
      <c r="V22" s="34" t="str">
        <f>+IF(ISERR(U22/T22*100),"N/A",ROUND(U22/T22*100,2))</f>
        <v>N/A</v>
      </c>
      <c r="W22" s="35">
        <f>+IF(ISERR(U22/S22*100),"N/A",ROUND(U22/S22*100,2))</f>
        <v>0</v>
      </c>
    </row>
    <row r="23" spans="2:27" ht="56.25" customHeight="1" thickBot="1" x14ac:dyDescent="0.25">
      <c r="B23" s="217" t="s">
        <v>887</v>
      </c>
      <c r="C23" s="218"/>
      <c r="D23" s="218"/>
      <c r="E23" s="218"/>
      <c r="F23" s="218"/>
      <c r="G23" s="218"/>
      <c r="H23" s="218"/>
      <c r="I23" s="218"/>
      <c r="J23" s="218"/>
      <c r="K23" s="218"/>
      <c r="L23" s="218"/>
      <c r="M23" s="219" t="s">
        <v>886</v>
      </c>
      <c r="N23" s="219"/>
      <c r="O23" s="219" t="s">
        <v>897</v>
      </c>
      <c r="P23" s="219"/>
      <c r="Q23" s="220" t="s">
        <v>65</v>
      </c>
      <c r="R23" s="220"/>
      <c r="S23" s="34" t="s">
        <v>884</v>
      </c>
      <c r="T23" s="34" t="s">
        <v>170</v>
      </c>
      <c r="U23" s="34" t="s">
        <v>170</v>
      </c>
      <c r="V23" s="34" t="str">
        <f>+IF(ISERR(U23/T23*100),"N/A",ROUND(U23/T23*100,2))</f>
        <v>N/A</v>
      </c>
      <c r="W23" s="35" t="str">
        <f>+IF(ISERR(U23/S23*100),"N/A",ROUND(U23/S23*100,2))</f>
        <v>N/A</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32" t="s">
        <v>2098</v>
      </c>
      <c r="C25" s="233"/>
      <c r="D25" s="233"/>
      <c r="E25" s="233"/>
      <c r="F25" s="233"/>
      <c r="G25" s="233"/>
      <c r="H25" s="233"/>
      <c r="I25" s="233"/>
      <c r="J25" s="233"/>
      <c r="K25" s="233"/>
      <c r="L25" s="233"/>
      <c r="M25" s="233"/>
      <c r="N25" s="233"/>
      <c r="O25" s="233"/>
      <c r="P25" s="233"/>
      <c r="Q25" s="234"/>
      <c r="R25" s="37" t="s">
        <v>42</v>
      </c>
      <c r="S25" s="204" t="s">
        <v>43</v>
      </c>
      <c r="T25" s="204"/>
      <c r="U25" s="38" t="s">
        <v>61</v>
      </c>
      <c r="V25" s="203" t="s">
        <v>62</v>
      </c>
      <c r="W25" s="205"/>
    </row>
    <row r="26" spans="2:27" ht="30.75" customHeight="1" thickBot="1" x14ac:dyDescent="0.25">
      <c r="B26" s="235"/>
      <c r="C26" s="236"/>
      <c r="D26" s="236"/>
      <c r="E26" s="236"/>
      <c r="F26" s="236"/>
      <c r="G26" s="236"/>
      <c r="H26" s="236"/>
      <c r="I26" s="236"/>
      <c r="J26" s="236"/>
      <c r="K26" s="236"/>
      <c r="L26" s="236"/>
      <c r="M26" s="236"/>
      <c r="N26" s="236"/>
      <c r="O26" s="236"/>
      <c r="P26" s="236"/>
      <c r="Q26" s="237"/>
      <c r="R26" s="39" t="s">
        <v>63</v>
      </c>
      <c r="S26" s="39" t="s">
        <v>63</v>
      </c>
      <c r="T26" s="39" t="s">
        <v>49</v>
      </c>
      <c r="U26" s="39" t="s">
        <v>63</v>
      </c>
      <c r="V26" s="39" t="s">
        <v>64</v>
      </c>
      <c r="W26" s="32" t="s">
        <v>65</v>
      </c>
      <c r="Y26" s="36"/>
    </row>
    <row r="27" spans="2:27" ht="23.25" customHeight="1" thickBot="1" x14ac:dyDescent="0.25">
      <c r="B27" s="238" t="s">
        <v>66</v>
      </c>
      <c r="C27" s="239"/>
      <c r="D27" s="239"/>
      <c r="E27" s="40" t="s">
        <v>883</v>
      </c>
      <c r="F27" s="40"/>
      <c r="G27" s="40"/>
      <c r="H27" s="41"/>
      <c r="I27" s="41"/>
      <c r="J27" s="41"/>
      <c r="K27" s="41"/>
      <c r="L27" s="41"/>
      <c r="M27" s="41"/>
      <c r="N27" s="41"/>
      <c r="O27" s="41"/>
      <c r="P27" s="42"/>
      <c r="Q27" s="42"/>
      <c r="R27" s="43" t="s">
        <v>939</v>
      </c>
      <c r="S27" s="44" t="s">
        <v>11</v>
      </c>
      <c r="T27" s="42"/>
      <c r="U27" s="44" t="s">
        <v>52</v>
      </c>
      <c r="V27" s="42"/>
      <c r="W27" s="45">
        <f>+IF(ISERR(U27/R27*100),"N/A",ROUND(U27/R27*100,2))</f>
        <v>0</v>
      </c>
    </row>
    <row r="28" spans="2:27" ht="26.25" customHeight="1" thickBot="1" x14ac:dyDescent="0.25">
      <c r="B28" s="221" t="s">
        <v>69</v>
      </c>
      <c r="C28" s="222"/>
      <c r="D28" s="222"/>
      <c r="E28" s="46" t="s">
        <v>883</v>
      </c>
      <c r="F28" s="46"/>
      <c r="G28" s="46"/>
      <c r="H28" s="47"/>
      <c r="I28" s="47"/>
      <c r="J28" s="47"/>
      <c r="K28" s="47"/>
      <c r="L28" s="47"/>
      <c r="M28" s="47"/>
      <c r="N28" s="47"/>
      <c r="O28" s="47"/>
      <c r="P28" s="48"/>
      <c r="Q28" s="48"/>
      <c r="R28" s="49" t="s">
        <v>939</v>
      </c>
      <c r="S28" s="50" t="s">
        <v>938</v>
      </c>
      <c r="T28" s="51">
        <f>+IF(ISERR(S28/R28*100),"N/A",ROUND(S28/R28*100,2))</f>
        <v>25</v>
      </c>
      <c r="U28" s="50" t="s">
        <v>52</v>
      </c>
      <c r="V28" s="51">
        <f>+IF(ISERR(U28/S28*100),"N/A",ROUND(U28/S28*100,2))</f>
        <v>0</v>
      </c>
      <c r="W28" s="52">
        <f>+IF(ISERR(U28/R28*100),"N/A",ROUND(U28/R28*100,2))</f>
        <v>0</v>
      </c>
    </row>
    <row r="29" spans="2:27" ht="22.5" customHeight="1" thickTop="1" thickBot="1" x14ac:dyDescent="0.25">
      <c r="B29" s="11" t="s">
        <v>75</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23" t="s">
        <v>210</v>
      </c>
      <c r="C30" s="224"/>
      <c r="D30" s="224"/>
      <c r="E30" s="224"/>
      <c r="F30" s="224"/>
      <c r="G30" s="224"/>
      <c r="H30" s="224"/>
      <c r="I30" s="224"/>
      <c r="J30" s="224"/>
      <c r="K30" s="224"/>
      <c r="L30" s="224"/>
      <c r="M30" s="224"/>
      <c r="N30" s="224"/>
      <c r="O30" s="224"/>
      <c r="P30" s="224"/>
      <c r="Q30" s="224"/>
      <c r="R30" s="224"/>
      <c r="S30" s="224"/>
      <c r="T30" s="224"/>
      <c r="U30" s="224"/>
      <c r="V30" s="224"/>
      <c r="W30" s="225"/>
    </row>
    <row r="31" spans="2:27" ht="1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209</v>
      </c>
      <c r="C32" s="224"/>
      <c r="D32" s="224"/>
      <c r="E32" s="224"/>
      <c r="F32" s="224"/>
      <c r="G32" s="224"/>
      <c r="H32" s="224"/>
      <c r="I32" s="224"/>
      <c r="J32" s="224"/>
      <c r="K32" s="224"/>
      <c r="L32" s="224"/>
      <c r="M32" s="224"/>
      <c r="N32" s="224"/>
      <c r="O32" s="224"/>
      <c r="P32" s="224"/>
      <c r="Q32" s="224"/>
      <c r="R32" s="224"/>
      <c r="S32" s="224"/>
      <c r="T32" s="224"/>
      <c r="U32" s="224"/>
      <c r="V32" s="224"/>
      <c r="W32" s="225"/>
    </row>
    <row r="33" spans="2:23" ht="15" customHeight="1"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row r="34" spans="2:23" ht="37.5" customHeight="1" thickTop="1" x14ac:dyDescent="0.2">
      <c r="B34" s="223" t="s">
        <v>208</v>
      </c>
      <c r="C34" s="224"/>
      <c r="D34" s="224"/>
      <c r="E34" s="224"/>
      <c r="F34" s="224"/>
      <c r="G34" s="224"/>
      <c r="H34" s="224"/>
      <c r="I34" s="224"/>
      <c r="J34" s="224"/>
      <c r="K34" s="224"/>
      <c r="L34" s="224"/>
      <c r="M34" s="224"/>
      <c r="N34" s="224"/>
      <c r="O34" s="224"/>
      <c r="P34" s="224"/>
      <c r="Q34" s="224"/>
      <c r="R34" s="224"/>
      <c r="S34" s="224"/>
      <c r="T34" s="224"/>
      <c r="U34" s="224"/>
      <c r="V34" s="224"/>
      <c r="W34" s="225"/>
    </row>
    <row r="35" spans="2:23" ht="13.5" thickBot="1" x14ac:dyDescent="0.25">
      <c r="B35" s="229"/>
      <c r="C35" s="230"/>
      <c r="D35" s="230"/>
      <c r="E35" s="230"/>
      <c r="F35" s="230"/>
      <c r="G35" s="230"/>
      <c r="H35" s="230"/>
      <c r="I35" s="230"/>
      <c r="J35" s="230"/>
      <c r="K35" s="230"/>
      <c r="L35" s="230"/>
      <c r="M35" s="230"/>
      <c r="N35" s="230"/>
      <c r="O35" s="230"/>
      <c r="P35" s="230"/>
      <c r="Q35" s="230"/>
      <c r="R35" s="230"/>
      <c r="S35" s="230"/>
      <c r="T35" s="230"/>
      <c r="U35" s="230"/>
      <c r="V35" s="230"/>
      <c r="W35" s="231"/>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233</v>
      </c>
      <c r="D4" s="183" t="s">
        <v>232</v>
      </c>
      <c r="E4" s="183"/>
      <c r="F4" s="183"/>
      <c r="G4" s="183"/>
      <c r="H4" s="184"/>
      <c r="I4" s="18"/>
      <c r="J4" s="185" t="s">
        <v>6</v>
      </c>
      <c r="K4" s="183"/>
      <c r="L4" s="17" t="s">
        <v>246</v>
      </c>
      <c r="M4" s="186" t="s">
        <v>245</v>
      </c>
      <c r="N4" s="186"/>
      <c r="O4" s="186"/>
      <c r="P4" s="186"/>
      <c r="Q4" s="187"/>
      <c r="R4" s="19"/>
      <c r="S4" s="188" t="s">
        <v>9</v>
      </c>
      <c r="T4" s="189"/>
      <c r="U4" s="189"/>
      <c r="V4" s="190" t="s">
        <v>236</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241</v>
      </c>
      <c r="D6" s="192" t="s">
        <v>244</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228</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243</v>
      </c>
      <c r="C21" s="218"/>
      <c r="D21" s="218"/>
      <c r="E21" s="218"/>
      <c r="F21" s="218"/>
      <c r="G21" s="218"/>
      <c r="H21" s="218"/>
      <c r="I21" s="218"/>
      <c r="J21" s="218"/>
      <c r="K21" s="218"/>
      <c r="L21" s="218"/>
      <c r="M21" s="219" t="s">
        <v>241</v>
      </c>
      <c r="N21" s="219"/>
      <c r="O21" s="219" t="s">
        <v>49</v>
      </c>
      <c r="P21" s="219"/>
      <c r="Q21" s="220" t="s">
        <v>50</v>
      </c>
      <c r="R21" s="220"/>
      <c r="S21" s="34" t="s">
        <v>137</v>
      </c>
      <c r="T21" s="34" t="s">
        <v>219</v>
      </c>
      <c r="U21" s="34" t="s">
        <v>219</v>
      </c>
      <c r="V21" s="34">
        <f>+IF(ISERR(U21/T21*100),"N/A",ROUND(U21/T21*100,2))</f>
        <v>100</v>
      </c>
      <c r="W21" s="35">
        <f>+IF(ISERR(U21/S21*100),"N/A",ROUND(U21/S21*100,2))</f>
        <v>75</v>
      </c>
    </row>
    <row r="22" spans="2:27" ht="56.25" customHeight="1" thickBot="1" x14ac:dyDescent="0.25">
      <c r="B22" s="217" t="s">
        <v>242</v>
      </c>
      <c r="C22" s="218"/>
      <c r="D22" s="218"/>
      <c r="E22" s="218"/>
      <c r="F22" s="218"/>
      <c r="G22" s="218"/>
      <c r="H22" s="218"/>
      <c r="I22" s="218"/>
      <c r="J22" s="218"/>
      <c r="K22" s="218"/>
      <c r="L22" s="218"/>
      <c r="M22" s="219" t="s">
        <v>241</v>
      </c>
      <c r="N22" s="219"/>
      <c r="O22" s="219" t="s">
        <v>49</v>
      </c>
      <c r="P22" s="219"/>
      <c r="Q22" s="220" t="s">
        <v>50</v>
      </c>
      <c r="R22" s="220"/>
      <c r="S22" s="34" t="s">
        <v>240</v>
      </c>
      <c r="T22" s="34" t="s">
        <v>239</v>
      </c>
      <c r="U22" s="34" t="s">
        <v>238</v>
      </c>
      <c r="V22" s="34">
        <f>+IF(ISERR(U22/T22*100),"N/A",ROUND(U22/T22*100,2))</f>
        <v>112.5</v>
      </c>
      <c r="W22" s="35">
        <f>+IF(ISERR(U22/S22*100),"N/A",ROUND(U22/S22*100,2))</f>
        <v>1.5</v>
      </c>
    </row>
    <row r="23" spans="2:27" ht="21.75" customHeight="1" thickTop="1" thickBot="1" x14ac:dyDescent="0.25">
      <c r="B23" s="11" t="s">
        <v>60</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32" t="s">
        <v>2098</v>
      </c>
      <c r="C24" s="233"/>
      <c r="D24" s="233"/>
      <c r="E24" s="233"/>
      <c r="F24" s="233"/>
      <c r="G24" s="233"/>
      <c r="H24" s="233"/>
      <c r="I24" s="233"/>
      <c r="J24" s="233"/>
      <c r="K24" s="233"/>
      <c r="L24" s="233"/>
      <c r="M24" s="233"/>
      <c r="N24" s="233"/>
      <c r="O24" s="233"/>
      <c r="P24" s="233"/>
      <c r="Q24" s="234"/>
      <c r="R24" s="37" t="s">
        <v>42</v>
      </c>
      <c r="S24" s="204" t="s">
        <v>43</v>
      </c>
      <c r="T24" s="204"/>
      <c r="U24" s="38" t="s">
        <v>61</v>
      </c>
      <c r="V24" s="203" t="s">
        <v>62</v>
      </c>
      <c r="W24" s="205"/>
    </row>
    <row r="25" spans="2:27" ht="30.75" customHeight="1" thickBot="1" x14ac:dyDescent="0.25">
      <c r="B25" s="235"/>
      <c r="C25" s="236"/>
      <c r="D25" s="236"/>
      <c r="E25" s="236"/>
      <c r="F25" s="236"/>
      <c r="G25" s="236"/>
      <c r="H25" s="236"/>
      <c r="I25" s="236"/>
      <c r="J25" s="236"/>
      <c r="K25" s="236"/>
      <c r="L25" s="236"/>
      <c r="M25" s="236"/>
      <c r="N25" s="236"/>
      <c r="O25" s="236"/>
      <c r="P25" s="236"/>
      <c r="Q25" s="237"/>
      <c r="R25" s="39" t="s">
        <v>63</v>
      </c>
      <c r="S25" s="39" t="s">
        <v>63</v>
      </c>
      <c r="T25" s="39" t="s">
        <v>49</v>
      </c>
      <c r="U25" s="39" t="s">
        <v>63</v>
      </c>
      <c r="V25" s="39" t="s">
        <v>64</v>
      </c>
      <c r="W25" s="32" t="s">
        <v>65</v>
      </c>
      <c r="Y25" s="36"/>
    </row>
    <row r="26" spans="2:27" ht="23.25" customHeight="1" thickBot="1" x14ac:dyDescent="0.25">
      <c r="B26" s="238" t="s">
        <v>66</v>
      </c>
      <c r="C26" s="239"/>
      <c r="D26" s="239"/>
      <c r="E26" s="40" t="s">
        <v>237</v>
      </c>
      <c r="F26" s="40"/>
      <c r="G26" s="40"/>
      <c r="H26" s="41"/>
      <c r="I26" s="41"/>
      <c r="J26" s="41"/>
      <c r="K26" s="41"/>
      <c r="L26" s="41"/>
      <c r="M26" s="41"/>
      <c r="N26" s="41"/>
      <c r="O26" s="41"/>
      <c r="P26" s="42"/>
      <c r="Q26" s="42"/>
      <c r="R26" s="43" t="s">
        <v>236</v>
      </c>
      <c r="S26" s="44" t="s">
        <v>11</v>
      </c>
      <c r="T26" s="42"/>
      <c r="U26" s="44" t="s">
        <v>234</v>
      </c>
      <c r="V26" s="42"/>
      <c r="W26" s="45">
        <f>+IF(ISERR(U26/R26*100),"N/A",ROUND(U26/R26*100,2))</f>
        <v>0.5</v>
      </c>
    </row>
    <row r="27" spans="2:27" ht="26.25" customHeight="1" thickBot="1" x14ac:dyDescent="0.25">
      <c r="B27" s="221" t="s">
        <v>69</v>
      </c>
      <c r="C27" s="222"/>
      <c r="D27" s="222"/>
      <c r="E27" s="46" t="s">
        <v>237</v>
      </c>
      <c r="F27" s="46"/>
      <c r="G27" s="46"/>
      <c r="H27" s="47"/>
      <c r="I27" s="47"/>
      <c r="J27" s="47"/>
      <c r="K27" s="47"/>
      <c r="L27" s="47"/>
      <c r="M27" s="47"/>
      <c r="N27" s="47"/>
      <c r="O27" s="47"/>
      <c r="P27" s="48"/>
      <c r="Q27" s="48"/>
      <c r="R27" s="49" t="s">
        <v>236</v>
      </c>
      <c r="S27" s="50" t="s">
        <v>235</v>
      </c>
      <c r="T27" s="51">
        <f>+IF(ISERR(S27/R27*100),"N/A",ROUND(S27/R27*100,2))</f>
        <v>4</v>
      </c>
      <c r="U27" s="50" t="s">
        <v>234</v>
      </c>
      <c r="V27" s="51">
        <f>+IF(ISERR(U27/S27*100),"N/A",ROUND(U27/S27*100,2))</f>
        <v>12.5</v>
      </c>
      <c r="W27" s="52">
        <f>+IF(ISERR(U27/R27*100),"N/A",ROUND(U27/R27*100,2))</f>
        <v>0.5</v>
      </c>
    </row>
    <row r="28" spans="2:27" ht="22.5" customHeight="1" thickTop="1" thickBot="1" x14ac:dyDescent="0.25">
      <c r="B28" s="11" t="s">
        <v>75</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23" t="s">
        <v>210</v>
      </c>
      <c r="C29" s="224"/>
      <c r="D29" s="224"/>
      <c r="E29" s="224"/>
      <c r="F29" s="224"/>
      <c r="G29" s="224"/>
      <c r="H29" s="224"/>
      <c r="I29" s="224"/>
      <c r="J29" s="224"/>
      <c r="K29" s="224"/>
      <c r="L29" s="224"/>
      <c r="M29" s="224"/>
      <c r="N29" s="224"/>
      <c r="O29" s="224"/>
      <c r="P29" s="224"/>
      <c r="Q29" s="224"/>
      <c r="R29" s="224"/>
      <c r="S29" s="224"/>
      <c r="T29" s="224"/>
      <c r="U29" s="224"/>
      <c r="V29" s="224"/>
      <c r="W29" s="225"/>
    </row>
    <row r="30" spans="2:27" ht="15" customHeight="1" thickBot="1" x14ac:dyDescent="0.25">
      <c r="B30" s="226"/>
      <c r="C30" s="227"/>
      <c r="D30" s="227"/>
      <c r="E30" s="227"/>
      <c r="F30" s="227"/>
      <c r="G30" s="227"/>
      <c r="H30" s="227"/>
      <c r="I30" s="227"/>
      <c r="J30" s="227"/>
      <c r="K30" s="227"/>
      <c r="L30" s="227"/>
      <c r="M30" s="227"/>
      <c r="N30" s="227"/>
      <c r="O30" s="227"/>
      <c r="P30" s="227"/>
      <c r="Q30" s="227"/>
      <c r="R30" s="227"/>
      <c r="S30" s="227"/>
      <c r="T30" s="227"/>
      <c r="U30" s="227"/>
      <c r="V30" s="227"/>
      <c r="W30" s="228"/>
    </row>
    <row r="31" spans="2:27" ht="37.5" customHeight="1" thickTop="1" x14ac:dyDescent="0.2">
      <c r="B31" s="223" t="s">
        <v>209</v>
      </c>
      <c r="C31" s="224"/>
      <c r="D31" s="224"/>
      <c r="E31" s="224"/>
      <c r="F31" s="224"/>
      <c r="G31" s="224"/>
      <c r="H31" s="224"/>
      <c r="I31" s="224"/>
      <c r="J31" s="224"/>
      <c r="K31" s="224"/>
      <c r="L31" s="224"/>
      <c r="M31" s="224"/>
      <c r="N31" s="224"/>
      <c r="O31" s="224"/>
      <c r="P31" s="224"/>
      <c r="Q31" s="224"/>
      <c r="R31" s="224"/>
      <c r="S31" s="224"/>
      <c r="T31" s="224"/>
      <c r="U31" s="224"/>
      <c r="V31" s="224"/>
      <c r="W31" s="225"/>
    </row>
    <row r="32" spans="2:27" ht="15" customHeight="1" thickBot="1" x14ac:dyDescent="0.25">
      <c r="B32" s="226"/>
      <c r="C32" s="227"/>
      <c r="D32" s="227"/>
      <c r="E32" s="227"/>
      <c r="F32" s="227"/>
      <c r="G32" s="227"/>
      <c r="H32" s="227"/>
      <c r="I32" s="227"/>
      <c r="J32" s="227"/>
      <c r="K32" s="227"/>
      <c r="L32" s="227"/>
      <c r="M32" s="227"/>
      <c r="N32" s="227"/>
      <c r="O32" s="227"/>
      <c r="P32" s="227"/>
      <c r="Q32" s="227"/>
      <c r="R32" s="227"/>
      <c r="S32" s="227"/>
      <c r="T32" s="227"/>
      <c r="U32" s="227"/>
      <c r="V32" s="227"/>
      <c r="W32" s="228"/>
    </row>
    <row r="33" spans="2:23" ht="37.5" customHeight="1" thickTop="1" x14ac:dyDescent="0.2">
      <c r="B33" s="223" t="s">
        <v>208</v>
      </c>
      <c r="C33" s="224"/>
      <c r="D33" s="224"/>
      <c r="E33" s="224"/>
      <c r="F33" s="224"/>
      <c r="G33" s="224"/>
      <c r="H33" s="224"/>
      <c r="I33" s="224"/>
      <c r="J33" s="224"/>
      <c r="K33" s="224"/>
      <c r="L33" s="224"/>
      <c r="M33" s="224"/>
      <c r="N33" s="224"/>
      <c r="O33" s="224"/>
      <c r="P33" s="224"/>
      <c r="Q33" s="224"/>
      <c r="R33" s="224"/>
      <c r="S33" s="224"/>
      <c r="T33" s="224"/>
      <c r="U33" s="224"/>
      <c r="V33" s="224"/>
      <c r="W33" s="225"/>
    </row>
    <row r="34" spans="2:23" ht="13.5" thickBot="1" x14ac:dyDescent="0.25">
      <c r="B34" s="229"/>
      <c r="C34" s="230"/>
      <c r="D34" s="230"/>
      <c r="E34" s="230"/>
      <c r="F34" s="230"/>
      <c r="G34" s="230"/>
      <c r="H34" s="230"/>
      <c r="I34" s="230"/>
      <c r="J34" s="230"/>
      <c r="K34" s="230"/>
      <c r="L34" s="230"/>
      <c r="M34" s="230"/>
      <c r="N34" s="230"/>
      <c r="O34" s="230"/>
      <c r="P34" s="230"/>
      <c r="Q34" s="230"/>
      <c r="R34" s="230"/>
      <c r="S34" s="230"/>
      <c r="T34" s="230"/>
      <c r="U34" s="230"/>
      <c r="V34" s="230"/>
      <c r="W34" s="231"/>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233</v>
      </c>
      <c r="D4" s="183" t="s">
        <v>232</v>
      </c>
      <c r="E4" s="183"/>
      <c r="F4" s="183"/>
      <c r="G4" s="183"/>
      <c r="H4" s="184"/>
      <c r="I4" s="18"/>
      <c r="J4" s="185" t="s">
        <v>6</v>
      </c>
      <c r="K4" s="183"/>
      <c r="L4" s="17" t="s">
        <v>260</v>
      </c>
      <c r="M4" s="186" t="s">
        <v>259</v>
      </c>
      <c r="N4" s="186"/>
      <c r="O4" s="186"/>
      <c r="P4" s="186"/>
      <c r="Q4" s="187"/>
      <c r="R4" s="19"/>
      <c r="S4" s="188" t="s">
        <v>9</v>
      </c>
      <c r="T4" s="189"/>
      <c r="U4" s="189"/>
      <c r="V4" s="190" t="s">
        <v>252</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256</v>
      </c>
      <c r="D6" s="192" t="s">
        <v>258</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228</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thickBot="1" x14ac:dyDescent="0.25">
      <c r="B21" s="217" t="s">
        <v>257</v>
      </c>
      <c r="C21" s="218"/>
      <c r="D21" s="218"/>
      <c r="E21" s="218"/>
      <c r="F21" s="218"/>
      <c r="G21" s="218"/>
      <c r="H21" s="218"/>
      <c r="I21" s="218"/>
      <c r="J21" s="218"/>
      <c r="K21" s="218"/>
      <c r="L21" s="218"/>
      <c r="M21" s="219" t="s">
        <v>256</v>
      </c>
      <c r="N21" s="219"/>
      <c r="O21" s="219" t="s">
        <v>49</v>
      </c>
      <c r="P21" s="219"/>
      <c r="Q21" s="220" t="s">
        <v>50</v>
      </c>
      <c r="R21" s="220"/>
      <c r="S21" s="34" t="s">
        <v>255</v>
      </c>
      <c r="T21" s="34" t="s">
        <v>254</v>
      </c>
      <c r="U21" s="34" t="s">
        <v>254</v>
      </c>
      <c r="V21" s="34">
        <f>+IF(ISERR(U21/T21*100),"N/A",ROUND(U21/T21*100,2))</f>
        <v>100</v>
      </c>
      <c r="W21" s="35">
        <f>+IF(ISERR(U21/S21*100),"N/A",ROUND(U21/S21*100,2))</f>
        <v>255.07</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32" t="s">
        <v>2098</v>
      </c>
      <c r="C23" s="233"/>
      <c r="D23" s="233"/>
      <c r="E23" s="233"/>
      <c r="F23" s="233"/>
      <c r="G23" s="233"/>
      <c r="H23" s="233"/>
      <c r="I23" s="233"/>
      <c r="J23" s="233"/>
      <c r="K23" s="233"/>
      <c r="L23" s="233"/>
      <c r="M23" s="233"/>
      <c r="N23" s="233"/>
      <c r="O23" s="233"/>
      <c r="P23" s="233"/>
      <c r="Q23" s="234"/>
      <c r="R23" s="37" t="s">
        <v>42</v>
      </c>
      <c r="S23" s="204" t="s">
        <v>43</v>
      </c>
      <c r="T23" s="204"/>
      <c r="U23" s="38" t="s">
        <v>61</v>
      </c>
      <c r="V23" s="203" t="s">
        <v>62</v>
      </c>
      <c r="W23" s="205"/>
    </row>
    <row r="24" spans="2:27" ht="30.75" customHeight="1" thickBot="1" x14ac:dyDescent="0.25">
      <c r="B24" s="235"/>
      <c r="C24" s="236"/>
      <c r="D24" s="236"/>
      <c r="E24" s="236"/>
      <c r="F24" s="236"/>
      <c r="G24" s="236"/>
      <c r="H24" s="236"/>
      <c r="I24" s="236"/>
      <c r="J24" s="236"/>
      <c r="K24" s="236"/>
      <c r="L24" s="236"/>
      <c r="M24" s="236"/>
      <c r="N24" s="236"/>
      <c r="O24" s="236"/>
      <c r="P24" s="236"/>
      <c r="Q24" s="237"/>
      <c r="R24" s="39" t="s">
        <v>63</v>
      </c>
      <c r="S24" s="39" t="s">
        <v>63</v>
      </c>
      <c r="T24" s="39" t="s">
        <v>49</v>
      </c>
      <c r="U24" s="39" t="s">
        <v>63</v>
      </c>
      <c r="V24" s="39" t="s">
        <v>64</v>
      </c>
      <c r="W24" s="32" t="s">
        <v>65</v>
      </c>
      <c r="Y24" s="36"/>
    </row>
    <row r="25" spans="2:27" ht="23.25" customHeight="1" thickBot="1" x14ac:dyDescent="0.25">
      <c r="B25" s="238" t="s">
        <v>66</v>
      </c>
      <c r="C25" s="239"/>
      <c r="D25" s="239"/>
      <c r="E25" s="40" t="s">
        <v>253</v>
      </c>
      <c r="F25" s="40"/>
      <c r="G25" s="40"/>
      <c r="H25" s="41"/>
      <c r="I25" s="41"/>
      <c r="J25" s="41"/>
      <c r="K25" s="41"/>
      <c r="L25" s="41"/>
      <c r="M25" s="41"/>
      <c r="N25" s="41"/>
      <c r="O25" s="41"/>
      <c r="P25" s="42"/>
      <c r="Q25" s="42"/>
      <c r="R25" s="43" t="s">
        <v>252</v>
      </c>
      <c r="S25" s="44" t="s">
        <v>11</v>
      </c>
      <c r="T25" s="42"/>
      <c r="U25" s="44" t="s">
        <v>250</v>
      </c>
      <c r="V25" s="42"/>
      <c r="W25" s="45">
        <f>+IF(ISERR(U25/R25*100),"N/A",ROUND(U25/R25*100,2))</f>
        <v>8</v>
      </c>
    </row>
    <row r="26" spans="2:27" ht="26.25" customHeight="1" thickBot="1" x14ac:dyDescent="0.25">
      <c r="B26" s="221" t="s">
        <v>69</v>
      </c>
      <c r="C26" s="222"/>
      <c r="D26" s="222"/>
      <c r="E26" s="46" t="s">
        <v>253</v>
      </c>
      <c r="F26" s="46"/>
      <c r="G26" s="46"/>
      <c r="H26" s="47"/>
      <c r="I26" s="47"/>
      <c r="J26" s="47"/>
      <c r="K26" s="47"/>
      <c r="L26" s="47"/>
      <c r="M26" s="47"/>
      <c r="N26" s="47"/>
      <c r="O26" s="47"/>
      <c r="P26" s="48"/>
      <c r="Q26" s="48"/>
      <c r="R26" s="49" t="s">
        <v>252</v>
      </c>
      <c r="S26" s="50" t="s">
        <v>251</v>
      </c>
      <c r="T26" s="51">
        <f>+IF(ISERR(S26/R26*100),"N/A",ROUND(S26/R26*100,2))</f>
        <v>18</v>
      </c>
      <c r="U26" s="50" t="s">
        <v>250</v>
      </c>
      <c r="V26" s="51">
        <f>+IF(ISERR(U26/S26*100),"N/A",ROUND(U26/S26*100,2))</f>
        <v>44.44</v>
      </c>
      <c r="W26" s="52">
        <f>+IF(ISERR(U26/R26*100),"N/A",ROUND(U26/R26*100,2))</f>
        <v>8</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3" t="s">
        <v>249</v>
      </c>
      <c r="C28" s="224"/>
      <c r="D28" s="224"/>
      <c r="E28" s="224"/>
      <c r="F28" s="224"/>
      <c r="G28" s="224"/>
      <c r="H28" s="224"/>
      <c r="I28" s="224"/>
      <c r="J28" s="224"/>
      <c r="K28" s="224"/>
      <c r="L28" s="224"/>
      <c r="M28" s="224"/>
      <c r="N28" s="224"/>
      <c r="O28" s="224"/>
      <c r="P28" s="224"/>
      <c r="Q28" s="224"/>
      <c r="R28" s="224"/>
      <c r="S28" s="224"/>
      <c r="T28" s="224"/>
      <c r="U28" s="224"/>
      <c r="V28" s="224"/>
      <c r="W28" s="225"/>
    </row>
    <row r="29" spans="2:27" ht="80.25" customHeight="1" thickBot="1" x14ac:dyDescent="0.25">
      <c r="B29" s="226"/>
      <c r="C29" s="227"/>
      <c r="D29" s="227"/>
      <c r="E29" s="227"/>
      <c r="F29" s="227"/>
      <c r="G29" s="227"/>
      <c r="H29" s="227"/>
      <c r="I29" s="227"/>
      <c r="J29" s="227"/>
      <c r="K29" s="227"/>
      <c r="L29" s="227"/>
      <c r="M29" s="227"/>
      <c r="N29" s="227"/>
      <c r="O29" s="227"/>
      <c r="P29" s="227"/>
      <c r="Q29" s="227"/>
      <c r="R29" s="227"/>
      <c r="S29" s="227"/>
      <c r="T29" s="227"/>
      <c r="U29" s="227"/>
      <c r="V29" s="227"/>
      <c r="W29" s="228"/>
    </row>
    <row r="30" spans="2:27" ht="37.5" customHeight="1" thickTop="1" x14ac:dyDescent="0.2">
      <c r="B30" s="223" t="s">
        <v>248</v>
      </c>
      <c r="C30" s="224"/>
      <c r="D30" s="224"/>
      <c r="E30" s="224"/>
      <c r="F30" s="224"/>
      <c r="G30" s="224"/>
      <c r="H30" s="224"/>
      <c r="I30" s="224"/>
      <c r="J30" s="224"/>
      <c r="K30" s="224"/>
      <c r="L30" s="224"/>
      <c r="M30" s="224"/>
      <c r="N30" s="224"/>
      <c r="O30" s="224"/>
      <c r="P30" s="224"/>
      <c r="Q30" s="224"/>
      <c r="R30" s="224"/>
      <c r="S30" s="224"/>
      <c r="T30" s="224"/>
      <c r="U30" s="224"/>
      <c r="V30" s="224"/>
      <c r="W30" s="225"/>
    </row>
    <row r="31" spans="2:27" ht="1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247</v>
      </c>
      <c r="C32" s="224"/>
      <c r="D32" s="224"/>
      <c r="E32" s="224"/>
      <c r="F32" s="224"/>
      <c r="G32" s="224"/>
      <c r="H32" s="224"/>
      <c r="I32" s="224"/>
      <c r="J32" s="224"/>
      <c r="K32" s="224"/>
      <c r="L32" s="224"/>
      <c r="M32" s="224"/>
      <c r="N32" s="224"/>
      <c r="O32" s="224"/>
      <c r="P32" s="224"/>
      <c r="Q32" s="224"/>
      <c r="R32" s="224"/>
      <c r="S32" s="224"/>
      <c r="T32" s="224"/>
      <c r="U32" s="224"/>
      <c r="V32" s="224"/>
      <c r="W32" s="225"/>
    </row>
    <row r="33" spans="2:23" ht="13.5" thickBot="1" x14ac:dyDescent="0.25">
      <c r="B33" s="229"/>
      <c r="C33" s="230"/>
      <c r="D33" s="230"/>
      <c r="E33" s="230"/>
      <c r="F33" s="230"/>
      <c r="G33" s="230"/>
      <c r="H33" s="230"/>
      <c r="I33" s="230"/>
      <c r="J33" s="230"/>
      <c r="K33" s="230"/>
      <c r="L33" s="230"/>
      <c r="M33" s="230"/>
      <c r="N33" s="230"/>
      <c r="O33" s="230"/>
      <c r="P33" s="230"/>
      <c r="Q33" s="230"/>
      <c r="R33" s="230"/>
      <c r="S33" s="230"/>
      <c r="T33" s="230"/>
      <c r="U33" s="230"/>
      <c r="V33" s="230"/>
      <c r="W33" s="231"/>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2113</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2114</v>
      </c>
      <c r="D4" s="183" t="s">
        <v>2115</v>
      </c>
      <c r="E4" s="183"/>
      <c r="F4" s="183"/>
      <c r="G4" s="183"/>
      <c r="H4" s="184"/>
      <c r="I4" s="18"/>
      <c r="J4" s="185" t="s">
        <v>6</v>
      </c>
      <c r="K4" s="183"/>
      <c r="L4" s="17" t="s">
        <v>246</v>
      </c>
      <c r="M4" s="186" t="s">
        <v>245</v>
      </c>
      <c r="N4" s="186"/>
      <c r="O4" s="186"/>
      <c r="P4" s="186"/>
      <c r="Q4" s="187"/>
      <c r="R4" s="19"/>
      <c r="S4" s="188" t="s">
        <v>9</v>
      </c>
      <c r="T4" s="189"/>
      <c r="U4" s="189"/>
      <c r="V4" s="190" t="s">
        <v>236</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2116</v>
      </c>
      <c r="D6" s="192" t="s">
        <v>375</v>
      </c>
      <c r="E6" s="192"/>
      <c r="F6" s="192"/>
      <c r="G6" s="192"/>
      <c r="H6" s="192"/>
      <c r="I6" s="57"/>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57"/>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57"/>
      <c r="J8" s="26" t="s">
        <v>21</v>
      </c>
      <c r="K8" s="26" t="s">
        <v>21</v>
      </c>
      <c r="L8" s="26" t="s">
        <v>21</v>
      </c>
      <c r="M8" s="26" t="s">
        <v>21</v>
      </c>
      <c r="N8" s="25"/>
      <c r="O8" s="57"/>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57"/>
      <c r="S14" s="30" t="s">
        <v>30</v>
      </c>
      <c r="T14" s="197" t="s">
        <v>2117</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57"/>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2118</v>
      </c>
      <c r="C21" s="218"/>
      <c r="D21" s="218"/>
      <c r="E21" s="218"/>
      <c r="F21" s="218"/>
      <c r="G21" s="218"/>
      <c r="H21" s="218"/>
      <c r="I21" s="218"/>
      <c r="J21" s="218"/>
      <c r="K21" s="218"/>
      <c r="L21" s="218"/>
      <c r="M21" s="219" t="s">
        <v>2116</v>
      </c>
      <c r="N21" s="219"/>
      <c r="O21" s="219" t="s">
        <v>49</v>
      </c>
      <c r="P21" s="219"/>
      <c r="Q21" s="220" t="s">
        <v>65</v>
      </c>
      <c r="R21" s="220"/>
      <c r="S21" s="34" t="s">
        <v>51</v>
      </c>
      <c r="T21" s="34" t="s">
        <v>170</v>
      </c>
      <c r="U21" s="34" t="s">
        <v>170</v>
      </c>
      <c r="V21" s="34" t="str">
        <f>+IF(ISERR(U21/T21*100),"N/A",ROUND(U21/T21*100,2))</f>
        <v>N/A</v>
      </c>
      <c r="W21" s="35" t="str">
        <f>+IF(ISERR(U21/S21*100),"N/A",ROUND(U21/S21*100,2))</f>
        <v>N/A</v>
      </c>
    </row>
    <row r="22" spans="2:27" ht="56.25" customHeight="1" x14ac:dyDescent="0.2">
      <c r="B22" s="217" t="s">
        <v>2119</v>
      </c>
      <c r="C22" s="218"/>
      <c r="D22" s="218"/>
      <c r="E22" s="218"/>
      <c r="F22" s="218"/>
      <c r="G22" s="218"/>
      <c r="H22" s="218"/>
      <c r="I22" s="218"/>
      <c r="J22" s="218"/>
      <c r="K22" s="218"/>
      <c r="L22" s="218"/>
      <c r="M22" s="219" t="s">
        <v>2116</v>
      </c>
      <c r="N22" s="219"/>
      <c r="O22" s="219" t="s">
        <v>49</v>
      </c>
      <c r="P22" s="219"/>
      <c r="Q22" s="220" t="s">
        <v>50</v>
      </c>
      <c r="R22" s="220"/>
      <c r="S22" s="34" t="s">
        <v>51</v>
      </c>
      <c r="T22" s="34" t="s">
        <v>137</v>
      </c>
      <c r="U22" s="34" t="s">
        <v>137</v>
      </c>
      <c r="V22" s="34">
        <f>+IF(ISERR(U22/T22*100),"N/A",ROUND(U22/T22*100,2))</f>
        <v>100</v>
      </c>
      <c r="W22" s="35">
        <f>+IF(ISERR(U22/S22*100),"N/A",ROUND(U22/S22*100,2))</f>
        <v>20</v>
      </c>
    </row>
    <row r="23" spans="2:27" ht="56.25" customHeight="1" thickBot="1" x14ac:dyDescent="0.25">
      <c r="B23" s="217" t="s">
        <v>2120</v>
      </c>
      <c r="C23" s="218"/>
      <c r="D23" s="218"/>
      <c r="E23" s="218"/>
      <c r="F23" s="218"/>
      <c r="G23" s="218"/>
      <c r="H23" s="218"/>
      <c r="I23" s="218"/>
      <c r="J23" s="218"/>
      <c r="K23" s="218"/>
      <c r="L23" s="218"/>
      <c r="M23" s="219" t="s">
        <v>2116</v>
      </c>
      <c r="N23" s="219"/>
      <c r="O23" s="219" t="s">
        <v>49</v>
      </c>
      <c r="P23" s="219"/>
      <c r="Q23" s="220" t="s">
        <v>50</v>
      </c>
      <c r="R23" s="220"/>
      <c r="S23" s="34" t="s">
        <v>51</v>
      </c>
      <c r="T23" s="34" t="s">
        <v>695</v>
      </c>
      <c r="U23" s="34" t="s">
        <v>695</v>
      </c>
      <c r="V23" s="34">
        <f>+IF(ISERR(U23/T23*100),"N/A",ROUND(U23/T23*100,2))</f>
        <v>100</v>
      </c>
      <c r="W23" s="35">
        <f>+IF(ISERR(U23/S23*100),"N/A",ROUND(U23/S23*100,2))</f>
        <v>60</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32" t="s">
        <v>2121</v>
      </c>
      <c r="C25" s="233"/>
      <c r="D25" s="233"/>
      <c r="E25" s="233"/>
      <c r="F25" s="233"/>
      <c r="G25" s="233"/>
      <c r="H25" s="233"/>
      <c r="I25" s="233"/>
      <c r="J25" s="233"/>
      <c r="K25" s="233"/>
      <c r="L25" s="233"/>
      <c r="M25" s="233"/>
      <c r="N25" s="233"/>
      <c r="O25" s="233"/>
      <c r="P25" s="233"/>
      <c r="Q25" s="234"/>
      <c r="R25" s="37" t="s">
        <v>42</v>
      </c>
      <c r="S25" s="204" t="s">
        <v>43</v>
      </c>
      <c r="T25" s="204"/>
      <c r="U25" s="54" t="s">
        <v>61</v>
      </c>
      <c r="V25" s="203" t="s">
        <v>62</v>
      </c>
      <c r="W25" s="205"/>
    </row>
    <row r="26" spans="2:27" ht="30.75" customHeight="1" thickBot="1" x14ac:dyDescent="0.25">
      <c r="B26" s="235"/>
      <c r="C26" s="236"/>
      <c r="D26" s="236"/>
      <c r="E26" s="236"/>
      <c r="F26" s="236"/>
      <c r="G26" s="236"/>
      <c r="H26" s="236"/>
      <c r="I26" s="236"/>
      <c r="J26" s="236"/>
      <c r="K26" s="236"/>
      <c r="L26" s="236"/>
      <c r="M26" s="236"/>
      <c r="N26" s="236"/>
      <c r="O26" s="236"/>
      <c r="P26" s="236"/>
      <c r="Q26" s="237"/>
      <c r="R26" s="56" t="s">
        <v>63</v>
      </c>
      <c r="S26" s="56" t="s">
        <v>63</v>
      </c>
      <c r="T26" s="56" t="s">
        <v>49</v>
      </c>
      <c r="U26" s="56" t="s">
        <v>63</v>
      </c>
      <c r="V26" s="56" t="s">
        <v>64</v>
      </c>
      <c r="W26" s="32" t="s">
        <v>65</v>
      </c>
      <c r="Y26" s="36"/>
    </row>
    <row r="27" spans="2:27" ht="23.25" customHeight="1" thickBot="1" x14ac:dyDescent="0.25">
      <c r="B27" s="238" t="s">
        <v>66</v>
      </c>
      <c r="C27" s="239"/>
      <c r="D27" s="239"/>
      <c r="E27" s="55" t="s">
        <v>2122</v>
      </c>
      <c r="F27" s="55"/>
      <c r="G27" s="55"/>
      <c r="H27" s="41"/>
      <c r="I27" s="41"/>
      <c r="J27" s="41"/>
      <c r="K27" s="41"/>
      <c r="L27" s="41"/>
      <c r="M27" s="41"/>
      <c r="N27" s="41"/>
      <c r="O27" s="41"/>
      <c r="P27" s="42"/>
      <c r="Q27" s="42"/>
      <c r="R27" s="43" t="s">
        <v>236</v>
      </c>
      <c r="S27" s="44" t="s">
        <v>11</v>
      </c>
      <c r="T27" s="42"/>
      <c r="U27" s="44" t="s">
        <v>52</v>
      </c>
      <c r="V27" s="42"/>
      <c r="W27" s="45">
        <f>+IF(ISERR(U27/R27*100),"N/A",ROUND(U27/R27*100,2))</f>
        <v>0</v>
      </c>
    </row>
    <row r="28" spans="2:27" ht="26.25" customHeight="1" thickBot="1" x14ac:dyDescent="0.25">
      <c r="B28" s="221" t="s">
        <v>69</v>
      </c>
      <c r="C28" s="222"/>
      <c r="D28" s="222"/>
      <c r="E28" s="53" t="s">
        <v>2122</v>
      </c>
      <c r="F28" s="53"/>
      <c r="G28" s="53"/>
      <c r="H28" s="47"/>
      <c r="I28" s="47"/>
      <c r="J28" s="47"/>
      <c r="K28" s="47"/>
      <c r="L28" s="47"/>
      <c r="M28" s="47"/>
      <c r="N28" s="47"/>
      <c r="O28" s="47"/>
      <c r="P28" s="48"/>
      <c r="Q28" s="48"/>
      <c r="R28" s="49" t="s">
        <v>236</v>
      </c>
      <c r="S28" s="50" t="s">
        <v>52</v>
      </c>
      <c r="T28" s="51">
        <f>+IF(ISERR(S28/R28*100),"N/A",ROUND(S28/R28*100,2))</f>
        <v>0</v>
      </c>
      <c r="U28" s="50" t="s">
        <v>52</v>
      </c>
      <c r="V28" s="51" t="str">
        <f>+IF(ISERR(U28/S28*100),"N/A",ROUND(U28/S28*100,2))</f>
        <v>N/A</v>
      </c>
      <c r="W28" s="52">
        <f>+IF(ISERR(U28/R28*100),"N/A",ROUND(U28/R28*100,2))</f>
        <v>0</v>
      </c>
    </row>
    <row r="29" spans="2:27" ht="22.5" customHeight="1" thickTop="1" thickBot="1" x14ac:dyDescent="0.25">
      <c r="B29" s="11" t="s">
        <v>75</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23" t="s">
        <v>2123</v>
      </c>
      <c r="C30" s="224"/>
      <c r="D30" s="224"/>
      <c r="E30" s="224"/>
      <c r="F30" s="224"/>
      <c r="G30" s="224"/>
      <c r="H30" s="224"/>
      <c r="I30" s="224"/>
      <c r="J30" s="224"/>
      <c r="K30" s="224"/>
      <c r="L30" s="224"/>
      <c r="M30" s="224"/>
      <c r="N30" s="224"/>
      <c r="O30" s="224"/>
      <c r="P30" s="224"/>
      <c r="Q30" s="224"/>
      <c r="R30" s="224"/>
      <c r="S30" s="224"/>
      <c r="T30" s="224"/>
      <c r="U30" s="224"/>
      <c r="V30" s="224"/>
      <c r="W30" s="225"/>
    </row>
    <row r="31" spans="2:27" ht="102.7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2124</v>
      </c>
      <c r="C32" s="224"/>
      <c r="D32" s="224"/>
      <c r="E32" s="224"/>
      <c r="F32" s="224"/>
      <c r="G32" s="224"/>
      <c r="H32" s="224"/>
      <c r="I32" s="224"/>
      <c r="J32" s="224"/>
      <c r="K32" s="224"/>
      <c r="L32" s="224"/>
      <c r="M32" s="224"/>
      <c r="N32" s="224"/>
      <c r="O32" s="224"/>
      <c r="P32" s="224"/>
      <c r="Q32" s="224"/>
      <c r="R32" s="224"/>
      <c r="S32" s="224"/>
      <c r="T32" s="224"/>
      <c r="U32" s="224"/>
      <c r="V32" s="224"/>
      <c r="W32" s="225"/>
    </row>
    <row r="33" spans="2:23" ht="17.25" customHeight="1"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row r="34" spans="2:23" ht="37.5" customHeight="1" thickTop="1" x14ac:dyDescent="0.2">
      <c r="B34" s="223" t="s">
        <v>2125</v>
      </c>
      <c r="C34" s="224"/>
      <c r="D34" s="224"/>
      <c r="E34" s="224"/>
      <c r="F34" s="224"/>
      <c r="G34" s="224"/>
      <c r="H34" s="224"/>
      <c r="I34" s="224"/>
      <c r="J34" s="224"/>
      <c r="K34" s="224"/>
      <c r="L34" s="224"/>
      <c r="M34" s="224"/>
      <c r="N34" s="224"/>
      <c r="O34" s="224"/>
      <c r="P34" s="224"/>
      <c r="Q34" s="224"/>
      <c r="R34" s="224"/>
      <c r="S34" s="224"/>
      <c r="T34" s="224"/>
      <c r="U34" s="224"/>
      <c r="V34" s="224"/>
      <c r="W34" s="225"/>
    </row>
    <row r="35" spans="2:23" ht="13.5" thickBot="1" x14ac:dyDescent="0.25">
      <c r="B35" s="229"/>
      <c r="C35" s="230"/>
      <c r="D35" s="230"/>
      <c r="E35" s="230"/>
      <c r="F35" s="230"/>
      <c r="G35" s="230"/>
      <c r="H35" s="230"/>
      <c r="I35" s="230"/>
      <c r="J35" s="230"/>
      <c r="K35" s="230"/>
      <c r="L35" s="230"/>
      <c r="M35" s="230"/>
      <c r="N35" s="230"/>
      <c r="O35" s="230"/>
      <c r="P35" s="230"/>
      <c r="Q35" s="230"/>
      <c r="R35" s="230"/>
      <c r="S35" s="230"/>
      <c r="T35" s="230"/>
      <c r="U35" s="230"/>
      <c r="V35" s="230"/>
      <c r="W35" s="231"/>
    </row>
  </sheetData>
  <mergeCells count="59">
    <mergeCell ref="B34:W35"/>
    <mergeCell ref="B25:Q26"/>
    <mergeCell ref="S25:T25"/>
    <mergeCell ref="V25:W25"/>
    <mergeCell ref="B27:D27"/>
    <mergeCell ref="B28:D28"/>
    <mergeCell ref="B30:W31"/>
    <mergeCell ref="B23:L23"/>
    <mergeCell ref="M23:N23"/>
    <mergeCell ref="O23:P23"/>
    <mergeCell ref="Q23:R23"/>
    <mergeCell ref="B32:W33"/>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51"/>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295</v>
      </c>
      <c r="D4" s="183" t="s">
        <v>294</v>
      </c>
      <c r="E4" s="183"/>
      <c r="F4" s="183"/>
      <c r="G4" s="183"/>
      <c r="H4" s="184"/>
      <c r="I4" s="18"/>
      <c r="J4" s="185" t="s">
        <v>6</v>
      </c>
      <c r="K4" s="183"/>
      <c r="L4" s="17" t="s">
        <v>293</v>
      </c>
      <c r="M4" s="186" t="s">
        <v>292</v>
      </c>
      <c r="N4" s="186"/>
      <c r="O4" s="186"/>
      <c r="P4" s="186"/>
      <c r="Q4" s="187"/>
      <c r="R4" s="19"/>
      <c r="S4" s="188" t="s">
        <v>9</v>
      </c>
      <c r="T4" s="189"/>
      <c r="U4" s="189"/>
      <c r="V4" s="190" t="s">
        <v>291</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283</v>
      </c>
      <c r="D6" s="192" t="s">
        <v>290</v>
      </c>
      <c r="E6" s="192"/>
      <c r="F6" s="192"/>
      <c r="G6" s="192"/>
      <c r="H6" s="192"/>
      <c r="I6" s="22"/>
      <c r="J6" s="193" t="s">
        <v>15</v>
      </c>
      <c r="K6" s="193"/>
      <c r="L6" s="193" t="s">
        <v>16</v>
      </c>
      <c r="M6" s="193"/>
      <c r="N6" s="180" t="s">
        <v>11</v>
      </c>
      <c r="O6" s="180"/>
      <c r="P6" s="180"/>
      <c r="Q6" s="180"/>
      <c r="R6" s="180"/>
      <c r="S6" s="180"/>
      <c r="T6" s="180"/>
      <c r="U6" s="180"/>
      <c r="V6" s="180"/>
      <c r="W6" s="180"/>
    </row>
    <row r="7" spans="1:29" ht="42" customHeight="1" thickBot="1" x14ac:dyDescent="0.25">
      <c r="B7" s="23"/>
      <c r="C7" s="21" t="s">
        <v>281</v>
      </c>
      <c r="D7" s="179" t="s">
        <v>289</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280</v>
      </c>
      <c r="D8" s="179" t="s">
        <v>288</v>
      </c>
      <c r="E8" s="179"/>
      <c r="F8" s="179"/>
      <c r="G8" s="179"/>
      <c r="H8" s="179"/>
      <c r="I8" s="22"/>
      <c r="J8" s="26" t="s">
        <v>21</v>
      </c>
      <c r="K8" s="26" t="s">
        <v>21</v>
      </c>
      <c r="L8" s="26" t="s">
        <v>21</v>
      </c>
      <c r="M8" s="26" t="s">
        <v>21</v>
      </c>
      <c r="N8" s="25"/>
      <c r="O8" s="22"/>
      <c r="P8" s="180" t="s">
        <v>11</v>
      </c>
      <c r="Q8" s="180"/>
      <c r="R8" s="180"/>
      <c r="S8" s="180"/>
      <c r="T8" s="180"/>
      <c r="U8" s="180"/>
      <c r="V8" s="180"/>
      <c r="W8" s="180"/>
    </row>
    <row r="9" spans="1:29" ht="30" customHeight="1" x14ac:dyDescent="0.2">
      <c r="B9" s="23"/>
      <c r="C9" s="21" t="s">
        <v>278</v>
      </c>
      <c r="D9" s="179" t="s">
        <v>287</v>
      </c>
      <c r="E9" s="179"/>
      <c r="F9" s="179"/>
      <c r="G9" s="179"/>
      <c r="H9" s="179"/>
      <c r="I9" s="179" t="s">
        <v>11</v>
      </c>
      <c r="J9" s="179"/>
      <c r="K9" s="179"/>
      <c r="L9" s="179"/>
      <c r="M9" s="179"/>
      <c r="N9" s="179"/>
      <c r="O9" s="179"/>
      <c r="P9" s="179"/>
      <c r="Q9" s="179"/>
      <c r="R9" s="179"/>
      <c r="S9" s="179"/>
      <c r="T9" s="179"/>
      <c r="U9" s="179"/>
      <c r="V9" s="179"/>
      <c r="W9" s="180"/>
    </row>
    <row r="10" spans="1:29" ht="30" customHeight="1" x14ac:dyDescent="0.2">
      <c r="B10" s="23"/>
      <c r="C10" s="21" t="s">
        <v>274</v>
      </c>
      <c r="D10" s="179" t="s">
        <v>286</v>
      </c>
      <c r="E10" s="179"/>
      <c r="F10" s="179"/>
      <c r="G10" s="179"/>
      <c r="H10" s="179"/>
      <c r="I10" s="180" t="s">
        <v>11</v>
      </c>
      <c r="J10" s="180"/>
      <c r="K10" s="180"/>
      <c r="L10" s="180"/>
      <c r="M10" s="180"/>
      <c r="N10" s="180"/>
      <c r="O10" s="180"/>
      <c r="P10" s="180"/>
      <c r="Q10" s="180"/>
      <c r="R10" s="180"/>
      <c r="S10" s="180"/>
      <c r="T10" s="180"/>
      <c r="U10" s="180"/>
      <c r="V10" s="180"/>
      <c r="W10" s="180"/>
    </row>
    <row r="11" spans="1:29" ht="25.5" customHeight="1" thickBot="1" x14ac:dyDescent="0.25">
      <c r="B11" s="23"/>
      <c r="C11" s="180" t="s">
        <v>11</v>
      </c>
      <c r="D11" s="180"/>
      <c r="E11" s="180"/>
      <c r="F11" s="180"/>
      <c r="G11" s="180"/>
      <c r="H11" s="180"/>
      <c r="I11" s="180"/>
      <c r="J11" s="180"/>
      <c r="K11" s="180"/>
      <c r="L11" s="180"/>
      <c r="M11" s="180"/>
      <c r="N11" s="180"/>
      <c r="O11" s="180"/>
      <c r="P11" s="180"/>
      <c r="Q11" s="180"/>
      <c r="R11" s="180"/>
      <c r="S11" s="180"/>
      <c r="T11" s="180"/>
      <c r="U11" s="180"/>
      <c r="V11" s="180"/>
      <c r="W11" s="180"/>
    </row>
    <row r="12" spans="1:29" ht="66.75" customHeight="1" thickTop="1" thickBot="1" x14ac:dyDescent="0.25">
      <c r="B12" s="27" t="s">
        <v>22</v>
      </c>
      <c r="C12" s="190" t="s">
        <v>11</v>
      </c>
      <c r="D12" s="190"/>
      <c r="E12" s="190"/>
      <c r="F12" s="190"/>
      <c r="G12" s="190"/>
      <c r="H12" s="190"/>
      <c r="I12" s="190"/>
      <c r="J12" s="190"/>
      <c r="K12" s="190"/>
      <c r="L12" s="190"/>
      <c r="M12" s="190"/>
      <c r="N12" s="190"/>
      <c r="O12" s="190"/>
      <c r="P12" s="190"/>
      <c r="Q12" s="190"/>
      <c r="R12" s="190"/>
      <c r="S12" s="190"/>
      <c r="T12" s="190"/>
      <c r="U12" s="190"/>
      <c r="V12" s="190"/>
      <c r="W12" s="191"/>
    </row>
    <row r="13" spans="1:29" ht="9" customHeight="1" thickTop="1" thickBot="1" x14ac:dyDescent="0.25"/>
    <row r="14" spans="1:29" ht="21.75" customHeight="1" thickTop="1" thickBot="1" x14ac:dyDescent="0.25">
      <c r="B14" s="11" t="s">
        <v>24</v>
      </c>
      <c r="C14" s="12"/>
      <c r="D14" s="12"/>
      <c r="E14" s="12"/>
      <c r="F14" s="12"/>
      <c r="G14" s="12"/>
      <c r="H14" s="13"/>
      <c r="I14" s="13"/>
      <c r="J14" s="13"/>
      <c r="K14" s="13"/>
      <c r="L14" s="13"/>
      <c r="M14" s="13"/>
      <c r="N14" s="13"/>
      <c r="O14" s="13"/>
      <c r="P14" s="13"/>
      <c r="Q14" s="13"/>
      <c r="R14" s="13"/>
      <c r="S14" s="13"/>
      <c r="T14" s="13"/>
      <c r="U14" s="13"/>
      <c r="V14" s="13"/>
      <c r="W14" s="14"/>
    </row>
    <row r="15" spans="1:29" ht="19.5" customHeight="1" thickTop="1" x14ac:dyDescent="0.2">
      <c r="B15" s="194" t="s">
        <v>25</v>
      </c>
      <c r="C15" s="195"/>
      <c r="D15" s="195"/>
      <c r="E15" s="195"/>
      <c r="F15" s="195"/>
      <c r="G15" s="195"/>
      <c r="H15" s="195"/>
      <c r="I15" s="195"/>
      <c r="J15" s="28"/>
      <c r="K15" s="195" t="s">
        <v>26</v>
      </c>
      <c r="L15" s="195"/>
      <c r="M15" s="195"/>
      <c r="N15" s="195"/>
      <c r="O15" s="195"/>
      <c r="P15" s="195"/>
      <c r="Q15" s="195"/>
      <c r="R15" s="29"/>
      <c r="S15" s="195" t="s">
        <v>27</v>
      </c>
      <c r="T15" s="195"/>
      <c r="U15" s="195"/>
      <c r="V15" s="195"/>
      <c r="W15" s="196"/>
    </row>
    <row r="16" spans="1:29" ht="69" customHeight="1" x14ac:dyDescent="0.2">
      <c r="B16" s="20" t="s">
        <v>28</v>
      </c>
      <c r="C16" s="192" t="s">
        <v>11</v>
      </c>
      <c r="D16" s="192"/>
      <c r="E16" s="192"/>
      <c r="F16" s="192"/>
      <c r="G16" s="192"/>
      <c r="H16" s="192"/>
      <c r="I16" s="192"/>
      <c r="J16" s="30"/>
      <c r="K16" s="30" t="s">
        <v>29</v>
      </c>
      <c r="L16" s="192" t="s">
        <v>11</v>
      </c>
      <c r="M16" s="192"/>
      <c r="N16" s="192"/>
      <c r="O16" s="192"/>
      <c r="P16" s="192"/>
      <c r="Q16" s="192"/>
      <c r="R16" s="22"/>
      <c r="S16" s="30" t="s">
        <v>30</v>
      </c>
      <c r="T16" s="197" t="s">
        <v>285</v>
      </c>
      <c r="U16" s="197"/>
      <c r="V16" s="197"/>
      <c r="W16" s="197"/>
    </row>
    <row r="17" spans="2:27" ht="86.25" customHeight="1" x14ac:dyDescent="0.2">
      <c r="B17" s="20" t="s">
        <v>32</v>
      </c>
      <c r="C17" s="192" t="s">
        <v>11</v>
      </c>
      <c r="D17" s="192"/>
      <c r="E17" s="192"/>
      <c r="F17" s="192"/>
      <c r="G17" s="192"/>
      <c r="H17" s="192"/>
      <c r="I17" s="192"/>
      <c r="J17" s="30"/>
      <c r="K17" s="30" t="s">
        <v>32</v>
      </c>
      <c r="L17" s="192" t="s">
        <v>11</v>
      </c>
      <c r="M17" s="192"/>
      <c r="N17" s="192"/>
      <c r="O17" s="192"/>
      <c r="P17" s="192"/>
      <c r="Q17" s="192"/>
      <c r="R17" s="22"/>
      <c r="S17" s="30" t="s">
        <v>33</v>
      </c>
      <c r="T17" s="197" t="s">
        <v>11</v>
      </c>
      <c r="U17" s="197"/>
      <c r="V17" s="197"/>
      <c r="W17" s="197"/>
    </row>
    <row r="18" spans="2:27" ht="25.5" customHeight="1" thickBot="1" x14ac:dyDescent="0.25">
      <c r="B18" s="31" t="s">
        <v>34</v>
      </c>
      <c r="C18" s="198" t="s">
        <v>11</v>
      </c>
      <c r="D18" s="198"/>
      <c r="E18" s="198"/>
      <c r="F18" s="198"/>
      <c r="G18" s="198"/>
      <c r="H18" s="198"/>
      <c r="I18" s="198"/>
      <c r="J18" s="198"/>
      <c r="K18" s="198"/>
      <c r="L18" s="198"/>
      <c r="M18" s="198"/>
      <c r="N18" s="198"/>
      <c r="O18" s="198"/>
      <c r="P18" s="198"/>
      <c r="Q18" s="198"/>
      <c r="R18" s="198"/>
      <c r="S18" s="198"/>
      <c r="T18" s="198"/>
      <c r="U18" s="198"/>
      <c r="V18" s="198"/>
      <c r="W18" s="199"/>
    </row>
    <row r="19" spans="2:27" ht="21.75" customHeight="1" thickTop="1" thickBot="1" x14ac:dyDescent="0.25">
      <c r="B19" s="11" t="s">
        <v>35</v>
      </c>
      <c r="C19" s="12"/>
      <c r="D19" s="12"/>
      <c r="E19" s="12"/>
      <c r="F19" s="12"/>
      <c r="G19" s="12"/>
      <c r="H19" s="13"/>
      <c r="I19" s="13"/>
      <c r="J19" s="13"/>
      <c r="K19" s="13"/>
      <c r="L19" s="13"/>
      <c r="M19" s="13"/>
      <c r="N19" s="13"/>
      <c r="O19" s="13"/>
      <c r="P19" s="13"/>
      <c r="Q19" s="13"/>
      <c r="R19" s="13"/>
      <c r="S19" s="13"/>
      <c r="T19" s="13"/>
      <c r="U19" s="13"/>
      <c r="V19" s="13"/>
      <c r="W19" s="14"/>
    </row>
    <row r="20" spans="2:27" ht="25.5" customHeight="1" thickTop="1" thickBot="1" x14ac:dyDescent="0.25">
      <c r="B20" s="200" t="s">
        <v>36</v>
      </c>
      <c r="C20" s="201"/>
      <c r="D20" s="201"/>
      <c r="E20" s="201"/>
      <c r="F20" s="201"/>
      <c r="G20" s="201"/>
      <c r="H20" s="201"/>
      <c r="I20" s="201"/>
      <c r="J20" s="201"/>
      <c r="K20" s="201"/>
      <c r="L20" s="201"/>
      <c r="M20" s="201"/>
      <c r="N20" s="201"/>
      <c r="O20" s="201"/>
      <c r="P20" s="201"/>
      <c r="Q20" s="201"/>
      <c r="R20" s="201"/>
      <c r="S20" s="201"/>
      <c r="T20" s="202"/>
      <c r="U20" s="203" t="s">
        <v>37</v>
      </c>
      <c r="V20" s="204"/>
      <c r="W20" s="205"/>
    </row>
    <row r="21" spans="2:27" ht="14.25" customHeight="1" x14ac:dyDescent="0.2">
      <c r="B21" s="206" t="s">
        <v>38</v>
      </c>
      <c r="C21" s="207"/>
      <c r="D21" s="207"/>
      <c r="E21" s="207"/>
      <c r="F21" s="207"/>
      <c r="G21" s="207"/>
      <c r="H21" s="207"/>
      <c r="I21" s="207"/>
      <c r="J21" s="207"/>
      <c r="K21" s="207"/>
      <c r="L21" s="207"/>
      <c r="M21" s="207" t="s">
        <v>39</v>
      </c>
      <c r="N21" s="207"/>
      <c r="O21" s="207" t="s">
        <v>40</v>
      </c>
      <c r="P21" s="207"/>
      <c r="Q21" s="207" t="s">
        <v>41</v>
      </c>
      <c r="R21" s="207"/>
      <c r="S21" s="207" t="s">
        <v>42</v>
      </c>
      <c r="T21" s="210" t="s">
        <v>43</v>
      </c>
      <c r="U21" s="212" t="s">
        <v>44</v>
      </c>
      <c r="V21" s="214" t="s">
        <v>45</v>
      </c>
      <c r="W21" s="215" t="s">
        <v>46</v>
      </c>
    </row>
    <row r="22" spans="2:27" ht="27" customHeight="1" thickBot="1" x14ac:dyDescent="0.25">
      <c r="B22" s="208"/>
      <c r="C22" s="209"/>
      <c r="D22" s="209"/>
      <c r="E22" s="209"/>
      <c r="F22" s="209"/>
      <c r="G22" s="209"/>
      <c r="H22" s="209"/>
      <c r="I22" s="209"/>
      <c r="J22" s="209"/>
      <c r="K22" s="209"/>
      <c r="L22" s="209"/>
      <c r="M22" s="209"/>
      <c r="N22" s="209"/>
      <c r="O22" s="209"/>
      <c r="P22" s="209"/>
      <c r="Q22" s="209"/>
      <c r="R22" s="209"/>
      <c r="S22" s="209"/>
      <c r="T22" s="211"/>
      <c r="U22" s="213"/>
      <c r="V22" s="209"/>
      <c r="W22" s="216"/>
      <c r="Z22" s="33" t="s">
        <v>11</v>
      </c>
      <c r="AA22" s="33" t="s">
        <v>47</v>
      </c>
    </row>
    <row r="23" spans="2:27" ht="56.25" customHeight="1" x14ac:dyDescent="0.2">
      <c r="B23" s="217" t="s">
        <v>277</v>
      </c>
      <c r="C23" s="218"/>
      <c r="D23" s="218"/>
      <c r="E23" s="218"/>
      <c r="F23" s="218"/>
      <c r="G23" s="218"/>
      <c r="H23" s="218"/>
      <c r="I23" s="218"/>
      <c r="J23" s="218"/>
      <c r="K23" s="218"/>
      <c r="L23" s="218"/>
      <c r="M23" s="219" t="s">
        <v>283</v>
      </c>
      <c r="N23" s="219"/>
      <c r="O23" s="219" t="s">
        <v>49</v>
      </c>
      <c r="P23" s="219"/>
      <c r="Q23" s="220" t="s">
        <v>50</v>
      </c>
      <c r="R23" s="220"/>
      <c r="S23" s="34" t="s">
        <v>51</v>
      </c>
      <c r="T23" s="34" t="s">
        <v>273</v>
      </c>
      <c r="U23" s="34" t="s">
        <v>273</v>
      </c>
      <c r="V23" s="34">
        <f t="shared" ref="V23:V31" si="0">+IF(ISERR(U23/T23*100),"N/A",ROUND(U23/T23*100,2))</f>
        <v>100</v>
      </c>
      <c r="W23" s="35">
        <f t="shared" ref="W23:W31" si="1">+IF(ISERR(U23/S23*100),"N/A",ROUND(U23/S23*100,2))</f>
        <v>5</v>
      </c>
    </row>
    <row r="24" spans="2:27" ht="56.25" customHeight="1" x14ac:dyDescent="0.2">
      <c r="B24" s="217" t="s">
        <v>284</v>
      </c>
      <c r="C24" s="218"/>
      <c r="D24" s="218"/>
      <c r="E24" s="218"/>
      <c r="F24" s="218"/>
      <c r="G24" s="218"/>
      <c r="H24" s="218"/>
      <c r="I24" s="218"/>
      <c r="J24" s="218"/>
      <c r="K24" s="218"/>
      <c r="L24" s="218"/>
      <c r="M24" s="219" t="s">
        <v>283</v>
      </c>
      <c r="N24" s="219"/>
      <c r="O24" s="219" t="s">
        <v>49</v>
      </c>
      <c r="P24" s="219"/>
      <c r="Q24" s="220" t="s">
        <v>50</v>
      </c>
      <c r="R24" s="220"/>
      <c r="S24" s="34" t="s">
        <v>51</v>
      </c>
      <c r="T24" s="34" t="s">
        <v>273</v>
      </c>
      <c r="U24" s="34" t="s">
        <v>273</v>
      </c>
      <c r="V24" s="34">
        <f t="shared" si="0"/>
        <v>100</v>
      </c>
      <c r="W24" s="35">
        <f t="shared" si="1"/>
        <v>5</v>
      </c>
    </row>
    <row r="25" spans="2:27" ht="56.25" customHeight="1" x14ac:dyDescent="0.2">
      <c r="B25" s="217" t="s">
        <v>277</v>
      </c>
      <c r="C25" s="218"/>
      <c r="D25" s="218"/>
      <c r="E25" s="218"/>
      <c r="F25" s="218"/>
      <c r="G25" s="218"/>
      <c r="H25" s="218"/>
      <c r="I25" s="218"/>
      <c r="J25" s="218"/>
      <c r="K25" s="218"/>
      <c r="L25" s="218"/>
      <c r="M25" s="219" t="s">
        <v>281</v>
      </c>
      <c r="N25" s="219"/>
      <c r="O25" s="219" t="s">
        <v>49</v>
      </c>
      <c r="P25" s="219"/>
      <c r="Q25" s="220" t="s">
        <v>50</v>
      </c>
      <c r="R25" s="220"/>
      <c r="S25" s="34" t="s">
        <v>51</v>
      </c>
      <c r="T25" s="34" t="s">
        <v>273</v>
      </c>
      <c r="U25" s="34" t="s">
        <v>273</v>
      </c>
      <c r="V25" s="34">
        <f t="shared" si="0"/>
        <v>100</v>
      </c>
      <c r="W25" s="35">
        <f t="shared" si="1"/>
        <v>5</v>
      </c>
    </row>
    <row r="26" spans="2:27" ht="56.25" customHeight="1" x14ac:dyDescent="0.2">
      <c r="B26" s="217" t="s">
        <v>282</v>
      </c>
      <c r="C26" s="218"/>
      <c r="D26" s="218"/>
      <c r="E26" s="218"/>
      <c r="F26" s="218"/>
      <c r="G26" s="218"/>
      <c r="H26" s="218"/>
      <c r="I26" s="218"/>
      <c r="J26" s="218"/>
      <c r="K26" s="218"/>
      <c r="L26" s="218"/>
      <c r="M26" s="219" t="s">
        <v>281</v>
      </c>
      <c r="N26" s="219"/>
      <c r="O26" s="219" t="s">
        <v>49</v>
      </c>
      <c r="P26" s="219"/>
      <c r="Q26" s="220" t="s">
        <v>50</v>
      </c>
      <c r="R26" s="220"/>
      <c r="S26" s="34" t="s">
        <v>51</v>
      </c>
      <c r="T26" s="34" t="s">
        <v>273</v>
      </c>
      <c r="U26" s="34" t="s">
        <v>273</v>
      </c>
      <c r="V26" s="34">
        <f t="shared" si="0"/>
        <v>100</v>
      </c>
      <c r="W26" s="35">
        <f t="shared" si="1"/>
        <v>5</v>
      </c>
    </row>
    <row r="27" spans="2:27" ht="56.25" customHeight="1" x14ac:dyDescent="0.2">
      <c r="B27" s="217" t="s">
        <v>277</v>
      </c>
      <c r="C27" s="218"/>
      <c r="D27" s="218"/>
      <c r="E27" s="218"/>
      <c r="F27" s="218"/>
      <c r="G27" s="218"/>
      <c r="H27" s="218"/>
      <c r="I27" s="218"/>
      <c r="J27" s="218"/>
      <c r="K27" s="218"/>
      <c r="L27" s="218"/>
      <c r="M27" s="219" t="s">
        <v>280</v>
      </c>
      <c r="N27" s="219"/>
      <c r="O27" s="219" t="s">
        <v>49</v>
      </c>
      <c r="P27" s="219"/>
      <c r="Q27" s="220" t="s">
        <v>50</v>
      </c>
      <c r="R27" s="220"/>
      <c r="S27" s="34" t="s">
        <v>51</v>
      </c>
      <c r="T27" s="34" t="s">
        <v>273</v>
      </c>
      <c r="U27" s="34" t="s">
        <v>273</v>
      </c>
      <c r="V27" s="34">
        <f t="shared" si="0"/>
        <v>100</v>
      </c>
      <c r="W27" s="35">
        <f t="shared" si="1"/>
        <v>5</v>
      </c>
    </row>
    <row r="28" spans="2:27" ht="56.25" customHeight="1" x14ac:dyDescent="0.2">
      <c r="B28" s="217" t="s">
        <v>279</v>
      </c>
      <c r="C28" s="218"/>
      <c r="D28" s="218"/>
      <c r="E28" s="218"/>
      <c r="F28" s="218"/>
      <c r="G28" s="218"/>
      <c r="H28" s="218"/>
      <c r="I28" s="218"/>
      <c r="J28" s="218"/>
      <c r="K28" s="218"/>
      <c r="L28" s="218"/>
      <c r="M28" s="219" t="s">
        <v>278</v>
      </c>
      <c r="N28" s="219"/>
      <c r="O28" s="219" t="s">
        <v>49</v>
      </c>
      <c r="P28" s="219"/>
      <c r="Q28" s="220" t="s">
        <v>50</v>
      </c>
      <c r="R28" s="220"/>
      <c r="S28" s="34" t="s">
        <v>51</v>
      </c>
      <c r="T28" s="34" t="s">
        <v>273</v>
      </c>
      <c r="U28" s="34" t="s">
        <v>273</v>
      </c>
      <c r="V28" s="34">
        <f t="shared" si="0"/>
        <v>100</v>
      </c>
      <c r="W28" s="35">
        <f t="shared" si="1"/>
        <v>5</v>
      </c>
    </row>
    <row r="29" spans="2:27" ht="56.25" customHeight="1" x14ac:dyDescent="0.2">
      <c r="B29" s="217" t="s">
        <v>277</v>
      </c>
      <c r="C29" s="218"/>
      <c r="D29" s="218"/>
      <c r="E29" s="218"/>
      <c r="F29" s="218"/>
      <c r="G29" s="218"/>
      <c r="H29" s="218"/>
      <c r="I29" s="218"/>
      <c r="J29" s="218"/>
      <c r="K29" s="218"/>
      <c r="L29" s="218"/>
      <c r="M29" s="219" t="s">
        <v>274</v>
      </c>
      <c r="N29" s="219"/>
      <c r="O29" s="219" t="s">
        <v>49</v>
      </c>
      <c r="P29" s="219"/>
      <c r="Q29" s="220" t="s">
        <v>50</v>
      </c>
      <c r="R29" s="220"/>
      <c r="S29" s="34" t="s">
        <v>51</v>
      </c>
      <c r="T29" s="34" t="s">
        <v>273</v>
      </c>
      <c r="U29" s="34" t="s">
        <v>273</v>
      </c>
      <c r="V29" s="34">
        <f t="shared" si="0"/>
        <v>100</v>
      </c>
      <c r="W29" s="35">
        <f t="shared" si="1"/>
        <v>5</v>
      </c>
    </row>
    <row r="30" spans="2:27" ht="56.25" customHeight="1" x14ac:dyDescent="0.2">
      <c r="B30" s="217" t="s">
        <v>276</v>
      </c>
      <c r="C30" s="218"/>
      <c r="D30" s="218"/>
      <c r="E30" s="218"/>
      <c r="F30" s="218"/>
      <c r="G30" s="218"/>
      <c r="H30" s="218"/>
      <c r="I30" s="218"/>
      <c r="J30" s="218"/>
      <c r="K30" s="218"/>
      <c r="L30" s="218"/>
      <c r="M30" s="219" t="s">
        <v>274</v>
      </c>
      <c r="N30" s="219"/>
      <c r="O30" s="219" t="s">
        <v>49</v>
      </c>
      <c r="P30" s="219"/>
      <c r="Q30" s="220" t="s">
        <v>50</v>
      </c>
      <c r="R30" s="220"/>
      <c r="S30" s="34" t="s">
        <v>51</v>
      </c>
      <c r="T30" s="34" t="s">
        <v>273</v>
      </c>
      <c r="U30" s="34" t="s">
        <v>273</v>
      </c>
      <c r="V30" s="34">
        <f t="shared" si="0"/>
        <v>100</v>
      </c>
      <c r="W30" s="35">
        <f t="shared" si="1"/>
        <v>5</v>
      </c>
    </row>
    <row r="31" spans="2:27" ht="56.25" customHeight="1" thickBot="1" x14ac:dyDescent="0.25">
      <c r="B31" s="217" t="s">
        <v>275</v>
      </c>
      <c r="C31" s="218"/>
      <c r="D31" s="218"/>
      <c r="E31" s="218"/>
      <c r="F31" s="218"/>
      <c r="G31" s="218"/>
      <c r="H31" s="218"/>
      <c r="I31" s="218"/>
      <c r="J31" s="218"/>
      <c r="K31" s="218"/>
      <c r="L31" s="218"/>
      <c r="M31" s="219" t="s">
        <v>274</v>
      </c>
      <c r="N31" s="219"/>
      <c r="O31" s="219" t="s">
        <v>49</v>
      </c>
      <c r="P31" s="219"/>
      <c r="Q31" s="220" t="s">
        <v>50</v>
      </c>
      <c r="R31" s="220"/>
      <c r="S31" s="34" t="s">
        <v>51</v>
      </c>
      <c r="T31" s="34" t="s">
        <v>273</v>
      </c>
      <c r="U31" s="34" t="s">
        <v>273</v>
      </c>
      <c r="V31" s="34">
        <f t="shared" si="0"/>
        <v>100</v>
      </c>
      <c r="W31" s="35">
        <f t="shared" si="1"/>
        <v>5</v>
      </c>
    </row>
    <row r="32" spans="2:27" ht="21.75" customHeight="1" thickTop="1" thickBot="1" x14ac:dyDescent="0.25">
      <c r="B32" s="11" t="s">
        <v>60</v>
      </c>
      <c r="C32" s="12"/>
      <c r="D32" s="12"/>
      <c r="E32" s="12"/>
      <c r="F32" s="12"/>
      <c r="G32" s="12"/>
      <c r="H32" s="13"/>
      <c r="I32" s="13"/>
      <c r="J32" s="13"/>
      <c r="K32" s="13"/>
      <c r="L32" s="13"/>
      <c r="M32" s="13"/>
      <c r="N32" s="13"/>
      <c r="O32" s="13"/>
      <c r="P32" s="13"/>
      <c r="Q32" s="13"/>
      <c r="R32" s="13"/>
      <c r="S32" s="13"/>
      <c r="T32" s="13"/>
      <c r="U32" s="13"/>
      <c r="V32" s="13"/>
      <c r="W32" s="14"/>
      <c r="X32" s="36"/>
    </row>
    <row r="33" spans="2:25" ht="29.25" customHeight="1" thickTop="1" thickBot="1" x14ac:dyDescent="0.25">
      <c r="B33" s="232" t="s">
        <v>2098</v>
      </c>
      <c r="C33" s="233"/>
      <c r="D33" s="233"/>
      <c r="E33" s="233"/>
      <c r="F33" s="233"/>
      <c r="G33" s="233"/>
      <c r="H33" s="233"/>
      <c r="I33" s="233"/>
      <c r="J33" s="233"/>
      <c r="K33" s="233"/>
      <c r="L33" s="233"/>
      <c r="M33" s="233"/>
      <c r="N33" s="233"/>
      <c r="O33" s="233"/>
      <c r="P33" s="233"/>
      <c r="Q33" s="234"/>
      <c r="R33" s="37" t="s">
        <v>42</v>
      </c>
      <c r="S33" s="204" t="s">
        <v>43</v>
      </c>
      <c r="T33" s="204"/>
      <c r="U33" s="38" t="s">
        <v>61</v>
      </c>
      <c r="V33" s="203" t="s">
        <v>62</v>
      </c>
      <c r="W33" s="205"/>
    </row>
    <row r="34" spans="2:25" ht="30.75" customHeight="1" thickBot="1" x14ac:dyDescent="0.25">
      <c r="B34" s="235"/>
      <c r="C34" s="236"/>
      <c r="D34" s="236"/>
      <c r="E34" s="236"/>
      <c r="F34" s="236"/>
      <c r="G34" s="236"/>
      <c r="H34" s="236"/>
      <c r="I34" s="236"/>
      <c r="J34" s="236"/>
      <c r="K34" s="236"/>
      <c r="L34" s="236"/>
      <c r="M34" s="236"/>
      <c r="N34" s="236"/>
      <c r="O34" s="236"/>
      <c r="P34" s="236"/>
      <c r="Q34" s="237"/>
      <c r="R34" s="39" t="s">
        <v>63</v>
      </c>
      <c r="S34" s="39" t="s">
        <v>63</v>
      </c>
      <c r="T34" s="39" t="s">
        <v>49</v>
      </c>
      <c r="U34" s="39" t="s">
        <v>63</v>
      </c>
      <c r="V34" s="39" t="s">
        <v>64</v>
      </c>
      <c r="W34" s="32" t="s">
        <v>65</v>
      </c>
      <c r="Y34" s="36"/>
    </row>
    <row r="35" spans="2:25" ht="23.25" customHeight="1" thickBot="1" x14ac:dyDescent="0.25">
      <c r="B35" s="238" t="s">
        <v>66</v>
      </c>
      <c r="C35" s="239"/>
      <c r="D35" s="239"/>
      <c r="E35" s="40" t="s">
        <v>272</v>
      </c>
      <c r="F35" s="40"/>
      <c r="G35" s="40"/>
      <c r="H35" s="41"/>
      <c r="I35" s="41"/>
      <c r="J35" s="41"/>
      <c r="K35" s="41"/>
      <c r="L35" s="41"/>
      <c r="M35" s="41"/>
      <c r="N35" s="41"/>
      <c r="O35" s="41"/>
      <c r="P35" s="42"/>
      <c r="Q35" s="42"/>
      <c r="R35" s="43" t="s">
        <v>271</v>
      </c>
      <c r="S35" s="44" t="s">
        <v>11</v>
      </c>
      <c r="T35" s="42"/>
      <c r="U35" s="44" t="s">
        <v>52</v>
      </c>
      <c r="V35" s="42"/>
      <c r="W35" s="45">
        <f t="shared" ref="W35:W44" si="2">+IF(ISERR(U35/R35*100),"N/A",ROUND(U35/R35*100,2))</f>
        <v>0</v>
      </c>
    </row>
    <row r="36" spans="2:25" ht="26.25" customHeight="1" x14ac:dyDescent="0.2">
      <c r="B36" s="221" t="s">
        <v>69</v>
      </c>
      <c r="C36" s="222"/>
      <c r="D36" s="222"/>
      <c r="E36" s="46" t="s">
        <v>272</v>
      </c>
      <c r="F36" s="46"/>
      <c r="G36" s="46"/>
      <c r="H36" s="47"/>
      <c r="I36" s="47"/>
      <c r="J36" s="47"/>
      <c r="K36" s="47"/>
      <c r="L36" s="47"/>
      <c r="M36" s="47"/>
      <c r="N36" s="47"/>
      <c r="O36" s="47"/>
      <c r="P36" s="48"/>
      <c r="Q36" s="48"/>
      <c r="R36" s="49" t="s">
        <v>271</v>
      </c>
      <c r="S36" s="50" t="s">
        <v>52</v>
      </c>
      <c r="T36" s="51">
        <f>+IF(ISERR(S36/R36*100),"N/A",ROUND(S36/R36*100,2))</f>
        <v>0</v>
      </c>
      <c r="U36" s="50" t="s">
        <v>52</v>
      </c>
      <c r="V36" s="51" t="str">
        <f>+IF(ISERR(U36/S36*100),"N/A",ROUND(U36/S36*100,2))</f>
        <v>N/A</v>
      </c>
      <c r="W36" s="52">
        <f t="shared" si="2"/>
        <v>0</v>
      </c>
    </row>
    <row r="37" spans="2:25" ht="23.25" customHeight="1" thickBot="1" x14ac:dyDescent="0.25">
      <c r="B37" s="238" t="s">
        <v>66</v>
      </c>
      <c r="C37" s="239"/>
      <c r="D37" s="239"/>
      <c r="E37" s="40" t="s">
        <v>270</v>
      </c>
      <c r="F37" s="40"/>
      <c r="G37" s="40"/>
      <c r="H37" s="41"/>
      <c r="I37" s="41"/>
      <c r="J37" s="41"/>
      <c r="K37" s="41"/>
      <c r="L37" s="41"/>
      <c r="M37" s="41"/>
      <c r="N37" s="41"/>
      <c r="O37" s="41"/>
      <c r="P37" s="42"/>
      <c r="Q37" s="42"/>
      <c r="R37" s="43" t="s">
        <v>269</v>
      </c>
      <c r="S37" s="44" t="s">
        <v>11</v>
      </c>
      <c r="T37" s="42"/>
      <c r="U37" s="44" t="s">
        <v>52</v>
      </c>
      <c r="V37" s="42"/>
      <c r="W37" s="45">
        <f t="shared" si="2"/>
        <v>0</v>
      </c>
    </row>
    <row r="38" spans="2:25" ht="26.25" customHeight="1" x14ac:dyDescent="0.2">
      <c r="B38" s="221" t="s">
        <v>69</v>
      </c>
      <c r="C38" s="222"/>
      <c r="D38" s="222"/>
      <c r="E38" s="46" t="s">
        <v>270</v>
      </c>
      <c r="F38" s="46"/>
      <c r="G38" s="46"/>
      <c r="H38" s="47"/>
      <c r="I38" s="47"/>
      <c r="J38" s="47"/>
      <c r="K38" s="47"/>
      <c r="L38" s="47"/>
      <c r="M38" s="47"/>
      <c r="N38" s="47"/>
      <c r="O38" s="47"/>
      <c r="P38" s="48"/>
      <c r="Q38" s="48"/>
      <c r="R38" s="49" t="s">
        <v>269</v>
      </c>
      <c r="S38" s="50" t="s">
        <v>52</v>
      </c>
      <c r="T38" s="51">
        <f>+IF(ISERR(S38/R38*100),"N/A",ROUND(S38/R38*100,2))</f>
        <v>0</v>
      </c>
      <c r="U38" s="50" t="s">
        <v>52</v>
      </c>
      <c r="V38" s="51" t="str">
        <f>+IF(ISERR(U38/S38*100),"N/A",ROUND(U38/S38*100,2))</f>
        <v>N/A</v>
      </c>
      <c r="W38" s="52">
        <f t="shared" si="2"/>
        <v>0</v>
      </c>
    </row>
    <row r="39" spans="2:25" ht="23.25" customHeight="1" thickBot="1" x14ac:dyDescent="0.25">
      <c r="B39" s="238" t="s">
        <v>66</v>
      </c>
      <c r="C39" s="239"/>
      <c r="D39" s="239"/>
      <c r="E39" s="40" t="s">
        <v>268</v>
      </c>
      <c r="F39" s="40"/>
      <c r="G39" s="40"/>
      <c r="H39" s="41"/>
      <c r="I39" s="41"/>
      <c r="J39" s="41"/>
      <c r="K39" s="41"/>
      <c r="L39" s="41"/>
      <c r="M39" s="41"/>
      <c r="N39" s="41"/>
      <c r="O39" s="41"/>
      <c r="P39" s="42"/>
      <c r="Q39" s="42"/>
      <c r="R39" s="43" t="s">
        <v>234</v>
      </c>
      <c r="S39" s="44" t="s">
        <v>11</v>
      </c>
      <c r="T39" s="42"/>
      <c r="U39" s="44" t="s">
        <v>52</v>
      </c>
      <c r="V39" s="42"/>
      <c r="W39" s="45">
        <f t="shared" si="2"/>
        <v>0</v>
      </c>
    </row>
    <row r="40" spans="2:25" ht="26.25" customHeight="1" x14ac:dyDescent="0.2">
      <c r="B40" s="221" t="s">
        <v>69</v>
      </c>
      <c r="C40" s="222"/>
      <c r="D40" s="222"/>
      <c r="E40" s="46" t="s">
        <v>268</v>
      </c>
      <c r="F40" s="46"/>
      <c r="G40" s="46"/>
      <c r="H40" s="47"/>
      <c r="I40" s="47"/>
      <c r="J40" s="47"/>
      <c r="K40" s="47"/>
      <c r="L40" s="47"/>
      <c r="M40" s="47"/>
      <c r="N40" s="47"/>
      <c r="O40" s="47"/>
      <c r="P40" s="48"/>
      <c r="Q40" s="48"/>
      <c r="R40" s="49" t="s">
        <v>234</v>
      </c>
      <c r="S40" s="50" t="s">
        <v>52</v>
      </c>
      <c r="T40" s="51">
        <f>+IF(ISERR(S40/R40*100),"N/A",ROUND(S40/R40*100,2))</f>
        <v>0</v>
      </c>
      <c r="U40" s="50" t="s">
        <v>52</v>
      </c>
      <c r="V40" s="51" t="str">
        <f>+IF(ISERR(U40/S40*100),"N/A",ROUND(U40/S40*100,2))</f>
        <v>N/A</v>
      </c>
      <c r="W40" s="52">
        <f t="shared" si="2"/>
        <v>0</v>
      </c>
    </row>
    <row r="41" spans="2:25" ht="23.25" customHeight="1" thickBot="1" x14ac:dyDescent="0.25">
      <c r="B41" s="238" t="s">
        <v>66</v>
      </c>
      <c r="C41" s="239"/>
      <c r="D41" s="239"/>
      <c r="E41" s="40" t="s">
        <v>267</v>
      </c>
      <c r="F41" s="40"/>
      <c r="G41" s="40"/>
      <c r="H41" s="41"/>
      <c r="I41" s="41"/>
      <c r="J41" s="41"/>
      <c r="K41" s="41"/>
      <c r="L41" s="41"/>
      <c r="M41" s="41"/>
      <c r="N41" s="41"/>
      <c r="O41" s="41"/>
      <c r="P41" s="42"/>
      <c r="Q41" s="42"/>
      <c r="R41" s="43" t="s">
        <v>266</v>
      </c>
      <c r="S41" s="44" t="s">
        <v>11</v>
      </c>
      <c r="T41" s="42"/>
      <c r="U41" s="44" t="s">
        <v>52</v>
      </c>
      <c r="V41" s="42"/>
      <c r="W41" s="45">
        <f t="shared" si="2"/>
        <v>0</v>
      </c>
    </row>
    <row r="42" spans="2:25" ht="26.25" customHeight="1" x14ac:dyDescent="0.2">
      <c r="B42" s="221" t="s">
        <v>69</v>
      </c>
      <c r="C42" s="222"/>
      <c r="D42" s="222"/>
      <c r="E42" s="46" t="s">
        <v>267</v>
      </c>
      <c r="F42" s="46"/>
      <c r="G42" s="46"/>
      <c r="H42" s="47"/>
      <c r="I42" s="47"/>
      <c r="J42" s="47"/>
      <c r="K42" s="47"/>
      <c r="L42" s="47"/>
      <c r="M42" s="47"/>
      <c r="N42" s="47"/>
      <c r="O42" s="47"/>
      <c r="P42" s="48"/>
      <c r="Q42" s="48"/>
      <c r="R42" s="49" t="s">
        <v>266</v>
      </c>
      <c r="S42" s="50" t="s">
        <v>52</v>
      </c>
      <c r="T42" s="51">
        <f>+IF(ISERR(S42/R42*100),"N/A",ROUND(S42/R42*100,2))</f>
        <v>0</v>
      </c>
      <c r="U42" s="50" t="s">
        <v>52</v>
      </c>
      <c r="V42" s="51" t="str">
        <f>+IF(ISERR(U42/S42*100),"N/A",ROUND(U42/S42*100,2))</f>
        <v>N/A</v>
      </c>
      <c r="W42" s="52">
        <f t="shared" si="2"/>
        <v>0</v>
      </c>
    </row>
    <row r="43" spans="2:25" ht="23.25" customHeight="1" thickBot="1" x14ac:dyDescent="0.25">
      <c r="B43" s="238" t="s">
        <v>66</v>
      </c>
      <c r="C43" s="239"/>
      <c r="D43" s="239"/>
      <c r="E43" s="40" t="s">
        <v>265</v>
      </c>
      <c r="F43" s="40"/>
      <c r="G43" s="40"/>
      <c r="H43" s="41"/>
      <c r="I43" s="41"/>
      <c r="J43" s="41"/>
      <c r="K43" s="41"/>
      <c r="L43" s="41"/>
      <c r="M43" s="41"/>
      <c r="N43" s="41"/>
      <c r="O43" s="41"/>
      <c r="P43" s="42"/>
      <c r="Q43" s="42"/>
      <c r="R43" s="43" t="s">
        <v>264</v>
      </c>
      <c r="S43" s="44" t="s">
        <v>11</v>
      </c>
      <c r="T43" s="42"/>
      <c r="U43" s="44" t="s">
        <v>52</v>
      </c>
      <c r="V43" s="42"/>
      <c r="W43" s="45">
        <f t="shared" si="2"/>
        <v>0</v>
      </c>
    </row>
    <row r="44" spans="2:25" ht="26.25" customHeight="1" thickBot="1" x14ac:dyDescent="0.25">
      <c r="B44" s="221" t="s">
        <v>69</v>
      </c>
      <c r="C44" s="222"/>
      <c r="D44" s="222"/>
      <c r="E44" s="46" t="s">
        <v>265</v>
      </c>
      <c r="F44" s="46"/>
      <c r="G44" s="46"/>
      <c r="H44" s="47"/>
      <c r="I44" s="47"/>
      <c r="J44" s="47"/>
      <c r="K44" s="47"/>
      <c r="L44" s="47"/>
      <c r="M44" s="47"/>
      <c r="N44" s="47"/>
      <c r="O44" s="47"/>
      <c r="P44" s="48"/>
      <c r="Q44" s="48"/>
      <c r="R44" s="49" t="s">
        <v>264</v>
      </c>
      <c r="S44" s="50" t="s">
        <v>52</v>
      </c>
      <c r="T44" s="51">
        <f>+IF(ISERR(S44/R44*100),"N/A",ROUND(S44/R44*100,2))</f>
        <v>0</v>
      </c>
      <c r="U44" s="50" t="s">
        <v>52</v>
      </c>
      <c r="V44" s="51" t="str">
        <f>+IF(ISERR(U44/S44*100),"N/A",ROUND(U44/S44*100,2))</f>
        <v>N/A</v>
      </c>
      <c r="W44" s="52">
        <f t="shared" si="2"/>
        <v>0</v>
      </c>
    </row>
    <row r="45" spans="2:25" ht="22.5" customHeight="1" thickTop="1" thickBot="1" x14ac:dyDescent="0.25">
      <c r="B45" s="11" t="s">
        <v>75</v>
      </c>
      <c r="C45" s="12"/>
      <c r="D45" s="12"/>
      <c r="E45" s="12"/>
      <c r="F45" s="12"/>
      <c r="G45" s="12"/>
      <c r="H45" s="13"/>
      <c r="I45" s="13"/>
      <c r="J45" s="13"/>
      <c r="K45" s="13"/>
      <c r="L45" s="13"/>
      <c r="M45" s="13"/>
      <c r="N45" s="13"/>
      <c r="O45" s="13"/>
      <c r="P45" s="13"/>
      <c r="Q45" s="13"/>
      <c r="R45" s="13"/>
      <c r="S45" s="13"/>
      <c r="T45" s="13"/>
      <c r="U45" s="13"/>
      <c r="V45" s="13"/>
      <c r="W45" s="14"/>
    </row>
    <row r="46" spans="2:25" ht="37.5" customHeight="1" thickTop="1" x14ac:dyDescent="0.2">
      <c r="B46" s="223" t="s">
        <v>263</v>
      </c>
      <c r="C46" s="224"/>
      <c r="D46" s="224"/>
      <c r="E46" s="224"/>
      <c r="F46" s="224"/>
      <c r="G46" s="224"/>
      <c r="H46" s="224"/>
      <c r="I46" s="224"/>
      <c r="J46" s="224"/>
      <c r="K46" s="224"/>
      <c r="L46" s="224"/>
      <c r="M46" s="224"/>
      <c r="N46" s="224"/>
      <c r="O46" s="224"/>
      <c r="P46" s="224"/>
      <c r="Q46" s="224"/>
      <c r="R46" s="224"/>
      <c r="S46" s="224"/>
      <c r="T46" s="224"/>
      <c r="U46" s="224"/>
      <c r="V46" s="224"/>
      <c r="W46" s="225"/>
    </row>
    <row r="47" spans="2:25" ht="118.5" customHeight="1" thickBot="1" x14ac:dyDescent="0.25">
      <c r="B47" s="226"/>
      <c r="C47" s="227"/>
      <c r="D47" s="227"/>
      <c r="E47" s="227"/>
      <c r="F47" s="227"/>
      <c r="G47" s="227"/>
      <c r="H47" s="227"/>
      <c r="I47" s="227"/>
      <c r="J47" s="227"/>
      <c r="K47" s="227"/>
      <c r="L47" s="227"/>
      <c r="M47" s="227"/>
      <c r="N47" s="227"/>
      <c r="O47" s="227"/>
      <c r="P47" s="227"/>
      <c r="Q47" s="227"/>
      <c r="R47" s="227"/>
      <c r="S47" s="227"/>
      <c r="T47" s="227"/>
      <c r="U47" s="227"/>
      <c r="V47" s="227"/>
      <c r="W47" s="228"/>
    </row>
    <row r="48" spans="2:25" ht="37.5" customHeight="1" thickTop="1" x14ac:dyDescent="0.2">
      <c r="B48" s="223" t="s">
        <v>262</v>
      </c>
      <c r="C48" s="224"/>
      <c r="D48" s="224"/>
      <c r="E48" s="224"/>
      <c r="F48" s="224"/>
      <c r="G48" s="224"/>
      <c r="H48" s="224"/>
      <c r="I48" s="224"/>
      <c r="J48" s="224"/>
      <c r="K48" s="224"/>
      <c r="L48" s="224"/>
      <c r="M48" s="224"/>
      <c r="N48" s="224"/>
      <c r="O48" s="224"/>
      <c r="P48" s="224"/>
      <c r="Q48" s="224"/>
      <c r="R48" s="224"/>
      <c r="S48" s="224"/>
      <c r="T48" s="224"/>
      <c r="U48" s="224"/>
      <c r="V48" s="224"/>
      <c r="W48" s="225"/>
    </row>
    <row r="49" spans="2:23" ht="118.5" customHeight="1" thickBot="1" x14ac:dyDescent="0.25">
      <c r="B49" s="226"/>
      <c r="C49" s="227"/>
      <c r="D49" s="227"/>
      <c r="E49" s="227"/>
      <c r="F49" s="227"/>
      <c r="G49" s="227"/>
      <c r="H49" s="227"/>
      <c r="I49" s="227"/>
      <c r="J49" s="227"/>
      <c r="K49" s="227"/>
      <c r="L49" s="227"/>
      <c r="M49" s="227"/>
      <c r="N49" s="227"/>
      <c r="O49" s="227"/>
      <c r="P49" s="227"/>
      <c r="Q49" s="227"/>
      <c r="R49" s="227"/>
      <c r="S49" s="227"/>
      <c r="T49" s="227"/>
      <c r="U49" s="227"/>
      <c r="V49" s="227"/>
      <c r="W49" s="228"/>
    </row>
    <row r="50" spans="2:23" ht="37.5" customHeight="1" thickTop="1" x14ac:dyDescent="0.2">
      <c r="B50" s="223" t="s">
        <v>261</v>
      </c>
      <c r="C50" s="224"/>
      <c r="D50" s="224"/>
      <c r="E50" s="224"/>
      <c r="F50" s="224"/>
      <c r="G50" s="224"/>
      <c r="H50" s="224"/>
      <c r="I50" s="224"/>
      <c r="J50" s="224"/>
      <c r="K50" s="224"/>
      <c r="L50" s="224"/>
      <c r="M50" s="224"/>
      <c r="N50" s="224"/>
      <c r="O50" s="224"/>
      <c r="P50" s="224"/>
      <c r="Q50" s="224"/>
      <c r="R50" s="224"/>
      <c r="S50" s="224"/>
      <c r="T50" s="224"/>
      <c r="U50" s="224"/>
      <c r="V50" s="224"/>
      <c r="W50" s="225"/>
    </row>
    <row r="51" spans="2:23" ht="119.25" customHeight="1" thickBot="1" x14ac:dyDescent="0.25">
      <c r="B51" s="229"/>
      <c r="C51" s="230"/>
      <c r="D51" s="230"/>
      <c r="E51" s="230"/>
      <c r="F51" s="230"/>
      <c r="G51" s="230"/>
      <c r="H51" s="230"/>
      <c r="I51" s="230"/>
      <c r="J51" s="230"/>
      <c r="K51" s="230"/>
      <c r="L51" s="230"/>
      <c r="M51" s="230"/>
      <c r="N51" s="230"/>
      <c r="O51" s="230"/>
      <c r="P51" s="230"/>
      <c r="Q51" s="230"/>
      <c r="R51" s="230"/>
      <c r="S51" s="230"/>
      <c r="T51" s="230"/>
      <c r="U51" s="230"/>
      <c r="V51" s="230"/>
      <c r="W51" s="231"/>
    </row>
  </sheetData>
  <mergeCells count="9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D9:H9"/>
    <mergeCell ref="I9:W9"/>
    <mergeCell ref="D10:H10"/>
    <mergeCell ref="I10:W10"/>
    <mergeCell ref="C11:W11"/>
    <mergeCell ref="C12:W12"/>
    <mergeCell ref="B15:I15"/>
    <mergeCell ref="K15:Q15"/>
    <mergeCell ref="S15:W15"/>
    <mergeCell ref="C16:I16"/>
    <mergeCell ref="L16:Q16"/>
    <mergeCell ref="T16:W16"/>
    <mergeCell ref="Q21:R22"/>
    <mergeCell ref="S21:S22"/>
    <mergeCell ref="T21:T22"/>
    <mergeCell ref="C17:I17"/>
    <mergeCell ref="L17:Q17"/>
    <mergeCell ref="T17:W17"/>
    <mergeCell ref="C18:W18"/>
    <mergeCell ref="B20:T20"/>
    <mergeCell ref="U20:W20"/>
    <mergeCell ref="U21:U22"/>
    <mergeCell ref="V21:V22"/>
    <mergeCell ref="W21:W22"/>
    <mergeCell ref="B23:L23"/>
    <mergeCell ref="M23:N23"/>
    <mergeCell ref="O23:P23"/>
    <mergeCell ref="Q23:R23"/>
    <mergeCell ref="B21:L22"/>
    <mergeCell ref="M21:N22"/>
    <mergeCell ref="O21:P22"/>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3:Q34"/>
    <mergeCell ref="S33:T33"/>
    <mergeCell ref="V33:W33"/>
    <mergeCell ref="B35:D35"/>
    <mergeCell ref="B36:D36"/>
    <mergeCell ref="B37:D37"/>
    <mergeCell ref="B44:D44"/>
    <mergeCell ref="B46:W47"/>
    <mergeCell ref="B48:W49"/>
    <mergeCell ref="B50:W51"/>
    <mergeCell ref="B38:D38"/>
    <mergeCell ref="B39:D39"/>
    <mergeCell ref="B40:D40"/>
    <mergeCell ref="B41:D41"/>
    <mergeCell ref="B42:D42"/>
    <mergeCell ref="B43:D43"/>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44" min="1" max="2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319</v>
      </c>
      <c r="D4" s="183" t="s">
        <v>318</v>
      </c>
      <c r="E4" s="183"/>
      <c r="F4" s="183"/>
      <c r="G4" s="183"/>
      <c r="H4" s="184"/>
      <c r="I4" s="18"/>
      <c r="J4" s="185" t="s">
        <v>6</v>
      </c>
      <c r="K4" s="183"/>
      <c r="L4" s="17" t="s">
        <v>317</v>
      </c>
      <c r="M4" s="186" t="s">
        <v>316</v>
      </c>
      <c r="N4" s="186"/>
      <c r="O4" s="186"/>
      <c r="P4" s="186"/>
      <c r="Q4" s="187"/>
      <c r="R4" s="19"/>
      <c r="S4" s="188" t="s">
        <v>9</v>
      </c>
      <c r="T4" s="189"/>
      <c r="U4" s="189"/>
      <c r="V4" s="190" t="s">
        <v>315</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306</v>
      </c>
      <c r="D6" s="192" t="s">
        <v>314</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313</v>
      </c>
      <c r="K8" s="26" t="s">
        <v>312</v>
      </c>
      <c r="L8" s="26" t="s">
        <v>311</v>
      </c>
      <c r="M8" s="26" t="s">
        <v>310</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309</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308</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thickBot="1" x14ac:dyDescent="0.25">
      <c r="B21" s="217" t="s">
        <v>307</v>
      </c>
      <c r="C21" s="218"/>
      <c r="D21" s="218"/>
      <c r="E21" s="218"/>
      <c r="F21" s="218"/>
      <c r="G21" s="218"/>
      <c r="H21" s="218"/>
      <c r="I21" s="218"/>
      <c r="J21" s="218"/>
      <c r="K21" s="218"/>
      <c r="L21" s="218"/>
      <c r="M21" s="219" t="s">
        <v>306</v>
      </c>
      <c r="N21" s="219"/>
      <c r="O21" s="219" t="s">
        <v>49</v>
      </c>
      <c r="P21" s="219"/>
      <c r="Q21" s="220" t="s">
        <v>50</v>
      </c>
      <c r="R21" s="220"/>
      <c r="S21" s="34" t="s">
        <v>305</v>
      </c>
      <c r="T21" s="34" t="s">
        <v>304</v>
      </c>
      <c r="U21" s="34" t="s">
        <v>304</v>
      </c>
      <c r="V21" s="34">
        <f>+IF(ISERR(U21/T21*100),"N/A",ROUND(U21/T21*100,2))</f>
        <v>100</v>
      </c>
      <c r="W21" s="35">
        <f>+IF(ISERR(U21/S21*100),"N/A",ROUND(U21/S21*100,2))</f>
        <v>9.67</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32" t="s">
        <v>2098</v>
      </c>
      <c r="C23" s="233"/>
      <c r="D23" s="233"/>
      <c r="E23" s="233"/>
      <c r="F23" s="233"/>
      <c r="G23" s="233"/>
      <c r="H23" s="233"/>
      <c r="I23" s="233"/>
      <c r="J23" s="233"/>
      <c r="K23" s="233"/>
      <c r="L23" s="233"/>
      <c r="M23" s="233"/>
      <c r="N23" s="233"/>
      <c r="O23" s="233"/>
      <c r="P23" s="233"/>
      <c r="Q23" s="234"/>
      <c r="R23" s="37" t="s">
        <v>42</v>
      </c>
      <c r="S23" s="204" t="s">
        <v>43</v>
      </c>
      <c r="T23" s="204"/>
      <c r="U23" s="38" t="s">
        <v>61</v>
      </c>
      <c r="V23" s="203" t="s">
        <v>62</v>
      </c>
      <c r="W23" s="205"/>
    </row>
    <row r="24" spans="2:27" ht="30.75" customHeight="1" thickBot="1" x14ac:dyDescent="0.25">
      <c r="B24" s="235"/>
      <c r="C24" s="236"/>
      <c r="D24" s="236"/>
      <c r="E24" s="236"/>
      <c r="F24" s="236"/>
      <c r="G24" s="236"/>
      <c r="H24" s="236"/>
      <c r="I24" s="236"/>
      <c r="J24" s="236"/>
      <c r="K24" s="236"/>
      <c r="L24" s="236"/>
      <c r="M24" s="236"/>
      <c r="N24" s="236"/>
      <c r="O24" s="236"/>
      <c r="P24" s="236"/>
      <c r="Q24" s="237"/>
      <c r="R24" s="39" t="s">
        <v>63</v>
      </c>
      <c r="S24" s="39" t="s">
        <v>63</v>
      </c>
      <c r="T24" s="39" t="s">
        <v>49</v>
      </c>
      <c r="U24" s="39" t="s">
        <v>63</v>
      </c>
      <c r="V24" s="39" t="s">
        <v>64</v>
      </c>
      <c r="W24" s="32" t="s">
        <v>65</v>
      </c>
      <c r="Y24" s="36"/>
    </row>
    <row r="25" spans="2:27" ht="23.25" customHeight="1" thickBot="1" x14ac:dyDescent="0.25">
      <c r="B25" s="238" t="s">
        <v>66</v>
      </c>
      <c r="C25" s="239"/>
      <c r="D25" s="239"/>
      <c r="E25" s="40" t="s">
        <v>302</v>
      </c>
      <c r="F25" s="40"/>
      <c r="G25" s="40"/>
      <c r="H25" s="41"/>
      <c r="I25" s="41"/>
      <c r="J25" s="41"/>
      <c r="K25" s="41"/>
      <c r="L25" s="41"/>
      <c r="M25" s="41"/>
      <c r="N25" s="41"/>
      <c r="O25" s="41"/>
      <c r="P25" s="42"/>
      <c r="Q25" s="42"/>
      <c r="R25" s="43" t="s">
        <v>303</v>
      </c>
      <c r="S25" s="44" t="s">
        <v>11</v>
      </c>
      <c r="T25" s="42"/>
      <c r="U25" s="44" t="s">
        <v>299</v>
      </c>
      <c r="V25" s="42"/>
      <c r="W25" s="45">
        <f>+IF(ISERR(U25/R25*100),"N/A",ROUND(U25/R25*100,2))</f>
        <v>21.4</v>
      </c>
    </row>
    <row r="26" spans="2:27" ht="26.25" customHeight="1" thickBot="1" x14ac:dyDescent="0.25">
      <c r="B26" s="221" t="s">
        <v>69</v>
      </c>
      <c r="C26" s="222"/>
      <c r="D26" s="222"/>
      <c r="E26" s="46" t="s">
        <v>302</v>
      </c>
      <c r="F26" s="46"/>
      <c r="G26" s="46"/>
      <c r="H26" s="47"/>
      <c r="I26" s="47"/>
      <c r="J26" s="47"/>
      <c r="K26" s="47"/>
      <c r="L26" s="47"/>
      <c r="M26" s="47"/>
      <c r="N26" s="47"/>
      <c r="O26" s="47"/>
      <c r="P26" s="48"/>
      <c r="Q26" s="48"/>
      <c r="R26" s="49" t="s">
        <v>301</v>
      </c>
      <c r="S26" s="50" t="s">
        <v>300</v>
      </c>
      <c r="T26" s="51">
        <f>+IF(ISERR(S26/R26*100),"N/A",ROUND(S26/R26*100,2))</f>
        <v>25</v>
      </c>
      <c r="U26" s="50" t="s">
        <v>299</v>
      </c>
      <c r="V26" s="51">
        <f>+IF(ISERR(U26/S26*100),"N/A",ROUND(U26/S26*100,2))</f>
        <v>92.23</v>
      </c>
      <c r="W26" s="52">
        <f>+IF(ISERR(U26/R26*100),"N/A",ROUND(U26/R26*100,2))</f>
        <v>23.06</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3" t="s">
        <v>298</v>
      </c>
      <c r="C28" s="224"/>
      <c r="D28" s="224"/>
      <c r="E28" s="224"/>
      <c r="F28" s="224"/>
      <c r="G28" s="224"/>
      <c r="H28" s="224"/>
      <c r="I28" s="224"/>
      <c r="J28" s="224"/>
      <c r="K28" s="224"/>
      <c r="L28" s="224"/>
      <c r="M28" s="224"/>
      <c r="N28" s="224"/>
      <c r="O28" s="224"/>
      <c r="P28" s="224"/>
      <c r="Q28" s="224"/>
      <c r="R28" s="224"/>
      <c r="S28" s="224"/>
      <c r="T28" s="224"/>
      <c r="U28" s="224"/>
      <c r="V28" s="224"/>
      <c r="W28" s="225"/>
    </row>
    <row r="29" spans="2:27" ht="60" customHeight="1" thickBot="1" x14ac:dyDescent="0.25">
      <c r="B29" s="226"/>
      <c r="C29" s="227"/>
      <c r="D29" s="227"/>
      <c r="E29" s="227"/>
      <c r="F29" s="227"/>
      <c r="G29" s="227"/>
      <c r="H29" s="227"/>
      <c r="I29" s="227"/>
      <c r="J29" s="227"/>
      <c r="K29" s="227"/>
      <c r="L29" s="227"/>
      <c r="M29" s="227"/>
      <c r="N29" s="227"/>
      <c r="O29" s="227"/>
      <c r="P29" s="227"/>
      <c r="Q29" s="227"/>
      <c r="R29" s="227"/>
      <c r="S29" s="227"/>
      <c r="T29" s="227"/>
      <c r="U29" s="227"/>
      <c r="V29" s="227"/>
      <c r="W29" s="228"/>
    </row>
    <row r="30" spans="2:27" ht="37.5" customHeight="1" thickTop="1" x14ac:dyDescent="0.2">
      <c r="B30" s="223" t="s">
        <v>297</v>
      </c>
      <c r="C30" s="224"/>
      <c r="D30" s="224"/>
      <c r="E30" s="224"/>
      <c r="F30" s="224"/>
      <c r="G30" s="224"/>
      <c r="H30" s="224"/>
      <c r="I30" s="224"/>
      <c r="J30" s="224"/>
      <c r="K30" s="224"/>
      <c r="L30" s="224"/>
      <c r="M30" s="224"/>
      <c r="N30" s="224"/>
      <c r="O30" s="224"/>
      <c r="P30" s="224"/>
      <c r="Q30" s="224"/>
      <c r="R30" s="224"/>
      <c r="S30" s="224"/>
      <c r="T30" s="224"/>
      <c r="U30" s="224"/>
      <c r="V30" s="224"/>
      <c r="W30" s="225"/>
    </row>
    <row r="31" spans="2:27" ht="1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296</v>
      </c>
      <c r="C32" s="224"/>
      <c r="D32" s="224"/>
      <c r="E32" s="224"/>
      <c r="F32" s="224"/>
      <c r="G32" s="224"/>
      <c r="H32" s="224"/>
      <c r="I32" s="224"/>
      <c r="J32" s="224"/>
      <c r="K32" s="224"/>
      <c r="L32" s="224"/>
      <c r="M32" s="224"/>
      <c r="N32" s="224"/>
      <c r="O32" s="224"/>
      <c r="P32" s="224"/>
      <c r="Q32" s="224"/>
      <c r="R32" s="224"/>
      <c r="S32" s="224"/>
      <c r="T32" s="224"/>
      <c r="U32" s="224"/>
      <c r="V32" s="224"/>
      <c r="W32" s="225"/>
    </row>
    <row r="33" spans="2:23" ht="13.5" thickBot="1" x14ac:dyDescent="0.25">
      <c r="B33" s="229"/>
      <c r="C33" s="230"/>
      <c r="D33" s="230"/>
      <c r="E33" s="230"/>
      <c r="F33" s="230"/>
      <c r="G33" s="230"/>
      <c r="H33" s="230"/>
      <c r="I33" s="230"/>
      <c r="J33" s="230"/>
      <c r="K33" s="230"/>
      <c r="L33" s="230"/>
      <c r="M33" s="230"/>
      <c r="N33" s="230"/>
      <c r="O33" s="230"/>
      <c r="P33" s="230"/>
      <c r="Q33" s="230"/>
      <c r="R33" s="230"/>
      <c r="S33" s="230"/>
      <c r="T33" s="230"/>
      <c r="U33" s="230"/>
      <c r="V33" s="230"/>
      <c r="W33" s="231"/>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319</v>
      </c>
      <c r="D4" s="183" t="s">
        <v>318</v>
      </c>
      <c r="E4" s="183"/>
      <c r="F4" s="183"/>
      <c r="G4" s="183"/>
      <c r="H4" s="184"/>
      <c r="I4" s="18"/>
      <c r="J4" s="185" t="s">
        <v>6</v>
      </c>
      <c r="K4" s="183"/>
      <c r="L4" s="17" t="s">
        <v>362</v>
      </c>
      <c r="M4" s="186" t="s">
        <v>361</v>
      </c>
      <c r="N4" s="186"/>
      <c r="O4" s="186"/>
      <c r="P4" s="186"/>
      <c r="Q4" s="187"/>
      <c r="R4" s="19"/>
      <c r="S4" s="188" t="s">
        <v>9</v>
      </c>
      <c r="T4" s="189"/>
      <c r="U4" s="189"/>
      <c r="V4" s="190" t="s">
        <v>360</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306</v>
      </c>
      <c r="D6" s="192" t="s">
        <v>314</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346</v>
      </c>
      <c r="D7" s="179" t="s">
        <v>359</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343</v>
      </c>
      <c r="D8" s="179" t="s">
        <v>358</v>
      </c>
      <c r="E8" s="179"/>
      <c r="F8" s="179"/>
      <c r="G8" s="179"/>
      <c r="H8" s="179"/>
      <c r="I8" s="22"/>
      <c r="J8" s="26" t="s">
        <v>357</v>
      </c>
      <c r="K8" s="26" t="s">
        <v>21</v>
      </c>
      <c r="L8" s="26" t="s">
        <v>21</v>
      </c>
      <c r="M8" s="26" t="s">
        <v>21</v>
      </c>
      <c r="N8" s="25"/>
      <c r="O8" s="22"/>
      <c r="P8" s="180" t="s">
        <v>11</v>
      </c>
      <c r="Q8" s="180"/>
      <c r="R8" s="180"/>
      <c r="S8" s="180"/>
      <c r="T8" s="180"/>
      <c r="U8" s="180"/>
      <c r="V8" s="180"/>
      <c r="W8" s="180"/>
    </row>
    <row r="9" spans="1:29" ht="30" customHeight="1" x14ac:dyDescent="0.2">
      <c r="B9" s="23"/>
      <c r="C9" s="21" t="s">
        <v>339</v>
      </c>
      <c r="D9" s="179" t="s">
        <v>356</v>
      </c>
      <c r="E9" s="179"/>
      <c r="F9" s="179"/>
      <c r="G9" s="179"/>
      <c r="H9" s="179"/>
      <c r="I9" s="179" t="s">
        <v>11</v>
      </c>
      <c r="J9" s="179"/>
      <c r="K9" s="179"/>
      <c r="L9" s="179"/>
      <c r="M9" s="179"/>
      <c r="N9" s="179"/>
      <c r="O9" s="179"/>
      <c r="P9" s="179"/>
      <c r="Q9" s="179"/>
      <c r="R9" s="179"/>
      <c r="S9" s="179"/>
      <c r="T9" s="179"/>
      <c r="U9" s="179"/>
      <c r="V9" s="179"/>
      <c r="W9" s="180"/>
    </row>
    <row r="10" spans="1:29" ht="25.5" customHeight="1" thickBot="1" x14ac:dyDescent="0.25">
      <c r="B10" s="23"/>
      <c r="C10" s="180" t="s">
        <v>11</v>
      </c>
      <c r="D10" s="180"/>
      <c r="E10" s="180"/>
      <c r="F10" s="180"/>
      <c r="G10" s="180"/>
      <c r="H10" s="180"/>
      <c r="I10" s="180"/>
      <c r="J10" s="180"/>
      <c r="K10" s="180"/>
      <c r="L10" s="180"/>
      <c r="M10" s="180"/>
      <c r="N10" s="180"/>
      <c r="O10" s="180"/>
      <c r="P10" s="180"/>
      <c r="Q10" s="180"/>
      <c r="R10" s="180"/>
      <c r="S10" s="180"/>
      <c r="T10" s="180"/>
      <c r="U10" s="180"/>
      <c r="V10" s="180"/>
      <c r="W10" s="180"/>
    </row>
    <row r="11" spans="1:29" ht="365.25" customHeight="1" thickTop="1" thickBot="1" x14ac:dyDescent="0.25">
      <c r="B11" s="27" t="s">
        <v>22</v>
      </c>
      <c r="C11" s="190" t="s">
        <v>355</v>
      </c>
      <c r="D11" s="190"/>
      <c r="E11" s="190"/>
      <c r="F11" s="190"/>
      <c r="G11" s="190"/>
      <c r="H11" s="190"/>
      <c r="I11" s="190"/>
      <c r="J11" s="190"/>
      <c r="K11" s="190"/>
      <c r="L11" s="190"/>
      <c r="M11" s="190"/>
      <c r="N11" s="190"/>
      <c r="O11" s="190"/>
      <c r="P11" s="190"/>
      <c r="Q11" s="190"/>
      <c r="R11" s="190"/>
      <c r="S11" s="190"/>
      <c r="T11" s="190"/>
      <c r="U11" s="190"/>
      <c r="V11" s="190"/>
      <c r="W11" s="191"/>
    </row>
    <row r="12" spans="1:29" ht="9" customHeight="1" thickTop="1" thickBot="1" x14ac:dyDescent="0.25"/>
    <row r="13" spans="1:29" ht="21.75" customHeight="1" thickTop="1" thickBot="1" x14ac:dyDescent="0.25">
      <c r="B13" s="11" t="s">
        <v>24</v>
      </c>
      <c r="C13" s="12"/>
      <c r="D13" s="12"/>
      <c r="E13" s="12"/>
      <c r="F13" s="12"/>
      <c r="G13" s="12"/>
      <c r="H13" s="13"/>
      <c r="I13" s="13"/>
      <c r="J13" s="13"/>
      <c r="K13" s="13"/>
      <c r="L13" s="13"/>
      <c r="M13" s="13"/>
      <c r="N13" s="13"/>
      <c r="O13" s="13"/>
      <c r="P13" s="13"/>
      <c r="Q13" s="13"/>
      <c r="R13" s="13"/>
      <c r="S13" s="13"/>
      <c r="T13" s="13"/>
      <c r="U13" s="13"/>
      <c r="V13" s="13"/>
      <c r="W13" s="14"/>
    </row>
    <row r="14" spans="1:29" ht="19.5" customHeight="1" thickTop="1" x14ac:dyDescent="0.2">
      <c r="B14" s="194" t="s">
        <v>25</v>
      </c>
      <c r="C14" s="195"/>
      <c r="D14" s="195"/>
      <c r="E14" s="195"/>
      <c r="F14" s="195"/>
      <c r="G14" s="195"/>
      <c r="H14" s="195"/>
      <c r="I14" s="195"/>
      <c r="J14" s="28"/>
      <c r="K14" s="195" t="s">
        <v>26</v>
      </c>
      <c r="L14" s="195"/>
      <c r="M14" s="195"/>
      <c r="N14" s="195"/>
      <c r="O14" s="195"/>
      <c r="P14" s="195"/>
      <c r="Q14" s="195"/>
      <c r="R14" s="29"/>
      <c r="S14" s="195" t="s">
        <v>27</v>
      </c>
      <c r="T14" s="195"/>
      <c r="U14" s="195"/>
      <c r="V14" s="195"/>
      <c r="W14" s="196"/>
    </row>
    <row r="15" spans="1:29" ht="69" customHeight="1" x14ac:dyDescent="0.2">
      <c r="B15" s="20" t="s">
        <v>28</v>
      </c>
      <c r="C15" s="192" t="s">
        <v>11</v>
      </c>
      <c r="D15" s="192"/>
      <c r="E15" s="192"/>
      <c r="F15" s="192"/>
      <c r="G15" s="192"/>
      <c r="H15" s="192"/>
      <c r="I15" s="192"/>
      <c r="J15" s="30"/>
      <c r="K15" s="30" t="s">
        <v>29</v>
      </c>
      <c r="L15" s="192" t="s">
        <v>11</v>
      </c>
      <c r="M15" s="192"/>
      <c r="N15" s="192"/>
      <c r="O15" s="192"/>
      <c r="P15" s="192"/>
      <c r="Q15" s="192"/>
      <c r="R15" s="22"/>
      <c r="S15" s="30" t="s">
        <v>30</v>
      </c>
      <c r="T15" s="197" t="s">
        <v>308</v>
      </c>
      <c r="U15" s="197"/>
      <c r="V15" s="197"/>
      <c r="W15" s="197"/>
    </row>
    <row r="16" spans="1:29" ht="86.25" customHeight="1" x14ac:dyDescent="0.2">
      <c r="B16" s="20" t="s">
        <v>32</v>
      </c>
      <c r="C16" s="192" t="s">
        <v>11</v>
      </c>
      <c r="D16" s="192"/>
      <c r="E16" s="192"/>
      <c r="F16" s="192"/>
      <c r="G16" s="192"/>
      <c r="H16" s="192"/>
      <c r="I16" s="192"/>
      <c r="J16" s="30"/>
      <c r="K16" s="30" t="s">
        <v>32</v>
      </c>
      <c r="L16" s="192" t="s">
        <v>11</v>
      </c>
      <c r="M16" s="192"/>
      <c r="N16" s="192"/>
      <c r="O16" s="192"/>
      <c r="P16" s="192"/>
      <c r="Q16" s="192"/>
      <c r="R16" s="22"/>
      <c r="S16" s="30" t="s">
        <v>33</v>
      </c>
      <c r="T16" s="197" t="s">
        <v>11</v>
      </c>
      <c r="U16" s="197"/>
      <c r="V16" s="197"/>
      <c r="W16" s="197"/>
    </row>
    <row r="17" spans="2:27" ht="25.5" customHeight="1" thickBot="1" x14ac:dyDescent="0.25">
      <c r="B17" s="31" t="s">
        <v>34</v>
      </c>
      <c r="C17" s="198" t="s">
        <v>11</v>
      </c>
      <c r="D17" s="198"/>
      <c r="E17" s="198"/>
      <c r="F17" s="198"/>
      <c r="G17" s="198"/>
      <c r="H17" s="198"/>
      <c r="I17" s="198"/>
      <c r="J17" s="198"/>
      <c r="K17" s="198"/>
      <c r="L17" s="198"/>
      <c r="M17" s="198"/>
      <c r="N17" s="198"/>
      <c r="O17" s="198"/>
      <c r="P17" s="198"/>
      <c r="Q17" s="198"/>
      <c r="R17" s="198"/>
      <c r="S17" s="198"/>
      <c r="T17" s="198"/>
      <c r="U17" s="198"/>
      <c r="V17" s="198"/>
      <c r="W17" s="199"/>
    </row>
    <row r="18" spans="2:27" ht="21.75" customHeight="1" thickTop="1" thickBot="1" x14ac:dyDescent="0.25">
      <c r="B18" s="11" t="s">
        <v>35</v>
      </c>
      <c r="C18" s="12"/>
      <c r="D18" s="12"/>
      <c r="E18" s="12"/>
      <c r="F18" s="12"/>
      <c r="G18" s="12"/>
      <c r="H18" s="13"/>
      <c r="I18" s="13"/>
      <c r="J18" s="13"/>
      <c r="K18" s="13"/>
      <c r="L18" s="13"/>
      <c r="M18" s="13"/>
      <c r="N18" s="13"/>
      <c r="O18" s="13"/>
      <c r="P18" s="13"/>
      <c r="Q18" s="13"/>
      <c r="R18" s="13"/>
      <c r="S18" s="13"/>
      <c r="T18" s="13"/>
      <c r="U18" s="13"/>
      <c r="V18" s="13"/>
      <c r="W18" s="14"/>
    </row>
    <row r="19" spans="2:27" ht="25.5" customHeight="1" thickTop="1" thickBot="1" x14ac:dyDescent="0.25">
      <c r="B19" s="200" t="s">
        <v>36</v>
      </c>
      <c r="C19" s="201"/>
      <c r="D19" s="201"/>
      <c r="E19" s="201"/>
      <c r="F19" s="201"/>
      <c r="G19" s="201"/>
      <c r="H19" s="201"/>
      <c r="I19" s="201"/>
      <c r="J19" s="201"/>
      <c r="K19" s="201"/>
      <c r="L19" s="201"/>
      <c r="M19" s="201"/>
      <c r="N19" s="201"/>
      <c r="O19" s="201"/>
      <c r="P19" s="201"/>
      <c r="Q19" s="201"/>
      <c r="R19" s="201"/>
      <c r="S19" s="201"/>
      <c r="T19" s="202"/>
      <c r="U19" s="203" t="s">
        <v>37</v>
      </c>
      <c r="V19" s="204"/>
      <c r="W19" s="205"/>
    </row>
    <row r="20" spans="2:27" ht="14.25" customHeight="1" x14ac:dyDescent="0.2">
      <c r="B20" s="206" t="s">
        <v>38</v>
      </c>
      <c r="C20" s="207"/>
      <c r="D20" s="207"/>
      <c r="E20" s="207"/>
      <c r="F20" s="207"/>
      <c r="G20" s="207"/>
      <c r="H20" s="207"/>
      <c r="I20" s="207"/>
      <c r="J20" s="207"/>
      <c r="K20" s="207"/>
      <c r="L20" s="207"/>
      <c r="M20" s="207" t="s">
        <v>39</v>
      </c>
      <c r="N20" s="207"/>
      <c r="O20" s="207" t="s">
        <v>40</v>
      </c>
      <c r="P20" s="207"/>
      <c r="Q20" s="207" t="s">
        <v>41</v>
      </c>
      <c r="R20" s="207"/>
      <c r="S20" s="207" t="s">
        <v>42</v>
      </c>
      <c r="T20" s="210" t="s">
        <v>43</v>
      </c>
      <c r="U20" s="212" t="s">
        <v>44</v>
      </c>
      <c r="V20" s="214" t="s">
        <v>45</v>
      </c>
      <c r="W20" s="215" t="s">
        <v>46</v>
      </c>
    </row>
    <row r="21" spans="2:27" ht="27" customHeight="1" thickBot="1" x14ac:dyDescent="0.25">
      <c r="B21" s="208"/>
      <c r="C21" s="209"/>
      <c r="D21" s="209"/>
      <c r="E21" s="209"/>
      <c r="F21" s="209"/>
      <c r="G21" s="209"/>
      <c r="H21" s="209"/>
      <c r="I21" s="209"/>
      <c r="J21" s="209"/>
      <c r="K21" s="209"/>
      <c r="L21" s="209"/>
      <c r="M21" s="209"/>
      <c r="N21" s="209"/>
      <c r="O21" s="209"/>
      <c r="P21" s="209"/>
      <c r="Q21" s="209"/>
      <c r="R21" s="209"/>
      <c r="S21" s="209"/>
      <c r="T21" s="211"/>
      <c r="U21" s="213"/>
      <c r="V21" s="209"/>
      <c r="W21" s="216"/>
      <c r="Z21" s="33" t="s">
        <v>11</v>
      </c>
      <c r="AA21" s="33" t="s">
        <v>47</v>
      </c>
    </row>
    <row r="22" spans="2:27" ht="56.25" customHeight="1" x14ac:dyDescent="0.2">
      <c r="B22" s="217" t="s">
        <v>354</v>
      </c>
      <c r="C22" s="218"/>
      <c r="D22" s="218"/>
      <c r="E22" s="218"/>
      <c r="F22" s="218"/>
      <c r="G22" s="218"/>
      <c r="H22" s="218"/>
      <c r="I22" s="218"/>
      <c r="J22" s="218"/>
      <c r="K22" s="218"/>
      <c r="L22" s="218"/>
      <c r="M22" s="219" t="s">
        <v>306</v>
      </c>
      <c r="N22" s="219"/>
      <c r="O22" s="219" t="s">
        <v>49</v>
      </c>
      <c r="P22" s="219"/>
      <c r="Q22" s="220" t="s">
        <v>353</v>
      </c>
      <c r="R22" s="220"/>
      <c r="S22" s="34" t="s">
        <v>352</v>
      </c>
      <c r="T22" s="34" t="s">
        <v>170</v>
      </c>
      <c r="U22" s="34" t="s">
        <v>170</v>
      </c>
      <c r="V22" s="34" t="str">
        <f t="shared" ref="V22:V28" si="0">+IF(ISERR(U22/T22*100),"N/A",ROUND(U22/T22*100,2))</f>
        <v>N/A</v>
      </c>
      <c r="W22" s="35" t="str">
        <f t="shared" ref="W22:W28" si="1">+IF(ISERR(U22/S22*100),"N/A",ROUND(U22/S22*100,2))</f>
        <v>N/A</v>
      </c>
    </row>
    <row r="23" spans="2:27" ht="56.25" customHeight="1" x14ac:dyDescent="0.2">
      <c r="B23" s="217" t="s">
        <v>351</v>
      </c>
      <c r="C23" s="218"/>
      <c r="D23" s="218"/>
      <c r="E23" s="218"/>
      <c r="F23" s="218"/>
      <c r="G23" s="218"/>
      <c r="H23" s="218"/>
      <c r="I23" s="218"/>
      <c r="J23" s="218"/>
      <c r="K23" s="218"/>
      <c r="L23" s="218"/>
      <c r="M23" s="219" t="s">
        <v>306</v>
      </c>
      <c r="N23" s="219"/>
      <c r="O23" s="219" t="s">
        <v>49</v>
      </c>
      <c r="P23" s="219"/>
      <c r="Q23" s="220" t="s">
        <v>65</v>
      </c>
      <c r="R23" s="220"/>
      <c r="S23" s="34" t="s">
        <v>350</v>
      </c>
      <c r="T23" s="34" t="s">
        <v>170</v>
      </c>
      <c r="U23" s="34" t="s">
        <v>170</v>
      </c>
      <c r="V23" s="34" t="str">
        <f t="shared" si="0"/>
        <v>N/A</v>
      </c>
      <c r="W23" s="35" t="str">
        <f t="shared" si="1"/>
        <v>N/A</v>
      </c>
    </row>
    <row r="24" spans="2:27" ht="56.25" customHeight="1" x14ac:dyDescent="0.2">
      <c r="B24" s="217" t="s">
        <v>349</v>
      </c>
      <c r="C24" s="218"/>
      <c r="D24" s="218"/>
      <c r="E24" s="218"/>
      <c r="F24" s="218"/>
      <c r="G24" s="218"/>
      <c r="H24" s="218"/>
      <c r="I24" s="218"/>
      <c r="J24" s="218"/>
      <c r="K24" s="218"/>
      <c r="L24" s="218"/>
      <c r="M24" s="219" t="s">
        <v>306</v>
      </c>
      <c r="N24" s="219"/>
      <c r="O24" s="219" t="s">
        <v>49</v>
      </c>
      <c r="P24" s="219"/>
      <c r="Q24" s="220" t="s">
        <v>65</v>
      </c>
      <c r="R24" s="220"/>
      <c r="S24" s="34" t="s">
        <v>348</v>
      </c>
      <c r="T24" s="34" t="s">
        <v>170</v>
      </c>
      <c r="U24" s="34" t="s">
        <v>170</v>
      </c>
      <c r="V24" s="34" t="str">
        <f t="shared" si="0"/>
        <v>N/A</v>
      </c>
      <c r="W24" s="35" t="str">
        <f t="shared" si="1"/>
        <v>N/A</v>
      </c>
    </row>
    <row r="25" spans="2:27" ht="56.25" customHeight="1" x14ac:dyDescent="0.2">
      <c r="B25" s="217" t="s">
        <v>347</v>
      </c>
      <c r="C25" s="218"/>
      <c r="D25" s="218"/>
      <c r="E25" s="218"/>
      <c r="F25" s="218"/>
      <c r="G25" s="218"/>
      <c r="H25" s="218"/>
      <c r="I25" s="218"/>
      <c r="J25" s="218"/>
      <c r="K25" s="218"/>
      <c r="L25" s="218"/>
      <c r="M25" s="219" t="s">
        <v>346</v>
      </c>
      <c r="N25" s="219"/>
      <c r="O25" s="219" t="s">
        <v>49</v>
      </c>
      <c r="P25" s="219"/>
      <c r="Q25" s="220" t="s">
        <v>65</v>
      </c>
      <c r="R25" s="220"/>
      <c r="S25" s="34" t="s">
        <v>345</v>
      </c>
      <c r="T25" s="34" t="s">
        <v>170</v>
      </c>
      <c r="U25" s="34" t="s">
        <v>170</v>
      </c>
      <c r="V25" s="34" t="str">
        <f t="shared" si="0"/>
        <v>N/A</v>
      </c>
      <c r="W25" s="35" t="str">
        <f t="shared" si="1"/>
        <v>N/A</v>
      </c>
    </row>
    <row r="26" spans="2:27" ht="56.25" customHeight="1" x14ac:dyDescent="0.2">
      <c r="B26" s="217" t="s">
        <v>344</v>
      </c>
      <c r="C26" s="218"/>
      <c r="D26" s="218"/>
      <c r="E26" s="218"/>
      <c r="F26" s="218"/>
      <c r="G26" s="218"/>
      <c r="H26" s="218"/>
      <c r="I26" s="218"/>
      <c r="J26" s="218"/>
      <c r="K26" s="218"/>
      <c r="L26" s="218"/>
      <c r="M26" s="219" t="s">
        <v>343</v>
      </c>
      <c r="N26" s="219"/>
      <c r="O26" s="219" t="s">
        <v>49</v>
      </c>
      <c r="P26" s="219"/>
      <c r="Q26" s="220" t="s">
        <v>65</v>
      </c>
      <c r="R26" s="220"/>
      <c r="S26" s="34" t="s">
        <v>137</v>
      </c>
      <c r="T26" s="34" t="s">
        <v>170</v>
      </c>
      <c r="U26" s="34" t="s">
        <v>170</v>
      </c>
      <c r="V26" s="34" t="str">
        <f t="shared" si="0"/>
        <v>N/A</v>
      </c>
      <c r="W26" s="35" t="str">
        <f t="shared" si="1"/>
        <v>N/A</v>
      </c>
    </row>
    <row r="27" spans="2:27" ht="56.25" customHeight="1" x14ac:dyDescent="0.2">
      <c r="B27" s="217" t="s">
        <v>342</v>
      </c>
      <c r="C27" s="218"/>
      <c r="D27" s="218"/>
      <c r="E27" s="218"/>
      <c r="F27" s="218"/>
      <c r="G27" s="218"/>
      <c r="H27" s="218"/>
      <c r="I27" s="218"/>
      <c r="J27" s="218"/>
      <c r="K27" s="218"/>
      <c r="L27" s="218"/>
      <c r="M27" s="219" t="s">
        <v>339</v>
      </c>
      <c r="N27" s="219"/>
      <c r="O27" s="219" t="s">
        <v>49</v>
      </c>
      <c r="P27" s="219"/>
      <c r="Q27" s="220" t="s">
        <v>65</v>
      </c>
      <c r="R27" s="220"/>
      <c r="S27" s="34" t="s">
        <v>341</v>
      </c>
      <c r="T27" s="34" t="s">
        <v>170</v>
      </c>
      <c r="U27" s="34" t="s">
        <v>170</v>
      </c>
      <c r="V27" s="34" t="str">
        <f t="shared" si="0"/>
        <v>N/A</v>
      </c>
      <c r="W27" s="35" t="str">
        <f t="shared" si="1"/>
        <v>N/A</v>
      </c>
    </row>
    <row r="28" spans="2:27" ht="56.25" customHeight="1" thickBot="1" x14ac:dyDescent="0.25">
      <c r="B28" s="217" t="s">
        <v>340</v>
      </c>
      <c r="C28" s="218"/>
      <c r="D28" s="218"/>
      <c r="E28" s="218"/>
      <c r="F28" s="218"/>
      <c r="G28" s="218"/>
      <c r="H28" s="218"/>
      <c r="I28" s="218"/>
      <c r="J28" s="218"/>
      <c r="K28" s="218"/>
      <c r="L28" s="218"/>
      <c r="M28" s="219" t="s">
        <v>339</v>
      </c>
      <c r="N28" s="219"/>
      <c r="O28" s="219" t="s">
        <v>49</v>
      </c>
      <c r="P28" s="219"/>
      <c r="Q28" s="220" t="s">
        <v>65</v>
      </c>
      <c r="R28" s="220"/>
      <c r="S28" s="34" t="s">
        <v>338</v>
      </c>
      <c r="T28" s="34" t="s">
        <v>170</v>
      </c>
      <c r="U28" s="34" t="s">
        <v>170</v>
      </c>
      <c r="V28" s="34" t="str">
        <f t="shared" si="0"/>
        <v>N/A</v>
      </c>
      <c r="W28" s="35" t="str">
        <f t="shared" si="1"/>
        <v>N/A</v>
      </c>
    </row>
    <row r="29" spans="2:27" ht="21.75" customHeight="1" thickTop="1" thickBot="1" x14ac:dyDescent="0.25">
      <c r="B29" s="11" t="s">
        <v>60</v>
      </c>
      <c r="C29" s="12"/>
      <c r="D29" s="12"/>
      <c r="E29" s="12"/>
      <c r="F29" s="12"/>
      <c r="G29" s="12"/>
      <c r="H29" s="13"/>
      <c r="I29" s="13"/>
      <c r="J29" s="13"/>
      <c r="K29" s="13"/>
      <c r="L29" s="13"/>
      <c r="M29" s="13"/>
      <c r="N29" s="13"/>
      <c r="O29" s="13"/>
      <c r="P29" s="13"/>
      <c r="Q29" s="13"/>
      <c r="R29" s="13"/>
      <c r="S29" s="13"/>
      <c r="T29" s="13"/>
      <c r="U29" s="13"/>
      <c r="V29" s="13"/>
      <c r="W29" s="14"/>
      <c r="X29" s="36"/>
    </row>
    <row r="30" spans="2:27" ht="29.25" customHeight="1" thickTop="1" thickBot="1" x14ac:dyDescent="0.25">
      <c r="B30" s="232" t="s">
        <v>2098</v>
      </c>
      <c r="C30" s="233"/>
      <c r="D30" s="233"/>
      <c r="E30" s="233"/>
      <c r="F30" s="233"/>
      <c r="G30" s="233"/>
      <c r="H30" s="233"/>
      <c r="I30" s="233"/>
      <c r="J30" s="233"/>
      <c r="K30" s="233"/>
      <c r="L30" s="233"/>
      <c r="M30" s="233"/>
      <c r="N30" s="233"/>
      <c r="O30" s="233"/>
      <c r="P30" s="233"/>
      <c r="Q30" s="234"/>
      <c r="R30" s="37" t="s">
        <v>42</v>
      </c>
      <c r="S30" s="204" t="s">
        <v>43</v>
      </c>
      <c r="T30" s="204"/>
      <c r="U30" s="38" t="s">
        <v>61</v>
      </c>
      <c r="V30" s="203" t="s">
        <v>62</v>
      </c>
      <c r="W30" s="205"/>
    </row>
    <row r="31" spans="2:27" ht="30.75" customHeight="1" thickBot="1" x14ac:dyDescent="0.25">
      <c r="B31" s="235"/>
      <c r="C31" s="236"/>
      <c r="D31" s="236"/>
      <c r="E31" s="236"/>
      <c r="F31" s="236"/>
      <c r="G31" s="236"/>
      <c r="H31" s="236"/>
      <c r="I31" s="236"/>
      <c r="J31" s="236"/>
      <c r="K31" s="236"/>
      <c r="L31" s="236"/>
      <c r="M31" s="236"/>
      <c r="N31" s="236"/>
      <c r="O31" s="236"/>
      <c r="P31" s="236"/>
      <c r="Q31" s="237"/>
      <c r="R31" s="39" t="s">
        <v>63</v>
      </c>
      <c r="S31" s="39" t="s">
        <v>63</v>
      </c>
      <c r="T31" s="39" t="s">
        <v>49</v>
      </c>
      <c r="U31" s="39" t="s">
        <v>63</v>
      </c>
      <c r="V31" s="39" t="s">
        <v>64</v>
      </c>
      <c r="W31" s="32" t="s">
        <v>65</v>
      </c>
      <c r="Y31" s="36"/>
    </row>
    <row r="32" spans="2:27" ht="23.25" customHeight="1" thickBot="1" x14ac:dyDescent="0.25">
      <c r="B32" s="238" t="s">
        <v>66</v>
      </c>
      <c r="C32" s="239"/>
      <c r="D32" s="239"/>
      <c r="E32" s="40" t="s">
        <v>302</v>
      </c>
      <c r="F32" s="40"/>
      <c r="G32" s="40"/>
      <c r="H32" s="41"/>
      <c r="I32" s="41"/>
      <c r="J32" s="41"/>
      <c r="K32" s="41"/>
      <c r="L32" s="41"/>
      <c r="M32" s="41"/>
      <c r="N32" s="41"/>
      <c r="O32" s="41"/>
      <c r="P32" s="42"/>
      <c r="Q32" s="42"/>
      <c r="R32" s="43" t="s">
        <v>337</v>
      </c>
      <c r="S32" s="44" t="s">
        <v>11</v>
      </c>
      <c r="T32" s="42"/>
      <c r="U32" s="44" t="s">
        <v>334</v>
      </c>
      <c r="V32" s="42"/>
      <c r="W32" s="45">
        <f t="shared" ref="W32:W39" si="2">+IF(ISERR(U32/R32*100),"N/A",ROUND(U32/R32*100,2))</f>
        <v>1.33</v>
      </c>
    </row>
    <row r="33" spans="2:23" ht="26.25" customHeight="1" x14ac:dyDescent="0.2">
      <c r="B33" s="221" t="s">
        <v>69</v>
      </c>
      <c r="C33" s="222"/>
      <c r="D33" s="222"/>
      <c r="E33" s="46" t="s">
        <v>302</v>
      </c>
      <c r="F33" s="46"/>
      <c r="G33" s="46"/>
      <c r="H33" s="47"/>
      <c r="I33" s="47"/>
      <c r="J33" s="47"/>
      <c r="K33" s="47"/>
      <c r="L33" s="47"/>
      <c r="M33" s="47"/>
      <c r="N33" s="47"/>
      <c r="O33" s="47"/>
      <c r="P33" s="48"/>
      <c r="Q33" s="48"/>
      <c r="R33" s="49" t="s">
        <v>336</v>
      </c>
      <c r="S33" s="50" t="s">
        <v>335</v>
      </c>
      <c r="T33" s="51">
        <f>+IF(ISERR(S33/R33*100),"N/A",ROUND(S33/R33*100,2))</f>
        <v>3.31</v>
      </c>
      <c r="U33" s="50" t="s">
        <v>334</v>
      </c>
      <c r="V33" s="51">
        <f>+IF(ISERR(U33/S33*100),"N/A",ROUND(U33/S33*100,2))</f>
        <v>86</v>
      </c>
      <c r="W33" s="52">
        <f t="shared" si="2"/>
        <v>2.85</v>
      </c>
    </row>
    <row r="34" spans="2:23" ht="23.25" customHeight="1" thickBot="1" x14ac:dyDescent="0.25">
      <c r="B34" s="238" t="s">
        <v>66</v>
      </c>
      <c r="C34" s="239"/>
      <c r="D34" s="239"/>
      <c r="E34" s="40" t="s">
        <v>332</v>
      </c>
      <c r="F34" s="40"/>
      <c r="G34" s="40"/>
      <c r="H34" s="41"/>
      <c r="I34" s="41"/>
      <c r="J34" s="41"/>
      <c r="K34" s="41"/>
      <c r="L34" s="41"/>
      <c r="M34" s="41"/>
      <c r="N34" s="41"/>
      <c r="O34" s="41"/>
      <c r="P34" s="42"/>
      <c r="Q34" s="42"/>
      <c r="R34" s="43" t="s">
        <v>333</v>
      </c>
      <c r="S34" s="44" t="s">
        <v>11</v>
      </c>
      <c r="T34" s="42"/>
      <c r="U34" s="44" t="s">
        <v>330</v>
      </c>
      <c r="V34" s="42"/>
      <c r="W34" s="45">
        <f t="shared" si="2"/>
        <v>22.62</v>
      </c>
    </row>
    <row r="35" spans="2:23" ht="26.25" customHeight="1" x14ac:dyDescent="0.2">
      <c r="B35" s="221" t="s">
        <v>69</v>
      </c>
      <c r="C35" s="222"/>
      <c r="D35" s="222"/>
      <c r="E35" s="46" t="s">
        <v>332</v>
      </c>
      <c r="F35" s="46"/>
      <c r="G35" s="46"/>
      <c r="H35" s="47"/>
      <c r="I35" s="47"/>
      <c r="J35" s="47"/>
      <c r="K35" s="47"/>
      <c r="L35" s="47"/>
      <c r="M35" s="47"/>
      <c r="N35" s="47"/>
      <c r="O35" s="47"/>
      <c r="P35" s="48"/>
      <c r="Q35" s="48"/>
      <c r="R35" s="49" t="s">
        <v>331</v>
      </c>
      <c r="S35" s="50" t="s">
        <v>330</v>
      </c>
      <c r="T35" s="51">
        <f>+IF(ISERR(S35/R35*100),"N/A",ROUND(S35/R35*100,2))</f>
        <v>1.23</v>
      </c>
      <c r="U35" s="50" t="s">
        <v>330</v>
      </c>
      <c r="V35" s="51">
        <f>+IF(ISERR(U35/S35*100),"N/A",ROUND(U35/S35*100,2))</f>
        <v>100</v>
      </c>
      <c r="W35" s="52">
        <f t="shared" si="2"/>
        <v>1.23</v>
      </c>
    </row>
    <row r="36" spans="2:23" ht="23.25" customHeight="1" thickBot="1" x14ac:dyDescent="0.25">
      <c r="B36" s="238" t="s">
        <v>66</v>
      </c>
      <c r="C36" s="239"/>
      <c r="D36" s="239"/>
      <c r="E36" s="40" t="s">
        <v>329</v>
      </c>
      <c r="F36" s="40"/>
      <c r="G36" s="40"/>
      <c r="H36" s="41"/>
      <c r="I36" s="41"/>
      <c r="J36" s="41"/>
      <c r="K36" s="41"/>
      <c r="L36" s="41"/>
      <c r="M36" s="41"/>
      <c r="N36" s="41"/>
      <c r="O36" s="41"/>
      <c r="P36" s="42"/>
      <c r="Q36" s="42"/>
      <c r="R36" s="43" t="s">
        <v>328</v>
      </c>
      <c r="S36" s="44" t="s">
        <v>11</v>
      </c>
      <c r="T36" s="42"/>
      <c r="U36" s="44" t="s">
        <v>326</v>
      </c>
      <c r="V36" s="42"/>
      <c r="W36" s="45">
        <f t="shared" si="2"/>
        <v>1.24</v>
      </c>
    </row>
    <row r="37" spans="2:23" ht="26.25" customHeight="1" x14ac:dyDescent="0.2">
      <c r="B37" s="221" t="s">
        <v>69</v>
      </c>
      <c r="C37" s="222"/>
      <c r="D37" s="222"/>
      <c r="E37" s="46" t="s">
        <v>329</v>
      </c>
      <c r="F37" s="46"/>
      <c r="G37" s="46"/>
      <c r="H37" s="47"/>
      <c r="I37" s="47"/>
      <c r="J37" s="47"/>
      <c r="K37" s="47"/>
      <c r="L37" s="47"/>
      <c r="M37" s="47"/>
      <c r="N37" s="47"/>
      <c r="O37" s="47"/>
      <c r="P37" s="48"/>
      <c r="Q37" s="48"/>
      <c r="R37" s="49" t="s">
        <v>328</v>
      </c>
      <c r="S37" s="50" t="s">
        <v>327</v>
      </c>
      <c r="T37" s="51">
        <f>+IF(ISERR(S37/R37*100),"N/A",ROUND(S37/R37*100,2))</f>
        <v>2.0499999999999998</v>
      </c>
      <c r="U37" s="50" t="s">
        <v>326</v>
      </c>
      <c r="V37" s="51">
        <f>+IF(ISERR(U37/S37*100),"N/A",ROUND(U37/S37*100,2))</f>
        <v>60.43</v>
      </c>
      <c r="W37" s="52">
        <f t="shared" si="2"/>
        <v>1.24</v>
      </c>
    </row>
    <row r="38" spans="2:23" ht="23.25" customHeight="1" thickBot="1" x14ac:dyDescent="0.25">
      <c r="B38" s="238" t="s">
        <v>66</v>
      </c>
      <c r="C38" s="239"/>
      <c r="D38" s="239"/>
      <c r="E38" s="40" t="s">
        <v>325</v>
      </c>
      <c r="F38" s="40"/>
      <c r="G38" s="40"/>
      <c r="H38" s="41"/>
      <c r="I38" s="41"/>
      <c r="J38" s="41"/>
      <c r="K38" s="41"/>
      <c r="L38" s="41"/>
      <c r="M38" s="41"/>
      <c r="N38" s="41"/>
      <c r="O38" s="41"/>
      <c r="P38" s="42"/>
      <c r="Q38" s="42"/>
      <c r="R38" s="43" t="s">
        <v>324</v>
      </c>
      <c r="S38" s="44" t="s">
        <v>11</v>
      </c>
      <c r="T38" s="42"/>
      <c r="U38" s="44" t="s">
        <v>52</v>
      </c>
      <c r="V38" s="42"/>
      <c r="W38" s="45">
        <f t="shared" si="2"/>
        <v>0</v>
      </c>
    </row>
    <row r="39" spans="2:23" ht="26.25" customHeight="1" thickBot="1" x14ac:dyDescent="0.25">
      <c r="B39" s="221" t="s">
        <v>69</v>
      </c>
      <c r="C39" s="222"/>
      <c r="D39" s="222"/>
      <c r="E39" s="46" t="s">
        <v>325</v>
      </c>
      <c r="F39" s="46"/>
      <c r="G39" s="46"/>
      <c r="H39" s="47"/>
      <c r="I39" s="47"/>
      <c r="J39" s="47"/>
      <c r="K39" s="47"/>
      <c r="L39" s="47"/>
      <c r="M39" s="47"/>
      <c r="N39" s="47"/>
      <c r="O39" s="47"/>
      <c r="P39" s="48"/>
      <c r="Q39" s="48"/>
      <c r="R39" s="49" t="s">
        <v>324</v>
      </c>
      <c r="S39" s="50" t="s">
        <v>323</v>
      </c>
      <c r="T39" s="51">
        <f>+IF(ISERR(S39/R39*100),"N/A",ROUND(S39/R39*100,2))</f>
        <v>0.04</v>
      </c>
      <c r="U39" s="50" t="s">
        <v>52</v>
      </c>
      <c r="V39" s="51">
        <f>+IF(ISERR(U39/S39*100),"N/A",ROUND(U39/S39*100,2))</f>
        <v>0</v>
      </c>
      <c r="W39" s="52">
        <f t="shared" si="2"/>
        <v>0</v>
      </c>
    </row>
    <row r="40" spans="2:23" ht="22.5" customHeight="1" thickTop="1" thickBot="1" x14ac:dyDescent="0.25">
      <c r="B40" s="11" t="s">
        <v>75</v>
      </c>
      <c r="C40" s="12"/>
      <c r="D40" s="12"/>
      <c r="E40" s="12"/>
      <c r="F40" s="12"/>
      <c r="G40" s="12"/>
      <c r="H40" s="13"/>
      <c r="I40" s="13"/>
      <c r="J40" s="13"/>
      <c r="K40" s="13"/>
      <c r="L40" s="13"/>
      <c r="M40" s="13"/>
      <c r="N40" s="13"/>
      <c r="O40" s="13"/>
      <c r="P40" s="13"/>
      <c r="Q40" s="13"/>
      <c r="R40" s="13"/>
      <c r="S40" s="13"/>
      <c r="T40" s="13"/>
      <c r="U40" s="13"/>
      <c r="V40" s="13"/>
      <c r="W40" s="14"/>
    </row>
    <row r="41" spans="2:23" ht="37.5" customHeight="1" thickTop="1" x14ac:dyDescent="0.2">
      <c r="B41" s="223" t="s">
        <v>322</v>
      </c>
      <c r="C41" s="224"/>
      <c r="D41" s="224"/>
      <c r="E41" s="224"/>
      <c r="F41" s="224"/>
      <c r="G41" s="224"/>
      <c r="H41" s="224"/>
      <c r="I41" s="224"/>
      <c r="J41" s="224"/>
      <c r="K41" s="224"/>
      <c r="L41" s="224"/>
      <c r="M41" s="224"/>
      <c r="N41" s="224"/>
      <c r="O41" s="224"/>
      <c r="P41" s="224"/>
      <c r="Q41" s="224"/>
      <c r="R41" s="224"/>
      <c r="S41" s="224"/>
      <c r="T41" s="224"/>
      <c r="U41" s="224"/>
      <c r="V41" s="224"/>
      <c r="W41" s="225"/>
    </row>
    <row r="42" spans="2:23" ht="205.5" customHeight="1" thickBot="1" x14ac:dyDescent="0.25">
      <c r="B42" s="226"/>
      <c r="C42" s="227"/>
      <c r="D42" s="227"/>
      <c r="E42" s="227"/>
      <c r="F42" s="227"/>
      <c r="G42" s="227"/>
      <c r="H42" s="227"/>
      <c r="I42" s="227"/>
      <c r="J42" s="227"/>
      <c r="K42" s="227"/>
      <c r="L42" s="227"/>
      <c r="M42" s="227"/>
      <c r="N42" s="227"/>
      <c r="O42" s="227"/>
      <c r="P42" s="227"/>
      <c r="Q42" s="227"/>
      <c r="R42" s="227"/>
      <c r="S42" s="227"/>
      <c r="T42" s="227"/>
      <c r="U42" s="227"/>
      <c r="V42" s="227"/>
      <c r="W42" s="228"/>
    </row>
    <row r="43" spans="2:23" ht="100.5" customHeight="1" thickTop="1" x14ac:dyDescent="0.2">
      <c r="B43" s="223" t="s">
        <v>321</v>
      </c>
      <c r="C43" s="224"/>
      <c r="D43" s="224"/>
      <c r="E43" s="224"/>
      <c r="F43" s="224"/>
      <c r="G43" s="224"/>
      <c r="H43" s="224"/>
      <c r="I43" s="224"/>
      <c r="J43" s="224"/>
      <c r="K43" s="224"/>
      <c r="L43" s="224"/>
      <c r="M43" s="224"/>
      <c r="N43" s="224"/>
      <c r="O43" s="224"/>
      <c r="P43" s="224"/>
      <c r="Q43" s="224"/>
      <c r="R43" s="224"/>
      <c r="S43" s="224"/>
      <c r="T43" s="224"/>
      <c r="U43" s="224"/>
      <c r="V43" s="224"/>
      <c r="W43" s="225"/>
    </row>
    <row r="44" spans="2:23" ht="24" customHeight="1" thickBot="1" x14ac:dyDescent="0.25">
      <c r="B44" s="226"/>
      <c r="C44" s="227"/>
      <c r="D44" s="227"/>
      <c r="E44" s="227"/>
      <c r="F44" s="227"/>
      <c r="G44" s="227"/>
      <c r="H44" s="227"/>
      <c r="I44" s="227"/>
      <c r="J44" s="227"/>
      <c r="K44" s="227"/>
      <c r="L44" s="227"/>
      <c r="M44" s="227"/>
      <c r="N44" s="227"/>
      <c r="O44" s="227"/>
      <c r="P44" s="227"/>
      <c r="Q44" s="227"/>
      <c r="R44" s="227"/>
      <c r="S44" s="227"/>
      <c r="T44" s="227"/>
      <c r="U44" s="227"/>
      <c r="V44" s="227"/>
      <c r="W44" s="228"/>
    </row>
    <row r="45" spans="2:23" ht="37.5" customHeight="1" thickTop="1" x14ac:dyDescent="0.2">
      <c r="B45" s="223" t="s">
        <v>320</v>
      </c>
      <c r="C45" s="224"/>
      <c r="D45" s="224"/>
      <c r="E45" s="224"/>
      <c r="F45" s="224"/>
      <c r="G45" s="224"/>
      <c r="H45" s="224"/>
      <c r="I45" s="224"/>
      <c r="J45" s="224"/>
      <c r="K45" s="224"/>
      <c r="L45" s="224"/>
      <c r="M45" s="224"/>
      <c r="N45" s="224"/>
      <c r="O45" s="224"/>
      <c r="P45" s="224"/>
      <c r="Q45" s="224"/>
      <c r="R45" s="224"/>
      <c r="S45" s="224"/>
      <c r="T45" s="224"/>
      <c r="U45" s="224"/>
      <c r="V45" s="224"/>
      <c r="W45" s="225"/>
    </row>
    <row r="46" spans="2:23" ht="234.75" customHeight="1" thickBot="1" x14ac:dyDescent="0.25">
      <c r="B46" s="229"/>
      <c r="C46" s="230"/>
      <c r="D46" s="230"/>
      <c r="E46" s="230"/>
      <c r="F46" s="230"/>
      <c r="G46" s="230"/>
      <c r="H46" s="230"/>
      <c r="I46" s="230"/>
      <c r="J46" s="230"/>
      <c r="K46" s="230"/>
      <c r="L46" s="230"/>
      <c r="M46" s="230"/>
      <c r="N46" s="230"/>
      <c r="O46" s="230"/>
      <c r="P46" s="230"/>
      <c r="Q46" s="230"/>
      <c r="R46" s="230"/>
      <c r="S46" s="230"/>
      <c r="T46" s="230"/>
      <c r="U46" s="230"/>
      <c r="V46" s="230"/>
      <c r="W46" s="231"/>
    </row>
  </sheetData>
  <mergeCells count="8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D9:H9"/>
    <mergeCell ref="I9:W9"/>
    <mergeCell ref="C10:W10"/>
    <mergeCell ref="C11:W11"/>
    <mergeCell ref="B14:I14"/>
    <mergeCell ref="K14:Q14"/>
    <mergeCell ref="S14:W14"/>
    <mergeCell ref="C15:I15"/>
    <mergeCell ref="L15:Q15"/>
    <mergeCell ref="T15:W15"/>
    <mergeCell ref="Q20:R21"/>
    <mergeCell ref="S20:S21"/>
    <mergeCell ref="T20:T21"/>
    <mergeCell ref="C16:I16"/>
    <mergeCell ref="L16:Q16"/>
    <mergeCell ref="T16:W16"/>
    <mergeCell ref="C17:W17"/>
    <mergeCell ref="B19:T19"/>
    <mergeCell ref="U19:W19"/>
    <mergeCell ref="U20:U21"/>
    <mergeCell ref="V20:V21"/>
    <mergeCell ref="W20:W21"/>
    <mergeCell ref="B22:L22"/>
    <mergeCell ref="M22:N22"/>
    <mergeCell ref="O22:P22"/>
    <mergeCell ref="Q22:R22"/>
    <mergeCell ref="B20:L21"/>
    <mergeCell ref="M20:N21"/>
    <mergeCell ref="O20:P21"/>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30:Q31"/>
    <mergeCell ref="S30:T30"/>
    <mergeCell ref="V30:W30"/>
    <mergeCell ref="B32:D32"/>
    <mergeCell ref="B33:D33"/>
    <mergeCell ref="B34:D34"/>
    <mergeCell ref="B43:W44"/>
    <mergeCell ref="B45:W46"/>
    <mergeCell ref="B35:D35"/>
    <mergeCell ref="B36:D36"/>
    <mergeCell ref="B37:D37"/>
    <mergeCell ref="B38:D38"/>
    <mergeCell ref="B39:D39"/>
    <mergeCell ref="B41:W4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4" manualBreakCount="4">
    <brk id="12" min="1" max="22" man="1"/>
    <brk id="16" min="1" max="20" man="1"/>
    <brk id="28" min="1" max="22" man="1"/>
    <brk id="39" min="1" max="2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962</v>
      </c>
      <c r="D4" s="183" t="s">
        <v>961</v>
      </c>
      <c r="E4" s="183"/>
      <c r="F4" s="183"/>
      <c r="G4" s="183"/>
      <c r="H4" s="184"/>
      <c r="I4" s="18"/>
      <c r="J4" s="185" t="s">
        <v>6</v>
      </c>
      <c r="K4" s="183"/>
      <c r="L4" s="17" t="s">
        <v>317</v>
      </c>
      <c r="M4" s="186" t="s">
        <v>960</v>
      </c>
      <c r="N4" s="186"/>
      <c r="O4" s="186"/>
      <c r="P4" s="186"/>
      <c r="Q4" s="187"/>
      <c r="R4" s="19"/>
      <c r="S4" s="188" t="s">
        <v>9</v>
      </c>
      <c r="T4" s="189"/>
      <c r="U4" s="189"/>
      <c r="V4" s="190" t="s">
        <v>959</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950</v>
      </c>
      <c r="D6" s="192" t="s">
        <v>958</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183" customHeight="1" thickTop="1" thickBot="1" x14ac:dyDescent="0.25">
      <c r="B10" s="27" t="s">
        <v>22</v>
      </c>
      <c r="C10" s="190" t="s">
        <v>957</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956</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955</v>
      </c>
      <c r="C21" s="218"/>
      <c r="D21" s="218"/>
      <c r="E21" s="218"/>
      <c r="F21" s="218"/>
      <c r="G21" s="218"/>
      <c r="H21" s="218"/>
      <c r="I21" s="218"/>
      <c r="J21" s="218"/>
      <c r="K21" s="218"/>
      <c r="L21" s="218"/>
      <c r="M21" s="219" t="s">
        <v>950</v>
      </c>
      <c r="N21" s="219"/>
      <c r="O21" s="219" t="s">
        <v>49</v>
      </c>
      <c r="P21" s="219"/>
      <c r="Q21" s="220" t="s">
        <v>50</v>
      </c>
      <c r="R21" s="220"/>
      <c r="S21" s="34" t="s">
        <v>51</v>
      </c>
      <c r="T21" s="34" t="s">
        <v>954</v>
      </c>
      <c r="U21" s="34" t="s">
        <v>953</v>
      </c>
      <c r="V21" s="34">
        <f>+IF(ISERR(U21/T21*100),"N/A",ROUND(U21/T21*100,2))</f>
        <v>49.98</v>
      </c>
      <c r="W21" s="35">
        <f>+IF(ISERR(U21/S21*100),"N/A",ROUND(U21/S21*100,2))</f>
        <v>14.28</v>
      </c>
    </row>
    <row r="22" spans="2:27" ht="56.25" customHeight="1" x14ac:dyDescent="0.2">
      <c r="B22" s="217" t="s">
        <v>952</v>
      </c>
      <c r="C22" s="218"/>
      <c r="D22" s="218"/>
      <c r="E22" s="218"/>
      <c r="F22" s="218"/>
      <c r="G22" s="218"/>
      <c r="H22" s="218"/>
      <c r="I22" s="218"/>
      <c r="J22" s="218"/>
      <c r="K22" s="218"/>
      <c r="L22" s="218"/>
      <c r="M22" s="219" t="s">
        <v>950</v>
      </c>
      <c r="N22" s="219"/>
      <c r="O22" s="219" t="s">
        <v>49</v>
      </c>
      <c r="P22" s="219"/>
      <c r="Q22" s="220" t="s">
        <v>353</v>
      </c>
      <c r="R22" s="220"/>
      <c r="S22" s="34" t="s">
        <v>51</v>
      </c>
      <c r="T22" s="34" t="s">
        <v>170</v>
      </c>
      <c r="U22" s="34" t="s">
        <v>170</v>
      </c>
      <c r="V22" s="34" t="str">
        <f>+IF(ISERR(U22/T22*100),"N/A",ROUND(U22/T22*100,2))</f>
        <v>N/A</v>
      </c>
      <c r="W22" s="35" t="str">
        <f>+IF(ISERR(U22/S22*100),"N/A",ROUND(U22/S22*100,2))</f>
        <v>N/A</v>
      </c>
    </row>
    <row r="23" spans="2:27" ht="56.25" customHeight="1" thickBot="1" x14ac:dyDescent="0.25">
      <c r="B23" s="217" t="s">
        <v>951</v>
      </c>
      <c r="C23" s="218"/>
      <c r="D23" s="218"/>
      <c r="E23" s="218"/>
      <c r="F23" s="218"/>
      <c r="G23" s="218"/>
      <c r="H23" s="218"/>
      <c r="I23" s="218"/>
      <c r="J23" s="218"/>
      <c r="K23" s="218"/>
      <c r="L23" s="218"/>
      <c r="M23" s="219" t="s">
        <v>950</v>
      </c>
      <c r="N23" s="219"/>
      <c r="O23" s="219" t="s">
        <v>49</v>
      </c>
      <c r="P23" s="219"/>
      <c r="Q23" s="220" t="s">
        <v>353</v>
      </c>
      <c r="R23" s="220"/>
      <c r="S23" s="34" t="s">
        <v>51</v>
      </c>
      <c r="T23" s="34" t="s">
        <v>170</v>
      </c>
      <c r="U23" s="34" t="s">
        <v>170</v>
      </c>
      <c r="V23" s="34" t="str">
        <f>+IF(ISERR(U23/T23*100),"N/A",ROUND(U23/T23*100,2))</f>
        <v>N/A</v>
      </c>
      <c r="W23" s="35" t="str">
        <f>+IF(ISERR(U23/S23*100),"N/A",ROUND(U23/S23*100,2))</f>
        <v>N/A</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32" t="s">
        <v>2098</v>
      </c>
      <c r="C25" s="233"/>
      <c r="D25" s="233"/>
      <c r="E25" s="233"/>
      <c r="F25" s="233"/>
      <c r="G25" s="233"/>
      <c r="H25" s="233"/>
      <c r="I25" s="233"/>
      <c r="J25" s="233"/>
      <c r="K25" s="233"/>
      <c r="L25" s="233"/>
      <c r="M25" s="233"/>
      <c r="N25" s="233"/>
      <c r="O25" s="233"/>
      <c r="P25" s="233"/>
      <c r="Q25" s="234"/>
      <c r="R25" s="37" t="s">
        <v>42</v>
      </c>
      <c r="S25" s="204" t="s">
        <v>43</v>
      </c>
      <c r="T25" s="204"/>
      <c r="U25" s="38" t="s">
        <v>61</v>
      </c>
      <c r="V25" s="203" t="s">
        <v>62</v>
      </c>
      <c r="W25" s="205"/>
    </row>
    <row r="26" spans="2:27" ht="30.75" customHeight="1" thickBot="1" x14ac:dyDescent="0.25">
      <c r="B26" s="235"/>
      <c r="C26" s="236"/>
      <c r="D26" s="236"/>
      <c r="E26" s="236"/>
      <c r="F26" s="236"/>
      <c r="G26" s="236"/>
      <c r="H26" s="236"/>
      <c r="I26" s="236"/>
      <c r="J26" s="236"/>
      <c r="K26" s="236"/>
      <c r="L26" s="236"/>
      <c r="M26" s="236"/>
      <c r="N26" s="236"/>
      <c r="O26" s="236"/>
      <c r="P26" s="236"/>
      <c r="Q26" s="237"/>
      <c r="R26" s="39" t="s">
        <v>63</v>
      </c>
      <c r="S26" s="39" t="s">
        <v>63</v>
      </c>
      <c r="T26" s="39" t="s">
        <v>49</v>
      </c>
      <c r="U26" s="39" t="s">
        <v>63</v>
      </c>
      <c r="V26" s="39" t="s">
        <v>64</v>
      </c>
      <c r="W26" s="32" t="s">
        <v>65</v>
      </c>
      <c r="Y26" s="36"/>
    </row>
    <row r="27" spans="2:27" ht="23.25" customHeight="1" thickBot="1" x14ac:dyDescent="0.25">
      <c r="B27" s="238" t="s">
        <v>66</v>
      </c>
      <c r="C27" s="239"/>
      <c r="D27" s="239"/>
      <c r="E27" s="40" t="s">
        <v>948</v>
      </c>
      <c r="F27" s="40"/>
      <c r="G27" s="40"/>
      <c r="H27" s="41"/>
      <c r="I27" s="41"/>
      <c r="J27" s="41"/>
      <c r="K27" s="41"/>
      <c r="L27" s="41"/>
      <c r="M27" s="41"/>
      <c r="N27" s="41"/>
      <c r="O27" s="41"/>
      <c r="P27" s="42"/>
      <c r="Q27" s="42"/>
      <c r="R27" s="43" t="s">
        <v>949</v>
      </c>
      <c r="S27" s="44" t="s">
        <v>11</v>
      </c>
      <c r="T27" s="42"/>
      <c r="U27" s="44" t="s">
        <v>945</v>
      </c>
      <c r="V27" s="42"/>
      <c r="W27" s="45">
        <f>+IF(ISERR(U27/R27*100),"N/A",ROUND(U27/R27*100,2))</f>
        <v>8.6</v>
      </c>
    </row>
    <row r="28" spans="2:27" ht="26.25" customHeight="1" thickBot="1" x14ac:dyDescent="0.25">
      <c r="B28" s="221" t="s">
        <v>69</v>
      </c>
      <c r="C28" s="222"/>
      <c r="D28" s="222"/>
      <c r="E28" s="46" t="s">
        <v>948</v>
      </c>
      <c r="F28" s="46"/>
      <c r="G28" s="46"/>
      <c r="H28" s="47"/>
      <c r="I28" s="47"/>
      <c r="J28" s="47"/>
      <c r="K28" s="47"/>
      <c r="L28" s="47"/>
      <c r="M28" s="47"/>
      <c r="N28" s="47"/>
      <c r="O28" s="47"/>
      <c r="P28" s="48"/>
      <c r="Q28" s="48"/>
      <c r="R28" s="49" t="s">
        <v>947</v>
      </c>
      <c r="S28" s="50" t="s">
        <v>946</v>
      </c>
      <c r="T28" s="51">
        <f>+IF(ISERR(S28/R28*100),"N/A",ROUND(S28/R28*100,2))</f>
        <v>9.6300000000000008</v>
      </c>
      <c r="U28" s="50" t="s">
        <v>945</v>
      </c>
      <c r="V28" s="51">
        <f>+IF(ISERR(U28/S28*100),"N/A",ROUND(U28/S28*100,2))</f>
        <v>90</v>
      </c>
      <c r="W28" s="52">
        <f>+IF(ISERR(U28/R28*100),"N/A",ROUND(U28/R28*100,2))</f>
        <v>8.67</v>
      </c>
    </row>
    <row r="29" spans="2:27" ht="22.5" customHeight="1" thickTop="1" thickBot="1" x14ac:dyDescent="0.25">
      <c r="B29" s="11" t="s">
        <v>75</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23" t="s">
        <v>944</v>
      </c>
      <c r="C30" s="224"/>
      <c r="D30" s="224"/>
      <c r="E30" s="224"/>
      <c r="F30" s="224"/>
      <c r="G30" s="224"/>
      <c r="H30" s="224"/>
      <c r="I30" s="224"/>
      <c r="J30" s="224"/>
      <c r="K30" s="224"/>
      <c r="L30" s="224"/>
      <c r="M30" s="224"/>
      <c r="N30" s="224"/>
      <c r="O30" s="224"/>
      <c r="P30" s="224"/>
      <c r="Q30" s="224"/>
      <c r="R30" s="224"/>
      <c r="S30" s="224"/>
      <c r="T30" s="224"/>
      <c r="U30" s="224"/>
      <c r="V30" s="224"/>
      <c r="W30" s="225"/>
    </row>
    <row r="31" spans="2:27" ht="92.2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943</v>
      </c>
      <c r="C32" s="224"/>
      <c r="D32" s="224"/>
      <c r="E32" s="224"/>
      <c r="F32" s="224"/>
      <c r="G32" s="224"/>
      <c r="H32" s="224"/>
      <c r="I32" s="224"/>
      <c r="J32" s="224"/>
      <c r="K32" s="224"/>
      <c r="L32" s="224"/>
      <c r="M32" s="224"/>
      <c r="N32" s="224"/>
      <c r="O32" s="224"/>
      <c r="P32" s="224"/>
      <c r="Q32" s="224"/>
      <c r="R32" s="224"/>
      <c r="S32" s="224"/>
      <c r="T32" s="224"/>
      <c r="U32" s="224"/>
      <c r="V32" s="224"/>
      <c r="W32" s="225"/>
    </row>
    <row r="33" spans="2:23" ht="39.75" customHeight="1"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row r="34" spans="2:23" ht="37.5" customHeight="1" thickTop="1" x14ac:dyDescent="0.2">
      <c r="B34" s="223" t="s">
        <v>942</v>
      </c>
      <c r="C34" s="224"/>
      <c r="D34" s="224"/>
      <c r="E34" s="224"/>
      <c r="F34" s="224"/>
      <c r="G34" s="224"/>
      <c r="H34" s="224"/>
      <c r="I34" s="224"/>
      <c r="J34" s="224"/>
      <c r="K34" s="224"/>
      <c r="L34" s="224"/>
      <c r="M34" s="224"/>
      <c r="N34" s="224"/>
      <c r="O34" s="224"/>
      <c r="P34" s="224"/>
      <c r="Q34" s="224"/>
      <c r="R34" s="224"/>
      <c r="S34" s="224"/>
      <c r="T34" s="224"/>
      <c r="U34" s="224"/>
      <c r="V34" s="224"/>
      <c r="W34" s="225"/>
    </row>
    <row r="35" spans="2:23" ht="75.75" customHeight="1" thickBot="1" x14ac:dyDescent="0.25">
      <c r="B35" s="229"/>
      <c r="C35" s="230"/>
      <c r="D35" s="230"/>
      <c r="E35" s="230"/>
      <c r="F35" s="230"/>
      <c r="G35" s="230"/>
      <c r="H35" s="230"/>
      <c r="I35" s="230"/>
      <c r="J35" s="230"/>
      <c r="K35" s="230"/>
      <c r="L35" s="230"/>
      <c r="M35" s="230"/>
      <c r="N35" s="230"/>
      <c r="O35" s="230"/>
      <c r="P35" s="230"/>
      <c r="Q35" s="230"/>
      <c r="R35" s="230"/>
      <c r="S35" s="230"/>
      <c r="T35" s="230"/>
      <c r="U35" s="230"/>
      <c r="V35" s="230"/>
      <c r="W35" s="231"/>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8" min="1" max="2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377</v>
      </c>
      <c r="D4" s="183" t="s">
        <v>376</v>
      </c>
      <c r="E4" s="183"/>
      <c r="F4" s="183"/>
      <c r="G4" s="183"/>
      <c r="H4" s="184"/>
      <c r="I4" s="18"/>
      <c r="J4" s="185" t="s">
        <v>6</v>
      </c>
      <c r="K4" s="183"/>
      <c r="L4" s="17" t="s">
        <v>246</v>
      </c>
      <c r="M4" s="186" t="s">
        <v>245</v>
      </c>
      <c r="N4" s="186"/>
      <c r="O4" s="186"/>
      <c r="P4" s="186"/>
      <c r="Q4" s="187"/>
      <c r="R4" s="19"/>
      <c r="S4" s="188" t="s">
        <v>9</v>
      </c>
      <c r="T4" s="189"/>
      <c r="U4" s="189"/>
      <c r="V4" s="190" t="s">
        <v>236</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369</v>
      </c>
      <c r="D6" s="192" t="s">
        <v>375</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374</v>
      </c>
      <c r="K8" s="26" t="s">
        <v>373</v>
      </c>
      <c r="L8" s="26" t="s">
        <v>374</v>
      </c>
      <c r="M8" s="26" t="s">
        <v>373</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372</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371</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thickBot="1" x14ac:dyDescent="0.25">
      <c r="B21" s="217" t="s">
        <v>370</v>
      </c>
      <c r="C21" s="218"/>
      <c r="D21" s="218"/>
      <c r="E21" s="218"/>
      <c r="F21" s="218"/>
      <c r="G21" s="218"/>
      <c r="H21" s="218"/>
      <c r="I21" s="218"/>
      <c r="J21" s="218"/>
      <c r="K21" s="218"/>
      <c r="L21" s="218"/>
      <c r="M21" s="219" t="s">
        <v>369</v>
      </c>
      <c r="N21" s="219"/>
      <c r="O21" s="219" t="s">
        <v>49</v>
      </c>
      <c r="P21" s="219"/>
      <c r="Q21" s="220" t="s">
        <v>50</v>
      </c>
      <c r="R21" s="220"/>
      <c r="S21" s="34" t="s">
        <v>368</v>
      </c>
      <c r="T21" s="34" t="s">
        <v>51</v>
      </c>
      <c r="U21" s="34" t="s">
        <v>51</v>
      </c>
      <c r="V21" s="34">
        <f>+IF(ISERR(U21/T21*100),"N/A",ROUND(U21/T21*100,2))</f>
        <v>100</v>
      </c>
      <c r="W21" s="35">
        <f>+IF(ISERR(U21/S21*100),"N/A",ROUND(U21/S21*100,2))</f>
        <v>124.84</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32" t="s">
        <v>2098</v>
      </c>
      <c r="C23" s="233"/>
      <c r="D23" s="233"/>
      <c r="E23" s="233"/>
      <c r="F23" s="233"/>
      <c r="G23" s="233"/>
      <c r="H23" s="233"/>
      <c r="I23" s="233"/>
      <c r="J23" s="233"/>
      <c r="K23" s="233"/>
      <c r="L23" s="233"/>
      <c r="M23" s="233"/>
      <c r="N23" s="233"/>
      <c r="O23" s="233"/>
      <c r="P23" s="233"/>
      <c r="Q23" s="234"/>
      <c r="R23" s="37" t="s">
        <v>42</v>
      </c>
      <c r="S23" s="204" t="s">
        <v>43</v>
      </c>
      <c r="T23" s="204"/>
      <c r="U23" s="38" t="s">
        <v>61</v>
      </c>
      <c r="V23" s="203" t="s">
        <v>62</v>
      </c>
      <c r="W23" s="205"/>
    </row>
    <row r="24" spans="2:27" ht="30.75" customHeight="1" thickBot="1" x14ac:dyDescent="0.25">
      <c r="B24" s="235"/>
      <c r="C24" s="236"/>
      <c r="D24" s="236"/>
      <c r="E24" s="236"/>
      <c r="F24" s="236"/>
      <c r="G24" s="236"/>
      <c r="H24" s="236"/>
      <c r="I24" s="236"/>
      <c r="J24" s="236"/>
      <c r="K24" s="236"/>
      <c r="L24" s="236"/>
      <c r="M24" s="236"/>
      <c r="N24" s="236"/>
      <c r="O24" s="236"/>
      <c r="P24" s="236"/>
      <c r="Q24" s="237"/>
      <c r="R24" s="39" t="s">
        <v>63</v>
      </c>
      <c r="S24" s="39" t="s">
        <v>63</v>
      </c>
      <c r="T24" s="39" t="s">
        <v>49</v>
      </c>
      <c r="U24" s="39" t="s">
        <v>63</v>
      </c>
      <c r="V24" s="39" t="s">
        <v>64</v>
      </c>
      <c r="W24" s="32" t="s">
        <v>65</v>
      </c>
      <c r="Y24" s="36"/>
    </row>
    <row r="25" spans="2:27" ht="23.25" customHeight="1" thickBot="1" x14ac:dyDescent="0.25">
      <c r="B25" s="238" t="s">
        <v>66</v>
      </c>
      <c r="C25" s="239"/>
      <c r="D25" s="239"/>
      <c r="E25" s="40" t="s">
        <v>367</v>
      </c>
      <c r="F25" s="40"/>
      <c r="G25" s="40"/>
      <c r="H25" s="41"/>
      <c r="I25" s="41"/>
      <c r="J25" s="41"/>
      <c r="K25" s="41"/>
      <c r="L25" s="41"/>
      <c r="M25" s="41"/>
      <c r="N25" s="41"/>
      <c r="O25" s="41"/>
      <c r="P25" s="42"/>
      <c r="Q25" s="42"/>
      <c r="R25" s="43" t="s">
        <v>236</v>
      </c>
      <c r="S25" s="44" t="s">
        <v>11</v>
      </c>
      <c r="T25" s="42"/>
      <c r="U25" s="44" t="s">
        <v>52</v>
      </c>
      <c r="V25" s="42"/>
      <c r="W25" s="45">
        <f>+IF(ISERR(U25/R25*100),"N/A",ROUND(U25/R25*100,2))</f>
        <v>0</v>
      </c>
    </row>
    <row r="26" spans="2:27" ht="26.25" customHeight="1" thickBot="1" x14ac:dyDescent="0.25">
      <c r="B26" s="221" t="s">
        <v>69</v>
      </c>
      <c r="C26" s="222"/>
      <c r="D26" s="222"/>
      <c r="E26" s="46" t="s">
        <v>367</v>
      </c>
      <c r="F26" s="46"/>
      <c r="G26" s="46"/>
      <c r="H26" s="47"/>
      <c r="I26" s="47"/>
      <c r="J26" s="47"/>
      <c r="K26" s="47"/>
      <c r="L26" s="47"/>
      <c r="M26" s="47"/>
      <c r="N26" s="47"/>
      <c r="O26" s="47"/>
      <c r="P26" s="48"/>
      <c r="Q26" s="48"/>
      <c r="R26" s="49" t="s">
        <v>366</v>
      </c>
      <c r="S26" s="50" t="s">
        <v>52</v>
      </c>
      <c r="T26" s="51">
        <f>+IF(ISERR(S26/R26*100),"N/A",ROUND(S26/R26*100,2))</f>
        <v>0</v>
      </c>
      <c r="U26" s="50" t="s">
        <v>52</v>
      </c>
      <c r="V26" s="51" t="str">
        <f>+IF(ISERR(U26/S26*100),"N/A",ROUND(U26/S26*100,2))</f>
        <v>N/A</v>
      </c>
      <c r="W26" s="52">
        <f>+IF(ISERR(U26/R26*100),"N/A",ROUND(U26/R26*100,2))</f>
        <v>0</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3" t="s">
        <v>365</v>
      </c>
      <c r="C28" s="224"/>
      <c r="D28" s="224"/>
      <c r="E28" s="224"/>
      <c r="F28" s="224"/>
      <c r="G28" s="224"/>
      <c r="H28" s="224"/>
      <c r="I28" s="224"/>
      <c r="J28" s="224"/>
      <c r="K28" s="224"/>
      <c r="L28" s="224"/>
      <c r="M28" s="224"/>
      <c r="N28" s="224"/>
      <c r="O28" s="224"/>
      <c r="P28" s="224"/>
      <c r="Q28" s="224"/>
      <c r="R28" s="224"/>
      <c r="S28" s="224"/>
      <c r="T28" s="224"/>
      <c r="U28" s="224"/>
      <c r="V28" s="224"/>
      <c r="W28" s="225"/>
    </row>
    <row r="29" spans="2:27" ht="23.25" customHeight="1" thickBot="1" x14ac:dyDescent="0.25">
      <c r="B29" s="226"/>
      <c r="C29" s="227"/>
      <c r="D29" s="227"/>
      <c r="E29" s="227"/>
      <c r="F29" s="227"/>
      <c r="G29" s="227"/>
      <c r="H29" s="227"/>
      <c r="I29" s="227"/>
      <c r="J29" s="227"/>
      <c r="K29" s="227"/>
      <c r="L29" s="227"/>
      <c r="M29" s="227"/>
      <c r="N29" s="227"/>
      <c r="O29" s="227"/>
      <c r="P29" s="227"/>
      <c r="Q29" s="227"/>
      <c r="R29" s="227"/>
      <c r="S29" s="227"/>
      <c r="T29" s="227"/>
      <c r="U29" s="227"/>
      <c r="V29" s="227"/>
      <c r="W29" s="228"/>
    </row>
    <row r="30" spans="2:27" ht="37.5" customHeight="1" thickTop="1" x14ac:dyDescent="0.2">
      <c r="B30" s="223" t="s">
        <v>364</v>
      </c>
      <c r="C30" s="224"/>
      <c r="D30" s="224"/>
      <c r="E30" s="224"/>
      <c r="F30" s="224"/>
      <c r="G30" s="224"/>
      <c r="H30" s="224"/>
      <c r="I30" s="224"/>
      <c r="J30" s="224"/>
      <c r="K30" s="224"/>
      <c r="L30" s="224"/>
      <c r="M30" s="224"/>
      <c r="N30" s="224"/>
      <c r="O30" s="224"/>
      <c r="P30" s="224"/>
      <c r="Q30" s="224"/>
      <c r="R30" s="224"/>
      <c r="S30" s="224"/>
      <c r="T30" s="224"/>
      <c r="U30" s="224"/>
      <c r="V30" s="224"/>
      <c r="W30" s="225"/>
    </row>
    <row r="31" spans="2:27" ht="25.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363</v>
      </c>
      <c r="C32" s="224"/>
      <c r="D32" s="224"/>
      <c r="E32" s="224"/>
      <c r="F32" s="224"/>
      <c r="G32" s="224"/>
      <c r="H32" s="224"/>
      <c r="I32" s="224"/>
      <c r="J32" s="224"/>
      <c r="K32" s="224"/>
      <c r="L32" s="224"/>
      <c r="M32" s="224"/>
      <c r="N32" s="224"/>
      <c r="O32" s="224"/>
      <c r="P32" s="224"/>
      <c r="Q32" s="224"/>
      <c r="R32" s="224"/>
      <c r="S32" s="224"/>
      <c r="T32" s="224"/>
      <c r="U32" s="224"/>
      <c r="V32" s="224"/>
      <c r="W32" s="225"/>
    </row>
    <row r="33" spans="2:23" ht="13.5" thickBot="1" x14ac:dyDescent="0.25">
      <c r="B33" s="229"/>
      <c r="C33" s="230"/>
      <c r="D33" s="230"/>
      <c r="E33" s="230"/>
      <c r="F33" s="230"/>
      <c r="G33" s="230"/>
      <c r="H33" s="230"/>
      <c r="I33" s="230"/>
      <c r="J33" s="230"/>
      <c r="K33" s="230"/>
      <c r="L33" s="230"/>
      <c r="M33" s="230"/>
      <c r="N33" s="230"/>
      <c r="O33" s="230"/>
      <c r="P33" s="230"/>
      <c r="Q33" s="230"/>
      <c r="R33" s="230"/>
      <c r="S33" s="230"/>
      <c r="T33" s="230"/>
      <c r="U33" s="230"/>
      <c r="V33" s="230"/>
      <c r="W33" s="231"/>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377</v>
      </c>
      <c r="D4" s="183" t="s">
        <v>376</v>
      </c>
      <c r="E4" s="183"/>
      <c r="F4" s="183"/>
      <c r="G4" s="183"/>
      <c r="H4" s="184"/>
      <c r="I4" s="18"/>
      <c r="J4" s="185" t="s">
        <v>6</v>
      </c>
      <c r="K4" s="183"/>
      <c r="L4" s="17" t="s">
        <v>392</v>
      </c>
      <c r="M4" s="186" t="s">
        <v>391</v>
      </c>
      <c r="N4" s="186"/>
      <c r="O4" s="186"/>
      <c r="P4" s="186"/>
      <c r="Q4" s="187"/>
      <c r="R4" s="19"/>
      <c r="S4" s="188" t="s">
        <v>9</v>
      </c>
      <c r="T4" s="189"/>
      <c r="U4" s="189"/>
      <c r="V4" s="190" t="s">
        <v>381</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384</v>
      </c>
      <c r="D6" s="192" t="s">
        <v>390</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389</v>
      </c>
      <c r="M8" s="26" t="s">
        <v>388</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81" customHeight="1" thickTop="1" thickBot="1" x14ac:dyDescent="0.25">
      <c r="B10" s="27" t="s">
        <v>22</v>
      </c>
      <c r="C10" s="190" t="s">
        <v>387</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386</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thickBot="1" x14ac:dyDescent="0.25">
      <c r="B21" s="217" t="s">
        <v>385</v>
      </c>
      <c r="C21" s="218"/>
      <c r="D21" s="218"/>
      <c r="E21" s="218"/>
      <c r="F21" s="218"/>
      <c r="G21" s="218"/>
      <c r="H21" s="218"/>
      <c r="I21" s="218"/>
      <c r="J21" s="218"/>
      <c r="K21" s="218"/>
      <c r="L21" s="218"/>
      <c r="M21" s="219" t="s">
        <v>384</v>
      </c>
      <c r="N21" s="219"/>
      <c r="O21" s="219" t="s">
        <v>49</v>
      </c>
      <c r="P21" s="219"/>
      <c r="Q21" s="220" t="s">
        <v>50</v>
      </c>
      <c r="R21" s="220"/>
      <c r="S21" s="34" t="s">
        <v>383</v>
      </c>
      <c r="T21" s="34" t="s">
        <v>52</v>
      </c>
      <c r="U21" s="34" t="s">
        <v>52</v>
      </c>
      <c r="V21" s="34" t="str">
        <f>+IF(ISERR(U21/T21*100),"N/A",ROUND(U21/T21*100,2))</f>
        <v>N/A</v>
      </c>
      <c r="W21" s="35">
        <f>+IF(ISERR(U21/S21*100),"N/A",ROUND(U21/S21*100,2))</f>
        <v>0</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32" t="s">
        <v>2098</v>
      </c>
      <c r="C23" s="233"/>
      <c r="D23" s="233"/>
      <c r="E23" s="233"/>
      <c r="F23" s="233"/>
      <c r="G23" s="233"/>
      <c r="H23" s="233"/>
      <c r="I23" s="233"/>
      <c r="J23" s="233"/>
      <c r="K23" s="233"/>
      <c r="L23" s="233"/>
      <c r="M23" s="233"/>
      <c r="N23" s="233"/>
      <c r="O23" s="233"/>
      <c r="P23" s="233"/>
      <c r="Q23" s="234"/>
      <c r="R23" s="37" t="s">
        <v>42</v>
      </c>
      <c r="S23" s="204" t="s">
        <v>43</v>
      </c>
      <c r="T23" s="204"/>
      <c r="U23" s="38" t="s">
        <v>61</v>
      </c>
      <c r="V23" s="203" t="s">
        <v>62</v>
      </c>
      <c r="W23" s="205"/>
    </row>
    <row r="24" spans="2:27" ht="30.75" customHeight="1" thickBot="1" x14ac:dyDescent="0.25">
      <c r="B24" s="235"/>
      <c r="C24" s="236"/>
      <c r="D24" s="236"/>
      <c r="E24" s="236"/>
      <c r="F24" s="236"/>
      <c r="G24" s="236"/>
      <c r="H24" s="236"/>
      <c r="I24" s="236"/>
      <c r="J24" s="236"/>
      <c r="K24" s="236"/>
      <c r="L24" s="236"/>
      <c r="M24" s="236"/>
      <c r="N24" s="236"/>
      <c r="O24" s="236"/>
      <c r="P24" s="236"/>
      <c r="Q24" s="237"/>
      <c r="R24" s="39" t="s">
        <v>63</v>
      </c>
      <c r="S24" s="39" t="s">
        <v>63</v>
      </c>
      <c r="T24" s="39" t="s">
        <v>49</v>
      </c>
      <c r="U24" s="39" t="s">
        <v>63</v>
      </c>
      <c r="V24" s="39" t="s">
        <v>64</v>
      </c>
      <c r="W24" s="32" t="s">
        <v>65</v>
      </c>
      <c r="Y24" s="36"/>
    </row>
    <row r="25" spans="2:27" ht="23.25" customHeight="1" thickBot="1" x14ac:dyDescent="0.25">
      <c r="B25" s="238" t="s">
        <v>66</v>
      </c>
      <c r="C25" s="239"/>
      <c r="D25" s="239"/>
      <c r="E25" s="40" t="s">
        <v>382</v>
      </c>
      <c r="F25" s="40"/>
      <c r="G25" s="40"/>
      <c r="H25" s="41"/>
      <c r="I25" s="41"/>
      <c r="J25" s="41"/>
      <c r="K25" s="41"/>
      <c r="L25" s="41"/>
      <c r="M25" s="41"/>
      <c r="N25" s="41"/>
      <c r="O25" s="41"/>
      <c r="P25" s="42"/>
      <c r="Q25" s="42"/>
      <c r="R25" s="43" t="s">
        <v>381</v>
      </c>
      <c r="S25" s="44" t="s">
        <v>11</v>
      </c>
      <c r="T25" s="42"/>
      <c r="U25" s="44" t="s">
        <v>52</v>
      </c>
      <c r="V25" s="42"/>
      <c r="W25" s="45">
        <f>+IF(ISERR(U25/R25*100),"N/A",ROUND(U25/R25*100,2))</f>
        <v>0</v>
      </c>
    </row>
    <row r="26" spans="2:27" ht="26.25" customHeight="1" thickBot="1" x14ac:dyDescent="0.25">
      <c r="B26" s="221" t="s">
        <v>69</v>
      </c>
      <c r="C26" s="222"/>
      <c r="D26" s="222"/>
      <c r="E26" s="46" t="s">
        <v>382</v>
      </c>
      <c r="F26" s="46"/>
      <c r="G26" s="46"/>
      <c r="H26" s="47"/>
      <c r="I26" s="47"/>
      <c r="J26" s="47"/>
      <c r="K26" s="47"/>
      <c r="L26" s="47"/>
      <c r="M26" s="47"/>
      <c r="N26" s="47"/>
      <c r="O26" s="47"/>
      <c r="P26" s="48"/>
      <c r="Q26" s="48"/>
      <c r="R26" s="49" t="s">
        <v>381</v>
      </c>
      <c r="S26" s="50" t="s">
        <v>52</v>
      </c>
      <c r="T26" s="51">
        <f>+IF(ISERR(S26/R26*100),"N/A",ROUND(S26/R26*100,2))</f>
        <v>0</v>
      </c>
      <c r="U26" s="50" t="s">
        <v>52</v>
      </c>
      <c r="V26" s="51" t="str">
        <f>+IF(ISERR(U26/S26*100),"N/A",ROUND(U26/S26*100,2))</f>
        <v>N/A</v>
      </c>
      <c r="W26" s="52">
        <f>+IF(ISERR(U26/R26*100),"N/A",ROUND(U26/R26*100,2))</f>
        <v>0</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3" t="s">
        <v>380</v>
      </c>
      <c r="C28" s="224"/>
      <c r="D28" s="224"/>
      <c r="E28" s="224"/>
      <c r="F28" s="224"/>
      <c r="G28" s="224"/>
      <c r="H28" s="224"/>
      <c r="I28" s="224"/>
      <c r="J28" s="224"/>
      <c r="K28" s="224"/>
      <c r="L28" s="224"/>
      <c r="M28" s="224"/>
      <c r="N28" s="224"/>
      <c r="O28" s="224"/>
      <c r="P28" s="224"/>
      <c r="Q28" s="224"/>
      <c r="R28" s="224"/>
      <c r="S28" s="224"/>
      <c r="T28" s="224"/>
      <c r="U28" s="224"/>
      <c r="V28" s="224"/>
      <c r="W28" s="225"/>
    </row>
    <row r="29" spans="2:27" ht="28.5" customHeight="1" thickBot="1" x14ac:dyDescent="0.25">
      <c r="B29" s="226"/>
      <c r="C29" s="227"/>
      <c r="D29" s="227"/>
      <c r="E29" s="227"/>
      <c r="F29" s="227"/>
      <c r="G29" s="227"/>
      <c r="H29" s="227"/>
      <c r="I29" s="227"/>
      <c r="J29" s="227"/>
      <c r="K29" s="227"/>
      <c r="L29" s="227"/>
      <c r="M29" s="227"/>
      <c r="N29" s="227"/>
      <c r="O29" s="227"/>
      <c r="P29" s="227"/>
      <c r="Q29" s="227"/>
      <c r="R29" s="227"/>
      <c r="S29" s="227"/>
      <c r="T29" s="227"/>
      <c r="U29" s="227"/>
      <c r="V29" s="227"/>
      <c r="W29" s="228"/>
    </row>
    <row r="30" spans="2:27" ht="37.5" customHeight="1" thickTop="1" x14ac:dyDescent="0.2">
      <c r="B30" s="223" t="s">
        <v>379</v>
      </c>
      <c r="C30" s="224"/>
      <c r="D30" s="224"/>
      <c r="E30" s="224"/>
      <c r="F30" s="224"/>
      <c r="G30" s="224"/>
      <c r="H30" s="224"/>
      <c r="I30" s="224"/>
      <c r="J30" s="224"/>
      <c r="K30" s="224"/>
      <c r="L30" s="224"/>
      <c r="M30" s="224"/>
      <c r="N30" s="224"/>
      <c r="O30" s="224"/>
      <c r="P30" s="224"/>
      <c r="Q30" s="224"/>
      <c r="R30" s="224"/>
      <c r="S30" s="224"/>
      <c r="T30" s="224"/>
      <c r="U30" s="224"/>
      <c r="V30" s="224"/>
      <c r="W30" s="225"/>
    </row>
    <row r="31" spans="2:27" ht="1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378</v>
      </c>
      <c r="C32" s="224"/>
      <c r="D32" s="224"/>
      <c r="E32" s="224"/>
      <c r="F32" s="224"/>
      <c r="G32" s="224"/>
      <c r="H32" s="224"/>
      <c r="I32" s="224"/>
      <c r="J32" s="224"/>
      <c r="K32" s="224"/>
      <c r="L32" s="224"/>
      <c r="M32" s="224"/>
      <c r="N32" s="224"/>
      <c r="O32" s="224"/>
      <c r="P32" s="224"/>
      <c r="Q32" s="224"/>
      <c r="R32" s="224"/>
      <c r="S32" s="224"/>
      <c r="T32" s="224"/>
      <c r="U32" s="224"/>
      <c r="V32" s="224"/>
      <c r="W32" s="225"/>
    </row>
    <row r="33" spans="2:23" ht="13.5" thickBot="1" x14ac:dyDescent="0.25">
      <c r="B33" s="229"/>
      <c r="C33" s="230"/>
      <c r="D33" s="230"/>
      <c r="E33" s="230"/>
      <c r="F33" s="230"/>
      <c r="G33" s="230"/>
      <c r="H33" s="230"/>
      <c r="I33" s="230"/>
      <c r="J33" s="230"/>
      <c r="K33" s="230"/>
      <c r="L33" s="230"/>
      <c r="M33" s="230"/>
      <c r="N33" s="230"/>
      <c r="O33" s="230"/>
      <c r="P33" s="230"/>
      <c r="Q33" s="230"/>
      <c r="R33" s="230"/>
      <c r="S33" s="230"/>
      <c r="T33" s="230"/>
      <c r="U33" s="230"/>
      <c r="V33" s="230"/>
      <c r="W33" s="231"/>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1"/>
  <sheetViews>
    <sheetView showGridLines="0" zoomScaleNormal="100" workbookViewId="0">
      <selection sqref="A1:E1"/>
    </sheetView>
  </sheetViews>
  <sheetFormatPr baseColWidth="10" defaultRowHeight="15" x14ac:dyDescent="0.25"/>
  <cols>
    <col min="1" max="1" width="3.375" style="65" customWidth="1"/>
    <col min="2" max="2" width="3.875" style="65" customWidth="1"/>
    <col min="3" max="3" width="1" style="65" customWidth="1"/>
    <col min="4" max="4" width="60" style="65" customWidth="1"/>
    <col min="5" max="5" width="16.5" style="65" customWidth="1"/>
    <col min="6" max="6" width="14.625" style="65" customWidth="1"/>
    <col min="7" max="8" width="14.625" style="65" bestFit="1" customWidth="1"/>
    <col min="9" max="9" width="18.125" style="65" customWidth="1"/>
    <col min="10" max="12" width="15.625" style="65" customWidth="1"/>
    <col min="13" max="16384" width="11" style="65"/>
  </cols>
  <sheetData>
    <row r="1" spans="1:24" ht="39" customHeight="1" x14ac:dyDescent="0.25">
      <c r="A1" s="166" t="s">
        <v>2171</v>
      </c>
      <c r="B1" s="166"/>
      <c r="C1" s="166"/>
      <c r="D1" s="166"/>
      <c r="E1" s="166"/>
      <c r="F1" s="68" t="s">
        <v>2183</v>
      </c>
    </row>
    <row r="2" spans="1:24" ht="15.75" thickBot="1" x14ac:dyDescent="0.3"/>
    <row r="3" spans="1:24" ht="54.75" customHeight="1" thickTop="1" thickBot="1" x14ac:dyDescent="0.3">
      <c r="B3" s="167" t="s">
        <v>2189</v>
      </c>
      <c r="C3" s="168"/>
      <c r="D3" s="168"/>
      <c r="E3" s="168"/>
      <c r="F3" s="168"/>
      <c r="G3" s="168"/>
      <c r="H3" s="168"/>
      <c r="I3" s="168"/>
      <c r="J3" s="168"/>
      <c r="K3" s="168"/>
      <c r="L3" s="169"/>
    </row>
    <row r="4" spans="1:24" s="74" customFormat="1" ht="30" customHeight="1" thickBot="1" x14ac:dyDescent="0.25">
      <c r="B4" s="170" t="s">
        <v>3</v>
      </c>
      <c r="C4" s="170"/>
      <c r="D4" s="170"/>
      <c r="E4" s="177" t="s">
        <v>2182</v>
      </c>
      <c r="F4" s="174" t="s">
        <v>2181</v>
      </c>
      <c r="G4" s="170" t="s">
        <v>2180</v>
      </c>
      <c r="H4" s="170"/>
      <c r="I4" s="170"/>
      <c r="J4" s="170"/>
      <c r="K4" s="170"/>
      <c r="L4" s="170"/>
    </row>
    <row r="5" spans="1:24" s="74" customFormat="1" ht="30" customHeight="1" thickBot="1" x14ac:dyDescent="0.25">
      <c r="B5" s="170"/>
      <c r="C5" s="170"/>
      <c r="D5" s="170"/>
      <c r="E5" s="178"/>
      <c r="F5" s="174"/>
      <c r="G5" s="174" t="s">
        <v>2196</v>
      </c>
      <c r="H5" s="174" t="s">
        <v>2197</v>
      </c>
      <c r="I5" s="174" t="s">
        <v>2198</v>
      </c>
      <c r="J5" s="170" t="s">
        <v>2179</v>
      </c>
      <c r="K5" s="170"/>
      <c r="L5" s="170"/>
    </row>
    <row r="6" spans="1:24" s="74" customFormat="1" ht="32.25" thickBot="1" x14ac:dyDescent="0.25">
      <c r="A6" s="72"/>
      <c r="B6" s="170"/>
      <c r="C6" s="170"/>
      <c r="D6" s="170"/>
      <c r="E6" s="178"/>
      <c r="F6" s="174"/>
      <c r="G6" s="174"/>
      <c r="H6" s="174"/>
      <c r="I6" s="174"/>
      <c r="J6" s="113" t="s">
        <v>2178</v>
      </c>
      <c r="K6" s="113" t="s">
        <v>2177</v>
      </c>
      <c r="L6" s="114" t="s">
        <v>2176</v>
      </c>
    </row>
    <row r="7" spans="1:24" s="69" customFormat="1" ht="16.5" thickBot="1" x14ac:dyDescent="0.3">
      <c r="B7" s="164"/>
      <c r="C7" s="164"/>
      <c r="D7" s="164"/>
      <c r="E7" s="173"/>
      <c r="F7" s="177"/>
      <c r="G7" s="115" t="s">
        <v>2175</v>
      </c>
      <c r="H7" s="115" t="s">
        <v>2174</v>
      </c>
      <c r="I7" s="115" t="s">
        <v>2173</v>
      </c>
      <c r="J7" s="115" t="s">
        <v>2191</v>
      </c>
      <c r="K7" s="149" t="s">
        <v>2192</v>
      </c>
      <c r="L7" s="149" t="s">
        <v>2193</v>
      </c>
    </row>
    <row r="8" spans="1:24" s="69" customFormat="1" ht="5.25" customHeight="1" x14ac:dyDescent="0.25">
      <c r="B8" s="116"/>
      <c r="C8" s="117"/>
      <c r="D8" s="117"/>
      <c r="E8" s="118"/>
      <c r="F8" s="117"/>
      <c r="G8" s="117"/>
      <c r="H8" s="117"/>
      <c r="I8" s="117"/>
      <c r="J8" s="117"/>
      <c r="K8" s="117"/>
      <c r="L8" s="119"/>
    </row>
    <row r="9" spans="1:24" s="69" customFormat="1" ht="15.75" x14ac:dyDescent="0.25">
      <c r="B9" s="82"/>
      <c r="C9" s="83"/>
      <c r="D9" s="120" t="s">
        <v>2169</v>
      </c>
      <c r="E9" s="121">
        <f>SUM(E10:E40)</f>
        <v>106</v>
      </c>
      <c r="F9" s="121">
        <f>SUM(F10:F40)</f>
        <v>401</v>
      </c>
      <c r="G9" s="83">
        <f>SUM(G10:G36)-G47</f>
        <v>27424643714</v>
      </c>
      <c r="H9" s="83">
        <f>SUM(H10:H36)-H47</f>
        <v>26493393526</v>
      </c>
      <c r="I9" s="83">
        <f>SUM(I10:I36)-I47</f>
        <v>5227818375</v>
      </c>
      <c r="J9" s="83">
        <f>SUM(J10:J36)-J47</f>
        <v>4829962786</v>
      </c>
      <c r="K9" s="122">
        <f>J9/H9*100</f>
        <v>18.230819623994137</v>
      </c>
      <c r="L9" s="123">
        <f>J9/I9*100</f>
        <v>92.389644007095029</v>
      </c>
      <c r="O9" s="124"/>
      <c r="P9" s="124"/>
      <c r="Q9" s="124"/>
      <c r="R9" s="124"/>
      <c r="S9" s="124"/>
      <c r="T9" s="124"/>
      <c r="U9" s="124"/>
      <c r="V9" s="124"/>
      <c r="W9" s="124"/>
      <c r="X9" s="124"/>
    </row>
    <row r="10" spans="1:24" s="69" customFormat="1" ht="17.25" customHeight="1" x14ac:dyDescent="0.25">
      <c r="B10" s="111">
        <v>1</v>
      </c>
      <c r="C10" s="125"/>
      <c r="D10" s="126" t="s">
        <v>5</v>
      </c>
      <c r="E10" s="127">
        <v>1</v>
      </c>
      <c r="F10" s="127">
        <v>7</v>
      </c>
      <c r="G10" s="128">
        <v>29000000</v>
      </c>
      <c r="H10" s="128">
        <v>29000000</v>
      </c>
      <c r="I10" s="128">
        <v>7250000</v>
      </c>
      <c r="J10" s="128">
        <v>401130</v>
      </c>
      <c r="K10" s="129">
        <v>1.4</v>
      </c>
      <c r="L10" s="130">
        <v>5.5</v>
      </c>
    </row>
    <row r="11" spans="1:24" s="69" customFormat="1" ht="15.75" x14ac:dyDescent="0.25">
      <c r="B11" s="112">
        <v>4</v>
      </c>
      <c r="C11" s="131"/>
      <c r="D11" s="132" t="s">
        <v>109</v>
      </c>
      <c r="E11" s="127">
        <v>6</v>
      </c>
      <c r="F11" s="127">
        <v>20</v>
      </c>
      <c r="G11" s="128">
        <v>213185374</v>
      </c>
      <c r="H11" s="128">
        <v>194275458</v>
      </c>
      <c r="I11" s="128">
        <v>7589836</v>
      </c>
      <c r="J11" s="128">
        <v>7589836</v>
      </c>
      <c r="K11" s="129">
        <v>3.9</v>
      </c>
      <c r="L11" s="130">
        <v>100</v>
      </c>
    </row>
    <row r="12" spans="1:24" s="69" customFormat="1" ht="17.25" customHeight="1" x14ac:dyDescent="0.25">
      <c r="B12" s="112">
        <v>5</v>
      </c>
      <c r="C12" s="131"/>
      <c r="D12" s="132" t="s">
        <v>232</v>
      </c>
      <c r="E12" s="127">
        <v>3</v>
      </c>
      <c r="F12" s="127">
        <v>7</v>
      </c>
      <c r="G12" s="128">
        <v>17000000</v>
      </c>
      <c r="H12" s="128">
        <v>16999987</v>
      </c>
      <c r="I12" s="128">
        <v>12338683</v>
      </c>
      <c r="J12" s="128">
        <v>11646427</v>
      </c>
      <c r="K12" s="129">
        <v>68.5</v>
      </c>
      <c r="L12" s="130">
        <v>94.4</v>
      </c>
      <c r="M12" s="133"/>
    </row>
    <row r="13" spans="1:24" s="69" customFormat="1" ht="15.75" x14ac:dyDescent="0.25">
      <c r="B13" s="112">
        <v>6</v>
      </c>
      <c r="C13" s="131"/>
      <c r="D13" s="132" t="s">
        <v>2115</v>
      </c>
      <c r="E13" s="127">
        <v>1</v>
      </c>
      <c r="F13" s="127">
        <v>3</v>
      </c>
      <c r="G13" s="128">
        <v>4000000</v>
      </c>
      <c r="H13" s="128">
        <v>4000000</v>
      </c>
      <c r="I13" s="128">
        <v>116</v>
      </c>
      <c r="J13" s="128">
        <v>116</v>
      </c>
      <c r="K13" s="129">
        <v>0</v>
      </c>
      <c r="L13" s="130">
        <v>100</v>
      </c>
      <c r="M13" s="133"/>
    </row>
    <row r="14" spans="1:24" s="69" customFormat="1" ht="17.25" customHeight="1" x14ac:dyDescent="0.25">
      <c r="B14" s="112">
        <v>7</v>
      </c>
      <c r="C14" s="131"/>
      <c r="D14" s="132" t="s">
        <v>294</v>
      </c>
      <c r="E14" s="127">
        <v>1</v>
      </c>
      <c r="F14" s="127">
        <v>9</v>
      </c>
      <c r="G14" s="128">
        <v>108000000</v>
      </c>
      <c r="H14" s="128">
        <v>108000000</v>
      </c>
      <c r="I14" s="128">
        <v>0</v>
      </c>
      <c r="J14" s="128">
        <v>0</v>
      </c>
      <c r="K14" s="129">
        <v>0</v>
      </c>
      <c r="L14" s="130">
        <v>0</v>
      </c>
    </row>
    <row r="15" spans="1:24" s="69" customFormat="1" ht="15.75" x14ac:dyDescent="0.25">
      <c r="B15" s="112">
        <v>8</v>
      </c>
      <c r="C15" s="131"/>
      <c r="D15" s="132" t="s">
        <v>318</v>
      </c>
      <c r="E15" s="127">
        <v>2</v>
      </c>
      <c r="F15" s="127">
        <v>8</v>
      </c>
      <c r="G15" s="128">
        <v>2454471905</v>
      </c>
      <c r="H15" s="128">
        <v>2454154742</v>
      </c>
      <c r="I15" s="128">
        <v>42966154</v>
      </c>
      <c r="J15" s="128">
        <v>37105773</v>
      </c>
      <c r="K15" s="129">
        <v>1.5</v>
      </c>
      <c r="L15" s="130">
        <v>86.4</v>
      </c>
    </row>
    <row r="16" spans="1:24" s="69" customFormat="1" ht="15.75" x14ac:dyDescent="0.25">
      <c r="B16" s="112">
        <v>9</v>
      </c>
      <c r="C16" s="131"/>
      <c r="D16" s="132" t="s">
        <v>961</v>
      </c>
      <c r="E16" s="127">
        <v>1</v>
      </c>
      <c r="F16" s="127">
        <v>3</v>
      </c>
      <c r="G16" s="128">
        <v>6283203</v>
      </c>
      <c r="H16" s="128">
        <v>6229756</v>
      </c>
      <c r="I16" s="128">
        <v>597484</v>
      </c>
      <c r="J16" s="128">
        <v>542649</v>
      </c>
      <c r="K16" s="129">
        <v>8.6999999999999993</v>
      </c>
      <c r="L16" s="130">
        <v>90.8</v>
      </c>
    </row>
    <row r="17" spans="2:12" s="69" customFormat="1" ht="15.75" x14ac:dyDescent="0.25">
      <c r="B17" s="93">
        <v>10</v>
      </c>
      <c r="C17" s="131"/>
      <c r="D17" s="132" t="s">
        <v>376</v>
      </c>
      <c r="E17" s="127">
        <v>2</v>
      </c>
      <c r="F17" s="127">
        <v>2</v>
      </c>
      <c r="G17" s="128">
        <v>334000000</v>
      </c>
      <c r="H17" s="128">
        <v>332000000</v>
      </c>
      <c r="I17" s="128">
        <v>0</v>
      </c>
      <c r="J17" s="128">
        <v>0</v>
      </c>
      <c r="K17" s="129">
        <v>0</v>
      </c>
      <c r="L17" s="130">
        <v>0</v>
      </c>
    </row>
    <row r="18" spans="2:12" s="69" customFormat="1" ht="15.75" x14ac:dyDescent="0.25">
      <c r="B18" s="93">
        <v>11</v>
      </c>
      <c r="C18" s="131"/>
      <c r="D18" s="132" t="s">
        <v>418</v>
      </c>
      <c r="E18" s="127">
        <v>7</v>
      </c>
      <c r="F18" s="127">
        <v>23</v>
      </c>
      <c r="G18" s="128">
        <v>3704977007</v>
      </c>
      <c r="H18" s="128">
        <v>3635579148</v>
      </c>
      <c r="I18" s="128">
        <v>660051946</v>
      </c>
      <c r="J18" s="128">
        <v>647056171</v>
      </c>
      <c r="K18" s="129">
        <v>17.8</v>
      </c>
      <c r="L18" s="130">
        <v>98</v>
      </c>
    </row>
    <row r="19" spans="2:12" s="69" customFormat="1" ht="17.25" customHeight="1" x14ac:dyDescent="0.25">
      <c r="B19" s="93">
        <v>12</v>
      </c>
      <c r="C19" s="131"/>
      <c r="D19" s="132" t="s">
        <v>1011</v>
      </c>
      <c r="E19" s="127">
        <v>14</v>
      </c>
      <c r="F19" s="127">
        <v>102</v>
      </c>
      <c r="G19" s="128">
        <v>5132523055</v>
      </c>
      <c r="H19" s="128">
        <v>4839501156</v>
      </c>
      <c r="I19" s="128">
        <v>1391802179</v>
      </c>
      <c r="J19" s="128">
        <v>1221291186</v>
      </c>
      <c r="K19" s="129">
        <v>25.2</v>
      </c>
      <c r="L19" s="130">
        <v>87.7</v>
      </c>
    </row>
    <row r="20" spans="2:12" s="69" customFormat="1" ht="15.75" x14ac:dyDescent="0.25">
      <c r="B20" s="93">
        <v>13</v>
      </c>
      <c r="C20" s="131"/>
      <c r="D20" s="132" t="s">
        <v>592</v>
      </c>
      <c r="E20" s="127">
        <v>1</v>
      </c>
      <c r="F20" s="127">
        <v>3</v>
      </c>
      <c r="G20" s="128">
        <v>7000000</v>
      </c>
      <c r="H20" s="128">
        <v>7000000</v>
      </c>
      <c r="I20" s="128">
        <v>0</v>
      </c>
      <c r="J20" s="128">
        <v>0</v>
      </c>
      <c r="K20" s="129">
        <v>0</v>
      </c>
      <c r="L20" s="130">
        <v>0</v>
      </c>
    </row>
    <row r="21" spans="2:12" s="69" customFormat="1" ht="15.75" x14ac:dyDescent="0.25">
      <c r="B21" s="93">
        <v>14</v>
      </c>
      <c r="C21" s="131"/>
      <c r="D21" s="132" t="s">
        <v>610</v>
      </c>
      <c r="E21" s="127">
        <v>3</v>
      </c>
      <c r="F21" s="127">
        <v>6</v>
      </c>
      <c r="G21" s="128">
        <v>373498966</v>
      </c>
      <c r="H21" s="128">
        <v>373553524</v>
      </c>
      <c r="I21" s="128">
        <v>154619379</v>
      </c>
      <c r="J21" s="128">
        <v>133650239</v>
      </c>
      <c r="K21" s="129">
        <v>35.799999999999997</v>
      </c>
      <c r="L21" s="130">
        <v>86.4</v>
      </c>
    </row>
    <row r="22" spans="2:12" s="69" customFormat="1" ht="17.25" customHeight="1" x14ac:dyDescent="0.25">
      <c r="B22" s="93">
        <v>15</v>
      </c>
      <c r="C22" s="131"/>
      <c r="D22" s="132" t="s">
        <v>1466</v>
      </c>
      <c r="E22" s="127">
        <v>4</v>
      </c>
      <c r="F22" s="127">
        <v>11</v>
      </c>
      <c r="G22" s="128">
        <v>2393074550</v>
      </c>
      <c r="H22" s="128">
        <v>2015545297</v>
      </c>
      <c r="I22" s="128">
        <v>324247965</v>
      </c>
      <c r="J22" s="128">
        <v>322761265</v>
      </c>
      <c r="K22" s="129">
        <v>16</v>
      </c>
      <c r="L22" s="130">
        <v>99.5</v>
      </c>
    </row>
    <row r="23" spans="2:12" s="69" customFormat="1" ht="17.25" customHeight="1" x14ac:dyDescent="0.25">
      <c r="B23" s="93">
        <v>16</v>
      </c>
      <c r="C23" s="131"/>
      <c r="D23" s="132" t="s">
        <v>1545</v>
      </c>
      <c r="E23" s="127">
        <v>4</v>
      </c>
      <c r="F23" s="127">
        <v>8</v>
      </c>
      <c r="G23" s="128">
        <v>291104664</v>
      </c>
      <c r="H23" s="128">
        <v>290397593</v>
      </c>
      <c r="I23" s="128">
        <v>43372760</v>
      </c>
      <c r="J23" s="128">
        <v>43294768</v>
      </c>
      <c r="K23" s="129">
        <v>14.9</v>
      </c>
      <c r="L23" s="130">
        <v>99.8</v>
      </c>
    </row>
    <row r="24" spans="2:12" s="69" customFormat="1" ht="15.75" x14ac:dyDescent="0.25">
      <c r="B24" s="93">
        <v>17</v>
      </c>
      <c r="C24" s="131"/>
      <c r="D24" s="132" t="s">
        <v>1634</v>
      </c>
      <c r="E24" s="127">
        <v>7</v>
      </c>
      <c r="F24" s="127">
        <v>43</v>
      </c>
      <c r="G24" s="128">
        <v>145612767</v>
      </c>
      <c r="H24" s="128">
        <v>145135871</v>
      </c>
      <c r="I24" s="128">
        <v>24250277</v>
      </c>
      <c r="J24" s="128">
        <v>22545651</v>
      </c>
      <c r="K24" s="129">
        <v>15.5</v>
      </c>
      <c r="L24" s="130">
        <v>93</v>
      </c>
    </row>
    <row r="25" spans="2:12" s="69" customFormat="1" ht="15.75" x14ac:dyDescent="0.25">
      <c r="B25" s="93">
        <v>18</v>
      </c>
      <c r="C25" s="131"/>
      <c r="D25" s="132" t="s">
        <v>2184</v>
      </c>
      <c r="E25" s="127">
        <v>5</v>
      </c>
      <c r="F25" s="127">
        <v>15</v>
      </c>
      <c r="G25" s="128">
        <v>9749761</v>
      </c>
      <c r="H25" s="128">
        <v>9534790</v>
      </c>
      <c r="I25" s="128">
        <v>2098699</v>
      </c>
      <c r="J25" s="128">
        <v>1876851</v>
      </c>
      <c r="K25" s="129">
        <v>19.7</v>
      </c>
      <c r="L25" s="130">
        <v>89.4</v>
      </c>
    </row>
    <row r="26" spans="2:12" s="69" customFormat="1" ht="15.75" x14ac:dyDescent="0.25">
      <c r="B26" s="93">
        <v>19</v>
      </c>
      <c r="C26" s="131"/>
      <c r="D26" s="132" t="s">
        <v>1852</v>
      </c>
      <c r="E26" s="127">
        <v>1</v>
      </c>
      <c r="F26" s="127">
        <v>1</v>
      </c>
      <c r="G26" s="128">
        <v>445009</v>
      </c>
      <c r="H26" s="128">
        <v>445009</v>
      </c>
      <c r="I26" s="128">
        <v>245000</v>
      </c>
      <c r="J26" s="128">
        <v>232869</v>
      </c>
      <c r="K26" s="129">
        <v>52.3</v>
      </c>
      <c r="L26" s="130">
        <v>95</v>
      </c>
    </row>
    <row r="27" spans="2:12" s="69" customFormat="1" ht="15.75" x14ac:dyDescent="0.25">
      <c r="B27" s="93">
        <v>20</v>
      </c>
      <c r="C27" s="131"/>
      <c r="D27" s="132" t="s">
        <v>1870</v>
      </c>
      <c r="E27" s="127">
        <v>6</v>
      </c>
      <c r="F27" s="127">
        <v>13</v>
      </c>
      <c r="G27" s="128">
        <v>10615717139</v>
      </c>
      <c r="H27" s="128">
        <v>10565169800</v>
      </c>
      <c r="I27" s="128">
        <v>2285234103</v>
      </c>
      <c r="J27" s="128">
        <v>2128754045</v>
      </c>
      <c r="K27" s="129">
        <v>20.100000000000001</v>
      </c>
      <c r="L27" s="130">
        <v>93.2</v>
      </c>
    </row>
    <row r="28" spans="2:12" s="69" customFormat="1" ht="15.75" x14ac:dyDescent="0.25">
      <c r="B28" s="93">
        <v>21</v>
      </c>
      <c r="C28" s="131"/>
      <c r="D28" s="132" t="s">
        <v>1975</v>
      </c>
      <c r="E28" s="127">
        <v>1</v>
      </c>
      <c r="F28" s="127">
        <v>7</v>
      </c>
      <c r="G28" s="128">
        <v>9566941</v>
      </c>
      <c r="H28" s="128">
        <v>9566941</v>
      </c>
      <c r="I28" s="128">
        <v>80841</v>
      </c>
      <c r="J28" s="128">
        <v>80841</v>
      </c>
      <c r="K28" s="129">
        <v>0.8</v>
      </c>
      <c r="L28" s="130">
        <v>100</v>
      </c>
    </row>
    <row r="29" spans="2:12" s="69" customFormat="1" ht="15.75" x14ac:dyDescent="0.25">
      <c r="B29" s="93">
        <v>22</v>
      </c>
      <c r="C29" s="131"/>
      <c r="D29" s="132" t="s">
        <v>1992</v>
      </c>
      <c r="E29" s="127">
        <v>3</v>
      </c>
      <c r="F29" s="127">
        <v>6</v>
      </c>
      <c r="G29" s="128">
        <v>24735750</v>
      </c>
      <c r="H29" s="128">
        <v>23276149</v>
      </c>
      <c r="I29" s="128">
        <v>2001875</v>
      </c>
      <c r="J29" s="128">
        <v>1101589</v>
      </c>
      <c r="K29" s="129">
        <v>4.7</v>
      </c>
      <c r="L29" s="130">
        <v>55</v>
      </c>
    </row>
    <row r="30" spans="2:12" s="69" customFormat="1" ht="15.75" x14ac:dyDescent="0.25">
      <c r="B30" s="93">
        <v>35</v>
      </c>
      <c r="C30" s="131"/>
      <c r="D30" s="132" t="s">
        <v>665</v>
      </c>
      <c r="E30" s="127">
        <v>2</v>
      </c>
      <c r="F30" s="127">
        <v>4</v>
      </c>
      <c r="G30" s="128">
        <v>35866132</v>
      </c>
      <c r="H30" s="128">
        <v>35892679</v>
      </c>
      <c r="I30" s="128">
        <v>9876912</v>
      </c>
      <c r="J30" s="128">
        <v>5613917</v>
      </c>
      <c r="K30" s="129">
        <v>15.6</v>
      </c>
      <c r="L30" s="130">
        <v>56.8</v>
      </c>
    </row>
    <row r="31" spans="2:12" s="69" customFormat="1" ht="15.75" x14ac:dyDescent="0.25">
      <c r="B31" s="93">
        <v>38</v>
      </c>
      <c r="C31" s="131"/>
      <c r="D31" s="132" t="s">
        <v>701</v>
      </c>
      <c r="E31" s="127">
        <v>1</v>
      </c>
      <c r="F31" s="127">
        <v>3</v>
      </c>
      <c r="G31" s="128">
        <v>90000000</v>
      </c>
      <c r="H31" s="128">
        <v>90000000</v>
      </c>
      <c r="I31" s="128">
        <v>90000000</v>
      </c>
      <c r="J31" s="128">
        <v>90000000</v>
      </c>
      <c r="K31" s="129">
        <v>100</v>
      </c>
      <c r="L31" s="130">
        <v>100</v>
      </c>
    </row>
    <row r="32" spans="2:12" s="69" customFormat="1" ht="15.75" x14ac:dyDescent="0.25">
      <c r="B32" s="93">
        <v>40</v>
      </c>
      <c r="C32" s="131"/>
      <c r="D32" s="132" t="s">
        <v>723</v>
      </c>
      <c r="E32" s="127">
        <v>1</v>
      </c>
      <c r="F32" s="127">
        <v>6</v>
      </c>
      <c r="G32" s="128">
        <v>64889392</v>
      </c>
      <c r="H32" s="128">
        <v>64889392</v>
      </c>
      <c r="I32" s="128">
        <v>31933033</v>
      </c>
      <c r="J32" s="128">
        <v>31933033</v>
      </c>
      <c r="K32" s="129">
        <v>49.2</v>
      </c>
      <c r="L32" s="130">
        <v>100</v>
      </c>
    </row>
    <row r="33" spans="2:12" s="69" customFormat="1" ht="15.75" x14ac:dyDescent="0.25">
      <c r="B33" s="93">
        <v>43</v>
      </c>
      <c r="C33" s="131"/>
      <c r="D33" s="132" t="s">
        <v>739</v>
      </c>
      <c r="E33" s="127">
        <v>1</v>
      </c>
      <c r="F33" s="127">
        <v>3</v>
      </c>
      <c r="G33" s="128">
        <v>5315000</v>
      </c>
      <c r="H33" s="128">
        <v>5315000</v>
      </c>
      <c r="I33" s="128">
        <v>2100060</v>
      </c>
      <c r="J33" s="128">
        <v>0</v>
      </c>
      <c r="K33" s="129">
        <v>0</v>
      </c>
      <c r="L33" s="130">
        <v>0</v>
      </c>
    </row>
    <row r="34" spans="2:12" s="69" customFormat="1" ht="15.75" x14ac:dyDescent="0.25">
      <c r="B34" s="93">
        <v>45</v>
      </c>
      <c r="C34" s="131"/>
      <c r="D34" s="132" t="s">
        <v>754</v>
      </c>
      <c r="E34" s="127">
        <v>2</v>
      </c>
      <c r="F34" s="127">
        <v>8</v>
      </c>
      <c r="G34" s="128">
        <v>250000</v>
      </c>
      <c r="H34" s="128">
        <v>250000</v>
      </c>
      <c r="I34" s="128">
        <v>0</v>
      </c>
      <c r="J34" s="128">
        <v>0</v>
      </c>
      <c r="K34" s="129">
        <v>0</v>
      </c>
      <c r="L34" s="130">
        <v>0</v>
      </c>
    </row>
    <row r="35" spans="2:12" s="69" customFormat="1" ht="15.75" x14ac:dyDescent="0.25">
      <c r="B35" s="93">
        <v>47</v>
      </c>
      <c r="C35" s="131"/>
      <c r="D35" s="132" t="s">
        <v>2060</v>
      </c>
      <c r="E35" s="127">
        <v>7</v>
      </c>
      <c r="F35" s="127">
        <v>21</v>
      </c>
      <c r="G35" s="128">
        <v>1326741442</v>
      </c>
      <c r="H35" s="128">
        <v>1208750061</v>
      </c>
      <c r="I35" s="128">
        <v>132884119</v>
      </c>
      <c r="J35" s="128">
        <v>120004340</v>
      </c>
      <c r="K35" s="129">
        <v>9.9</v>
      </c>
      <c r="L35" s="130">
        <v>90.3</v>
      </c>
    </row>
    <row r="36" spans="2:12" s="69" customFormat="1" ht="15.75" x14ac:dyDescent="0.25">
      <c r="B36" s="93">
        <v>48</v>
      </c>
      <c r="C36" s="131"/>
      <c r="D36" s="132" t="s">
        <v>772</v>
      </c>
      <c r="E36" s="127">
        <v>2</v>
      </c>
      <c r="F36" s="127">
        <v>3</v>
      </c>
      <c r="G36" s="128">
        <v>29135657</v>
      </c>
      <c r="H36" s="128">
        <v>30431173</v>
      </c>
      <c r="I36" s="128">
        <v>2483622</v>
      </c>
      <c r="J36" s="128">
        <v>2480090</v>
      </c>
      <c r="K36" s="129">
        <v>8.1</v>
      </c>
      <c r="L36" s="130">
        <v>99.9</v>
      </c>
    </row>
    <row r="37" spans="2:12" s="69" customFormat="1" ht="15.75" x14ac:dyDescent="0.25">
      <c r="B37" s="93">
        <v>50</v>
      </c>
      <c r="C37" s="131"/>
      <c r="D37" s="132" t="s">
        <v>2185</v>
      </c>
      <c r="E37" s="127">
        <v>3</v>
      </c>
      <c r="F37" s="127">
        <v>10</v>
      </c>
      <c r="G37" s="128">
        <v>17346101039</v>
      </c>
      <c r="H37" s="128">
        <v>17211898181</v>
      </c>
      <c r="I37" s="128">
        <v>3747688870</v>
      </c>
      <c r="J37" s="128">
        <v>3456490748</v>
      </c>
      <c r="K37" s="129">
        <v>20.081984636424043</v>
      </c>
      <c r="L37" s="130">
        <v>92.229928050729157</v>
      </c>
    </row>
    <row r="38" spans="2:12" s="69" customFormat="1" ht="15.75" x14ac:dyDescent="0.25">
      <c r="B38" s="93">
        <v>51</v>
      </c>
      <c r="C38" s="131"/>
      <c r="D38" s="132" t="s">
        <v>2186</v>
      </c>
      <c r="E38" s="127">
        <v>2</v>
      </c>
      <c r="F38" s="127">
        <v>10</v>
      </c>
      <c r="G38" s="128">
        <v>268497547</v>
      </c>
      <c r="H38" s="128">
        <v>236914405</v>
      </c>
      <c r="I38" s="128">
        <v>61333434</v>
      </c>
      <c r="J38" s="128">
        <v>57234793</v>
      </c>
      <c r="K38" s="129">
        <v>24.2</v>
      </c>
      <c r="L38" s="130">
        <v>93.3</v>
      </c>
    </row>
    <row r="39" spans="2:12" s="69" customFormat="1" ht="15.75" x14ac:dyDescent="0.25">
      <c r="B39" s="96">
        <v>52</v>
      </c>
      <c r="C39" s="134"/>
      <c r="D39" s="135" t="s">
        <v>2187</v>
      </c>
      <c r="E39" s="136">
        <v>1</v>
      </c>
      <c r="F39" s="136">
        <v>3</v>
      </c>
      <c r="G39" s="137">
        <v>12690000</v>
      </c>
      <c r="H39" s="137">
        <v>5690144</v>
      </c>
      <c r="I39" s="137">
        <v>5690144</v>
      </c>
      <c r="J39" s="137">
        <v>5690144</v>
      </c>
      <c r="K39" s="138">
        <v>100</v>
      </c>
      <c r="L39" s="139">
        <v>100</v>
      </c>
    </row>
    <row r="40" spans="2:12" s="69" customFormat="1" ht="16.5" thickBot="1" x14ac:dyDescent="0.3">
      <c r="B40" s="101">
        <v>53</v>
      </c>
      <c r="C40" s="140"/>
      <c r="D40" s="141" t="s">
        <v>2188</v>
      </c>
      <c r="E40" s="142">
        <v>11</v>
      </c>
      <c r="F40" s="142">
        <v>33</v>
      </c>
      <c r="G40" s="143">
        <v>33121449</v>
      </c>
      <c r="H40" s="143">
        <v>33121449</v>
      </c>
      <c r="I40" s="143">
        <v>8823298</v>
      </c>
      <c r="J40" s="143">
        <v>110048</v>
      </c>
      <c r="K40" s="144">
        <v>0.3</v>
      </c>
      <c r="L40" s="145">
        <v>1.2</v>
      </c>
    </row>
    <row r="41" spans="2:12" s="150" customFormat="1" ht="13.5" x14ac:dyDescent="0.2">
      <c r="B41" s="150" t="s">
        <v>2194</v>
      </c>
      <c r="E41" s="151"/>
      <c r="H41" s="152"/>
      <c r="I41" s="152"/>
      <c r="J41" s="152"/>
    </row>
    <row r="42" spans="2:12" s="150" customFormat="1" ht="13.5" x14ac:dyDescent="0.2">
      <c r="B42" s="150" t="s">
        <v>2195</v>
      </c>
      <c r="E42" s="151"/>
      <c r="G42" s="152"/>
    </row>
    <row r="43" spans="2:12" s="150" customFormat="1" ht="12" x14ac:dyDescent="0.2">
      <c r="B43" s="150" t="s">
        <v>2172</v>
      </c>
      <c r="E43" s="151"/>
    </row>
    <row r="44" spans="2:12" s="69" customFormat="1" ht="15.75" x14ac:dyDescent="0.25">
      <c r="E44" s="146"/>
    </row>
    <row r="45" spans="2:12" s="69" customFormat="1" ht="15.75" x14ac:dyDescent="0.25">
      <c r="E45" s="146"/>
    </row>
    <row r="46" spans="2:12" s="69" customFormat="1" ht="15.75" x14ac:dyDescent="0.25">
      <c r="E46" s="146"/>
    </row>
    <row r="47" spans="2:12" s="147" customFormat="1" ht="17.25" hidden="1" x14ac:dyDescent="0.25">
      <c r="G47" s="67">
        <v>1500000</v>
      </c>
      <c r="H47" s="67">
        <v>1500000</v>
      </c>
      <c r="I47" s="67">
        <v>206668</v>
      </c>
      <c r="J47" s="67">
        <v>0</v>
      </c>
      <c r="K47" s="148"/>
    </row>
    <row r="48" spans="2:12" s="69" customFormat="1" ht="15.75" x14ac:dyDescent="0.25">
      <c r="E48" s="146"/>
    </row>
    <row r="49" spans="5:5" s="69" customFormat="1" ht="15.75" x14ac:dyDescent="0.25">
      <c r="E49" s="146"/>
    </row>
    <row r="50" spans="5:5" s="69" customFormat="1" ht="15.75" x14ac:dyDescent="0.25">
      <c r="E50" s="146"/>
    </row>
    <row r="51" spans="5:5" s="69" customFormat="1" ht="15.75" x14ac:dyDescent="0.25">
      <c r="E51" s="146"/>
    </row>
    <row r="52" spans="5:5" s="69" customFormat="1" ht="15.75" x14ac:dyDescent="0.25">
      <c r="E52" s="146"/>
    </row>
    <row r="53" spans="5:5" s="69" customFormat="1" ht="15.75" x14ac:dyDescent="0.25">
      <c r="E53" s="146"/>
    </row>
    <row r="54" spans="5:5" s="69" customFormat="1" ht="15.75" x14ac:dyDescent="0.25">
      <c r="E54" s="146"/>
    </row>
    <row r="55" spans="5:5" s="69" customFormat="1" ht="15.75" x14ac:dyDescent="0.25">
      <c r="E55" s="146"/>
    </row>
    <row r="56" spans="5:5" s="69" customFormat="1" ht="15.75" x14ac:dyDescent="0.25">
      <c r="E56" s="146"/>
    </row>
    <row r="57" spans="5:5" s="69" customFormat="1" ht="15.75" x14ac:dyDescent="0.25">
      <c r="E57" s="146"/>
    </row>
    <row r="58" spans="5:5" s="69" customFormat="1" ht="15.75" x14ac:dyDescent="0.25">
      <c r="E58" s="146"/>
    </row>
    <row r="59" spans="5:5" s="69" customFormat="1" ht="15.75" x14ac:dyDescent="0.25">
      <c r="E59" s="146"/>
    </row>
    <row r="60" spans="5:5" s="69" customFormat="1" ht="15.75" x14ac:dyDescent="0.25">
      <c r="E60" s="146"/>
    </row>
    <row r="61" spans="5:5" s="69" customFormat="1" ht="15.75" x14ac:dyDescent="0.25">
      <c r="E61" s="146"/>
    </row>
    <row r="62" spans="5:5" s="69" customFormat="1" ht="15.75" x14ac:dyDescent="0.25">
      <c r="E62" s="146"/>
    </row>
    <row r="63" spans="5:5" s="69" customFormat="1" ht="15.75" x14ac:dyDescent="0.25">
      <c r="E63" s="146"/>
    </row>
    <row r="64" spans="5:5" x14ac:dyDescent="0.25">
      <c r="E64" s="66"/>
    </row>
    <row r="65" spans="5:5" x14ac:dyDescent="0.25">
      <c r="E65" s="66"/>
    </row>
    <row r="66" spans="5:5" x14ac:dyDescent="0.25">
      <c r="E66" s="66"/>
    </row>
    <row r="67" spans="5:5" x14ac:dyDescent="0.25">
      <c r="E67" s="66"/>
    </row>
    <row r="68" spans="5:5" x14ac:dyDescent="0.25">
      <c r="E68" s="66"/>
    </row>
    <row r="69" spans="5:5" x14ac:dyDescent="0.25">
      <c r="E69" s="66"/>
    </row>
    <row r="70" spans="5:5" x14ac:dyDescent="0.25">
      <c r="E70" s="66"/>
    </row>
    <row r="71" spans="5:5" x14ac:dyDescent="0.25">
      <c r="E71" s="66"/>
    </row>
    <row r="72" spans="5:5" x14ac:dyDescent="0.25">
      <c r="E72" s="66"/>
    </row>
    <row r="73" spans="5:5" x14ac:dyDescent="0.25">
      <c r="E73" s="66"/>
    </row>
    <row r="74" spans="5:5" x14ac:dyDescent="0.25">
      <c r="E74" s="66"/>
    </row>
    <row r="75" spans="5:5" x14ac:dyDescent="0.25">
      <c r="E75" s="66"/>
    </row>
    <row r="76" spans="5:5" x14ac:dyDescent="0.25">
      <c r="E76" s="66"/>
    </row>
    <row r="77" spans="5:5" x14ac:dyDescent="0.25">
      <c r="E77" s="66"/>
    </row>
    <row r="78" spans="5:5" x14ac:dyDescent="0.25">
      <c r="E78" s="66"/>
    </row>
    <row r="79" spans="5:5" x14ac:dyDescent="0.25">
      <c r="E79" s="66"/>
    </row>
    <row r="80" spans="5:5" x14ac:dyDescent="0.25">
      <c r="E80" s="66"/>
    </row>
    <row r="81" spans="5:5" x14ac:dyDescent="0.25">
      <c r="E81" s="66"/>
    </row>
  </sheetData>
  <mergeCells count="10">
    <mergeCell ref="E4:E7"/>
    <mergeCell ref="G4:L4"/>
    <mergeCell ref="A1:E1"/>
    <mergeCell ref="B3:L3"/>
    <mergeCell ref="B4:D7"/>
    <mergeCell ref="F4:F7"/>
    <mergeCell ref="J5:L5"/>
    <mergeCell ref="G5:G6"/>
    <mergeCell ref="H5:H6"/>
    <mergeCell ref="I5:I6"/>
  </mergeCells>
  <pageMargins left="0.70866141732283472" right="0.70866141732283472" top="0.74803149606299213" bottom="0.74803149606299213" header="0.31496062992125984" footer="0.31496062992125984"/>
  <pageSetup scale="5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419</v>
      </c>
      <c r="D4" s="183" t="s">
        <v>418</v>
      </c>
      <c r="E4" s="183"/>
      <c r="F4" s="183"/>
      <c r="G4" s="183"/>
      <c r="H4" s="184"/>
      <c r="I4" s="18"/>
      <c r="J4" s="185" t="s">
        <v>6</v>
      </c>
      <c r="K4" s="183"/>
      <c r="L4" s="17" t="s">
        <v>417</v>
      </c>
      <c r="M4" s="186" t="s">
        <v>416</v>
      </c>
      <c r="N4" s="186"/>
      <c r="O4" s="186"/>
      <c r="P4" s="186"/>
      <c r="Q4" s="187"/>
      <c r="R4" s="19"/>
      <c r="S4" s="188" t="s">
        <v>9</v>
      </c>
      <c r="T4" s="189"/>
      <c r="U4" s="189"/>
      <c r="V4" s="190" t="s">
        <v>415</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407</v>
      </c>
      <c r="D6" s="192" t="s">
        <v>414</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404</v>
      </c>
      <c r="D7" s="179" t="s">
        <v>413</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412</v>
      </c>
      <c r="K8" s="26" t="s">
        <v>411</v>
      </c>
      <c r="L8" s="26" t="s">
        <v>412</v>
      </c>
      <c r="M8" s="26" t="s">
        <v>411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111" customHeight="1" thickTop="1" thickBot="1" x14ac:dyDescent="0.25">
      <c r="B10" s="27" t="s">
        <v>22</v>
      </c>
      <c r="C10" s="190" t="s">
        <v>410</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409</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408</v>
      </c>
      <c r="C21" s="218"/>
      <c r="D21" s="218"/>
      <c r="E21" s="218"/>
      <c r="F21" s="218"/>
      <c r="G21" s="218"/>
      <c r="H21" s="218"/>
      <c r="I21" s="218"/>
      <c r="J21" s="218"/>
      <c r="K21" s="218"/>
      <c r="L21" s="218"/>
      <c r="M21" s="219" t="s">
        <v>407</v>
      </c>
      <c r="N21" s="219"/>
      <c r="O21" s="219" t="s">
        <v>49</v>
      </c>
      <c r="P21" s="219"/>
      <c r="Q21" s="220" t="s">
        <v>50</v>
      </c>
      <c r="R21" s="220"/>
      <c r="S21" s="34" t="s">
        <v>406</v>
      </c>
      <c r="T21" s="34" t="s">
        <v>406</v>
      </c>
      <c r="U21" s="34" t="s">
        <v>406</v>
      </c>
      <c r="V21" s="34">
        <f>+IF(ISERR(U21/T21*100),"N/A",ROUND(U21/T21*100,2))</f>
        <v>100</v>
      </c>
      <c r="W21" s="35">
        <f>+IF(ISERR(U21/S21*100),"N/A",ROUND(U21/S21*100,2))</f>
        <v>100</v>
      </c>
    </row>
    <row r="22" spans="2:27" ht="56.25" customHeight="1" thickBot="1" x14ac:dyDescent="0.25">
      <c r="B22" s="217" t="s">
        <v>405</v>
      </c>
      <c r="C22" s="218"/>
      <c r="D22" s="218"/>
      <c r="E22" s="218"/>
      <c r="F22" s="218"/>
      <c r="G22" s="218"/>
      <c r="H22" s="218"/>
      <c r="I22" s="218"/>
      <c r="J22" s="218"/>
      <c r="K22" s="218"/>
      <c r="L22" s="218"/>
      <c r="M22" s="219" t="s">
        <v>404</v>
      </c>
      <c r="N22" s="219"/>
      <c r="O22" s="219" t="s">
        <v>49</v>
      </c>
      <c r="P22" s="219"/>
      <c r="Q22" s="220" t="s">
        <v>50</v>
      </c>
      <c r="R22" s="220"/>
      <c r="S22" s="34" t="s">
        <v>403</v>
      </c>
      <c r="T22" s="34" t="s">
        <v>402</v>
      </c>
      <c r="U22" s="34" t="s">
        <v>167</v>
      </c>
      <c r="V22" s="34">
        <f>+IF(ISERR(U22/T22*100),"N/A",ROUND(U22/T22*100,2))</f>
        <v>133.33000000000001</v>
      </c>
      <c r="W22" s="35">
        <f>+IF(ISERR(U22/S22*100),"N/A",ROUND(U22/S22*100,2))</f>
        <v>31.25</v>
      </c>
    </row>
    <row r="23" spans="2:27" ht="21.75" customHeight="1" thickTop="1" thickBot="1" x14ac:dyDescent="0.25">
      <c r="B23" s="11" t="s">
        <v>60</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32" t="s">
        <v>2098</v>
      </c>
      <c r="C24" s="233"/>
      <c r="D24" s="233"/>
      <c r="E24" s="233"/>
      <c r="F24" s="233"/>
      <c r="G24" s="233"/>
      <c r="H24" s="233"/>
      <c r="I24" s="233"/>
      <c r="J24" s="233"/>
      <c r="K24" s="233"/>
      <c r="L24" s="233"/>
      <c r="M24" s="233"/>
      <c r="N24" s="233"/>
      <c r="O24" s="233"/>
      <c r="P24" s="233"/>
      <c r="Q24" s="234"/>
      <c r="R24" s="37" t="s">
        <v>42</v>
      </c>
      <c r="S24" s="204" t="s">
        <v>43</v>
      </c>
      <c r="T24" s="204"/>
      <c r="U24" s="38" t="s">
        <v>61</v>
      </c>
      <c r="V24" s="203" t="s">
        <v>62</v>
      </c>
      <c r="W24" s="205"/>
    </row>
    <row r="25" spans="2:27" ht="30.75" customHeight="1" thickBot="1" x14ac:dyDescent="0.25">
      <c r="B25" s="235"/>
      <c r="C25" s="236"/>
      <c r="D25" s="236"/>
      <c r="E25" s="236"/>
      <c r="F25" s="236"/>
      <c r="G25" s="236"/>
      <c r="H25" s="236"/>
      <c r="I25" s="236"/>
      <c r="J25" s="236"/>
      <c r="K25" s="236"/>
      <c r="L25" s="236"/>
      <c r="M25" s="236"/>
      <c r="N25" s="236"/>
      <c r="O25" s="236"/>
      <c r="P25" s="236"/>
      <c r="Q25" s="237"/>
      <c r="R25" s="39" t="s">
        <v>63</v>
      </c>
      <c r="S25" s="39" t="s">
        <v>63</v>
      </c>
      <c r="T25" s="39" t="s">
        <v>49</v>
      </c>
      <c r="U25" s="39" t="s">
        <v>63</v>
      </c>
      <c r="V25" s="39" t="s">
        <v>64</v>
      </c>
      <c r="W25" s="32" t="s">
        <v>65</v>
      </c>
      <c r="Y25" s="36"/>
    </row>
    <row r="26" spans="2:27" ht="23.25" customHeight="1" thickBot="1" x14ac:dyDescent="0.25">
      <c r="B26" s="238" t="s">
        <v>66</v>
      </c>
      <c r="C26" s="239"/>
      <c r="D26" s="239"/>
      <c r="E26" s="40" t="s">
        <v>401</v>
      </c>
      <c r="F26" s="40"/>
      <c r="G26" s="40"/>
      <c r="H26" s="41"/>
      <c r="I26" s="41"/>
      <c r="J26" s="41"/>
      <c r="K26" s="41"/>
      <c r="L26" s="41"/>
      <c r="M26" s="41"/>
      <c r="N26" s="41"/>
      <c r="O26" s="41"/>
      <c r="P26" s="42"/>
      <c r="Q26" s="42"/>
      <c r="R26" s="43" t="s">
        <v>400</v>
      </c>
      <c r="S26" s="44" t="s">
        <v>11</v>
      </c>
      <c r="T26" s="42"/>
      <c r="U26" s="44" t="s">
        <v>399</v>
      </c>
      <c r="V26" s="42"/>
      <c r="W26" s="45">
        <f>+IF(ISERR(U26/R26*100),"N/A",ROUND(U26/R26*100,2))</f>
        <v>28.33</v>
      </c>
    </row>
    <row r="27" spans="2:27" ht="26.25" customHeight="1" x14ac:dyDescent="0.2">
      <c r="B27" s="221" t="s">
        <v>69</v>
      </c>
      <c r="C27" s="222"/>
      <c r="D27" s="222"/>
      <c r="E27" s="46" t="s">
        <v>401</v>
      </c>
      <c r="F27" s="46"/>
      <c r="G27" s="46"/>
      <c r="H27" s="47"/>
      <c r="I27" s="47"/>
      <c r="J27" s="47"/>
      <c r="K27" s="47"/>
      <c r="L27" s="47"/>
      <c r="M27" s="47"/>
      <c r="N27" s="47"/>
      <c r="O27" s="47"/>
      <c r="P27" s="48"/>
      <c r="Q27" s="48"/>
      <c r="R27" s="49" t="s">
        <v>400</v>
      </c>
      <c r="S27" s="50" t="s">
        <v>399</v>
      </c>
      <c r="T27" s="51">
        <f>+IF(ISERR(S27/R27*100),"N/A",ROUND(S27/R27*100,2))</f>
        <v>28.33</v>
      </c>
      <c r="U27" s="50" t="s">
        <v>399</v>
      </c>
      <c r="V27" s="51">
        <f>+IF(ISERR(U27/S27*100),"N/A",ROUND(U27/S27*100,2))</f>
        <v>100</v>
      </c>
      <c r="W27" s="52">
        <f>+IF(ISERR(U27/R27*100),"N/A",ROUND(U27/R27*100,2))</f>
        <v>28.33</v>
      </c>
    </row>
    <row r="28" spans="2:27" ht="23.25" customHeight="1" thickBot="1" x14ac:dyDescent="0.25">
      <c r="B28" s="238" t="s">
        <v>66</v>
      </c>
      <c r="C28" s="239"/>
      <c r="D28" s="239"/>
      <c r="E28" s="40" t="s">
        <v>398</v>
      </c>
      <c r="F28" s="40"/>
      <c r="G28" s="40"/>
      <c r="H28" s="41"/>
      <c r="I28" s="41"/>
      <c r="J28" s="41"/>
      <c r="K28" s="41"/>
      <c r="L28" s="41"/>
      <c r="M28" s="41"/>
      <c r="N28" s="41"/>
      <c r="O28" s="41"/>
      <c r="P28" s="42"/>
      <c r="Q28" s="42"/>
      <c r="R28" s="43" t="s">
        <v>397</v>
      </c>
      <c r="S28" s="44" t="s">
        <v>11</v>
      </c>
      <c r="T28" s="42"/>
      <c r="U28" s="44" t="s">
        <v>396</v>
      </c>
      <c r="V28" s="42"/>
      <c r="W28" s="45">
        <f>+IF(ISERR(U28/R28*100),"N/A",ROUND(U28/R28*100,2))</f>
        <v>25.15</v>
      </c>
    </row>
    <row r="29" spans="2:27" ht="26.25" customHeight="1" thickBot="1" x14ac:dyDescent="0.25">
      <c r="B29" s="221" t="s">
        <v>69</v>
      </c>
      <c r="C29" s="222"/>
      <c r="D29" s="222"/>
      <c r="E29" s="46" t="s">
        <v>398</v>
      </c>
      <c r="F29" s="46"/>
      <c r="G29" s="46"/>
      <c r="H29" s="47"/>
      <c r="I29" s="47"/>
      <c r="J29" s="47"/>
      <c r="K29" s="47"/>
      <c r="L29" s="47"/>
      <c r="M29" s="47"/>
      <c r="N29" s="47"/>
      <c r="O29" s="47"/>
      <c r="P29" s="48"/>
      <c r="Q29" s="48"/>
      <c r="R29" s="49" t="s">
        <v>397</v>
      </c>
      <c r="S29" s="50" t="s">
        <v>396</v>
      </c>
      <c r="T29" s="51">
        <f>+IF(ISERR(S29/R29*100),"N/A",ROUND(S29/R29*100,2))</f>
        <v>25.15</v>
      </c>
      <c r="U29" s="50" t="s">
        <v>396</v>
      </c>
      <c r="V29" s="51">
        <f>+IF(ISERR(U29/S29*100),"N/A",ROUND(U29/S29*100,2))</f>
        <v>100</v>
      </c>
      <c r="W29" s="52">
        <f>+IF(ISERR(U29/R29*100),"N/A",ROUND(U29/R29*100,2))</f>
        <v>25.15</v>
      </c>
    </row>
    <row r="30" spans="2:27" ht="22.5" customHeight="1" thickTop="1" thickBot="1" x14ac:dyDescent="0.25">
      <c r="B30" s="11" t="s">
        <v>75</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23" t="s">
        <v>395</v>
      </c>
      <c r="C31" s="224"/>
      <c r="D31" s="224"/>
      <c r="E31" s="224"/>
      <c r="F31" s="224"/>
      <c r="G31" s="224"/>
      <c r="H31" s="224"/>
      <c r="I31" s="224"/>
      <c r="J31" s="224"/>
      <c r="K31" s="224"/>
      <c r="L31" s="224"/>
      <c r="M31" s="224"/>
      <c r="N31" s="224"/>
      <c r="O31" s="224"/>
      <c r="P31" s="224"/>
      <c r="Q31" s="224"/>
      <c r="R31" s="224"/>
      <c r="S31" s="224"/>
      <c r="T31" s="224"/>
      <c r="U31" s="224"/>
      <c r="V31" s="224"/>
      <c r="W31" s="225"/>
    </row>
    <row r="32" spans="2:27" ht="54" customHeight="1" thickBot="1" x14ac:dyDescent="0.25">
      <c r="B32" s="226"/>
      <c r="C32" s="227"/>
      <c r="D32" s="227"/>
      <c r="E32" s="227"/>
      <c r="F32" s="227"/>
      <c r="G32" s="227"/>
      <c r="H32" s="227"/>
      <c r="I32" s="227"/>
      <c r="J32" s="227"/>
      <c r="K32" s="227"/>
      <c r="L32" s="227"/>
      <c r="M32" s="227"/>
      <c r="N32" s="227"/>
      <c r="O32" s="227"/>
      <c r="P32" s="227"/>
      <c r="Q32" s="227"/>
      <c r="R32" s="227"/>
      <c r="S32" s="227"/>
      <c r="T32" s="227"/>
      <c r="U32" s="227"/>
      <c r="V32" s="227"/>
      <c r="W32" s="228"/>
    </row>
    <row r="33" spans="2:23" ht="37.5" customHeight="1" thickTop="1" x14ac:dyDescent="0.2">
      <c r="B33" s="223" t="s">
        <v>394</v>
      </c>
      <c r="C33" s="224"/>
      <c r="D33" s="224"/>
      <c r="E33" s="224"/>
      <c r="F33" s="224"/>
      <c r="G33" s="224"/>
      <c r="H33" s="224"/>
      <c r="I33" s="224"/>
      <c r="J33" s="224"/>
      <c r="K33" s="224"/>
      <c r="L33" s="224"/>
      <c r="M33" s="224"/>
      <c r="N33" s="224"/>
      <c r="O33" s="224"/>
      <c r="P33" s="224"/>
      <c r="Q33" s="224"/>
      <c r="R33" s="224"/>
      <c r="S33" s="224"/>
      <c r="T33" s="224"/>
      <c r="U33" s="224"/>
      <c r="V33" s="224"/>
      <c r="W33" s="225"/>
    </row>
    <row r="34" spans="2:23" ht="52.5" customHeight="1" thickBot="1" x14ac:dyDescent="0.25">
      <c r="B34" s="226"/>
      <c r="C34" s="227"/>
      <c r="D34" s="227"/>
      <c r="E34" s="227"/>
      <c r="F34" s="227"/>
      <c r="G34" s="227"/>
      <c r="H34" s="227"/>
      <c r="I34" s="227"/>
      <c r="J34" s="227"/>
      <c r="K34" s="227"/>
      <c r="L34" s="227"/>
      <c r="M34" s="227"/>
      <c r="N34" s="227"/>
      <c r="O34" s="227"/>
      <c r="P34" s="227"/>
      <c r="Q34" s="227"/>
      <c r="R34" s="227"/>
      <c r="S34" s="227"/>
      <c r="T34" s="227"/>
      <c r="U34" s="227"/>
      <c r="V34" s="227"/>
      <c r="W34" s="228"/>
    </row>
    <row r="35" spans="2:23" ht="37.5" customHeight="1" thickTop="1" x14ac:dyDescent="0.2">
      <c r="B35" s="223" t="s">
        <v>393</v>
      </c>
      <c r="C35" s="224"/>
      <c r="D35" s="224"/>
      <c r="E35" s="224"/>
      <c r="F35" s="224"/>
      <c r="G35" s="224"/>
      <c r="H35" s="224"/>
      <c r="I35" s="224"/>
      <c r="J35" s="224"/>
      <c r="K35" s="224"/>
      <c r="L35" s="224"/>
      <c r="M35" s="224"/>
      <c r="N35" s="224"/>
      <c r="O35" s="224"/>
      <c r="P35" s="224"/>
      <c r="Q35" s="224"/>
      <c r="R35" s="224"/>
      <c r="S35" s="224"/>
      <c r="T35" s="224"/>
      <c r="U35" s="224"/>
      <c r="V35" s="224"/>
      <c r="W35" s="225"/>
    </row>
    <row r="36" spans="2:23" ht="63" customHeight="1" thickBot="1" x14ac:dyDescent="0.25">
      <c r="B36" s="229"/>
      <c r="C36" s="230"/>
      <c r="D36" s="230"/>
      <c r="E36" s="230"/>
      <c r="F36" s="230"/>
      <c r="G36" s="230"/>
      <c r="H36" s="230"/>
      <c r="I36" s="230"/>
      <c r="J36" s="230"/>
      <c r="K36" s="230"/>
      <c r="L36" s="230"/>
      <c r="M36" s="230"/>
      <c r="N36" s="230"/>
      <c r="O36" s="230"/>
      <c r="P36" s="230"/>
      <c r="Q36" s="230"/>
      <c r="R36" s="230"/>
      <c r="S36" s="230"/>
      <c r="T36" s="230"/>
      <c r="U36" s="230"/>
      <c r="V36" s="230"/>
      <c r="W36" s="231"/>
    </row>
  </sheetData>
  <mergeCells count="5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S24:T24"/>
    <mergeCell ref="B33:W34"/>
    <mergeCell ref="B35:W36"/>
    <mergeCell ref="V24:W24"/>
    <mergeCell ref="B26:D26"/>
    <mergeCell ref="B27:D27"/>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419</v>
      </c>
      <c r="D4" s="183" t="s">
        <v>418</v>
      </c>
      <c r="E4" s="183"/>
      <c r="F4" s="183"/>
      <c r="G4" s="183"/>
      <c r="H4" s="184"/>
      <c r="I4" s="18"/>
      <c r="J4" s="185" t="s">
        <v>6</v>
      </c>
      <c r="K4" s="183"/>
      <c r="L4" s="17" t="s">
        <v>437</v>
      </c>
      <c r="M4" s="186" t="s">
        <v>436</v>
      </c>
      <c r="N4" s="186"/>
      <c r="O4" s="186"/>
      <c r="P4" s="186"/>
      <c r="Q4" s="187"/>
      <c r="R4" s="19"/>
      <c r="S4" s="188" t="s">
        <v>9</v>
      </c>
      <c r="T4" s="189"/>
      <c r="U4" s="189"/>
      <c r="V4" s="190" t="s">
        <v>435</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17</v>
      </c>
      <c r="D6" s="192" t="s">
        <v>434</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427</v>
      </c>
      <c r="D7" s="179" t="s">
        <v>433</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432</v>
      </c>
      <c r="K8" s="26" t="s">
        <v>431</v>
      </c>
      <c r="L8" s="26" t="s">
        <v>432</v>
      </c>
      <c r="M8" s="26" t="s">
        <v>431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430</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429</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thickBot="1" x14ac:dyDescent="0.25">
      <c r="B21" s="217" t="s">
        <v>428</v>
      </c>
      <c r="C21" s="218"/>
      <c r="D21" s="218"/>
      <c r="E21" s="218"/>
      <c r="F21" s="218"/>
      <c r="G21" s="218"/>
      <c r="H21" s="218"/>
      <c r="I21" s="218"/>
      <c r="J21" s="218"/>
      <c r="K21" s="218"/>
      <c r="L21" s="218"/>
      <c r="M21" s="219" t="s">
        <v>427</v>
      </c>
      <c r="N21" s="219"/>
      <c r="O21" s="219" t="s">
        <v>49</v>
      </c>
      <c r="P21" s="219"/>
      <c r="Q21" s="220" t="s">
        <v>50</v>
      </c>
      <c r="R21" s="220"/>
      <c r="S21" s="34" t="s">
        <v>51</v>
      </c>
      <c r="T21" s="34" t="s">
        <v>426</v>
      </c>
      <c r="U21" s="34" t="s">
        <v>426</v>
      </c>
      <c r="V21" s="34">
        <f>+IF(ISERR(U21/T21*100),"N/A",ROUND(U21/T21*100,2))</f>
        <v>100</v>
      </c>
      <c r="W21" s="35">
        <f>+IF(ISERR(U21/S21*100),"N/A",ROUND(U21/S21*100,2))</f>
        <v>29.41</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32" t="s">
        <v>2098</v>
      </c>
      <c r="C23" s="233"/>
      <c r="D23" s="233"/>
      <c r="E23" s="233"/>
      <c r="F23" s="233"/>
      <c r="G23" s="233"/>
      <c r="H23" s="233"/>
      <c r="I23" s="233"/>
      <c r="J23" s="233"/>
      <c r="K23" s="233"/>
      <c r="L23" s="233"/>
      <c r="M23" s="233"/>
      <c r="N23" s="233"/>
      <c r="O23" s="233"/>
      <c r="P23" s="233"/>
      <c r="Q23" s="234"/>
      <c r="R23" s="37" t="s">
        <v>42</v>
      </c>
      <c r="S23" s="204" t="s">
        <v>43</v>
      </c>
      <c r="T23" s="204"/>
      <c r="U23" s="38" t="s">
        <v>61</v>
      </c>
      <c r="V23" s="203" t="s">
        <v>62</v>
      </c>
      <c r="W23" s="205"/>
    </row>
    <row r="24" spans="2:27" ht="30.75" customHeight="1" thickBot="1" x14ac:dyDescent="0.25">
      <c r="B24" s="235"/>
      <c r="C24" s="236"/>
      <c r="D24" s="236"/>
      <c r="E24" s="236"/>
      <c r="F24" s="236"/>
      <c r="G24" s="236"/>
      <c r="H24" s="236"/>
      <c r="I24" s="236"/>
      <c r="J24" s="236"/>
      <c r="K24" s="236"/>
      <c r="L24" s="236"/>
      <c r="M24" s="236"/>
      <c r="N24" s="236"/>
      <c r="O24" s="236"/>
      <c r="P24" s="236"/>
      <c r="Q24" s="237"/>
      <c r="R24" s="39" t="s">
        <v>63</v>
      </c>
      <c r="S24" s="39" t="s">
        <v>63</v>
      </c>
      <c r="T24" s="39" t="s">
        <v>49</v>
      </c>
      <c r="U24" s="39" t="s">
        <v>63</v>
      </c>
      <c r="V24" s="39" t="s">
        <v>64</v>
      </c>
      <c r="W24" s="32" t="s">
        <v>65</v>
      </c>
      <c r="Y24" s="36"/>
    </row>
    <row r="25" spans="2:27" ht="23.25" customHeight="1" thickBot="1" x14ac:dyDescent="0.25">
      <c r="B25" s="238" t="s">
        <v>66</v>
      </c>
      <c r="C25" s="239"/>
      <c r="D25" s="239"/>
      <c r="E25" s="64" t="s">
        <v>71</v>
      </c>
      <c r="F25" s="64"/>
      <c r="G25" s="64"/>
      <c r="H25" s="41"/>
      <c r="I25" s="41"/>
      <c r="J25" s="41"/>
      <c r="K25" s="41"/>
      <c r="L25" s="41"/>
      <c r="M25" s="41"/>
      <c r="N25" s="41"/>
      <c r="O25" s="41"/>
      <c r="P25" s="42"/>
      <c r="Q25" s="42"/>
      <c r="R25" s="43">
        <v>1.490666</v>
      </c>
      <c r="S25" s="44" t="s">
        <v>11</v>
      </c>
      <c r="T25" s="42"/>
      <c r="U25" s="44" t="s">
        <v>52</v>
      </c>
      <c r="V25" s="42"/>
      <c r="W25" s="45">
        <f>+IF(ISERR(U25/R25*100),"N/A",ROUND(U25/R25*100,2))</f>
        <v>0</v>
      </c>
    </row>
    <row r="26" spans="2:27" ht="26.25" customHeight="1" x14ac:dyDescent="0.2">
      <c r="B26" s="221" t="s">
        <v>69</v>
      </c>
      <c r="C26" s="222"/>
      <c r="D26" s="222"/>
      <c r="E26" s="63" t="s">
        <v>71</v>
      </c>
      <c r="F26" s="63"/>
      <c r="G26" s="63"/>
      <c r="H26" s="47"/>
      <c r="I26" s="47"/>
      <c r="J26" s="47"/>
      <c r="K26" s="47"/>
      <c r="L26" s="47"/>
      <c r="M26" s="47"/>
      <c r="N26" s="47"/>
      <c r="O26" s="47"/>
      <c r="P26" s="48"/>
      <c r="Q26" s="48"/>
      <c r="R26" s="49">
        <v>0</v>
      </c>
      <c r="S26" s="50" t="s">
        <v>52</v>
      </c>
      <c r="T26" s="51" t="str">
        <f>+IF(ISERR(S26/R26*100),"N/A",ROUND(S26/R26*100,2))</f>
        <v>N/A</v>
      </c>
      <c r="U26" s="50" t="s">
        <v>52</v>
      </c>
      <c r="V26" s="51" t="str">
        <f>+IF(ISERR(U26/S26*100),"N/A",ROUND(U26/S26*100,2))</f>
        <v>N/A</v>
      </c>
      <c r="W26" s="52" t="str">
        <f>+IF(ISERR(U26/R26*100),"N/A",ROUND(U26/R26*100,2))</f>
        <v>N/A</v>
      </c>
    </row>
    <row r="27" spans="2:27" ht="23.25" customHeight="1" thickBot="1" x14ac:dyDescent="0.25">
      <c r="B27" s="238" t="s">
        <v>66</v>
      </c>
      <c r="C27" s="239"/>
      <c r="D27" s="239"/>
      <c r="E27" s="40" t="s">
        <v>424</v>
      </c>
      <c r="F27" s="40"/>
      <c r="G27" s="40"/>
      <c r="H27" s="41"/>
      <c r="I27" s="41"/>
      <c r="J27" s="41"/>
      <c r="K27" s="41"/>
      <c r="L27" s="41"/>
      <c r="M27" s="41"/>
      <c r="N27" s="41"/>
      <c r="O27" s="41"/>
      <c r="P27" s="42"/>
      <c r="Q27" s="42"/>
      <c r="R27" s="43" t="s">
        <v>425</v>
      </c>
      <c r="S27" s="44" t="s">
        <v>11</v>
      </c>
      <c r="T27" s="42"/>
      <c r="U27" s="44" t="s">
        <v>52</v>
      </c>
      <c r="V27" s="42"/>
      <c r="W27" s="45">
        <f>+IF(ISERR(U27/R27*100),"N/A",ROUND(U27/R27*100,2))</f>
        <v>0</v>
      </c>
    </row>
    <row r="28" spans="2:27" ht="26.25" customHeight="1" thickBot="1" x14ac:dyDescent="0.25">
      <c r="B28" s="221" t="s">
        <v>69</v>
      </c>
      <c r="C28" s="222"/>
      <c r="D28" s="222"/>
      <c r="E28" s="46" t="s">
        <v>424</v>
      </c>
      <c r="F28" s="46"/>
      <c r="G28" s="46"/>
      <c r="H28" s="47"/>
      <c r="I28" s="47"/>
      <c r="J28" s="47"/>
      <c r="K28" s="47"/>
      <c r="L28" s="47"/>
      <c r="M28" s="47"/>
      <c r="N28" s="47"/>
      <c r="O28" s="47"/>
      <c r="P28" s="48"/>
      <c r="Q28" s="48"/>
      <c r="R28" s="49" t="s">
        <v>423</v>
      </c>
      <c r="S28" s="50" t="s">
        <v>52</v>
      </c>
      <c r="T28" s="51">
        <f>+IF(ISERR(S28/R28*100),"N/A",ROUND(S28/R28*100,2))</f>
        <v>0</v>
      </c>
      <c r="U28" s="50" t="s">
        <v>52</v>
      </c>
      <c r="V28" s="51" t="str">
        <f>+IF(ISERR(U28/S28*100),"N/A",ROUND(U28/S28*100,2))</f>
        <v>N/A</v>
      </c>
      <c r="W28" s="52">
        <f>+IF(ISERR(U28/R28*100),"N/A",ROUND(U28/R28*100,2))</f>
        <v>0</v>
      </c>
    </row>
    <row r="29" spans="2:27" ht="22.5" customHeight="1" thickTop="1" thickBot="1" x14ac:dyDescent="0.25">
      <c r="B29" s="11" t="s">
        <v>75</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23" t="s">
        <v>422</v>
      </c>
      <c r="C30" s="224"/>
      <c r="D30" s="224"/>
      <c r="E30" s="224"/>
      <c r="F30" s="224"/>
      <c r="G30" s="224"/>
      <c r="H30" s="224"/>
      <c r="I30" s="224"/>
      <c r="J30" s="224"/>
      <c r="K30" s="224"/>
      <c r="L30" s="224"/>
      <c r="M30" s="224"/>
      <c r="N30" s="224"/>
      <c r="O30" s="224"/>
      <c r="P30" s="224"/>
      <c r="Q30" s="224"/>
      <c r="R30" s="224"/>
      <c r="S30" s="224"/>
      <c r="T30" s="224"/>
      <c r="U30" s="224"/>
      <c r="V30" s="224"/>
      <c r="W30" s="225"/>
    </row>
    <row r="31" spans="2:27" ht="47.2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421</v>
      </c>
      <c r="C32" s="224"/>
      <c r="D32" s="224"/>
      <c r="E32" s="224"/>
      <c r="F32" s="224"/>
      <c r="G32" s="224"/>
      <c r="H32" s="224"/>
      <c r="I32" s="224"/>
      <c r="J32" s="224"/>
      <c r="K32" s="224"/>
      <c r="L32" s="224"/>
      <c r="M32" s="224"/>
      <c r="N32" s="224"/>
      <c r="O32" s="224"/>
      <c r="P32" s="224"/>
      <c r="Q32" s="224"/>
      <c r="R32" s="224"/>
      <c r="S32" s="224"/>
      <c r="T32" s="224"/>
      <c r="U32" s="224"/>
      <c r="V32" s="224"/>
      <c r="W32" s="225"/>
    </row>
    <row r="33" spans="2:23" ht="15" customHeight="1"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row r="34" spans="2:23" ht="37.5" customHeight="1" thickTop="1" x14ac:dyDescent="0.2">
      <c r="B34" s="223" t="s">
        <v>420</v>
      </c>
      <c r="C34" s="224"/>
      <c r="D34" s="224"/>
      <c r="E34" s="224"/>
      <c r="F34" s="224"/>
      <c r="G34" s="224"/>
      <c r="H34" s="224"/>
      <c r="I34" s="224"/>
      <c r="J34" s="224"/>
      <c r="K34" s="224"/>
      <c r="L34" s="224"/>
      <c r="M34" s="224"/>
      <c r="N34" s="224"/>
      <c r="O34" s="224"/>
      <c r="P34" s="224"/>
      <c r="Q34" s="224"/>
      <c r="R34" s="224"/>
      <c r="S34" s="224"/>
      <c r="T34" s="224"/>
      <c r="U34" s="224"/>
      <c r="V34" s="224"/>
      <c r="W34" s="225"/>
    </row>
    <row r="35" spans="2:23" ht="13.5" thickBot="1" x14ac:dyDescent="0.25">
      <c r="B35" s="229"/>
      <c r="C35" s="230"/>
      <c r="D35" s="230"/>
      <c r="E35" s="230"/>
      <c r="F35" s="230"/>
      <c r="G35" s="230"/>
      <c r="H35" s="230"/>
      <c r="I35" s="230"/>
      <c r="J35" s="230"/>
      <c r="K35" s="230"/>
      <c r="L35" s="230"/>
      <c r="M35" s="230"/>
      <c r="N35" s="230"/>
      <c r="O35" s="230"/>
      <c r="P35" s="230"/>
      <c r="Q35" s="230"/>
      <c r="R35" s="230"/>
      <c r="S35" s="230"/>
      <c r="T35" s="230"/>
      <c r="U35" s="230"/>
      <c r="V35" s="230"/>
      <c r="W35" s="231"/>
    </row>
  </sheetData>
  <mergeCells count="5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2:W33"/>
    <mergeCell ref="B34:W35"/>
    <mergeCell ref="B23:Q24"/>
    <mergeCell ref="S23:T23"/>
    <mergeCell ref="V23:W23"/>
    <mergeCell ref="B27:D27"/>
    <mergeCell ref="B28:D28"/>
    <mergeCell ref="B30:W31"/>
    <mergeCell ref="B25:D25"/>
    <mergeCell ref="B26:D2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0"/>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419</v>
      </c>
      <c r="D4" s="183" t="s">
        <v>418</v>
      </c>
      <c r="E4" s="183"/>
      <c r="F4" s="183"/>
      <c r="G4" s="183"/>
      <c r="H4" s="184"/>
      <c r="I4" s="18"/>
      <c r="J4" s="185" t="s">
        <v>6</v>
      </c>
      <c r="K4" s="183"/>
      <c r="L4" s="17" t="s">
        <v>471</v>
      </c>
      <c r="M4" s="186" t="s">
        <v>470</v>
      </c>
      <c r="N4" s="186"/>
      <c r="O4" s="186"/>
      <c r="P4" s="186"/>
      <c r="Q4" s="187"/>
      <c r="R4" s="19"/>
      <c r="S4" s="188" t="s">
        <v>9</v>
      </c>
      <c r="T4" s="189"/>
      <c r="U4" s="189"/>
      <c r="V4" s="190" t="s">
        <v>469</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461</v>
      </c>
      <c r="D6" s="192" t="s">
        <v>468</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457</v>
      </c>
      <c r="D7" s="179" t="s">
        <v>467</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454</v>
      </c>
      <c r="D8" s="179" t="s">
        <v>466</v>
      </c>
      <c r="E8" s="179"/>
      <c r="F8" s="179"/>
      <c r="G8" s="179"/>
      <c r="H8" s="179"/>
      <c r="I8" s="22"/>
      <c r="J8" s="26" t="s">
        <v>465</v>
      </c>
      <c r="K8" s="26" t="s">
        <v>464</v>
      </c>
      <c r="L8" s="26" t="s">
        <v>465</v>
      </c>
      <c r="M8" s="26" t="s">
        <v>464</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124.5" customHeight="1" thickTop="1" thickBot="1" x14ac:dyDescent="0.25">
      <c r="B10" s="27" t="s">
        <v>22</v>
      </c>
      <c r="C10" s="190" t="s">
        <v>463</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429</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462</v>
      </c>
      <c r="C21" s="218"/>
      <c r="D21" s="218"/>
      <c r="E21" s="218"/>
      <c r="F21" s="218"/>
      <c r="G21" s="218"/>
      <c r="H21" s="218"/>
      <c r="I21" s="218"/>
      <c r="J21" s="218"/>
      <c r="K21" s="218"/>
      <c r="L21" s="218"/>
      <c r="M21" s="219" t="s">
        <v>461</v>
      </c>
      <c r="N21" s="219"/>
      <c r="O21" s="219" t="s">
        <v>49</v>
      </c>
      <c r="P21" s="219"/>
      <c r="Q21" s="220" t="s">
        <v>353</v>
      </c>
      <c r="R21" s="220"/>
      <c r="S21" s="34" t="s">
        <v>460</v>
      </c>
      <c r="T21" s="34" t="s">
        <v>170</v>
      </c>
      <c r="U21" s="34" t="s">
        <v>170</v>
      </c>
      <c r="V21" s="34" t="str">
        <f>+IF(ISERR(U21/T21*100),"N/A",ROUND(U21/T21*100,2))</f>
        <v>N/A</v>
      </c>
      <c r="W21" s="35" t="str">
        <f>+IF(ISERR(U21/S21*100),"N/A",ROUND(U21/S21*100,2))</f>
        <v>N/A</v>
      </c>
    </row>
    <row r="22" spans="2:27" ht="56.25" customHeight="1" x14ac:dyDescent="0.2">
      <c r="B22" s="217" t="s">
        <v>459</v>
      </c>
      <c r="C22" s="218"/>
      <c r="D22" s="218"/>
      <c r="E22" s="218"/>
      <c r="F22" s="218"/>
      <c r="G22" s="218"/>
      <c r="H22" s="218"/>
      <c r="I22" s="218"/>
      <c r="J22" s="218"/>
      <c r="K22" s="218"/>
      <c r="L22" s="218"/>
      <c r="M22" s="219" t="s">
        <v>457</v>
      </c>
      <c r="N22" s="219"/>
      <c r="O22" s="219" t="s">
        <v>49</v>
      </c>
      <c r="P22" s="219"/>
      <c r="Q22" s="220" t="s">
        <v>50</v>
      </c>
      <c r="R22" s="220"/>
      <c r="S22" s="34" t="s">
        <v>167</v>
      </c>
      <c r="T22" s="34" t="s">
        <v>167</v>
      </c>
      <c r="U22" s="34" t="s">
        <v>87</v>
      </c>
      <c r="V22" s="34">
        <f>+IF(ISERR(U22/T22*100),"N/A",ROUND(U22/T22*100,2))</f>
        <v>104</v>
      </c>
      <c r="W22" s="35">
        <f>+IF(ISERR(U22/S22*100),"N/A",ROUND(U22/S22*100,2))</f>
        <v>104</v>
      </c>
    </row>
    <row r="23" spans="2:27" ht="56.25" customHeight="1" x14ac:dyDescent="0.2">
      <c r="B23" s="217" t="s">
        <v>458</v>
      </c>
      <c r="C23" s="218"/>
      <c r="D23" s="218"/>
      <c r="E23" s="218"/>
      <c r="F23" s="218"/>
      <c r="G23" s="218"/>
      <c r="H23" s="218"/>
      <c r="I23" s="218"/>
      <c r="J23" s="218"/>
      <c r="K23" s="218"/>
      <c r="L23" s="218"/>
      <c r="M23" s="219" t="s">
        <v>457</v>
      </c>
      <c r="N23" s="219"/>
      <c r="O23" s="219" t="s">
        <v>49</v>
      </c>
      <c r="P23" s="219"/>
      <c r="Q23" s="220" t="s">
        <v>50</v>
      </c>
      <c r="R23" s="220"/>
      <c r="S23" s="34" t="s">
        <v>456</v>
      </c>
      <c r="T23" s="34" t="s">
        <v>456</v>
      </c>
      <c r="U23" s="34" t="s">
        <v>456</v>
      </c>
      <c r="V23" s="34">
        <f>+IF(ISERR(U23/T23*100),"N/A",ROUND(U23/T23*100,2))</f>
        <v>100</v>
      </c>
      <c r="W23" s="35">
        <f>+IF(ISERR(U23/S23*100),"N/A",ROUND(U23/S23*100,2))</f>
        <v>100</v>
      </c>
    </row>
    <row r="24" spans="2:27" ht="56.25" customHeight="1" thickBot="1" x14ac:dyDescent="0.25">
      <c r="B24" s="217" t="s">
        <v>455</v>
      </c>
      <c r="C24" s="218"/>
      <c r="D24" s="218"/>
      <c r="E24" s="218"/>
      <c r="F24" s="218"/>
      <c r="G24" s="218"/>
      <c r="H24" s="218"/>
      <c r="I24" s="218"/>
      <c r="J24" s="218"/>
      <c r="K24" s="218"/>
      <c r="L24" s="218"/>
      <c r="M24" s="219" t="s">
        <v>454</v>
      </c>
      <c r="N24" s="219"/>
      <c r="O24" s="219" t="s">
        <v>49</v>
      </c>
      <c r="P24" s="219"/>
      <c r="Q24" s="220" t="s">
        <v>50</v>
      </c>
      <c r="R24" s="220"/>
      <c r="S24" s="34" t="s">
        <v>453</v>
      </c>
      <c r="T24" s="34" t="s">
        <v>453</v>
      </c>
      <c r="U24" s="34" t="s">
        <v>452</v>
      </c>
      <c r="V24" s="34">
        <f>+IF(ISERR(U24/T24*100),"N/A",ROUND(U24/T24*100,2))</f>
        <v>105.38</v>
      </c>
      <c r="W24" s="35">
        <f>+IF(ISERR(U24/S24*100),"N/A",ROUND(U24/S24*100,2))</f>
        <v>105.38</v>
      </c>
    </row>
    <row r="25" spans="2:27" ht="21.75" customHeight="1" thickTop="1" thickBot="1" x14ac:dyDescent="0.25">
      <c r="B25" s="11" t="s">
        <v>60</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32" t="s">
        <v>2098</v>
      </c>
      <c r="C26" s="233"/>
      <c r="D26" s="233"/>
      <c r="E26" s="233"/>
      <c r="F26" s="233"/>
      <c r="G26" s="233"/>
      <c r="H26" s="233"/>
      <c r="I26" s="233"/>
      <c r="J26" s="233"/>
      <c r="K26" s="233"/>
      <c r="L26" s="233"/>
      <c r="M26" s="233"/>
      <c r="N26" s="233"/>
      <c r="O26" s="233"/>
      <c r="P26" s="233"/>
      <c r="Q26" s="234"/>
      <c r="R26" s="37" t="s">
        <v>42</v>
      </c>
      <c r="S26" s="204" t="s">
        <v>43</v>
      </c>
      <c r="T26" s="204"/>
      <c r="U26" s="38" t="s">
        <v>61</v>
      </c>
      <c r="V26" s="203" t="s">
        <v>62</v>
      </c>
      <c r="W26" s="205"/>
    </row>
    <row r="27" spans="2:27" ht="30.75" customHeight="1" thickBot="1" x14ac:dyDescent="0.25">
      <c r="B27" s="235"/>
      <c r="C27" s="236"/>
      <c r="D27" s="236"/>
      <c r="E27" s="236"/>
      <c r="F27" s="236"/>
      <c r="G27" s="236"/>
      <c r="H27" s="236"/>
      <c r="I27" s="236"/>
      <c r="J27" s="236"/>
      <c r="K27" s="236"/>
      <c r="L27" s="236"/>
      <c r="M27" s="236"/>
      <c r="N27" s="236"/>
      <c r="O27" s="236"/>
      <c r="P27" s="236"/>
      <c r="Q27" s="237"/>
      <c r="R27" s="39" t="s">
        <v>63</v>
      </c>
      <c r="S27" s="39" t="s">
        <v>63</v>
      </c>
      <c r="T27" s="39" t="s">
        <v>49</v>
      </c>
      <c r="U27" s="39" t="s">
        <v>63</v>
      </c>
      <c r="V27" s="39" t="s">
        <v>64</v>
      </c>
      <c r="W27" s="32" t="s">
        <v>65</v>
      </c>
      <c r="Y27" s="36"/>
    </row>
    <row r="28" spans="2:27" ht="23.25" customHeight="1" thickBot="1" x14ac:dyDescent="0.25">
      <c r="B28" s="238" t="s">
        <v>66</v>
      </c>
      <c r="C28" s="239"/>
      <c r="D28" s="239"/>
      <c r="E28" s="40" t="s">
        <v>451</v>
      </c>
      <c r="F28" s="40"/>
      <c r="G28" s="40"/>
      <c r="H28" s="41"/>
      <c r="I28" s="41"/>
      <c r="J28" s="41"/>
      <c r="K28" s="41"/>
      <c r="L28" s="41"/>
      <c r="M28" s="41"/>
      <c r="N28" s="41"/>
      <c r="O28" s="41"/>
      <c r="P28" s="42"/>
      <c r="Q28" s="42"/>
      <c r="R28" s="43" t="s">
        <v>450</v>
      </c>
      <c r="S28" s="44" t="s">
        <v>11</v>
      </c>
      <c r="T28" s="42"/>
      <c r="U28" s="44" t="s">
        <v>449</v>
      </c>
      <c r="V28" s="42"/>
      <c r="W28" s="45">
        <f t="shared" ref="W28:W33" si="0">+IF(ISERR(U28/R28*100),"N/A",ROUND(U28/R28*100,2))</f>
        <v>0.45</v>
      </c>
    </row>
    <row r="29" spans="2:27" ht="26.25" customHeight="1" x14ac:dyDescent="0.2">
      <c r="B29" s="221" t="s">
        <v>69</v>
      </c>
      <c r="C29" s="222"/>
      <c r="D29" s="222"/>
      <c r="E29" s="46" t="s">
        <v>451</v>
      </c>
      <c r="F29" s="46"/>
      <c r="G29" s="46"/>
      <c r="H29" s="47"/>
      <c r="I29" s="47"/>
      <c r="J29" s="47"/>
      <c r="K29" s="47"/>
      <c r="L29" s="47"/>
      <c r="M29" s="47"/>
      <c r="N29" s="47"/>
      <c r="O29" s="47"/>
      <c r="P29" s="48"/>
      <c r="Q29" s="48"/>
      <c r="R29" s="49" t="s">
        <v>450</v>
      </c>
      <c r="S29" s="50" t="s">
        <v>449</v>
      </c>
      <c r="T29" s="51">
        <f>+IF(ISERR(S29/R29*100),"N/A",ROUND(S29/R29*100,2))</f>
        <v>0.45</v>
      </c>
      <c r="U29" s="50" t="s">
        <v>449</v>
      </c>
      <c r="V29" s="51">
        <f>+IF(ISERR(U29/S29*100),"N/A",ROUND(U29/S29*100,2))</f>
        <v>100</v>
      </c>
      <c r="W29" s="52">
        <f t="shared" si="0"/>
        <v>0.45</v>
      </c>
    </row>
    <row r="30" spans="2:27" ht="23.25" customHeight="1" thickBot="1" x14ac:dyDescent="0.25">
      <c r="B30" s="238" t="s">
        <v>66</v>
      </c>
      <c r="C30" s="239"/>
      <c r="D30" s="239"/>
      <c r="E30" s="40" t="s">
        <v>447</v>
      </c>
      <c r="F30" s="40"/>
      <c r="G30" s="40"/>
      <c r="H30" s="41"/>
      <c r="I30" s="41"/>
      <c r="J30" s="41"/>
      <c r="K30" s="41"/>
      <c r="L30" s="41"/>
      <c r="M30" s="41"/>
      <c r="N30" s="41"/>
      <c r="O30" s="41"/>
      <c r="P30" s="42"/>
      <c r="Q30" s="42"/>
      <c r="R30" s="43" t="s">
        <v>448</v>
      </c>
      <c r="S30" s="44" t="s">
        <v>11</v>
      </c>
      <c r="T30" s="42"/>
      <c r="U30" s="44" t="s">
        <v>445</v>
      </c>
      <c r="V30" s="42"/>
      <c r="W30" s="45">
        <f t="shared" si="0"/>
        <v>2.67</v>
      </c>
    </row>
    <row r="31" spans="2:27" ht="26.25" customHeight="1" x14ac:dyDescent="0.2">
      <c r="B31" s="221" t="s">
        <v>69</v>
      </c>
      <c r="C31" s="222"/>
      <c r="D31" s="222"/>
      <c r="E31" s="46" t="s">
        <v>447</v>
      </c>
      <c r="F31" s="46"/>
      <c r="G31" s="46"/>
      <c r="H31" s="47"/>
      <c r="I31" s="47"/>
      <c r="J31" s="47"/>
      <c r="K31" s="47"/>
      <c r="L31" s="47"/>
      <c r="M31" s="47"/>
      <c r="N31" s="47"/>
      <c r="O31" s="47"/>
      <c r="P31" s="48"/>
      <c r="Q31" s="48"/>
      <c r="R31" s="49" t="s">
        <v>446</v>
      </c>
      <c r="S31" s="50" t="s">
        <v>445</v>
      </c>
      <c r="T31" s="51">
        <f>+IF(ISERR(S31/R31*100),"N/A",ROUND(S31/R31*100,2))</f>
        <v>2.81</v>
      </c>
      <c r="U31" s="50" t="s">
        <v>445</v>
      </c>
      <c r="V31" s="51">
        <f>+IF(ISERR(U31/S31*100),"N/A",ROUND(U31/S31*100,2))</f>
        <v>100</v>
      </c>
      <c r="W31" s="52">
        <f t="shared" si="0"/>
        <v>2.81</v>
      </c>
    </row>
    <row r="32" spans="2:27" ht="23.25" customHeight="1" thickBot="1" x14ac:dyDescent="0.25">
      <c r="B32" s="238" t="s">
        <v>66</v>
      </c>
      <c r="C32" s="239"/>
      <c r="D32" s="239"/>
      <c r="E32" s="40" t="s">
        <v>443</v>
      </c>
      <c r="F32" s="40"/>
      <c r="G32" s="40"/>
      <c r="H32" s="41"/>
      <c r="I32" s="41"/>
      <c r="J32" s="41"/>
      <c r="K32" s="41"/>
      <c r="L32" s="41"/>
      <c r="M32" s="41"/>
      <c r="N32" s="41"/>
      <c r="O32" s="41"/>
      <c r="P32" s="42"/>
      <c r="Q32" s="42"/>
      <c r="R32" s="43" t="s">
        <v>444</v>
      </c>
      <c r="S32" s="44" t="s">
        <v>11</v>
      </c>
      <c r="T32" s="42"/>
      <c r="U32" s="44" t="s">
        <v>441</v>
      </c>
      <c r="V32" s="42"/>
      <c r="W32" s="45">
        <f t="shared" si="0"/>
        <v>23.05</v>
      </c>
    </row>
    <row r="33" spans="2:23" ht="26.25" customHeight="1" thickBot="1" x14ac:dyDescent="0.25">
      <c r="B33" s="221" t="s">
        <v>69</v>
      </c>
      <c r="C33" s="222"/>
      <c r="D33" s="222"/>
      <c r="E33" s="46" t="s">
        <v>443</v>
      </c>
      <c r="F33" s="46"/>
      <c r="G33" s="46"/>
      <c r="H33" s="47"/>
      <c r="I33" s="47"/>
      <c r="J33" s="47"/>
      <c r="K33" s="47"/>
      <c r="L33" s="47"/>
      <c r="M33" s="47"/>
      <c r="N33" s="47"/>
      <c r="O33" s="47"/>
      <c r="P33" s="48"/>
      <c r="Q33" s="48"/>
      <c r="R33" s="49" t="s">
        <v>442</v>
      </c>
      <c r="S33" s="50" t="s">
        <v>441</v>
      </c>
      <c r="T33" s="51">
        <f>+IF(ISERR(S33/R33*100),"N/A",ROUND(S33/R33*100,2))</f>
        <v>23.52</v>
      </c>
      <c r="U33" s="50" t="s">
        <v>441</v>
      </c>
      <c r="V33" s="51">
        <f>+IF(ISERR(U33/S33*100),"N/A",ROUND(U33/S33*100,2))</f>
        <v>100</v>
      </c>
      <c r="W33" s="52">
        <f t="shared" si="0"/>
        <v>23.52</v>
      </c>
    </row>
    <row r="34" spans="2:23" ht="22.5" customHeight="1" thickTop="1" thickBot="1" x14ac:dyDescent="0.25">
      <c r="B34" s="11" t="s">
        <v>75</v>
      </c>
      <c r="C34" s="12"/>
      <c r="D34" s="12"/>
      <c r="E34" s="12"/>
      <c r="F34" s="12"/>
      <c r="G34" s="12"/>
      <c r="H34" s="13"/>
      <c r="I34" s="13"/>
      <c r="J34" s="13"/>
      <c r="K34" s="13"/>
      <c r="L34" s="13"/>
      <c r="M34" s="13"/>
      <c r="N34" s="13"/>
      <c r="O34" s="13"/>
      <c r="P34" s="13"/>
      <c r="Q34" s="13"/>
      <c r="R34" s="13"/>
      <c r="S34" s="13"/>
      <c r="T34" s="13"/>
      <c r="U34" s="13"/>
      <c r="V34" s="13"/>
      <c r="W34" s="14"/>
    </row>
    <row r="35" spans="2:23" ht="37.5" customHeight="1" thickTop="1" x14ac:dyDescent="0.2">
      <c r="B35" s="223" t="s">
        <v>440</v>
      </c>
      <c r="C35" s="224"/>
      <c r="D35" s="224"/>
      <c r="E35" s="224"/>
      <c r="F35" s="224"/>
      <c r="G35" s="224"/>
      <c r="H35" s="224"/>
      <c r="I35" s="224"/>
      <c r="J35" s="224"/>
      <c r="K35" s="224"/>
      <c r="L35" s="224"/>
      <c r="M35" s="224"/>
      <c r="N35" s="224"/>
      <c r="O35" s="224"/>
      <c r="P35" s="224"/>
      <c r="Q35" s="224"/>
      <c r="R35" s="224"/>
      <c r="S35" s="224"/>
      <c r="T35" s="224"/>
      <c r="U35" s="224"/>
      <c r="V35" s="224"/>
      <c r="W35" s="225"/>
    </row>
    <row r="36" spans="2:23" ht="188.25" customHeight="1" thickBot="1" x14ac:dyDescent="0.25">
      <c r="B36" s="226"/>
      <c r="C36" s="227"/>
      <c r="D36" s="227"/>
      <c r="E36" s="227"/>
      <c r="F36" s="227"/>
      <c r="G36" s="227"/>
      <c r="H36" s="227"/>
      <c r="I36" s="227"/>
      <c r="J36" s="227"/>
      <c r="K36" s="227"/>
      <c r="L36" s="227"/>
      <c r="M36" s="227"/>
      <c r="N36" s="227"/>
      <c r="O36" s="227"/>
      <c r="P36" s="227"/>
      <c r="Q36" s="227"/>
      <c r="R36" s="227"/>
      <c r="S36" s="227"/>
      <c r="T36" s="227"/>
      <c r="U36" s="227"/>
      <c r="V36" s="227"/>
      <c r="W36" s="228"/>
    </row>
    <row r="37" spans="2:23" ht="37.5" customHeight="1" thickTop="1" x14ac:dyDescent="0.2">
      <c r="B37" s="223" t="s">
        <v>439</v>
      </c>
      <c r="C37" s="224"/>
      <c r="D37" s="224"/>
      <c r="E37" s="224"/>
      <c r="F37" s="224"/>
      <c r="G37" s="224"/>
      <c r="H37" s="224"/>
      <c r="I37" s="224"/>
      <c r="J37" s="224"/>
      <c r="K37" s="224"/>
      <c r="L37" s="224"/>
      <c r="M37" s="224"/>
      <c r="N37" s="224"/>
      <c r="O37" s="224"/>
      <c r="P37" s="224"/>
      <c r="Q37" s="224"/>
      <c r="R37" s="224"/>
      <c r="S37" s="224"/>
      <c r="T37" s="224"/>
      <c r="U37" s="224"/>
      <c r="V37" s="224"/>
      <c r="W37" s="225"/>
    </row>
    <row r="38" spans="2:23" ht="115.5" customHeight="1" thickBot="1" x14ac:dyDescent="0.25">
      <c r="B38" s="226"/>
      <c r="C38" s="227"/>
      <c r="D38" s="227"/>
      <c r="E38" s="227"/>
      <c r="F38" s="227"/>
      <c r="G38" s="227"/>
      <c r="H38" s="227"/>
      <c r="I38" s="227"/>
      <c r="J38" s="227"/>
      <c r="K38" s="227"/>
      <c r="L38" s="227"/>
      <c r="M38" s="227"/>
      <c r="N38" s="227"/>
      <c r="O38" s="227"/>
      <c r="P38" s="227"/>
      <c r="Q38" s="227"/>
      <c r="R38" s="227"/>
      <c r="S38" s="227"/>
      <c r="T38" s="227"/>
      <c r="U38" s="227"/>
      <c r="V38" s="227"/>
      <c r="W38" s="228"/>
    </row>
    <row r="39" spans="2:23" ht="37.5" customHeight="1" thickTop="1" x14ac:dyDescent="0.2">
      <c r="B39" s="223" t="s">
        <v>438</v>
      </c>
      <c r="C39" s="224"/>
      <c r="D39" s="224"/>
      <c r="E39" s="224"/>
      <c r="F39" s="224"/>
      <c r="G39" s="224"/>
      <c r="H39" s="224"/>
      <c r="I39" s="224"/>
      <c r="J39" s="224"/>
      <c r="K39" s="224"/>
      <c r="L39" s="224"/>
      <c r="M39" s="224"/>
      <c r="N39" s="224"/>
      <c r="O39" s="224"/>
      <c r="P39" s="224"/>
      <c r="Q39" s="224"/>
      <c r="R39" s="224"/>
      <c r="S39" s="224"/>
      <c r="T39" s="224"/>
      <c r="U39" s="224"/>
      <c r="V39" s="224"/>
      <c r="W39" s="225"/>
    </row>
    <row r="40" spans="2:23" ht="141.75" customHeight="1" thickBot="1" x14ac:dyDescent="0.25">
      <c r="B40" s="229"/>
      <c r="C40" s="230"/>
      <c r="D40" s="230"/>
      <c r="E40" s="230"/>
      <c r="F40" s="230"/>
      <c r="G40" s="230"/>
      <c r="H40" s="230"/>
      <c r="I40" s="230"/>
      <c r="J40" s="230"/>
      <c r="K40" s="230"/>
      <c r="L40" s="230"/>
      <c r="M40" s="230"/>
      <c r="N40" s="230"/>
      <c r="O40" s="230"/>
      <c r="P40" s="230"/>
      <c r="Q40" s="230"/>
      <c r="R40" s="230"/>
      <c r="S40" s="230"/>
      <c r="T40" s="230"/>
      <c r="U40" s="230"/>
      <c r="V40" s="230"/>
      <c r="W40" s="231"/>
    </row>
  </sheetData>
  <mergeCells count="6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S26:T26"/>
    <mergeCell ref="B33:D33"/>
    <mergeCell ref="B35:W36"/>
    <mergeCell ref="B37:W38"/>
    <mergeCell ref="B39:W40"/>
    <mergeCell ref="V26:W26"/>
    <mergeCell ref="B28:D28"/>
    <mergeCell ref="B29:D29"/>
    <mergeCell ref="B30:D30"/>
    <mergeCell ref="B31:D31"/>
    <mergeCell ref="B32:D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3" min="1" max="2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419</v>
      </c>
      <c r="D4" s="183" t="s">
        <v>418</v>
      </c>
      <c r="E4" s="183"/>
      <c r="F4" s="183"/>
      <c r="G4" s="183"/>
      <c r="H4" s="184"/>
      <c r="I4" s="18"/>
      <c r="J4" s="185" t="s">
        <v>6</v>
      </c>
      <c r="K4" s="183"/>
      <c r="L4" s="17" t="s">
        <v>487</v>
      </c>
      <c r="M4" s="186" t="s">
        <v>486</v>
      </c>
      <c r="N4" s="186"/>
      <c r="O4" s="186"/>
      <c r="P4" s="186"/>
      <c r="Q4" s="187"/>
      <c r="R4" s="19"/>
      <c r="S4" s="188" t="s">
        <v>9</v>
      </c>
      <c r="T4" s="189"/>
      <c r="U4" s="189"/>
      <c r="V4" s="190" t="s">
        <v>485</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481</v>
      </c>
      <c r="D6" s="192" t="s">
        <v>484</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461</v>
      </c>
      <c r="D7" s="179" t="s">
        <v>468</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101.25" customHeight="1" thickTop="1" thickBot="1" x14ac:dyDescent="0.25">
      <c r="B10" s="27" t="s">
        <v>22</v>
      </c>
      <c r="C10" s="190" t="s">
        <v>483</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429</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482</v>
      </c>
      <c r="C21" s="218"/>
      <c r="D21" s="218"/>
      <c r="E21" s="218"/>
      <c r="F21" s="218"/>
      <c r="G21" s="218"/>
      <c r="H21" s="218"/>
      <c r="I21" s="218"/>
      <c r="J21" s="218"/>
      <c r="K21" s="218"/>
      <c r="L21" s="218"/>
      <c r="M21" s="219" t="s">
        <v>481</v>
      </c>
      <c r="N21" s="219"/>
      <c r="O21" s="219" t="s">
        <v>49</v>
      </c>
      <c r="P21" s="219"/>
      <c r="Q21" s="220" t="s">
        <v>65</v>
      </c>
      <c r="R21" s="220"/>
      <c r="S21" s="34" t="s">
        <v>51</v>
      </c>
      <c r="T21" s="34" t="s">
        <v>170</v>
      </c>
      <c r="U21" s="34" t="s">
        <v>170</v>
      </c>
      <c r="V21" s="34" t="str">
        <f>+IF(ISERR(U21/T21*100),"N/A",ROUND(U21/T21*100,2))</f>
        <v>N/A</v>
      </c>
      <c r="W21" s="35" t="str">
        <f>+IF(ISERR(U21/S21*100),"N/A",ROUND(U21/S21*100,2))</f>
        <v>N/A</v>
      </c>
    </row>
    <row r="22" spans="2:27" ht="56.25" customHeight="1" thickBot="1" x14ac:dyDescent="0.25">
      <c r="B22" s="217" t="s">
        <v>480</v>
      </c>
      <c r="C22" s="218"/>
      <c r="D22" s="218"/>
      <c r="E22" s="218"/>
      <c r="F22" s="218"/>
      <c r="G22" s="218"/>
      <c r="H22" s="218"/>
      <c r="I22" s="218"/>
      <c r="J22" s="218"/>
      <c r="K22" s="218"/>
      <c r="L22" s="218"/>
      <c r="M22" s="219" t="s">
        <v>461</v>
      </c>
      <c r="N22" s="219"/>
      <c r="O22" s="219" t="s">
        <v>479</v>
      </c>
      <c r="P22" s="219"/>
      <c r="Q22" s="220" t="s">
        <v>65</v>
      </c>
      <c r="R22" s="220"/>
      <c r="S22" s="34" t="s">
        <v>167</v>
      </c>
      <c r="T22" s="34" t="s">
        <v>170</v>
      </c>
      <c r="U22" s="34" t="s">
        <v>170</v>
      </c>
      <c r="V22" s="34" t="str">
        <f>+IF(ISERR(U22/T22*100),"N/A",ROUND(U22/T22*100,2))</f>
        <v>N/A</v>
      </c>
      <c r="W22" s="35" t="str">
        <f>+IF(ISERR(U22/S22*100),"N/A",ROUND(U22/S22*100,2))</f>
        <v>N/A</v>
      </c>
    </row>
    <row r="23" spans="2:27" ht="21.75" customHeight="1" thickTop="1" thickBot="1" x14ac:dyDescent="0.25">
      <c r="B23" s="11" t="s">
        <v>60</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32" t="s">
        <v>2098</v>
      </c>
      <c r="C24" s="233"/>
      <c r="D24" s="233"/>
      <c r="E24" s="233"/>
      <c r="F24" s="233"/>
      <c r="G24" s="233"/>
      <c r="H24" s="233"/>
      <c r="I24" s="233"/>
      <c r="J24" s="233"/>
      <c r="K24" s="233"/>
      <c r="L24" s="233"/>
      <c r="M24" s="233"/>
      <c r="N24" s="233"/>
      <c r="O24" s="233"/>
      <c r="P24" s="233"/>
      <c r="Q24" s="234"/>
      <c r="R24" s="37" t="s">
        <v>42</v>
      </c>
      <c r="S24" s="204" t="s">
        <v>43</v>
      </c>
      <c r="T24" s="204"/>
      <c r="U24" s="38" t="s">
        <v>61</v>
      </c>
      <c r="V24" s="203" t="s">
        <v>62</v>
      </c>
      <c r="W24" s="205"/>
    </row>
    <row r="25" spans="2:27" ht="30.75" customHeight="1" thickBot="1" x14ac:dyDescent="0.25">
      <c r="B25" s="235"/>
      <c r="C25" s="236"/>
      <c r="D25" s="236"/>
      <c r="E25" s="236"/>
      <c r="F25" s="236"/>
      <c r="G25" s="236"/>
      <c r="H25" s="236"/>
      <c r="I25" s="236"/>
      <c r="J25" s="236"/>
      <c r="K25" s="236"/>
      <c r="L25" s="236"/>
      <c r="M25" s="236"/>
      <c r="N25" s="236"/>
      <c r="O25" s="236"/>
      <c r="P25" s="236"/>
      <c r="Q25" s="237"/>
      <c r="R25" s="39" t="s">
        <v>63</v>
      </c>
      <c r="S25" s="39" t="s">
        <v>63</v>
      </c>
      <c r="T25" s="39" t="s">
        <v>49</v>
      </c>
      <c r="U25" s="39" t="s">
        <v>63</v>
      </c>
      <c r="V25" s="39" t="s">
        <v>64</v>
      </c>
      <c r="W25" s="32" t="s">
        <v>65</v>
      </c>
      <c r="Y25" s="36"/>
    </row>
    <row r="26" spans="2:27" ht="23.25" customHeight="1" thickBot="1" x14ac:dyDescent="0.25">
      <c r="B26" s="238" t="s">
        <v>66</v>
      </c>
      <c r="C26" s="239"/>
      <c r="D26" s="239"/>
      <c r="E26" s="40" t="s">
        <v>478</v>
      </c>
      <c r="F26" s="40"/>
      <c r="G26" s="40"/>
      <c r="H26" s="41"/>
      <c r="I26" s="41"/>
      <c r="J26" s="41"/>
      <c r="K26" s="41"/>
      <c r="L26" s="41"/>
      <c r="M26" s="41"/>
      <c r="N26" s="41"/>
      <c r="O26" s="41"/>
      <c r="P26" s="42"/>
      <c r="Q26" s="42"/>
      <c r="R26" s="43" t="s">
        <v>477</v>
      </c>
      <c r="S26" s="44" t="s">
        <v>11</v>
      </c>
      <c r="T26" s="42"/>
      <c r="U26" s="44" t="s">
        <v>52</v>
      </c>
      <c r="V26" s="42"/>
      <c r="W26" s="45">
        <f>+IF(ISERR(U26/R26*100),"N/A",ROUND(U26/R26*100,2))</f>
        <v>0</v>
      </c>
    </row>
    <row r="27" spans="2:27" ht="26.25" customHeight="1" x14ac:dyDescent="0.2">
      <c r="B27" s="221" t="s">
        <v>69</v>
      </c>
      <c r="C27" s="222"/>
      <c r="D27" s="222"/>
      <c r="E27" s="46" t="s">
        <v>478</v>
      </c>
      <c r="F27" s="46"/>
      <c r="G27" s="46"/>
      <c r="H27" s="47"/>
      <c r="I27" s="47"/>
      <c r="J27" s="47"/>
      <c r="K27" s="47"/>
      <c r="L27" s="47"/>
      <c r="M27" s="47"/>
      <c r="N27" s="47"/>
      <c r="O27" s="47"/>
      <c r="P27" s="48"/>
      <c r="Q27" s="48"/>
      <c r="R27" s="49" t="s">
        <v>477</v>
      </c>
      <c r="S27" s="50" t="s">
        <v>52</v>
      </c>
      <c r="T27" s="51">
        <f>+IF(ISERR(S27/R27*100),"N/A",ROUND(S27/R27*100,2))</f>
        <v>0</v>
      </c>
      <c r="U27" s="50" t="s">
        <v>52</v>
      </c>
      <c r="V27" s="51" t="str">
        <f>+IF(ISERR(U27/S27*100),"N/A",ROUND(U27/S27*100,2))</f>
        <v>N/A</v>
      </c>
      <c r="W27" s="52">
        <f>+IF(ISERR(U27/R27*100),"N/A",ROUND(U27/R27*100,2))</f>
        <v>0</v>
      </c>
    </row>
    <row r="28" spans="2:27" ht="23.25" customHeight="1" thickBot="1" x14ac:dyDescent="0.25">
      <c r="B28" s="238" t="s">
        <v>66</v>
      </c>
      <c r="C28" s="239"/>
      <c r="D28" s="239"/>
      <c r="E28" s="40" t="s">
        <v>451</v>
      </c>
      <c r="F28" s="40"/>
      <c r="G28" s="40"/>
      <c r="H28" s="41"/>
      <c r="I28" s="41"/>
      <c r="J28" s="41"/>
      <c r="K28" s="41"/>
      <c r="L28" s="41"/>
      <c r="M28" s="41"/>
      <c r="N28" s="41"/>
      <c r="O28" s="41"/>
      <c r="P28" s="42"/>
      <c r="Q28" s="42"/>
      <c r="R28" s="43" t="s">
        <v>476</v>
      </c>
      <c r="S28" s="44" t="s">
        <v>11</v>
      </c>
      <c r="T28" s="42"/>
      <c r="U28" s="44" t="s">
        <v>52</v>
      </c>
      <c r="V28" s="42"/>
      <c r="W28" s="45">
        <f>+IF(ISERR(U28/R28*100),"N/A",ROUND(U28/R28*100,2))</f>
        <v>0</v>
      </c>
    </row>
    <row r="29" spans="2:27" ht="26.25" customHeight="1" thickBot="1" x14ac:dyDescent="0.25">
      <c r="B29" s="221" t="s">
        <v>69</v>
      </c>
      <c r="C29" s="222"/>
      <c r="D29" s="222"/>
      <c r="E29" s="46" t="s">
        <v>451</v>
      </c>
      <c r="F29" s="46"/>
      <c r="G29" s="46"/>
      <c r="H29" s="47"/>
      <c r="I29" s="47"/>
      <c r="J29" s="47"/>
      <c r="K29" s="47"/>
      <c r="L29" s="47"/>
      <c r="M29" s="47"/>
      <c r="N29" s="47"/>
      <c r="O29" s="47"/>
      <c r="P29" s="48"/>
      <c r="Q29" s="48"/>
      <c r="R29" s="49" t="s">
        <v>475</v>
      </c>
      <c r="S29" s="50" t="s">
        <v>52</v>
      </c>
      <c r="T29" s="51">
        <f>+IF(ISERR(S29/R29*100),"N/A",ROUND(S29/R29*100,2))</f>
        <v>0</v>
      </c>
      <c r="U29" s="50" t="s">
        <v>52</v>
      </c>
      <c r="V29" s="51" t="str">
        <f>+IF(ISERR(U29/S29*100),"N/A",ROUND(U29/S29*100,2))</f>
        <v>N/A</v>
      </c>
      <c r="W29" s="52">
        <f>+IF(ISERR(U29/R29*100),"N/A",ROUND(U29/R29*100,2))</f>
        <v>0</v>
      </c>
    </row>
    <row r="30" spans="2:27" ht="22.5" customHeight="1" thickTop="1" thickBot="1" x14ac:dyDescent="0.25">
      <c r="B30" s="11" t="s">
        <v>75</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23" t="s">
        <v>474</v>
      </c>
      <c r="C31" s="224"/>
      <c r="D31" s="224"/>
      <c r="E31" s="224"/>
      <c r="F31" s="224"/>
      <c r="G31" s="224"/>
      <c r="H31" s="224"/>
      <c r="I31" s="224"/>
      <c r="J31" s="224"/>
      <c r="K31" s="224"/>
      <c r="L31" s="224"/>
      <c r="M31" s="224"/>
      <c r="N31" s="224"/>
      <c r="O31" s="224"/>
      <c r="P31" s="224"/>
      <c r="Q31" s="224"/>
      <c r="R31" s="224"/>
      <c r="S31" s="224"/>
      <c r="T31" s="224"/>
      <c r="U31" s="224"/>
      <c r="V31" s="224"/>
      <c r="W31" s="225"/>
    </row>
    <row r="32" spans="2:27" ht="24" customHeight="1" thickBot="1" x14ac:dyDescent="0.25">
      <c r="B32" s="226"/>
      <c r="C32" s="227"/>
      <c r="D32" s="227"/>
      <c r="E32" s="227"/>
      <c r="F32" s="227"/>
      <c r="G32" s="227"/>
      <c r="H32" s="227"/>
      <c r="I32" s="227"/>
      <c r="J32" s="227"/>
      <c r="K32" s="227"/>
      <c r="L32" s="227"/>
      <c r="M32" s="227"/>
      <c r="N32" s="227"/>
      <c r="O32" s="227"/>
      <c r="P32" s="227"/>
      <c r="Q32" s="227"/>
      <c r="R32" s="227"/>
      <c r="S32" s="227"/>
      <c r="T32" s="227"/>
      <c r="U32" s="227"/>
      <c r="V32" s="227"/>
      <c r="W32" s="228"/>
    </row>
    <row r="33" spans="2:23" ht="37.5" customHeight="1" thickTop="1" x14ac:dyDescent="0.2">
      <c r="B33" s="223" t="s">
        <v>473</v>
      </c>
      <c r="C33" s="224"/>
      <c r="D33" s="224"/>
      <c r="E33" s="224"/>
      <c r="F33" s="224"/>
      <c r="G33" s="224"/>
      <c r="H33" s="224"/>
      <c r="I33" s="224"/>
      <c r="J33" s="224"/>
      <c r="K33" s="224"/>
      <c r="L33" s="224"/>
      <c r="M33" s="224"/>
      <c r="N33" s="224"/>
      <c r="O33" s="224"/>
      <c r="P33" s="224"/>
      <c r="Q33" s="224"/>
      <c r="R33" s="224"/>
      <c r="S33" s="224"/>
      <c r="T33" s="224"/>
      <c r="U33" s="224"/>
      <c r="V33" s="224"/>
      <c r="W33" s="225"/>
    </row>
    <row r="34" spans="2:23" ht="15" customHeight="1" thickBot="1" x14ac:dyDescent="0.25">
      <c r="B34" s="226"/>
      <c r="C34" s="227"/>
      <c r="D34" s="227"/>
      <c r="E34" s="227"/>
      <c r="F34" s="227"/>
      <c r="G34" s="227"/>
      <c r="H34" s="227"/>
      <c r="I34" s="227"/>
      <c r="J34" s="227"/>
      <c r="K34" s="227"/>
      <c r="L34" s="227"/>
      <c r="M34" s="227"/>
      <c r="N34" s="227"/>
      <c r="O34" s="227"/>
      <c r="P34" s="227"/>
      <c r="Q34" s="227"/>
      <c r="R34" s="227"/>
      <c r="S34" s="227"/>
      <c r="T34" s="227"/>
      <c r="U34" s="227"/>
      <c r="V34" s="227"/>
      <c r="W34" s="228"/>
    </row>
    <row r="35" spans="2:23" ht="37.5" customHeight="1" thickTop="1" x14ac:dyDescent="0.2">
      <c r="B35" s="223" t="s">
        <v>472</v>
      </c>
      <c r="C35" s="224"/>
      <c r="D35" s="224"/>
      <c r="E35" s="224"/>
      <c r="F35" s="224"/>
      <c r="G35" s="224"/>
      <c r="H35" s="224"/>
      <c r="I35" s="224"/>
      <c r="J35" s="224"/>
      <c r="K35" s="224"/>
      <c r="L35" s="224"/>
      <c r="M35" s="224"/>
      <c r="N35" s="224"/>
      <c r="O35" s="224"/>
      <c r="P35" s="224"/>
      <c r="Q35" s="224"/>
      <c r="R35" s="224"/>
      <c r="S35" s="224"/>
      <c r="T35" s="224"/>
      <c r="U35" s="224"/>
      <c r="V35" s="224"/>
      <c r="W35" s="225"/>
    </row>
    <row r="36" spans="2:23" ht="37.5" customHeight="1" thickBot="1" x14ac:dyDescent="0.25">
      <c r="B36" s="229"/>
      <c r="C36" s="230"/>
      <c r="D36" s="230"/>
      <c r="E36" s="230"/>
      <c r="F36" s="230"/>
      <c r="G36" s="230"/>
      <c r="H36" s="230"/>
      <c r="I36" s="230"/>
      <c r="J36" s="230"/>
      <c r="K36" s="230"/>
      <c r="L36" s="230"/>
      <c r="M36" s="230"/>
      <c r="N36" s="230"/>
      <c r="O36" s="230"/>
      <c r="P36" s="230"/>
      <c r="Q36" s="230"/>
      <c r="R36" s="230"/>
      <c r="S36" s="230"/>
      <c r="T36" s="230"/>
      <c r="U36" s="230"/>
      <c r="V36" s="230"/>
      <c r="W36" s="231"/>
    </row>
  </sheetData>
  <mergeCells count="5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S24:T24"/>
    <mergeCell ref="B33:W34"/>
    <mergeCell ref="B35:W36"/>
    <mergeCell ref="V24:W24"/>
    <mergeCell ref="B26:D26"/>
    <mergeCell ref="B27:D27"/>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419</v>
      </c>
      <c r="D4" s="183" t="s">
        <v>418</v>
      </c>
      <c r="E4" s="183"/>
      <c r="F4" s="183"/>
      <c r="G4" s="183"/>
      <c r="H4" s="184"/>
      <c r="I4" s="18"/>
      <c r="J4" s="185" t="s">
        <v>6</v>
      </c>
      <c r="K4" s="183"/>
      <c r="L4" s="17" t="s">
        <v>499</v>
      </c>
      <c r="M4" s="186" t="s">
        <v>498</v>
      </c>
      <c r="N4" s="186"/>
      <c r="O4" s="186"/>
      <c r="P4" s="186"/>
      <c r="Q4" s="187"/>
      <c r="R4" s="19"/>
      <c r="S4" s="188" t="s">
        <v>9</v>
      </c>
      <c r="T4" s="189"/>
      <c r="U4" s="189"/>
      <c r="V4" s="190" t="s">
        <v>199</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493</v>
      </c>
      <c r="D6" s="192" t="s">
        <v>497</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496</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495</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thickBot="1" x14ac:dyDescent="0.25">
      <c r="B21" s="217" t="s">
        <v>494</v>
      </c>
      <c r="C21" s="218"/>
      <c r="D21" s="218"/>
      <c r="E21" s="218"/>
      <c r="F21" s="218"/>
      <c r="G21" s="218"/>
      <c r="H21" s="218"/>
      <c r="I21" s="218"/>
      <c r="J21" s="218"/>
      <c r="K21" s="218"/>
      <c r="L21" s="218"/>
      <c r="M21" s="219" t="s">
        <v>493</v>
      </c>
      <c r="N21" s="219"/>
      <c r="O21" s="219" t="s">
        <v>49</v>
      </c>
      <c r="P21" s="219"/>
      <c r="Q21" s="220" t="s">
        <v>65</v>
      </c>
      <c r="R21" s="220"/>
      <c r="S21" s="34" t="s">
        <v>492</v>
      </c>
      <c r="T21" s="34" t="s">
        <v>170</v>
      </c>
      <c r="U21" s="34" t="s">
        <v>170</v>
      </c>
      <c r="V21" s="34" t="str">
        <f>+IF(ISERR(U21/T21*100),"N/A",ROUND(U21/T21*100,2))</f>
        <v>N/A</v>
      </c>
      <c r="W21" s="35" t="str">
        <f>+IF(ISERR(U21/S21*100),"N/A",ROUND(U21/S21*100,2))</f>
        <v>N/A</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32" t="s">
        <v>2098</v>
      </c>
      <c r="C23" s="233"/>
      <c r="D23" s="233"/>
      <c r="E23" s="233"/>
      <c r="F23" s="233"/>
      <c r="G23" s="233"/>
      <c r="H23" s="233"/>
      <c r="I23" s="233"/>
      <c r="J23" s="233"/>
      <c r="K23" s="233"/>
      <c r="L23" s="233"/>
      <c r="M23" s="233"/>
      <c r="N23" s="233"/>
      <c r="O23" s="233"/>
      <c r="P23" s="233"/>
      <c r="Q23" s="234"/>
      <c r="R23" s="37" t="s">
        <v>42</v>
      </c>
      <c r="S23" s="204" t="s">
        <v>43</v>
      </c>
      <c r="T23" s="204"/>
      <c r="U23" s="38" t="s">
        <v>61</v>
      </c>
      <c r="V23" s="203" t="s">
        <v>62</v>
      </c>
      <c r="W23" s="205"/>
    </row>
    <row r="24" spans="2:27" ht="30.75" customHeight="1" thickBot="1" x14ac:dyDescent="0.25">
      <c r="B24" s="235"/>
      <c r="C24" s="236"/>
      <c r="D24" s="236"/>
      <c r="E24" s="236"/>
      <c r="F24" s="236"/>
      <c r="G24" s="236"/>
      <c r="H24" s="236"/>
      <c r="I24" s="236"/>
      <c r="J24" s="236"/>
      <c r="K24" s="236"/>
      <c r="L24" s="236"/>
      <c r="M24" s="236"/>
      <c r="N24" s="236"/>
      <c r="O24" s="236"/>
      <c r="P24" s="236"/>
      <c r="Q24" s="237"/>
      <c r="R24" s="39" t="s">
        <v>63</v>
      </c>
      <c r="S24" s="39" t="s">
        <v>63</v>
      </c>
      <c r="T24" s="39" t="s">
        <v>49</v>
      </c>
      <c r="U24" s="39" t="s">
        <v>63</v>
      </c>
      <c r="V24" s="39" t="s">
        <v>64</v>
      </c>
      <c r="W24" s="32" t="s">
        <v>65</v>
      </c>
      <c r="Y24" s="36"/>
    </row>
    <row r="25" spans="2:27" ht="23.25" customHeight="1" thickBot="1" x14ac:dyDescent="0.25">
      <c r="B25" s="238" t="s">
        <v>66</v>
      </c>
      <c r="C25" s="239"/>
      <c r="D25" s="239"/>
      <c r="E25" s="40" t="s">
        <v>491</v>
      </c>
      <c r="F25" s="40"/>
      <c r="G25" s="40"/>
      <c r="H25" s="41"/>
      <c r="I25" s="41"/>
      <c r="J25" s="41"/>
      <c r="K25" s="41"/>
      <c r="L25" s="41"/>
      <c r="M25" s="41"/>
      <c r="N25" s="41"/>
      <c r="O25" s="41"/>
      <c r="P25" s="42"/>
      <c r="Q25" s="42"/>
      <c r="R25" s="43" t="s">
        <v>199</v>
      </c>
      <c r="S25" s="44" t="s">
        <v>11</v>
      </c>
      <c r="T25" s="42"/>
      <c r="U25" s="44" t="s">
        <v>52</v>
      </c>
      <c r="V25" s="42"/>
      <c r="W25" s="45">
        <f>+IF(ISERR(U25/R25*100),"N/A",ROUND(U25/R25*100,2))</f>
        <v>0</v>
      </c>
    </row>
    <row r="26" spans="2:27" ht="26.25" customHeight="1" thickBot="1" x14ac:dyDescent="0.25">
      <c r="B26" s="221" t="s">
        <v>69</v>
      </c>
      <c r="C26" s="222"/>
      <c r="D26" s="222"/>
      <c r="E26" s="46" t="s">
        <v>491</v>
      </c>
      <c r="F26" s="46"/>
      <c r="G26" s="46"/>
      <c r="H26" s="47"/>
      <c r="I26" s="47"/>
      <c r="J26" s="47"/>
      <c r="K26" s="47"/>
      <c r="L26" s="47"/>
      <c r="M26" s="47"/>
      <c r="N26" s="47"/>
      <c r="O26" s="47"/>
      <c r="P26" s="48"/>
      <c r="Q26" s="48"/>
      <c r="R26" s="49" t="s">
        <v>199</v>
      </c>
      <c r="S26" s="50" t="s">
        <v>52</v>
      </c>
      <c r="T26" s="51">
        <f>+IF(ISERR(S26/R26*100),"N/A",ROUND(S26/R26*100,2))</f>
        <v>0</v>
      </c>
      <c r="U26" s="50" t="s">
        <v>52</v>
      </c>
      <c r="V26" s="51" t="str">
        <f>+IF(ISERR(U26/S26*100),"N/A",ROUND(U26/S26*100,2))</f>
        <v>N/A</v>
      </c>
      <c r="W26" s="52">
        <f>+IF(ISERR(U26/R26*100),"N/A",ROUND(U26/R26*100,2))</f>
        <v>0</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3" t="s">
        <v>490</v>
      </c>
      <c r="C28" s="224"/>
      <c r="D28" s="224"/>
      <c r="E28" s="224"/>
      <c r="F28" s="224"/>
      <c r="G28" s="224"/>
      <c r="H28" s="224"/>
      <c r="I28" s="224"/>
      <c r="J28" s="224"/>
      <c r="K28" s="224"/>
      <c r="L28" s="224"/>
      <c r="M28" s="224"/>
      <c r="N28" s="224"/>
      <c r="O28" s="224"/>
      <c r="P28" s="224"/>
      <c r="Q28" s="224"/>
      <c r="R28" s="224"/>
      <c r="S28" s="224"/>
      <c r="T28" s="224"/>
      <c r="U28" s="224"/>
      <c r="V28" s="224"/>
      <c r="W28" s="225"/>
    </row>
    <row r="29" spans="2:27" ht="48" customHeight="1" thickBot="1" x14ac:dyDescent="0.25">
      <c r="B29" s="226"/>
      <c r="C29" s="227"/>
      <c r="D29" s="227"/>
      <c r="E29" s="227"/>
      <c r="F29" s="227"/>
      <c r="G29" s="227"/>
      <c r="H29" s="227"/>
      <c r="I29" s="227"/>
      <c r="J29" s="227"/>
      <c r="K29" s="227"/>
      <c r="L29" s="227"/>
      <c r="M29" s="227"/>
      <c r="N29" s="227"/>
      <c r="O29" s="227"/>
      <c r="P29" s="227"/>
      <c r="Q29" s="227"/>
      <c r="R29" s="227"/>
      <c r="S29" s="227"/>
      <c r="T29" s="227"/>
      <c r="U29" s="227"/>
      <c r="V29" s="227"/>
      <c r="W29" s="228"/>
    </row>
    <row r="30" spans="2:27" ht="37.5" customHeight="1" thickTop="1" x14ac:dyDescent="0.2">
      <c r="B30" s="223" t="s">
        <v>489</v>
      </c>
      <c r="C30" s="224"/>
      <c r="D30" s="224"/>
      <c r="E30" s="224"/>
      <c r="F30" s="224"/>
      <c r="G30" s="224"/>
      <c r="H30" s="224"/>
      <c r="I30" s="224"/>
      <c r="J30" s="224"/>
      <c r="K30" s="224"/>
      <c r="L30" s="224"/>
      <c r="M30" s="224"/>
      <c r="N30" s="224"/>
      <c r="O30" s="224"/>
      <c r="P30" s="224"/>
      <c r="Q30" s="224"/>
      <c r="R30" s="224"/>
      <c r="S30" s="224"/>
      <c r="T30" s="224"/>
      <c r="U30" s="224"/>
      <c r="V30" s="224"/>
      <c r="W30" s="225"/>
    </row>
    <row r="31" spans="2:27" ht="38.2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488</v>
      </c>
      <c r="C32" s="224"/>
      <c r="D32" s="224"/>
      <c r="E32" s="224"/>
      <c r="F32" s="224"/>
      <c r="G32" s="224"/>
      <c r="H32" s="224"/>
      <c r="I32" s="224"/>
      <c r="J32" s="224"/>
      <c r="K32" s="224"/>
      <c r="L32" s="224"/>
      <c r="M32" s="224"/>
      <c r="N32" s="224"/>
      <c r="O32" s="224"/>
      <c r="P32" s="224"/>
      <c r="Q32" s="224"/>
      <c r="R32" s="224"/>
      <c r="S32" s="224"/>
      <c r="T32" s="224"/>
      <c r="U32" s="224"/>
      <c r="V32" s="224"/>
      <c r="W32" s="225"/>
    </row>
    <row r="33" spans="2:23" ht="32.25" customHeight="1" thickBot="1" x14ac:dyDescent="0.25">
      <c r="B33" s="229"/>
      <c r="C33" s="230"/>
      <c r="D33" s="230"/>
      <c r="E33" s="230"/>
      <c r="F33" s="230"/>
      <c r="G33" s="230"/>
      <c r="H33" s="230"/>
      <c r="I33" s="230"/>
      <c r="J33" s="230"/>
      <c r="K33" s="230"/>
      <c r="L33" s="230"/>
      <c r="M33" s="230"/>
      <c r="N33" s="230"/>
      <c r="O33" s="230"/>
      <c r="P33" s="230"/>
      <c r="Q33" s="230"/>
      <c r="R33" s="230"/>
      <c r="S33" s="230"/>
      <c r="T33" s="230"/>
      <c r="U33" s="230"/>
      <c r="V33" s="230"/>
      <c r="W33" s="231"/>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419</v>
      </c>
      <c r="D4" s="183" t="s">
        <v>418</v>
      </c>
      <c r="E4" s="183"/>
      <c r="F4" s="183"/>
      <c r="G4" s="183"/>
      <c r="H4" s="184"/>
      <c r="I4" s="18"/>
      <c r="J4" s="185" t="s">
        <v>6</v>
      </c>
      <c r="K4" s="183"/>
      <c r="L4" s="17" t="s">
        <v>559</v>
      </c>
      <c r="M4" s="186" t="s">
        <v>558</v>
      </c>
      <c r="N4" s="186"/>
      <c r="O4" s="186"/>
      <c r="P4" s="186"/>
      <c r="Q4" s="187"/>
      <c r="R4" s="19"/>
      <c r="S4" s="188" t="s">
        <v>9</v>
      </c>
      <c r="T4" s="189"/>
      <c r="U4" s="189"/>
      <c r="V4" s="190" t="s">
        <v>557</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511</v>
      </c>
      <c r="D6" s="192" t="s">
        <v>556</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555</v>
      </c>
      <c r="K8" s="26" t="s">
        <v>554</v>
      </c>
      <c r="L8" s="26" t="s">
        <v>555</v>
      </c>
      <c r="M8" s="26" t="s">
        <v>554</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104.25" customHeight="1" thickTop="1" thickBot="1" x14ac:dyDescent="0.25">
      <c r="B10" s="27" t="s">
        <v>22</v>
      </c>
      <c r="C10" s="190" t="s">
        <v>553</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429</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552</v>
      </c>
      <c r="C21" s="218"/>
      <c r="D21" s="218"/>
      <c r="E21" s="218"/>
      <c r="F21" s="218"/>
      <c r="G21" s="218"/>
      <c r="H21" s="218"/>
      <c r="I21" s="218"/>
      <c r="J21" s="218"/>
      <c r="K21" s="218"/>
      <c r="L21" s="218"/>
      <c r="M21" s="219" t="s">
        <v>511</v>
      </c>
      <c r="N21" s="219"/>
      <c r="O21" s="219" t="s">
        <v>49</v>
      </c>
      <c r="P21" s="219"/>
      <c r="Q21" s="220" t="s">
        <v>50</v>
      </c>
      <c r="R21" s="220"/>
      <c r="S21" s="34" t="s">
        <v>551</v>
      </c>
      <c r="T21" s="34" t="s">
        <v>547</v>
      </c>
      <c r="U21" s="34" t="s">
        <v>550</v>
      </c>
      <c r="V21" s="34">
        <f t="shared" ref="V21:V32" si="0">+IF(ISERR(U21/T21*100),"N/A",ROUND(U21/T21*100,2))</f>
        <v>2700</v>
      </c>
      <c r="W21" s="35">
        <f t="shared" ref="W21:W32" si="1">+IF(ISERR(U21/S21*100),"N/A",ROUND(U21/S21*100,2))</f>
        <v>0.04</v>
      </c>
    </row>
    <row r="22" spans="2:27" ht="56.25" customHeight="1" x14ac:dyDescent="0.2">
      <c r="B22" s="217" t="s">
        <v>549</v>
      </c>
      <c r="C22" s="218"/>
      <c r="D22" s="218"/>
      <c r="E22" s="218"/>
      <c r="F22" s="218"/>
      <c r="G22" s="218"/>
      <c r="H22" s="218"/>
      <c r="I22" s="218"/>
      <c r="J22" s="218"/>
      <c r="K22" s="218"/>
      <c r="L22" s="218"/>
      <c r="M22" s="219" t="s">
        <v>511</v>
      </c>
      <c r="N22" s="219"/>
      <c r="O22" s="219" t="s">
        <v>49</v>
      </c>
      <c r="P22" s="219"/>
      <c r="Q22" s="220" t="s">
        <v>50</v>
      </c>
      <c r="R22" s="220"/>
      <c r="S22" s="34" t="s">
        <v>548</v>
      </c>
      <c r="T22" s="34" t="s">
        <v>547</v>
      </c>
      <c r="U22" s="34" t="s">
        <v>546</v>
      </c>
      <c r="V22" s="34">
        <f t="shared" si="0"/>
        <v>3800</v>
      </c>
      <c r="W22" s="35">
        <f t="shared" si="1"/>
        <v>0.05</v>
      </c>
    </row>
    <row r="23" spans="2:27" ht="56.25" customHeight="1" x14ac:dyDescent="0.2">
      <c r="B23" s="217" t="s">
        <v>545</v>
      </c>
      <c r="C23" s="218"/>
      <c r="D23" s="218"/>
      <c r="E23" s="218"/>
      <c r="F23" s="218"/>
      <c r="G23" s="218"/>
      <c r="H23" s="218"/>
      <c r="I23" s="218"/>
      <c r="J23" s="218"/>
      <c r="K23" s="218"/>
      <c r="L23" s="218"/>
      <c r="M23" s="219" t="s">
        <v>511</v>
      </c>
      <c r="N23" s="219"/>
      <c r="O23" s="219" t="s">
        <v>49</v>
      </c>
      <c r="P23" s="219"/>
      <c r="Q23" s="220" t="s">
        <v>50</v>
      </c>
      <c r="R23" s="220"/>
      <c r="S23" s="34" t="s">
        <v>544</v>
      </c>
      <c r="T23" s="34" t="s">
        <v>52</v>
      </c>
      <c r="U23" s="34" t="s">
        <v>543</v>
      </c>
      <c r="V23" s="34" t="str">
        <f t="shared" si="0"/>
        <v>N/A</v>
      </c>
      <c r="W23" s="35">
        <f t="shared" si="1"/>
        <v>0.05</v>
      </c>
    </row>
    <row r="24" spans="2:27" ht="56.25" customHeight="1" x14ac:dyDescent="0.2">
      <c r="B24" s="217" t="s">
        <v>542</v>
      </c>
      <c r="C24" s="218"/>
      <c r="D24" s="218"/>
      <c r="E24" s="218"/>
      <c r="F24" s="218"/>
      <c r="G24" s="218"/>
      <c r="H24" s="218"/>
      <c r="I24" s="218"/>
      <c r="J24" s="218"/>
      <c r="K24" s="218"/>
      <c r="L24" s="218"/>
      <c r="M24" s="219" t="s">
        <v>511</v>
      </c>
      <c r="N24" s="219"/>
      <c r="O24" s="219" t="s">
        <v>49</v>
      </c>
      <c r="P24" s="219"/>
      <c r="Q24" s="220" t="s">
        <v>50</v>
      </c>
      <c r="R24" s="220"/>
      <c r="S24" s="34" t="s">
        <v>541</v>
      </c>
      <c r="T24" s="34" t="s">
        <v>52</v>
      </c>
      <c r="U24" s="34" t="s">
        <v>540</v>
      </c>
      <c r="V24" s="34" t="str">
        <f t="shared" si="0"/>
        <v>N/A</v>
      </c>
      <c r="W24" s="35">
        <f t="shared" si="1"/>
        <v>0.05</v>
      </c>
    </row>
    <row r="25" spans="2:27" ht="56.25" customHeight="1" x14ac:dyDescent="0.2">
      <c r="B25" s="217" t="s">
        <v>539</v>
      </c>
      <c r="C25" s="218"/>
      <c r="D25" s="218"/>
      <c r="E25" s="218"/>
      <c r="F25" s="218"/>
      <c r="G25" s="218"/>
      <c r="H25" s="218"/>
      <c r="I25" s="218"/>
      <c r="J25" s="218"/>
      <c r="K25" s="218"/>
      <c r="L25" s="218"/>
      <c r="M25" s="219" t="s">
        <v>511</v>
      </c>
      <c r="N25" s="219"/>
      <c r="O25" s="219" t="s">
        <v>49</v>
      </c>
      <c r="P25" s="219"/>
      <c r="Q25" s="220" t="s">
        <v>50</v>
      </c>
      <c r="R25" s="220"/>
      <c r="S25" s="34" t="s">
        <v>538</v>
      </c>
      <c r="T25" s="34" t="s">
        <v>537</v>
      </c>
      <c r="U25" s="34" t="s">
        <v>536</v>
      </c>
      <c r="V25" s="34">
        <f t="shared" si="0"/>
        <v>460</v>
      </c>
      <c r="W25" s="35">
        <f t="shared" si="1"/>
        <v>0.01</v>
      </c>
    </row>
    <row r="26" spans="2:27" ht="56.25" customHeight="1" x14ac:dyDescent="0.2">
      <c r="B26" s="217" t="s">
        <v>535</v>
      </c>
      <c r="C26" s="218"/>
      <c r="D26" s="218"/>
      <c r="E26" s="218"/>
      <c r="F26" s="218"/>
      <c r="G26" s="218"/>
      <c r="H26" s="218"/>
      <c r="I26" s="218"/>
      <c r="J26" s="218"/>
      <c r="K26" s="218"/>
      <c r="L26" s="218"/>
      <c r="M26" s="219" t="s">
        <v>511</v>
      </c>
      <c r="N26" s="219"/>
      <c r="O26" s="219" t="s">
        <v>49</v>
      </c>
      <c r="P26" s="219"/>
      <c r="Q26" s="220" t="s">
        <v>50</v>
      </c>
      <c r="R26" s="220"/>
      <c r="S26" s="34" t="s">
        <v>534</v>
      </c>
      <c r="T26" s="34" t="s">
        <v>533</v>
      </c>
      <c r="U26" s="34" t="s">
        <v>532</v>
      </c>
      <c r="V26" s="34">
        <f t="shared" si="0"/>
        <v>6000</v>
      </c>
      <c r="W26" s="35">
        <f t="shared" si="1"/>
        <v>0.01</v>
      </c>
    </row>
    <row r="27" spans="2:27" ht="56.25" customHeight="1" x14ac:dyDescent="0.2">
      <c r="B27" s="217" t="s">
        <v>531</v>
      </c>
      <c r="C27" s="218"/>
      <c r="D27" s="218"/>
      <c r="E27" s="218"/>
      <c r="F27" s="218"/>
      <c r="G27" s="218"/>
      <c r="H27" s="218"/>
      <c r="I27" s="218"/>
      <c r="J27" s="218"/>
      <c r="K27" s="218"/>
      <c r="L27" s="218"/>
      <c r="M27" s="219" t="s">
        <v>511</v>
      </c>
      <c r="N27" s="219"/>
      <c r="O27" s="219" t="s">
        <v>49</v>
      </c>
      <c r="P27" s="219"/>
      <c r="Q27" s="220" t="s">
        <v>50</v>
      </c>
      <c r="R27" s="220"/>
      <c r="S27" s="34" t="s">
        <v>530</v>
      </c>
      <c r="T27" s="34" t="s">
        <v>529</v>
      </c>
      <c r="U27" s="34" t="s">
        <v>528</v>
      </c>
      <c r="V27" s="34">
        <f t="shared" si="0"/>
        <v>82.03</v>
      </c>
      <c r="W27" s="35">
        <f t="shared" si="1"/>
        <v>10.38</v>
      </c>
    </row>
    <row r="28" spans="2:27" ht="56.25" customHeight="1" x14ac:dyDescent="0.2">
      <c r="B28" s="217" t="s">
        <v>527</v>
      </c>
      <c r="C28" s="218"/>
      <c r="D28" s="218"/>
      <c r="E28" s="218"/>
      <c r="F28" s="218"/>
      <c r="G28" s="218"/>
      <c r="H28" s="218"/>
      <c r="I28" s="218"/>
      <c r="J28" s="218"/>
      <c r="K28" s="218"/>
      <c r="L28" s="218"/>
      <c r="M28" s="219" t="s">
        <v>511</v>
      </c>
      <c r="N28" s="219"/>
      <c r="O28" s="219" t="s">
        <v>49</v>
      </c>
      <c r="P28" s="219"/>
      <c r="Q28" s="220" t="s">
        <v>50</v>
      </c>
      <c r="R28" s="220"/>
      <c r="S28" s="34" t="s">
        <v>51</v>
      </c>
      <c r="T28" s="34" t="s">
        <v>526</v>
      </c>
      <c r="U28" s="34" t="s">
        <v>525</v>
      </c>
      <c r="V28" s="34">
        <f t="shared" si="0"/>
        <v>372.73</v>
      </c>
      <c r="W28" s="35">
        <f t="shared" si="1"/>
        <v>4.0999999999999996</v>
      </c>
    </row>
    <row r="29" spans="2:27" ht="56.25" customHeight="1" x14ac:dyDescent="0.2">
      <c r="B29" s="217" t="s">
        <v>524</v>
      </c>
      <c r="C29" s="218"/>
      <c r="D29" s="218"/>
      <c r="E29" s="218"/>
      <c r="F29" s="218"/>
      <c r="G29" s="218"/>
      <c r="H29" s="218"/>
      <c r="I29" s="218"/>
      <c r="J29" s="218"/>
      <c r="K29" s="218"/>
      <c r="L29" s="218"/>
      <c r="M29" s="219" t="s">
        <v>511</v>
      </c>
      <c r="N29" s="219"/>
      <c r="O29" s="219" t="s">
        <v>49</v>
      </c>
      <c r="P29" s="219"/>
      <c r="Q29" s="220" t="s">
        <v>50</v>
      </c>
      <c r="R29" s="220"/>
      <c r="S29" s="34" t="s">
        <v>523</v>
      </c>
      <c r="T29" s="34" t="s">
        <v>522</v>
      </c>
      <c r="U29" s="34" t="s">
        <v>521</v>
      </c>
      <c r="V29" s="34">
        <f t="shared" si="0"/>
        <v>55.16</v>
      </c>
      <c r="W29" s="35">
        <f t="shared" si="1"/>
        <v>37.200000000000003</v>
      </c>
    </row>
    <row r="30" spans="2:27" ht="56.25" customHeight="1" x14ac:dyDescent="0.2">
      <c r="B30" s="217" t="s">
        <v>520</v>
      </c>
      <c r="C30" s="218"/>
      <c r="D30" s="218"/>
      <c r="E30" s="218"/>
      <c r="F30" s="218"/>
      <c r="G30" s="218"/>
      <c r="H30" s="218"/>
      <c r="I30" s="218"/>
      <c r="J30" s="218"/>
      <c r="K30" s="218"/>
      <c r="L30" s="218"/>
      <c r="M30" s="219" t="s">
        <v>511</v>
      </c>
      <c r="N30" s="219"/>
      <c r="O30" s="219" t="s">
        <v>49</v>
      </c>
      <c r="P30" s="219"/>
      <c r="Q30" s="220" t="s">
        <v>50</v>
      </c>
      <c r="R30" s="220"/>
      <c r="S30" s="34" t="s">
        <v>519</v>
      </c>
      <c r="T30" s="34" t="s">
        <v>273</v>
      </c>
      <c r="U30" s="34" t="s">
        <v>518</v>
      </c>
      <c r="V30" s="34">
        <f t="shared" si="0"/>
        <v>150</v>
      </c>
      <c r="W30" s="35">
        <f t="shared" si="1"/>
        <v>23.44</v>
      </c>
    </row>
    <row r="31" spans="2:27" ht="56.25" customHeight="1" x14ac:dyDescent="0.2">
      <c r="B31" s="217" t="s">
        <v>517</v>
      </c>
      <c r="C31" s="218"/>
      <c r="D31" s="218"/>
      <c r="E31" s="218"/>
      <c r="F31" s="218"/>
      <c r="G31" s="218"/>
      <c r="H31" s="218"/>
      <c r="I31" s="218"/>
      <c r="J31" s="218"/>
      <c r="K31" s="218"/>
      <c r="L31" s="218"/>
      <c r="M31" s="219" t="s">
        <v>511</v>
      </c>
      <c r="N31" s="219"/>
      <c r="O31" s="219" t="s">
        <v>516</v>
      </c>
      <c r="P31" s="219"/>
      <c r="Q31" s="220" t="s">
        <v>50</v>
      </c>
      <c r="R31" s="220"/>
      <c r="S31" s="34" t="s">
        <v>515</v>
      </c>
      <c r="T31" s="34" t="s">
        <v>514</v>
      </c>
      <c r="U31" s="34" t="s">
        <v>513</v>
      </c>
      <c r="V31" s="34">
        <f t="shared" si="0"/>
        <v>21.38</v>
      </c>
      <c r="W31" s="35">
        <f t="shared" si="1"/>
        <v>17.82</v>
      </c>
    </row>
    <row r="32" spans="2:27" ht="56.25" customHeight="1" thickBot="1" x14ac:dyDescent="0.25">
      <c r="B32" s="217" t="s">
        <v>512</v>
      </c>
      <c r="C32" s="218"/>
      <c r="D32" s="218"/>
      <c r="E32" s="218"/>
      <c r="F32" s="218"/>
      <c r="G32" s="218"/>
      <c r="H32" s="218"/>
      <c r="I32" s="218"/>
      <c r="J32" s="218"/>
      <c r="K32" s="218"/>
      <c r="L32" s="218"/>
      <c r="M32" s="219" t="s">
        <v>511</v>
      </c>
      <c r="N32" s="219"/>
      <c r="O32" s="219" t="s">
        <v>510</v>
      </c>
      <c r="P32" s="219"/>
      <c r="Q32" s="220" t="s">
        <v>50</v>
      </c>
      <c r="R32" s="220"/>
      <c r="S32" s="34" t="s">
        <v>509</v>
      </c>
      <c r="T32" s="34" t="s">
        <v>508</v>
      </c>
      <c r="U32" s="34" t="s">
        <v>507</v>
      </c>
      <c r="V32" s="34">
        <f t="shared" si="0"/>
        <v>20.46</v>
      </c>
      <c r="W32" s="35">
        <f t="shared" si="1"/>
        <v>18.05</v>
      </c>
    </row>
    <row r="33" spans="2:25" ht="21.75" customHeight="1" thickTop="1" thickBot="1" x14ac:dyDescent="0.25">
      <c r="B33" s="11" t="s">
        <v>60</v>
      </c>
      <c r="C33" s="12"/>
      <c r="D33" s="12"/>
      <c r="E33" s="12"/>
      <c r="F33" s="12"/>
      <c r="G33" s="12"/>
      <c r="H33" s="13"/>
      <c r="I33" s="13"/>
      <c r="J33" s="13"/>
      <c r="K33" s="13"/>
      <c r="L33" s="13"/>
      <c r="M33" s="13"/>
      <c r="N33" s="13"/>
      <c r="O33" s="13"/>
      <c r="P33" s="13"/>
      <c r="Q33" s="13"/>
      <c r="R33" s="13"/>
      <c r="S33" s="13"/>
      <c r="T33" s="13"/>
      <c r="U33" s="13"/>
      <c r="V33" s="13"/>
      <c r="W33" s="14"/>
      <c r="X33" s="36"/>
    </row>
    <row r="34" spans="2:25" ht="29.25" customHeight="1" thickTop="1" thickBot="1" x14ac:dyDescent="0.25">
      <c r="B34" s="232" t="s">
        <v>2098</v>
      </c>
      <c r="C34" s="233"/>
      <c r="D34" s="233"/>
      <c r="E34" s="233"/>
      <c r="F34" s="233"/>
      <c r="G34" s="233"/>
      <c r="H34" s="233"/>
      <c r="I34" s="233"/>
      <c r="J34" s="233"/>
      <c r="K34" s="233"/>
      <c r="L34" s="233"/>
      <c r="M34" s="233"/>
      <c r="N34" s="233"/>
      <c r="O34" s="233"/>
      <c r="P34" s="233"/>
      <c r="Q34" s="234"/>
      <c r="R34" s="37" t="s">
        <v>42</v>
      </c>
      <c r="S34" s="204" t="s">
        <v>43</v>
      </c>
      <c r="T34" s="204"/>
      <c r="U34" s="38" t="s">
        <v>61</v>
      </c>
      <c r="V34" s="203" t="s">
        <v>62</v>
      </c>
      <c r="W34" s="205"/>
    </row>
    <row r="35" spans="2:25" ht="30.75" customHeight="1" thickBot="1" x14ac:dyDescent="0.25">
      <c r="B35" s="235"/>
      <c r="C35" s="236"/>
      <c r="D35" s="236"/>
      <c r="E35" s="236"/>
      <c r="F35" s="236"/>
      <c r="G35" s="236"/>
      <c r="H35" s="236"/>
      <c r="I35" s="236"/>
      <c r="J35" s="236"/>
      <c r="K35" s="236"/>
      <c r="L35" s="236"/>
      <c r="M35" s="236"/>
      <c r="N35" s="236"/>
      <c r="O35" s="236"/>
      <c r="P35" s="236"/>
      <c r="Q35" s="237"/>
      <c r="R35" s="39" t="s">
        <v>63</v>
      </c>
      <c r="S35" s="39" t="s">
        <v>63</v>
      </c>
      <c r="T35" s="39" t="s">
        <v>49</v>
      </c>
      <c r="U35" s="39" t="s">
        <v>63</v>
      </c>
      <c r="V35" s="39" t="s">
        <v>64</v>
      </c>
      <c r="W35" s="32" t="s">
        <v>65</v>
      </c>
      <c r="Y35" s="36"/>
    </row>
    <row r="36" spans="2:25" ht="23.25" customHeight="1" thickBot="1" x14ac:dyDescent="0.25">
      <c r="B36" s="238" t="s">
        <v>66</v>
      </c>
      <c r="C36" s="239"/>
      <c r="D36" s="239"/>
      <c r="E36" s="40" t="s">
        <v>506</v>
      </c>
      <c r="F36" s="40"/>
      <c r="G36" s="40"/>
      <c r="H36" s="41"/>
      <c r="I36" s="41"/>
      <c r="J36" s="41"/>
      <c r="K36" s="41"/>
      <c r="L36" s="41"/>
      <c r="M36" s="41"/>
      <c r="N36" s="41"/>
      <c r="O36" s="41"/>
      <c r="P36" s="42"/>
      <c r="Q36" s="42"/>
      <c r="R36" s="43" t="s">
        <v>505</v>
      </c>
      <c r="S36" s="44" t="s">
        <v>11</v>
      </c>
      <c r="T36" s="42"/>
      <c r="U36" s="44" t="s">
        <v>503</v>
      </c>
      <c r="V36" s="42"/>
      <c r="W36" s="45">
        <f>+IF(ISERR(U36/R36*100),"N/A",ROUND(U36/R36*100,2))</f>
        <v>60.62</v>
      </c>
    </row>
    <row r="37" spans="2:25" ht="26.25" customHeight="1" thickBot="1" x14ac:dyDescent="0.25">
      <c r="B37" s="221" t="s">
        <v>69</v>
      </c>
      <c r="C37" s="222"/>
      <c r="D37" s="222"/>
      <c r="E37" s="46" t="s">
        <v>506</v>
      </c>
      <c r="F37" s="46"/>
      <c r="G37" s="46"/>
      <c r="H37" s="47"/>
      <c r="I37" s="47"/>
      <c r="J37" s="47"/>
      <c r="K37" s="47"/>
      <c r="L37" s="47"/>
      <c r="M37" s="47"/>
      <c r="N37" s="47"/>
      <c r="O37" s="47"/>
      <c r="P37" s="48"/>
      <c r="Q37" s="48"/>
      <c r="R37" s="49" t="s">
        <v>505</v>
      </c>
      <c r="S37" s="50" t="s">
        <v>504</v>
      </c>
      <c r="T37" s="51">
        <f>+IF(ISERR(S37/R37*100),"N/A",ROUND(S37/R37*100,2))</f>
        <v>88.06</v>
      </c>
      <c r="U37" s="50" t="s">
        <v>503</v>
      </c>
      <c r="V37" s="51">
        <f>+IF(ISERR(U37/S37*100),"N/A",ROUND(U37/S37*100,2))</f>
        <v>68.849999999999994</v>
      </c>
      <c r="W37" s="52">
        <f>+IF(ISERR(U37/R37*100),"N/A",ROUND(U37/R37*100,2))</f>
        <v>60.62</v>
      </c>
    </row>
    <row r="38" spans="2:25" ht="22.5" customHeight="1" thickTop="1" thickBot="1" x14ac:dyDescent="0.25">
      <c r="B38" s="11" t="s">
        <v>75</v>
      </c>
      <c r="C38" s="12"/>
      <c r="D38" s="12"/>
      <c r="E38" s="12"/>
      <c r="F38" s="12"/>
      <c r="G38" s="12"/>
      <c r="H38" s="13"/>
      <c r="I38" s="13"/>
      <c r="J38" s="13"/>
      <c r="K38" s="13"/>
      <c r="L38" s="13"/>
      <c r="M38" s="13"/>
      <c r="N38" s="13"/>
      <c r="O38" s="13"/>
      <c r="P38" s="13"/>
      <c r="Q38" s="13"/>
      <c r="R38" s="13"/>
      <c r="S38" s="13"/>
      <c r="T38" s="13"/>
      <c r="U38" s="13"/>
      <c r="V38" s="13"/>
      <c r="W38" s="14"/>
    </row>
    <row r="39" spans="2:25" ht="37.5" customHeight="1" thickTop="1" x14ac:dyDescent="0.2">
      <c r="B39" s="223" t="s">
        <v>502</v>
      </c>
      <c r="C39" s="224"/>
      <c r="D39" s="224"/>
      <c r="E39" s="224"/>
      <c r="F39" s="224"/>
      <c r="G39" s="224"/>
      <c r="H39" s="224"/>
      <c r="I39" s="224"/>
      <c r="J39" s="224"/>
      <c r="K39" s="224"/>
      <c r="L39" s="224"/>
      <c r="M39" s="224"/>
      <c r="N39" s="224"/>
      <c r="O39" s="224"/>
      <c r="P39" s="224"/>
      <c r="Q39" s="224"/>
      <c r="R39" s="224"/>
      <c r="S39" s="224"/>
      <c r="T39" s="224"/>
      <c r="U39" s="224"/>
      <c r="V39" s="224"/>
      <c r="W39" s="225"/>
    </row>
    <row r="40" spans="2:25" ht="65.25" customHeight="1" thickBot="1" x14ac:dyDescent="0.25">
      <c r="B40" s="226"/>
      <c r="C40" s="227"/>
      <c r="D40" s="227"/>
      <c r="E40" s="227"/>
      <c r="F40" s="227"/>
      <c r="G40" s="227"/>
      <c r="H40" s="227"/>
      <c r="I40" s="227"/>
      <c r="J40" s="227"/>
      <c r="K40" s="227"/>
      <c r="L40" s="227"/>
      <c r="M40" s="227"/>
      <c r="N40" s="227"/>
      <c r="O40" s="227"/>
      <c r="P40" s="227"/>
      <c r="Q40" s="227"/>
      <c r="R40" s="227"/>
      <c r="S40" s="227"/>
      <c r="T40" s="227"/>
      <c r="U40" s="227"/>
      <c r="V40" s="227"/>
      <c r="W40" s="228"/>
    </row>
    <row r="41" spans="2:25" ht="37.5" customHeight="1" thickTop="1" x14ac:dyDescent="0.2">
      <c r="B41" s="223" t="s">
        <v>501</v>
      </c>
      <c r="C41" s="224"/>
      <c r="D41" s="224"/>
      <c r="E41" s="224"/>
      <c r="F41" s="224"/>
      <c r="G41" s="224"/>
      <c r="H41" s="224"/>
      <c r="I41" s="224"/>
      <c r="J41" s="224"/>
      <c r="K41" s="224"/>
      <c r="L41" s="224"/>
      <c r="M41" s="224"/>
      <c r="N41" s="224"/>
      <c r="O41" s="224"/>
      <c r="P41" s="224"/>
      <c r="Q41" s="224"/>
      <c r="R41" s="224"/>
      <c r="S41" s="224"/>
      <c r="T41" s="224"/>
      <c r="U41" s="224"/>
      <c r="V41" s="224"/>
      <c r="W41" s="225"/>
    </row>
    <row r="42" spans="2:25" ht="27" customHeight="1" thickBot="1" x14ac:dyDescent="0.25">
      <c r="B42" s="226"/>
      <c r="C42" s="227"/>
      <c r="D42" s="227"/>
      <c r="E42" s="227"/>
      <c r="F42" s="227"/>
      <c r="G42" s="227"/>
      <c r="H42" s="227"/>
      <c r="I42" s="227"/>
      <c r="J42" s="227"/>
      <c r="K42" s="227"/>
      <c r="L42" s="227"/>
      <c r="M42" s="227"/>
      <c r="N42" s="227"/>
      <c r="O42" s="227"/>
      <c r="P42" s="227"/>
      <c r="Q42" s="227"/>
      <c r="R42" s="227"/>
      <c r="S42" s="227"/>
      <c r="T42" s="227"/>
      <c r="U42" s="227"/>
      <c r="V42" s="227"/>
      <c r="W42" s="228"/>
    </row>
    <row r="43" spans="2:25" ht="37.5" customHeight="1" thickTop="1" x14ac:dyDescent="0.2">
      <c r="B43" s="223" t="s">
        <v>500</v>
      </c>
      <c r="C43" s="224"/>
      <c r="D43" s="224"/>
      <c r="E43" s="224"/>
      <c r="F43" s="224"/>
      <c r="G43" s="224"/>
      <c r="H43" s="224"/>
      <c r="I43" s="224"/>
      <c r="J43" s="224"/>
      <c r="K43" s="224"/>
      <c r="L43" s="224"/>
      <c r="M43" s="224"/>
      <c r="N43" s="224"/>
      <c r="O43" s="224"/>
      <c r="P43" s="224"/>
      <c r="Q43" s="224"/>
      <c r="R43" s="224"/>
      <c r="S43" s="224"/>
      <c r="T43" s="224"/>
      <c r="U43" s="224"/>
      <c r="V43" s="224"/>
      <c r="W43" s="225"/>
    </row>
    <row r="44" spans="2:25" ht="39" customHeight="1" thickBot="1" x14ac:dyDescent="0.25">
      <c r="B44" s="229"/>
      <c r="C44" s="230"/>
      <c r="D44" s="230"/>
      <c r="E44" s="230"/>
      <c r="F44" s="230"/>
      <c r="G44" s="230"/>
      <c r="H44" s="230"/>
      <c r="I44" s="230"/>
      <c r="J44" s="230"/>
      <c r="K44" s="230"/>
      <c r="L44" s="230"/>
      <c r="M44" s="230"/>
      <c r="N44" s="230"/>
      <c r="O44" s="230"/>
      <c r="P44" s="230"/>
      <c r="Q44" s="230"/>
      <c r="R44" s="230"/>
      <c r="S44" s="230"/>
      <c r="T44" s="230"/>
      <c r="U44" s="230"/>
      <c r="V44" s="230"/>
      <c r="W44" s="231"/>
    </row>
  </sheetData>
  <mergeCells count="9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34:Q35"/>
    <mergeCell ref="B41:W42"/>
    <mergeCell ref="B43:W44"/>
    <mergeCell ref="S34:T34"/>
    <mergeCell ref="V34:W34"/>
    <mergeCell ref="B36:D36"/>
    <mergeCell ref="B37:D37"/>
    <mergeCell ref="B39:W4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419</v>
      </c>
      <c r="D4" s="183" t="s">
        <v>418</v>
      </c>
      <c r="E4" s="183"/>
      <c r="F4" s="183"/>
      <c r="G4" s="183"/>
      <c r="H4" s="184"/>
      <c r="I4" s="18"/>
      <c r="J4" s="185" t="s">
        <v>6</v>
      </c>
      <c r="K4" s="183"/>
      <c r="L4" s="17" t="s">
        <v>574</v>
      </c>
      <c r="M4" s="186" t="s">
        <v>573</v>
      </c>
      <c r="N4" s="186"/>
      <c r="O4" s="186"/>
      <c r="P4" s="186"/>
      <c r="Q4" s="187"/>
      <c r="R4" s="19"/>
      <c r="S4" s="188" t="s">
        <v>9</v>
      </c>
      <c r="T4" s="189"/>
      <c r="U4" s="189"/>
      <c r="V4" s="190" t="s">
        <v>572</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568</v>
      </c>
      <c r="D6" s="192" t="s">
        <v>571</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113.25" customHeight="1" thickTop="1" thickBot="1" x14ac:dyDescent="0.25">
      <c r="B10" s="27" t="s">
        <v>22</v>
      </c>
      <c r="C10" s="190" t="s">
        <v>570</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429</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thickBot="1" x14ac:dyDescent="0.25">
      <c r="B21" s="217" t="s">
        <v>569</v>
      </c>
      <c r="C21" s="218"/>
      <c r="D21" s="218"/>
      <c r="E21" s="218"/>
      <c r="F21" s="218"/>
      <c r="G21" s="218"/>
      <c r="H21" s="218"/>
      <c r="I21" s="218"/>
      <c r="J21" s="218"/>
      <c r="K21" s="218"/>
      <c r="L21" s="218"/>
      <c r="M21" s="219" t="s">
        <v>568</v>
      </c>
      <c r="N21" s="219"/>
      <c r="O21" s="219" t="s">
        <v>567</v>
      </c>
      <c r="P21" s="219"/>
      <c r="Q21" s="220" t="s">
        <v>353</v>
      </c>
      <c r="R21" s="220"/>
      <c r="S21" s="34" t="s">
        <v>566</v>
      </c>
      <c r="T21" s="34" t="s">
        <v>170</v>
      </c>
      <c r="U21" s="34" t="s">
        <v>170</v>
      </c>
      <c r="V21" s="34" t="str">
        <f>+IF(ISERR(U21/T21*100),"N/A",ROUND(U21/T21*100,2))</f>
        <v>N/A</v>
      </c>
      <c r="W21" s="35" t="str">
        <f>+IF(ISERR(U21/S21*100),"N/A",ROUND(U21/S21*100,2))</f>
        <v>N/A</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32" t="s">
        <v>2098</v>
      </c>
      <c r="C23" s="233"/>
      <c r="D23" s="233"/>
      <c r="E23" s="233"/>
      <c r="F23" s="233"/>
      <c r="G23" s="233"/>
      <c r="H23" s="233"/>
      <c r="I23" s="233"/>
      <c r="J23" s="233"/>
      <c r="K23" s="233"/>
      <c r="L23" s="233"/>
      <c r="M23" s="233"/>
      <c r="N23" s="233"/>
      <c r="O23" s="233"/>
      <c r="P23" s="233"/>
      <c r="Q23" s="234"/>
      <c r="R23" s="37" t="s">
        <v>42</v>
      </c>
      <c r="S23" s="204" t="s">
        <v>43</v>
      </c>
      <c r="T23" s="204"/>
      <c r="U23" s="38" t="s">
        <v>61</v>
      </c>
      <c r="V23" s="203" t="s">
        <v>62</v>
      </c>
      <c r="W23" s="205"/>
    </row>
    <row r="24" spans="2:27" ht="30.75" customHeight="1" thickBot="1" x14ac:dyDescent="0.25">
      <c r="B24" s="235"/>
      <c r="C24" s="236"/>
      <c r="D24" s="236"/>
      <c r="E24" s="236"/>
      <c r="F24" s="236"/>
      <c r="G24" s="236"/>
      <c r="H24" s="236"/>
      <c r="I24" s="236"/>
      <c r="J24" s="236"/>
      <c r="K24" s="236"/>
      <c r="L24" s="236"/>
      <c r="M24" s="236"/>
      <c r="N24" s="236"/>
      <c r="O24" s="236"/>
      <c r="P24" s="236"/>
      <c r="Q24" s="237"/>
      <c r="R24" s="39" t="s">
        <v>63</v>
      </c>
      <c r="S24" s="39" t="s">
        <v>63</v>
      </c>
      <c r="T24" s="39" t="s">
        <v>49</v>
      </c>
      <c r="U24" s="39" t="s">
        <v>63</v>
      </c>
      <c r="V24" s="39" t="s">
        <v>64</v>
      </c>
      <c r="W24" s="32" t="s">
        <v>65</v>
      </c>
      <c r="Y24" s="36"/>
    </row>
    <row r="25" spans="2:27" ht="23.25" customHeight="1" thickBot="1" x14ac:dyDescent="0.25">
      <c r="B25" s="238" t="s">
        <v>66</v>
      </c>
      <c r="C25" s="239"/>
      <c r="D25" s="239"/>
      <c r="E25" s="40" t="s">
        <v>565</v>
      </c>
      <c r="F25" s="40"/>
      <c r="G25" s="40"/>
      <c r="H25" s="41"/>
      <c r="I25" s="41"/>
      <c r="J25" s="41"/>
      <c r="K25" s="41"/>
      <c r="L25" s="41"/>
      <c r="M25" s="41"/>
      <c r="N25" s="41"/>
      <c r="O25" s="41"/>
      <c r="P25" s="42"/>
      <c r="Q25" s="42"/>
      <c r="R25" s="43" t="s">
        <v>564</v>
      </c>
      <c r="S25" s="44" t="s">
        <v>11</v>
      </c>
      <c r="T25" s="42"/>
      <c r="U25" s="44" t="s">
        <v>563</v>
      </c>
      <c r="V25" s="42"/>
      <c r="W25" s="45">
        <f>+IF(ISERR(U25/R25*100),"N/A",ROUND(U25/R25*100,2))</f>
        <v>0.44</v>
      </c>
    </row>
    <row r="26" spans="2:27" ht="26.25" customHeight="1" thickBot="1" x14ac:dyDescent="0.25">
      <c r="B26" s="221" t="s">
        <v>69</v>
      </c>
      <c r="C26" s="222"/>
      <c r="D26" s="222"/>
      <c r="E26" s="46" t="s">
        <v>565</v>
      </c>
      <c r="F26" s="46"/>
      <c r="G26" s="46"/>
      <c r="H26" s="47"/>
      <c r="I26" s="47"/>
      <c r="J26" s="47"/>
      <c r="K26" s="47"/>
      <c r="L26" s="47"/>
      <c r="M26" s="47"/>
      <c r="N26" s="47"/>
      <c r="O26" s="47"/>
      <c r="P26" s="48"/>
      <c r="Q26" s="48"/>
      <c r="R26" s="49" t="s">
        <v>564</v>
      </c>
      <c r="S26" s="50" t="s">
        <v>563</v>
      </c>
      <c r="T26" s="51">
        <f>+IF(ISERR(S26/R26*100),"N/A",ROUND(S26/R26*100,2))</f>
        <v>0.44</v>
      </c>
      <c r="U26" s="50" t="s">
        <v>563</v>
      </c>
      <c r="V26" s="51">
        <f>+IF(ISERR(U26/S26*100),"N/A",ROUND(U26/S26*100,2))</f>
        <v>100</v>
      </c>
      <c r="W26" s="52">
        <f>+IF(ISERR(U26/R26*100),"N/A",ROUND(U26/R26*100,2))</f>
        <v>0.44</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3" t="s">
        <v>562</v>
      </c>
      <c r="C28" s="224"/>
      <c r="D28" s="224"/>
      <c r="E28" s="224"/>
      <c r="F28" s="224"/>
      <c r="G28" s="224"/>
      <c r="H28" s="224"/>
      <c r="I28" s="224"/>
      <c r="J28" s="224"/>
      <c r="K28" s="224"/>
      <c r="L28" s="224"/>
      <c r="M28" s="224"/>
      <c r="N28" s="224"/>
      <c r="O28" s="224"/>
      <c r="P28" s="224"/>
      <c r="Q28" s="224"/>
      <c r="R28" s="224"/>
      <c r="S28" s="224"/>
      <c r="T28" s="224"/>
      <c r="U28" s="224"/>
      <c r="V28" s="224"/>
      <c r="W28" s="225"/>
    </row>
    <row r="29" spans="2:27" ht="59.25" customHeight="1" thickBot="1" x14ac:dyDescent="0.25">
      <c r="B29" s="226"/>
      <c r="C29" s="227"/>
      <c r="D29" s="227"/>
      <c r="E29" s="227"/>
      <c r="F29" s="227"/>
      <c r="G29" s="227"/>
      <c r="H29" s="227"/>
      <c r="I29" s="227"/>
      <c r="J29" s="227"/>
      <c r="K29" s="227"/>
      <c r="L29" s="227"/>
      <c r="M29" s="227"/>
      <c r="N29" s="227"/>
      <c r="O29" s="227"/>
      <c r="P29" s="227"/>
      <c r="Q29" s="227"/>
      <c r="R29" s="227"/>
      <c r="S29" s="227"/>
      <c r="T29" s="227"/>
      <c r="U29" s="227"/>
      <c r="V29" s="227"/>
      <c r="W29" s="228"/>
    </row>
    <row r="30" spans="2:27" ht="37.5" customHeight="1" thickTop="1" x14ac:dyDescent="0.2">
      <c r="B30" s="223" t="s">
        <v>561</v>
      </c>
      <c r="C30" s="224"/>
      <c r="D30" s="224"/>
      <c r="E30" s="224"/>
      <c r="F30" s="224"/>
      <c r="G30" s="224"/>
      <c r="H30" s="224"/>
      <c r="I30" s="224"/>
      <c r="J30" s="224"/>
      <c r="K30" s="224"/>
      <c r="L30" s="224"/>
      <c r="M30" s="224"/>
      <c r="N30" s="224"/>
      <c r="O30" s="224"/>
      <c r="P30" s="224"/>
      <c r="Q30" s="224"/>
      <c r="R30" s="224"/>
      <c r="S30" s="224"/>
      <c r="T30" s="224"/>
      <c r="U30" s="224"/>
      <c r="V30" s="224"/>
      <c r="W30" s="225"/>
    </row>
    <row r="31" spans="2:27" ht="1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560</v>
      </c>
      <c r="C32" s="224"/>
      <c r="D32" s="224"/>
      <c r="E32" s="224"/>
      <c r="F32" s="224"/>
      <c r="G32" s="224"/>
      <c r="H32" s="224"/>
      <c r="I32" s="224"/>
      <c r="J32" s="224"/>
      <c r="K32" s="224"/>
      <c r="L32" s="224"/>
      <c r="M32" s="224"/>
      <c r="N32" s="224"/>
      <c r="O32" s="224"/>
      <c r="P32" s="224"/>
      <c r="Q32" s="224"/>
      <c r="R32" s="224"/>
      <c r="S32" s="224"/>
      <c r="T32" s="224"/>
      <c r="U32" s="224"/>
      <c r="V32" s="224"/>
      <c r="W32" s="225"/>
    </row>
    <row r="33" spans="2:23" ht="13.5" thickBot="1" x14ac:dyDescent="0.25">
      <c r="B33" s="229"/>
      <c r="C33" s="230"/>
      <c r="D33" s="230"/>
      <c r="E33" s="230"/>
      <c r="F33" s="230"/>
      <c r="G33" s="230"/>
      <c r="H33" s="230"/>
      <c r="I33" s="230"/>
      <c r="J33" s="230"/>
      <c r="K33" s="230"/>
      <c r="L33" s="230"/>
      <c r="M33" s="230"/>
      <c r="N33" s="230"/>
      <c r="O33" s="230"/>
      <c r="P33" s="230"/>
      <c r="Q33" s="230"/>
      <c r="R33" s="230"/>
      <c r="S33" s="230"/>
      <c r="T33" s="230"/>
      <c r="U33" s="230"/>
      <c r="V33" s="230"/>
      <c r="W33" s="231"/>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1012</v>
      </c>
      <c r="D4" s="183" t="s">
        <v>1011</v>
      </c>
      <c r="E4" s="183"/>
      <c r="F4" s="183"/>
      <c r="G4" s="183"/>
      <c r="H4" s="184"/>
      <c r="I4" s="18"/>
      <c r="J4" s="185" t="s">
        <v>6</v>
      </c>
      <c r="K4" s="183"/>
      <c r="L4" s="17" t="s">
        <v>417</v>
      </c>
      <c r="M4" s="186" t="s">
        <v>1010</v>
      </c>
      <c r="N4" s="186"/>
      <c r="O4" s="186"/>
      <c r="P4" s="186"/>
      <c r="Q4" s="187"/>
      <c r="R4" s="19"/>
      <c r="S4" s="188" t="s">
        <v>9</v>
      </c>
      <c r="T4" s="189"/>
      <c r="U4" s="189"/>
      <c r="V4" s="190" t="s">
        <v>1009</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986</v>
      </c>
      <c r="D6" s="192" t="s">
        <v>1008</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984</v>
      </c>
      <c r="D7" s="179" t="s">
        <v>1007</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998</v>
      </c>
      <c r="D8" s="179" t="s">
        <v>1006</v>
      </c>
      <c r="E8" s="179"/>
      <c r="F8" s="179"/>
      <c r="G8" s="179"/>
      <c r="H8" s="179"/>
      <c r="I8" s="22"/>
      <c r="J8" s="26" t="s">
        <v>1005</v>
      </c>
      <c r="K8" s="26" t="s">
        <v>1004</v>
      </c>
      <c r="L8" s="26" t="s">
        <v>1003</v>
      </c>
      <c r="M8" s="26" t="s">
        <v>655</v>
      </c>
      <c r="N8" s="25"/>
      <c r="O8" s="22"/>
      <c r="P8" s="180" t="s">
        <v>11</v>
      </c>
      <c r="Q8" s="180"/>
      <c r="R8" s="180"/>
      <c r="S8" s="180"/>
      <c r="T8" s="180"/>
      <c r="U8" s="180"/>
      <c r="V8" s="180"/>
      <c r="W8" s="180"/>
    </row>
    <row r="9" spans="1:29" ht="30" customHeight="1" x14ac:dyDescent="0.2">
      <c r="B9" s="23"/>
      <c r="C9" s="21" t="s">
        <v>993</v>
      </c>
      <c r="D9" s="179" t="s">
        <v>1002</v>
      </c>
      <c r="E9" s="179"/>
      <c r="F9" s="179"/>
      <c r="G9" s="179"/>
      <c r="H9" s="179"/>
      <c r="I9" s="179" t="s">
        <v>11</v>
      </c>
      <c r="J9" s="179"/>
      <c r="K9" s="179"/>
      <c r="L9" s="179"/>
      <c r="M9" s="179"/>
      <c r="N9" s="179"/>
      <c r="O9" s="179"/>
      <c r="P9" s="179"/>
      <c r="Q9" s="179"/>
      <c r="R9" s="179"/>
      <c r="S9" s="179"/>
      <c r="T9" s="179"/>
      <c r="U9" s="179"/>
      <c r="V9" s="179"/>
      <c r="W9" s="180"/>
    </row>
    <row r="10" spans="1:29" ht="25.5" customHeight="1" thickBot="1" x14ac:dyDescent="0.25">
      <c r="B10" s="23"/>
      <c r="C10" s="180" t="s">
        <v>11</v>
      </c>
      <c r="D10" s="180"/>
      <c r="E10" s="180"/>
      <c r="F10" s="180"/>
      <c r="G10" s="180"/>
      <c r="H10" s="180"/>
      <c r="I10" s="180"/>
      <c r="J10" s="180"/>
      <c r="K10" s="180"/>
      <c r="L10" s="180"/>
      <c r="M10" s="180"/>
      <c r="N10" s="180"/>
      <c r="O10" s="180"/>
      <c r="P10" s="180"/>
      <c r="Q10" s="180"/>
      <c r="R10" s="180"/>
      <c r="S10" s="180"/>
      <c r="T10" s="180"/>
      <c r="U10" s="180"/>
      <c r="V10" s="180"/>
      <c r="W10" s="180"/>
    </row>
    <row r="11" spans="1:29" ht="191.25" customHeight="1" thickTop="1" thickBot="1" x14ac:dyDescent="0.25">
      <c r="B11" s="27" t="s">
        <v>22</v>
      </c>
      <c r="C11" s="190" t="s">
        <v>1001</v>
      </c>
      <c r="D11" s="190"/>
      <c r="E11" s="190"/>
      <c r="F11" s="190"/>
      <c r="G11" s="190"/>
      <c r="H11" s="190"/>
      <c r="I11" s="190"/>
      <c r="J11" s="190"/>
      <c r="K11" s="190"/>
      <c r="L11" s="190"/>
      <c r="M11" s="190"/>
      <c r="N11" s="190"/>
      <c r="O11" s="190"/>
      <c r="P11" s="190"/>
      <c r="Q11" s="190"/>
      <c r="R11" s="190"/>
      <c r="S11" s="190"/>
      <c r="T11" s="190"/>
      <c r="U11" s="190"/>
      <c r="V11" s="190"/>
      <c r="W11" s="191"/>
    </row>
    <row r="12" spans="1:29" ht="9" customHeight="1" thickTop="1" thickBot="1" x14ac:dyDescent="0.25"/>
    <row r="13" spans="1:29" ht="21.75" customHeight="1" thickTop="1" thickBot="1" x14ac:dyDescent="0.25">
      <c r="B13" s="11" t="s">
        <v>24</v>
      </c>
      <c r="C13" s="12"/>
      <c r="D13" s="12"/>
      <c r="E13" s="12"/>
      <c r="F13" s="12"/>
      <c r="G13" s="12"/>
      <c r="H13" s="13"/>
      <c r="I13" s="13"/>
      <c r="J13" s="13"/>
      <c r="K13" s="13"/>
      <c r="L13" s="13"/>
      <c r="M13" s="13"/>
      <c r="N13" s="13"/>
      <c r="O13" s="13"/>
      <c r="P13" s="13"/>
      <c r="Q13" s="13"/>
      <c r="R13" s="13"/>
      <c r="S13" s="13"/>
      <c r="T13" s="13"/>
      <c r="U13" s="13"/>
      <c r="V13" s="13"/>
      <c r="W13" s="14"/>
    </row>
    <row r="14" spans="1:29" ht="19.5" customHeight="1" thickTop="1" x14ac:dyDescent="0.2">
      <c r="B14" s="194" t="s">
        <v>25</v>
      </c>
      <c r="C14" s="195"/>
      <c r="D14" s="195"/>
      <c r="E14" s="195"/>
      <c r="F14" s="195"/>
      <c r="G14" s="195"/>
      <c r="H14" s="195"/>
      <c r="I14" s="195"/>
      <c r="J14" s="28"/>
      <c r="K14" s="195" t="s">
        <v>26</v>
      </c>
      <c r="L14" s="195"/>
      <c r="M14" s="195"/>
      <c r="N14" s="195"/>
      <c r="O14" s="195"/>
      <c r="P14" s="195"/>
      <c r="Q14" s="195"/>
      <c r="R14" s="29"/>
      <c r="S14" s="195" t="s">
        <v>27</v>
      </c>
      <c r="T14" s="195"/>
      <c r="U14" s="195"/>
      <c r="V14" s="195"/>
      <c r="W14" s="196"/>
    </row>
    <row r="15" spans="1:29" ht="69" customHeight="1" x14ac:dyDescent="0.2">
      <c r="B15" s="20" t="s">
        <v>28</v>
      </c>
      <c r="C15" s="192" t="s">
        <v>11</v>
      </c>
      <c r="D15" s="192"/>
      <c r="E15" s="192"/>
      <c r="F15" s="192"/>
      <c r="G15" s="192"/>
      <c r="H15" s="192"/>
      <c r="I15" s="192"/>
      <c r="J15" s="30"/>
      <c r="K15" s="30" t="s">
        <v>29</v>
      </c>
      <c r="L15" s="192" t="s">
        <v>11</v>
      </c>
      <c r="M15" s="192"/>
      <c r="N15" s="192"/>
      <c r="O15" s="192"/>
      <c r="P15" s="192"/>
      <c r="Q15" s="192"/>
      <c r="R15" s="22"/>
      <c r="S15" s="30" t="s">
        <v>30</v>
      </c>
      <c r="T15" s="197" t="s">
        <v>1000</v>
      </c>
      <c r="U15" s="197"/>
      <c r="V15" s="197"/>
      <c r="W15" s="197"/>
    </row>
    <row r="16" spans="1:29" ht="86.25" customHeight="1" x14ac:dyDescent="0.2">
      <c r="B16" s="20" t="s">
        <v>32</v>
      </c>
      <c r="C16" s="192" t="s">
        <v>11</v>
      </c>
      <c r="D16" s="192"/>
      <c r="E16" s="192"/>
      <c r="F16" s="192"/>
      <c r="G16" s="192"/>
      <c r="H16" s="192"/>
      <c r="I16" s="192"/>
      <c r="J16" s="30"/>
      <c r="K16" s="30" t="s">
        <v>32</v>
      </c>
      <c r="L16" s="192" t="s">
        <v>11</v>
      </c>
      <c r="M16" s="192"/>
      <c r="N16" s="192"/>
      <c r="O16" s="192"/>
      <c r="P16" s="192"/>
      <c r="Q16" s="192"/>
      <c r="R16" s="22"/>
      <c r="S16" s="30" t="s">
        <v>33</v>
      </c>
      <c r="T16" s="197" t="s">
        <v>11</v>
      </c>
      <c r="U16" s="197"/>
      <c r="V16" s="197"/>
      <c r="W16" s="197"/>
    </row>
    <row r="17" spans="2:27" ht="25.5" customHeight="1" thickBot="1" x14ac:dyDescent="0.25">
      <c r="B17" s="31" t="s">
        <v>34</v>
      </c>
      <c r="C17" s="198" t="s">
        <v>11</v>
      </c>
      <c r="D17" s="198"/>
      <c r="E17" s="198"/>
      <c r="F17" s="198"/>
      <c r="G17" s="198"/>
      <c r="H17" s="198"/>
      <c r="I17" s="198"/>
      <c r="J17" s="198"/>
      <c r="K17" s="198"/>
      <c r="L17" s="198"/>
      <c r="M17" s="198"/>
      <c r="N17" s="198"/>
      <c r="O17" s="198"/>
      <c r="P17" s="198"/>
      <c r="Q17" s="198"/>
      <c r="R17" s="198"/>
      <c r="S17" s="198"/>
      <c r="T17" s="198"/>
      <c r="U17" s="198"/>
      <c r="V17" s="198"/>
      <c r="W17" s="199"/>
    </row>
    <row r="18" spans="2:27" ht="21.75" customHeight="1" thickTop="1" thickBot="1" x14ac:dyDescent="0.25">
      <c r="B18" s="11" t="s">
        <v>35</v>
      </c>
      <c r="C18" s="12"/>
      <c r="D18" s="12"/>
      <c r="E18" s="12"/>
      <c r="F18" s="12"/>
      <c r="G18" s="12"/>
      <c r="H18" s="13"/>
      <c r="I18" s="13"/>
      <c r="J18" s="13"/>
      <c r="K18" s="13"/>
      <c r="L18" s="13"/>
      <c r="M18" s="13"/>
      <c r="N18" s="13"/>
      <c r="O18" s="13"/>
      <c r="P18" s="13"/>
      <c r="Q18" s="13"/>
      <c r="R18" s="13"/>
      <c r="S18" s="13"/>
      <c r="T18" s="13"/>
      <c r="U18" s="13"/>
      <c r="V18" s="13"/>
      <c r="W18" s="14"/>
    </row>
    <row r="19" spans="2:27" ht="25.5" customHeight="1" thickTop="1" thickBot="1" x14ac:dyDescent="0.25">
      <c r="B19" s="200" t="s">
        <v>36</v>
      </c>
      <c r="C19" s="201"/>
      <c r="D19" s="201"/>
      <c r="E19" s="201"/>
      <c r="F19" s="201"/>
      <c r="G19" s="201"/>
      <c r="H19" s="201"/>
      <c r="I19" s="201"/>
      <c r="J19" s="201"/>
      <c r="K19" s="201"/>
      <c r="L19" s="201"/>
      <c r="M19" s="201"/>
      <c r="N19" s="201"/>
      <c r="O19" s="201"/>
      <c r="P19" s="201"/>
      <c r="Q19" s="201"/>
      <c r="R19" s="201"/>
      <c r="S19" s="201"/>
      <c r="T19" s="202"/>
      <c r="U19" s="203" t="s">
        <v>37</v>
      </c>
      <c r="V19" s="204"/>
      <c r="W19" s="205"/>
    </row>
    <row r="20" spans="2:27" ht="14.25" customHeight="1" x14ac:dyDescent="0.2">
      <c r="B20" s="206" t="s">
        <v>38</v>
      </c>
      <c r="C20" s="207"/>
      <c r="D20" s="207"/>
      <c r="E20" s="207"/>
      <c r="F20" s="207"/>
      <c r="G20" s="207"/>
      <c r="H20" s="207"/>
      <c r="I20" s="207"/>
      <c r="J20" s="207"/>
      <c r="K20" s="207"/>
      <c r="L20" s="207"/>
      <c r="M20" s="207" t="s">
        <v>39</v>
      </c>
      <c r="N20" s="207"/>
      <c r="O20" s="207" t="s">
        <v>40</v>
      </c>
      <c r="P20" s="207"/>
      <c r="Q20" s="207" t="s">
        <v>41</v>
      </c>
      <c r="R20" s="207"/>
      <c r="S20" s="207" t="s">
        <v>42</v>
      </c>
      <c r="T20" s="210" t="s">
        <v>43</v>
      </c>
      <c r="U20" s="212" t="s">
        <v>44</v>
      </c>
      <c r="V20" s="214" t="s">
        <v>45</v>
      </c>
      <c r="W20" s="215" t="s">
        <v>46</v>
      </c>
    </row>
    <row r="21" spans="2:27" ht="27" customHeight="1" thickBot="1" x14ac:dyDescent="0.25">
      <c r="B21" s="208"/>
      <c r="C21" s="209"/>
      <c r="D21" s="209"/>
      <c r="E21" s="209"/>
      <c r="F21" s="209"/>
      <c r="G21" s="209"/>
      <c r="H21" s="209"/>
      <c r="I21" s="209"/>
      <c r="J21" s="209"/>
      <c r="K21" s="209"/>
      <c r="L21" s="209"/>
      <c r="M21" s="209"/>
      <c r="N21" s="209"/>
      <c r="O21" s="209"/>
      <c r="P21" s="209"/>
      <c r="Q21" s="209"/>
      <c r="R21" s="209"/>
      <c r="S21" s="209"/>
      <c r="T21" s="211"/>
      <c r="U21" s="213"/>
      <c r="V21" s="209"/>
      <c r="W21" s="216"/>
      <c r="Z21" s="33" t="s">
        <v>11</v>
      </c>
      <c r="AA21" s="33" t="s">
        <v>47</v>
      </c>
    </row>
    <row r="22" spans="2:27" ht="56.25" customHeight="1" x14ac:dyDescent="0.2">
      <c r="B22" s="217" t="s">
        <v>999</v>
      </c>
      <c r="C22" s="218"/>
      <c r="D22" s="218"/>
      <c r="E22" s="218"/>
      <c r="F22" s="218"/>
      <c r="G22" s="218"/>
      <c r="H22" s="218"/>
      <c r="I22" s="218"/>
      <c r="J22" s="218"/>
      <c r="K22" s="218"/>
      <c r="L22" s="218"/>
      <c r="M22" s="219" t="s">
        <v>998</v>
      </c>
      <c r="N22" s="219"/>
      <c r="O22" s="219" t="s">
        <v>49</v>
      </c>
      <c r="P22" s="219"/>
      <c r="Q22" s="220" t="s">
        <v>65</v>
      </c>
      <c r="R22" s="220"/>
      <c r="S22" s="34" t="s">
        <v>51</v>
      </c>
      <c r="T22" s="34" t="s">
        <v>170</v>
      </c>
      <c r="U22" s="34" t="s">
        <v>170</v>
      </c>
      <c r="V22" s="34" t="str">
        <f t="shared" ref="V22:V28" si="0">+IF(ISERR(U22/T22*100),"N/A",ROUND(U22/T22*100,2))</f>
        <v>N/A</v>
      </c>
      <c r="W22" s="35" t="str">
        <f t="shared" ref="W22:W28" si="1">+IF(ISERR(U22/S22*100),"N/A",ROUND(U22/S22*100,2))</f>
        <v>N/A</v>
      </c>
    </row>
    <row r="23" spans="2:27" ht="56.25" customHeight="1" x14ac:dyDescent="0.2">
      <c r="B23" s="217" t="s">
        <v>997</v>
      </c>
      <c r="C23" s="218"/>
      <c r="D23" s="218"/>
      <c r="E23" s="218"/>
      <c r="F23" s="218"/>
      <c r="G23" s="218"/>
      <c r="H23" s="218"/>
      <c r="I23" s="218"/>
      <c r="J23" s="218"/>
      <c r="K23" s="218"/>
      <c r="L23" s="218"/>
      <c r="M23" s="219" t="s">
        <v>993</v>
      </c>
      <c r="N23" s="219"/>
      <c r="O23" s="219" t="s">
        <v>49</v>
      </c>
      <c r="P23" s="219"/>
      <c r="Q23" s="220" t="s">
        <v>50</v>
      </c>
      <c r="R23" s="220"/>
      <c r="S23" s="34" t="s">
        <v>996</v>
      </c>
      <c r="T23" s="34" t="s">
        <v>996</v>
      </c>
      <c r="U23" s="34" t="s">
        <v>995</v>
      </c>
      <c r="V23" s="34">
        <f t="shared" si="0"/>
        <v>115.87</v>
      </c>
      <c r="W23" s="35">
        <f t="shared" si="1"/>
        <v>115.87</v>
      </c>
    </row>
    <row r="24" spans="2:27" ht="56.25" customHeight="1" x14ac:dyDescent="0.2">
      <c r="B24" s="217" t="s">
        <v>994</v>
      </c>
      <c r="C24" s="218"/>
      <c r="D24" s="218"/>
      <c r="E24" s="218"/>
      <c r="F24" s="218"/>
      <c r="G24" s="218"/>
      <c r="H24" s="218"/>
      <c r="I24" s="218"/>
      <c r="J24" s="218"/>
      <c r="K24" s="218"/>
      <c r="L24" s="218"/>
      <c r="M24" s="219" t="s">
        <v>993</v>
      </c>
      <c r="N24" s="219"/>
      <c r="O24" s="219" t="s">
        <v>49</v>
      </c>
      <c r="P24" s="219"/>
      <c r="Q24" s="220" t="s">
        <v>50</v>
      </c>
      <c r="R24" s="220"/>
      <c r="S24" s="34" t="s">
        <v>992</v>
      </c>
      <c r="T24" s="34" t="s">
        <v>991</v>
      </c>
      <c r="U24" s="34" t="s">
        <v>990</v>
      </c>
      <c r="V24" s="34">
        <f t="shared" si="0"/>
        <v>120.57</v>
      </c>
      <c r="W24" s="35">
        <f t="shared" si="1"/>
        <v>77.27</v>
      </c>
    </row>
    <row r="25" spans="2:27" ht="56.25" customHeight="1" x14ac:dyDescent="0.2">
      <c r="B25" s="217" t="s">
        <v>989</v>
      </c>
      <c r="C25" s="218"/>
      <c r="D25" s="218"/>
      <c r="E25" s="218"/>
      <c r="F25" s="218"/>
      <c r="G25" s="218"/>
      <c r="H25" s="218"/>
      <c r="I25" s="218"/>
      <c r="J25" s="218"/>
      <c r="K25" s="218"/>
      <c r="L25" s="218"/>
      <c r="M25" s="219" t="s">
        <v>986</v>
      </c>
      <c r="N25" s="219"/>
      <c r="O25" s="219" t="s">
        <v>49</v>
      </c>
      <c r="P25" s="219"/>
      <c r="Q25" s="220" t="s">
        <v>65</v>
      </c>
      <c r="R25" s="220"/>
      <c r="S25" s="34" t="s">
        <v>90</v>
      </c>
      <c r="T25" s="34" t="s">
        <v>170</v>
      </c>
      <c r="U25" s="34" t="s">
        <v>170</v>
      </c>
      <c r="V25" s="34" t="str">
        <f t="shared" si="0"/>
        <v>N/A</v>
      </c>
      <c r="W25" s="35" t="str">
        <f t="shared" si="1"/>
        <v>N/A</v>
      </c>
    </row>
    <row r="26" spans="2:27" ht="56.25" customHeight="1" x14ac:dyDescent="0.2">
      <c r="B26" s="217" t="s">
        <v>988</v>
      </c>
      <c r="C26" s="218"/>
      <c r="D26" s="218"/>
      <c r="E26" s="218"/>
      <c r="F26" s="218"/>
      <c r="G26" s="218"/>
      <c r="H26" s="218"/>
      <c r="I26" s="218"/>
      <c r="J26" s="218"/>
      <c r="K26" s="218"/>
      <c r="L26" s="218"/>
      <c r="M26" s="219" t="s">
        <v>986</v>
      </c>
      <c r="N26" s="219"/>
      <c r="O26" s="219" t="s">
        <v>49</v>
      </c>
      <c r="P26" s="219"/>
      <c r="Q26" s="220" t="s">
        <v>65</v>
      </c>
      <c r="R26" s="220"/>
      <c r="S26" s="34" t="s">
        <v>90</v>
      </c>
      <c r="T26" s="34" t="s">
        <v>170</v>
      </c>
      <c r="U26" s="34" t="s">
        <v>170</v>
      </c>
      <c r="V26" s="34" t="str">
        <f t="shared" si="0"/>
        <v>N/A</v>
      </c>
      <c r="W26" s="35" t="str">
        <f t="shared" si="1"/>
        <v>N/A</v>
      </c>
    </row>
    <row r="27" spans="2:27" ht="56.25" customHeight="1" x14ac:dyDescent="0.2">
      <c r="B27" s="217" t="s">
        <v>987</v>
      </c>
      <c r="C27" s="218"/>
      <c r="D27" s="218"/>
      <c r="E27" s="218"/>
      <c r="F27" s="218"/>
      <c r="G27" s="218"/>
      <c r="H27" s="218"/>
      <c r="I27" s="218"/>
      <c r="J27" s="218"/>
      <c r="K27" s="218"/>
      <c r="L27" s="218"/>
      <c r="M27" s="219" t="s">
        <v>986</v>
      </c>
      <c r="N27" s="219"/>
      <c r="O27" s="219" t="s">
        <v>49</v>
      </c>
      <c r="P27" s="219"/>
      <c r="Q27" s="220" t="s">
        <v>65</v>
      </c>
      <c r="R27" s="220"/>
      <c r="S27" s="34" t="s">
        <v>90</v>
      </c>
      <c r="T27" s="34" t="s">
        <v>170</v>
      </c>
      <c r="U27" s="34" t="s">
        <v>170</v>
      </c>
      <c r="V27" s="34" t="str">
        <f t="shared" si="0"/>
        <v>N/A</v>
      </c>
      <c r="W27" s="35" t="str">
        <f t="shared" si="1"/>
        <v>N/A</v>
      </c>
    </row>
    <row r="28" spans="2:27" ht="56.25" customHeight="1" thickBot="1" x14ac:dyDescent="0.25">
      <c r="B28" s="217" t="s">
        <v>985</v>
      </c>
      <c r="C28" s="218"/>
      <c r="D28" s="218"/>
      <c r="E28" s="218"/>
      <c r="F28" s="218"/>
      <c r="G28" s="218"/>
      <c r="H28" s="218"/>
      <c r="I28" s="218"/>
      <c r="J28" s="218"/>
      <c r="K28" s="218"/>
      <c r="L28" s="218"/>
      <c r="M28" s="219" t="s">
        <v>984</v>
      </c>
      <c r="N28" s="219"/>
      <c r="O28" s="219" t="s">
        <v>49</v>
      </c>
      <c r="P28" s="219"/>
      <c r="Q28" s="220" t="s">
        <v>65</v>
      </c>
      <c r="R28" s="220"/>
      <c r="S28" s="34" t="s">
        <v>983</v>
      </c>
      <c r="T28" s="34" t="s">
        <v>170</v>
      </c>
      <c r="U28" s="34" t="s">
        <v>170</v>
      </c>
      <c r="V28" s="34" t="str">
        <f t="shared" si="0"/>
        <v>N/A</v>
      </c>
      <c r="W28" s="35" t="str">
        <f t="shared" si="1"/>
        <v>N/A</v>
      </c>
    </row>
    <row r="29" spans="2:27" ht="21.75" customHeight="1" thickTop="1" thickBot="1" x14ac:dyDescent="0.25">
      <c r="B29" s="11" t="s">
        <v>60</v>
      </c>
      <c r="C29" s="12"/>
      <c r="D29" s="12"/>
      <c r="E29" s="12"/>
      <c r="F29" s="12"/>
      <c r="G29" s="12"/>
      <c r="H29" s="13"/>
      <c r="I29" s="13"/>
      <c r="J29" s="13"/>
      <c r="K29" s="13"/>
      <c r="L29" s="13"/>
      <c r="M29" s="13"/>
      <c r="N29" s="13"/>
      <c r="O29" s="13"/>
      <c r="P29" s="13"/>
      <c r="Q29" s="13"/>
      <c r="R29" s="13"/>
      <c r="S29" s="13"/>
      <c r="T29" s="13"/>
      <c r="U29" s="13"/>
      <c r="V29" s="13"/>
      <c r="W29" s="14"/>
      <c r="X29" s="36"/>
    </row>
    <row r="30" spans="2:27" ht="29.25" customHeight="1" thickTop="1" thickBot="1" x14ac:dyDescent="0.25">
      <c r="B30" s="232" t="s">
        <v>2098</v>
      </c>
      <c r="C30" s="233"/>
      <c r="D30" s="233"/>
      <c r="E30" s="233"/>
      <c r="F30" s="233"/>
      <c r="G30" s="233"/>
      <c r="H30" s="233"/>
      <c r="I30" s="233"/>
      <c r="J30" s="233"/>
      <c r="K30" s="233"/>
      <c r="L30" s="233"/>
      <c r="M30" s="233"/>
      <c r="N30" s="233"/>
      <c r="O30" s="233"/>
      <c r="P30" s="233"/>
      <c r="Q30" s="234"/>
      <c r="R30" s="37" t="s">
        <v>42</v>
      </c>
      <c r="S30" s="204" t="s">
        <v>43</v>
      </c>
      <c r="T30" s="204"/>
      <c r="U30" s="38" t="s">
        <v>61</v>
      </c>
      <c r="V30" s="203" t="s">
        <v>62</v>
      </c>
      <c r="W30" s="205"/>
    </row>
    <row r="31" spans="2:27" ht="30.75" customHeight="1" thickBot="1" x14ac:dyDescent="0.25">
      <c r="B31" s="235"/>
      <c r="C31" s="236"/>
      <c r="D31" s="236"/>
      <c r="E31" s="236"/>
      <c r="F31" s="236"/>
      <c r="G31" s="236"/>
      <c r="H31" s="236"/>
      <c r="I31" s="236"/>
      <c r="J31" s="236"/>
      <c r="K31" s="236"/>
      <c r="L31" s="236"/>
      <c r="M31" s="236"/>
      <c r="N31" s="236"/>
      <c r="O31" s="236"/>
      <c r="P31" s="236"/>
      <c r="Q31" s="237"/>
      <c r="R31" s="39" t="s">
        <v>63</v>
      </c>
      <c r="S31" s="39" t="s">
        <v>63</v>
      </c>
      <c r="T31" s="39" t="s">
        <v>49</v>
      </c>
      <c r="U31" s="39" t="s">
        <v>63</v>
      </c>
      <c r="V31" s="39" t="s">
        <v>64</v>
      </c>
      <c r="W31" s="32" t="s">
        <v>65</v>
      </c>
      <c r="Y31" s="36"/>
    </row>
    <row r="32" spans="2:27" ht="23.25" customHeight="1" thickBot="1" x14ac:dyDescent="0.25">
      <c r="B32" s="238" t="s">
        <v>66</v>
      </c>
      <c r="C32" s="239"/>
      <c r="D32" s="239"/>
      <c r="E32" s="40" t="s">
        <v>981</v>
      </c>
      <c r="F32" s="40"/>
      <c r="G32" s="40"/>
      <c r="H32" s="41"/>
      <c r="I32" s="41"/>
      <c r="J32" s="41"/>
      <c r="K32" s="41"/>
      <c r="L32" s="41"/>
      <c r="M32" s="41"/>
      <c r="N32" s="41"/>
      <c r="O32" s="41"/>
      <c r="P32" s="42"/>
      <c r="Q32" s="42"/>
      <c r="R32" s="43" t="s">
        <v>982</v>
      </c>
      <c r="S32" s="44" t="s">
        <v>11</v>
      </c>
      <c r="T32" s="42"/>
      <c r="U32" s="44" t="s">
        <v>978</v>
      </c>
      <c r="V32" s="42"/>
      <c r="W32" s="45">
        <f t="shared" ref="W32:W39" si="2">+IF(ISERR(U32/R32*100),"N/A",ROUND(U32/R32*100,2))</f>
        <v>8.0299999999999994</v>
      </c>
    </row>
    <row r="33" spans="2:23" ht="26.25" customHeight="1" x14ac:dyDescent="0.2">
      <c r="B33" s="221" t="s">
        <v>69</v>
      </c>
      <c r="C33" s="222"/>
      <c r="D33" s="222"/>
      <c r="E33" s="46" t="s">
        <v>981</v>
      </c>
      <c r="F33" s="46"/>
      <c r="G33" s="46"/>
      <c r="H33" s="47"/>
      <c r="I33" s="47"/>
      <c r="J33" s="47"/>
      <c r="K33" s="47"/>
      <c r="L33" s="47"/>
      <c r="M33" s="47"/>
      <c r="N33" s="47"/>
      <c r="O33" s="47"/>
      <c r="P33" s="48"/>
      <c r="Q33" s="48"/>
      <c r="R33" s="49" t="s">
        <v>980</v>
      </c>
      <c r="S33" s="50" t="s">
        <v>979</v>
      </c>
      <c r="T33" s="51">
        <f>+IF(ISERR(S33/R33*100),"N/A",ROUND(S33/R33*100,2))</f>
        <v>10.050000000000001</v>
      </c>
      <c r="U33" s="50" t="s">
        <v>978</v>
      </c>
      <c r="V33" s="51">
        <f>+IF(ISERR(U33/S33*100),"N/A",ROUND(U33/S33*100,2))</f>
        <v>82.88</v>
      </c>
      <c r="W33" s="52">
        <f t="shared" si="2"/>
        <v>8.33</v>
      </c>
    </row>
    <row r="34" spans="2:23" ht="23.25" customHeight="1" thickBot="1" x14ac:dyDescent="0.25">
      <c r="B34" s="238" t="s">
        <v>66</v>
      </c>
      <c r="C34" s="239"/>
      <c r="D34" s="239"/>
      <c r="E34" s="40" t="s">
        <v>977</v>
      </c>
      <c r="F34" s="40"/>
      <c r="G34" s="40"/>
      <c r="H34" s="41"/>
      <c r="I34" s="41"/>
      <c r="J34" s="41"/>
      <c r="K34" s="41"/>
      <c r="L34" s="41"/>
      <c r="M34" s="41"/>
      <c r="N34" s="41"/>
      <c r="O34" s="41"/>
      <c r="P34" s="42"/>
      <c r="Q34" s="42"/>
      <c r="R34" s="43" t="s">
        <v>976</v>
      </c>
      <c r="S34" s="44" t="s">
        <v>11</v>
      </c>
      <c r="T34" s="42"/>
      <c r="U34" s="44" t="s">
        <v>974</v>
      </c>
      <c r="V34" s="42"/>
      <c r="W34" s="45">
        <f t="shared" si="2"/>
        <v>22.36</v>
      </c>
    </row>
    <row r="35" spans="2:23" ht="26.25" customHeight="1" x14ac:dyDescent="0.2">
      <c r="B35" s="221" t="s">
        <v>69</v>
      </c>
      <c r="C35" s="222"/>
      <c r="D35" s="222"/>
      <c r="E35" s="46" t="s">
        <v>977</v>
      </c>
      <c r="F35" s="46"/>
      <c r="G35" s="46"/>
      <c r="H35" s="47"/>
      <c r="I35" s="47"/>
      <c r="J35" s="47"/>
      <c r="K35" s="47"/>
      <c r="L35" s="47"/>
      <c r="M35" s="47"/>
      <c r="N35" s="47"/>
      <c r="O35" s="47"/>
      <c r="P35" s="48"/>
      <c r="Q35" s="48"/>
      <c r="R35" s="49" t="s">
        <v>976</v>
      </c>
      <c r="S35" s="50" t="s">
        <v>975</v>
      </c>
      <c r="T35" s="51">
        <f>+IF(ISERR(S35/R35*100),"N/A",ROUND(S35/R35*100,2))</f>
        <v>22.54</v>
      </c>
      <c r="U35" s="50" t="s">
        <v>974</v>
      </c>
      <c r="V35" s="51">
        <f>+IF(ISERR(U35/S35*100),"N/A",ROUND(U35/S35*100,2))</f>
        <v>99.22</v>
      </c>
      <c r="W35" s="52">
        <f t="shared" si="2"/>
        <v>22.36</v>
      </c>
    </row>
    <row r="36" spans="2:23" ht="23.25" customHeight="1" thickBot="1" x14ac:dyDescent="0.25">
      <c r="B36" s="238" t="s">
        <v>66</v>
      </c>
      <c r="C36" s="239"/>
      <c r="D36" s="239"/>
      <c r="E36" s="40" t="s">
        <v>972</v>
      </c>
      <c r="F36" s="40"/>
      <c r="G36" s="40"/>
      <c r="H36" s="41"/>
      <c r="I36" s="41"/>
      <c r="J36" s="41"/>
      <c r="K36" s="41"/>
      <c r="L36" s="41"/>
      <c r="M36" s="41"/>
      <c r="N36" s="41"/>
      <c r="O36" s="41"/>
      <c r="P36" s="42"/>
      <c r="Q36" s="42"/>
      <c r="R36" s="43" t="s">
        <v>973</v>
      </c>
      <c r="S36" s="44" t="s">
        <v>11</v>
      </c>
      <c r="T36" s="42"/>
      <c r="U36" s="44" t="s">
        <v>969</v>
      </c>
      <c r="V36" s="42"/>
      <c r="W36" s="45">
        <f t="shared" si="2"/>
        <v>45.16</v>
      </c>
    </row>
    <row r="37" spans="2:23" ht="26.25" customHeight="1" x14ac:dyDescent="0.2">
      <c r="B37" s="221" t="s">
        <v>69</v>
      </c>
      <c r="C37" s="222"/>
      <c r="D37" s="222"/>
      <c r="E37" s="46" t="s">
        <v>972</v>
      </c>
      <c r="F37" s="46"/>
      <c r="G37" s="46"/>
      <c r="H37" s="47"/>
      <c r="I37" s="47"/>
      <c r="J37" s="47"/>
      <c r="K37" s="47"/>
      <c r="L37" s="47"/>
      <c r="M37" s="47"/>
      <c r="N37" s="47"/>
      <c r="O37" s="47"/>
      <c r="P37" s="48"/>
      <c r="Q37" s="48"/>
      <c r="R37" s="49" t="s">
        <v>971</v>
      </c>
      <c r="S37" s="50" t="s">
        <v>970</v>
      </c>
      <c r="T37" s="51">
        <f>+IF(ISERR(S37/R37*100),"N/A",ROUND(S37/R37*100,2))</f>
        <v>80</v>
      </c>
      <c r="U37" s="50" t="s">
        <v>969</v>
      </c>
      <c r="V37" s="51">
        <f>+IF(ISERR(U37/S37*100),"N/A",ROUND(U37/S37*100,2))</f>
        <v>60.34</v>
      </c>
      <c r="W37" s="52">
        <f t="shared" si="2"/>
        <v>48.28</v>
      </c>
    </row>
    <row r="38" spans="2:23" ht="23.25" customHeight="1" thickBot="1" x14ac:dyDescent="0.25">
      <c r="B38" s="238" t="s">
        <v>66</v>
      </c>
      <c r="C38" s="239"/>
      <c r="D38" s="239"/>
      <c r="E38" s="40" t="s">
        <v>968</v>
      </c>
      <c r="F38" s="40"/>
      <c r="G38" s="40"/>
      <c r="H38" s="41"/>
      <c r="I38" s="41"/>
      <c r="J38" s="41"/>
      <c r="K38" s="41"/>
      <c r="L38" s="41"/>
      <c r="M38" s="41"/>
      <c r="N38" s="41"/>
      <c r="O38" s="41"/>
      <c r="P38" s="42"/>
      <c r="Q38" s="42"/>
      <c r="R38" s="43" t="s">
        <v>252</v>
      </c>
      <c r="S38" s="44" t="s">
        <v>11</v>
      </c>
      <c r="T38" s="42"/>
      <c r="U38" s="44" t="s">
        <v>966</v>
      </c>
      <c r="V38" s="42"/>
      <c r="W38" s="45">
        <f t="shared" si="2"/>
        <v>1</v>
      </c>
    </row>
    <row r="39" spans="2:23" ht="26.25" customHeight="1" thickBot="1" x14ac:dyDescent="0.25">
      <c r="B39" s="221" t="s">
        <v>69</v>
      </c>
      <c r="C39" s="222"/>
      <c r="D39" s="222"/>
      <c r="E39" s="46" t="s">
        <v>968</v>
      </c>
      <c r="F39" s="46"/>
      <c r="G39" s="46"/>
      <c r="H39" s="47"/>
      <c r="I39" s="47"/>
      <c r="J39" s="47"/>
      <c r="K39" s="47"/>
      <c r="L39" s="47"/>
      <c r="M39" s="47"/>
      <c r="N39" s="47"/>
      <c r="O39" s="47"/>
      <c r="P39" s="48"/>
      <c r="Q39" s="48"/>
      <c r="R39" s="49" t="s">
        <v>967</v>
      </c>
      <c r="S39" s="50" t="s">
        <v>930</v>
      </c>
      <c r="T39" s="51">
        <f>+IF(ISERR(S39/R39*100),"N/A",ROUND(S39/R39*100,2))</f>
        <v>14.29</v>
      </c>
      <c r="U39" s="50" t="s">
        <v>966</v>
      </c>
      <c r="V39" s="51">
        <f>+IF(ISERR(U39/S39*100),"N/A",ROUND(U39/S39*100,2))</f>
        <v>7.69</v>
      </c>
      <c r="W39" s="52">
        <f t="shared" si="2"/>
        <v>1.1000000000000001</v>
      </c>
    </row>
    <row r="40" spans="2:23" ht="22.5" customHeight="1" thickTop="1" thickBot="1" x14ac:dyDescent="0.25">
      <c r="B40" s="11" t="s">
        <v>75</v>
      </c>
      <c r="C40" s="12"/>
      <c r="D40" s="12"/>
      <c r="E40" s="12"/>
      <c r="F40" s="12"/>
      <c r="G40" s="12"/>
      <c r="H40" s="13"/>
      <c r="I40" s="13"/>
      <c r="J40" s="13"/>
      <c r="K40" s="13"/>
      <c r="L40" s="13"/>
      <c r="M40" s="13"/>
      <c r="N40" s="13"/>
      <c r="O40" s="13"/>
      <c r="P40" s="13"/>
      <c r="Q40" s="13"/>
      <c r="R40" s="13"/>
      <c r="S40" s="13"/>
      <c r="T40" s="13"/>
      <c r="U40" s="13"/>
      <c r="V40" s="13"/>
      <c r="W40" s="14"/>
    </row>
    <row r="41" spans="2:23" ht="37.5" customHeight="1" thickTop="1" x14ac:dyDescent="0.2">
      <c r="B41" s="223" t="s">
        <v>965</v>
      </c>
      <c r="C41" s="224"/>
      <c r="D41" s="224"/>
      <c r="E41" s="224"/>
      <c r="F41" s="224"/>
      <c r="G41" s="224"/>
      <c r="H41" s="224"/>
      <c r="I41" s="224"/>
      <c r="J41" s="224"/>
      <c r="K41" s="224"/>
      <c r="L41" s="224"/>
      <c r="M41" s="224"/>
      <c r="N41" s="224"/>
      <c r="O41" s="224"/>
      <c r="P41" s="224"/>
      <c r="Q41" s="224"/>
      <c r="R41" s="224"/>
      <c r="S41" s="224"/>
      <c r="T41" s="224"/>
      <c r="U41" s="224"/>
      <c r="V41" s="224"/>
      <c r="W41" s="225"/>
    </row>
    <row r="42" spans="2:23" ht="77.25" customHeight="1" thickBot="1" x14ac:dyDescent="0.25">
      <c r="B42" s="226"/>
      <c r="C42" s="227"/>
      <c r="D42" s="227"/>
      <c r="E42" s="227"/>
      <c r="F42" s="227"/>
      <c r="G42" s="227"/>
      <c r="H42" s="227"/>
      <c r="I42" s="227"/>
      <c r="J42" s="227"/>
      <c r="K42" s="227"/>
      <c r="L42" s="227"/>
      <c r="M42" s="227"/>
      <c r="N42" s="227"/>
      <c r="O42" s="227"/>
      <c r="P42" s="227"/>
      <c r="Q42" s="227"/>
      <c r="R42" s="227"/>
      <c r="S42" s="227"/>
      <c r="T42" s="227"/>
      <c r="U42" s="227"/>
      <c r="V42" s="227"/>
      <c r="W42" s="228"/>
    </row>
    <row r="43" spans="2:23" ht="37.5" customHeight="1" thickTop="1" x14ac:dyDescent="0.2">
      <c r="B43" s="223" t="s">
        <v>964</v>
      </c>
      <c r="C43" s="224"/>
      <c r="D43" s="224"/>
      <c r="E43" s="224"/>
      <c r="F43" s="224"/>
      <c r="G43" s="224"/>
      <c r="H43" s="224"/>
      <c r="I43" s="224"/>
      <c r="J43" s="224"/>
      <c r="K43" s="224"/>
      <c r="L43" s="224"/>
      <c r="M43" s="224"/>
      <c r="N43" s="224"/>
      <c r="O43" s="224"/>
      <c r="P43" s="224"/>
      <c r="Q43" s="224"/>
      <c r="R43" s="224"/>
      <c r="S43" s="224"/>
      <c r="T43" s="224"/>
      <c r="U43" s="224"/>
      <c r="V43" s="224"/>
      <c r="W43" s="225"/>
    </row>
    <row r="44" spans="2:23" ht="78.75" customHeight="1" thickBot="1" x14ac:dyDescent="0.25">
      <c r="B44" s="226"/>
      <c r="C44" s="227"/>
      <c r="D44" s="227"/>
      <c r="E44" s="227"/>
      <c r="F44" s="227"/>
      <c r="G44" s="227"/>
      <c r="H44" s="227"/>
      <c r="I44" s="227"/>
      <c r="J44" s="227"/>
      <c r="K44" s="227"/>
      <c r="L44" s="227"/>
      <c r="M44" s="227"/>
      <c r="N44" s="227"/>
      <c r="O44" s="227"/>
      <c r="P44" s="227"/>
      <c r="Q44" s="227"/>
      <c r="R44" s="227"/>
      <c r="S44" s="227"/>
      <c r="T44" s="227"/>
      <c r="U44" s="227"/>
      <c r="V44" s="227"/>
      <c r="W44" s="228"/>
    </row>
    <row r="45" spans="2:23" ht="37.5" customHeight="1" thickTop="1" x14ac:dyDescent="0.2">
      <c r="B45" s="223" t="s">
        <v>963</v>
      </c>
      <c r="C45" s="224"/>
      <c r="D45" s="224"/>
      <c r="E45" s="224"/>
      <c r="F45" s="224"/>
      <c r="G45" s="224"/>
      <c r="H45" s="224"/>
      <c r="I45" s="224"/>
      <c r="J45" s="224"/>
      <c r="K45" s="224"/>
      <c r="L45" s="224"/>
      <c r="M45" s="224"/>
      <c r="N45" s="224"/>
      <c r="O45" s="224"/>
      <c r="P45" s="224"/>
      <c r="Q45" s="224"/>
      <c r="R45" s="224"/>
      <c r="S45" s="224"/>
      <c r="T45" s="224"/>
      <c r="U45" s="224"/>
      <c r="V45" s="224"/>
      <c r="W45" s="225"/>
    </row>
    <row r="46" spans="2:23" ht="62.25" customHeight="1" thickBot="1" x14ac:dyDescent="0.25">
      <c r="B46" s="229"/>
      <c r="C46" s="230"/>
      <c r="D46" s="230"/>
      <c r="E46" s="230"/>
      <c r="F46" s="230"/>
      <c r="G46" s="230"/>
      <c r="H46" s="230"/>
      <c r="I46" s="230"/>
      <c r="J46" s="230"/>
      <c r="K46" s="230"/>
      <c r="L46" s="230"/>
      <c r="M46" s="230"/>
      <c r="N46" s="230"/>
      <c r="O46" s="230"/>
      <c r="P46" s="230"/>
      <c r="Q46" s="230"/>
      <c r="R46" s="230"/>
      <c r="S46" s="230"/>
      <c r="T46" s="230"/>
      <c r="U46" s="230"/>
      <c r="V46" s="230"/>
      <c r="W46" s="231"/>
    </row>
  </sheetData>
  <mergeCells count="8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D9:H9"/>
    <mergeCell ref="I9:W9"/>
    <mergeCell ref="C10:W10"/>
    <mergeCell ref="C11:W11"/>
    <mergeCell ref="B14:I14"/>
    <mergeCell ref="K14:Q14"/>
    <mergeCell ref="S14:W14"/>
    <mergeCell ref="C15:I15"/>
    <mergeCell ref="L15:Q15"/>
    <mergeCell ref="T15:W15"/>
    <mergeCell ref="Q20:R21"/>
    <mergeCell ref="S20:S21"/>
    <mergeCell ref="T20:T21"/>
    <mergeCell ref="C16:I16"/>
    <mergeCell ref="L16:Q16"/>
    <mergeCell ref="T16:W16"/>
    <mergeCell ref="C17:W17"/>
    <mergeCell ref="B19:T19"/>
    <mergeCell ref="U19:W19"/>
    <mergeCell ref="U20:U21"/>
    <mergeCell ref="V20:V21"/>
    <mergeCell ref="W20:W21"/>
    <mergeCell ref="B22:L22"/>
    <mergeCell ref="M22:N22"/>
    <mergeCell ref="O22:P22"/>
    <mergeCell ref="Q22:R22"/>
    <mergeCell ref="B20:L21"/>
    <mergeCell ref="M20:N21"/>
    <mergeCell ref="O20:P21"/>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30:Q31"/>
    <mergeCell ref="S30:T30"/>
    <mergeCell ref="V30:W30"/>
    <mergeCell ref="B32:D32"/>
    <mergeCell ref="B33:D33"/>
    <mergeCell ref="B34:D34"/>
    <mergeCell ref="B43:W44"/>
    <mergeCell ref="B45:W46"/>
    <mergeCell ref="B35:D35"/>
    <mergeCell ref="B36:D36"/>
    <mergeCell ref="B37:D37"/>
    <mergeCell ref="B38:D38"/>
    <mergeCell ref="B39:D39"/>
    <mergeCell ref="B41:W4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8" min="1" max="22"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1012</v>
      </c>
      <c r="D4" s="183" t="s">
        <v>1011</v>
      </c>
      <c r="E4" s="183"/>
      <c r="F4" s="183"/>
      <c r="G4" s="183"/>
      <c r="H4" s="184"/>
      <c r="I4" s="18"/>
      <c r="J4" s="185" t="s">
        <v>6</v>
      </c>
      <c r="K4" s="183"/>
      <c r="L4" s="17" t="s">
        <v>1051</v>
      </c>
      <c r="M4" s="186" t="s">
        <v>1050</v>
      </c>
      <c r="N4" s="186"/>
      <c r="O4" s="186"/>
      <c r="P4" s="186"/>
      <c r="Q4" s="187"/>
      <c r="R4" s="19"/>
      <c r="S4" s="188" t="s">
        <v>9</v>
      </c>
      <c r="T4" s="189"/>
      <c r="U4" s="189"/>
      <c r="V4" s="190" t="s">
        <v>1049</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986</v>
      </c>
      <c r="D6" s="192" t="s">
        <v>1008</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1040</v>
      </c>
      <c r="D7" s="179" t="s">
        <v>1048</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993</v>
      </c>
      <c r="D8" s="179" t="s">
        <v>1002</v>
      </c>
      <c r="E8" s="179"/>
      <c r="F8" s="179"/>
      <c r="G8" s="179"/>
      <c r="H8" s="179"/>
      <c r="I8" s="22"/>
      <c r="J8" s="26" t="s">
        <v>1047</v>
      </c>
      <c r="K8" s="26" t="s">
        <v>1046</v>
      </c>
      <c r="L8" s="26" t="s">
        <v>1045</v>
      </c>
      <c r="M8" s="26" t="s">
        <v>1044</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300" customHeight="1" thickTop="1" thickBot="1" x14ac:dyDescent="0.25">
      <c r="B10" s="27" t="s">
        <v>22</v>
      </c>
      <c r="C10" s="190" t="s">
        <v>1043</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1042</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1041</v>
      </c>
      <c r="C21" s="218"/>
      <c r="D21" s="218"/>
      <c r="E21" s="218"/>
      <c r="F21" s="218"/>
      <c r="G21" s="218"/>
      <c r="H21" s="218"/>
      <c r="I21" s="218"/>
      <c r="J21" s="218"/>
      <c r="K21" s="218"/>
      <c r="L21" s="218"/>
      <c r="M21" s="219" t="s">
        <v>1040</v>
      </c>
      <c r="N21" s="219"/>
      <c r="O21" s="219" t="s">
        <v>49</v>
      </c>
      <c r="P21" s="219"/>
      <c r="Q21" s="220" t="s">
        <v>50</v>
      </c>
      <c r="R21" s="220"/>
      <c r="S21" s="34" t="s">
        <v>1039</v>
      </c>
      <c r="T21" s="34" t="s">
        <v>1039</v>
      </c>
      <c r="U21" s="34" t="s">
        <v>1038</v>
      </c>
      <c r="V21" s="34">
        <f t="shared" ref="V21:V27" si="0">+IF(ISERR(U21/T21*100),"N/A",ROUND(U21/T21*100,2))</f>
        <v>108.96</v>
      </c>
      <c r="W21" s="35">
        <f t="shared" ref="W21:W27" si="1">+IF(ISERR(U21/S21*100),"N/A",ROUND(U21/S21*100,2))</f>
        <v>108.96</v>
      </c>
    </row>
    <row r="22" spans="2:27" ht="56.25" customHeight="1" x14ac:dyDescent="0.2">
      <c r="B22" s="217" t="s">
        <v>1037</v>
      </c>
      <c r="C22" s="218"/>
      <c r="D22" s="218"/>
      <c r="E22" s="218"/>
      <c r="F22" s="218"/>
      <c r="G22" s="218"/>
      <c r="H22" s="218"/>
      <c r="I22" s="218"/>
      <c r="J22" s="218"/>
      <c r="K22" s="218"/>
      <c r="L22" s="218"/>
      <c r="M22" s="219" t="s">
        <v>993</v>
      </c>
      <c r="N22" s="219"/>
      <c r="O22" s="219" t="s">
        <v>49</v>
      </c>
      <c r="P22" s="219"/>
      <c r="Q22" s="220" t="s">
        <v>50</v>
      </c>
      <c r="R22" s="220"/>
      <c r="S22" s="34" t="s">
        <v>1036</v>
      </c>
      <c r="T22" s="34" t="s">
        <v>1036</v>
      </c>
      <c r="U22" s="34" t="s">
        <v>1036</v>
      </c>
      <c r="V22" s="34">
        <f t="shared" si="0"/>
        <v>100</v>
      </c>
      <c r="W22" s="35">
        <f t="shared" si="1"/>
        <v>100</v>
      </c>
    </row>
    <row r="23" spans="2:27" ht="56.25" customHeight="1" x14ac:dyDescent="0.2">
      <c r="B23" s="217" t="s">
        <v>1035</v>
      </c>
      <c r="C23" s="218"/>
      <c r="D23" s="218"/>
      <c r="E23" s="218"/>
      <c r="F23" s="218"/>
      <c r="G23" s="218"/>
      <c r="H23" s="218"/>
      <c r="I23" s="218"/>
      <c r="J23" s="218"/>
      <c r="K23" s="218"/>
      <c r="L23" s="218"/>
      <c r="M23" s="219" t="s">
        <v>993</v>
      </c>
      <c r="N23" s="219"/>
      <c r="O23" s="219" t="s">
        <v>49</v>
      </c>
      <c r="P23" s="219"/>
      <c r="Q23" s="220" t="s">
        <v>50</v>
      </c>
      <c r="R23" s="220"/>
      <c r="S23" s="34" t="s">
        <v>1034</v>
      </c>
      <c r="T23" s="34" t="s">
        <v>91</v>
      </c>
      <c r="U23" s="34" t="s">
        <v>215</v>
      </c>
      <c r="V23" s="34">
        <f t="shared" si="0"/>
        <v>40</v>
      </c>
      <c r="W23" s="35">
        <f t="shared" si="1"/>
        <v>41.88</v>
      </c>
    </row>
    <row r="24" spans="2:27" ht="56.25" customHeight="1" x14ac:dyDescent="0.2">
      <c r="B24" s="217" t="s">
        <v>1033</v>
      </c>
      <c r="C24" s="218"/>
      <c r="D24" s="218"/>
      <c r="E24" s="218"/>
      <c r="F24" s="218"/>
      <c r="G24" s="218"/>
      <c r="H24" s="218"/>
      <c r="I24" s="218"/>
      <c r="J24" s="218"/>
      <c r="K24" s="218"/>
      <c r="L24" s="218"/>
      <c r="M24" s="219" t="s">
        <v>993</v>
      </c>
      <c r="N24" s="219"/>
      <c r="O24" s="219" t="s">
        <v>49</v>
      </c>
      <c r="P24" s="219"/>
      <c r="Q24" s="220" t="s">
        <v>50</v>
      </c>
      <c r="R24" s="220"/>
      <c r="S24" s="34" t="s">
        <v>1032</v>
      </c>
      <c r="T24" s="34" t="s">
        <v>1031</v>
      </c>
      <c r="U24" s="34" t="s">
        <v>1030</v>
      </c>
      <c r="V24" s="34">
        <f t="shared" si="0"/>
        <v>86.57</v>
      </c>
      <c r="W24" s="35">
        <f t="shared" si="1"/>
        <v>79.14</v>
      </c>
    </row>
    <row r="25" spans="2:27" ht="56.25" customHeight="1" x14ac:dyDescent="0.2">
      <c r="B25" s="217" t="s">
        <v>1029</v>
      </c>
      <c r="C25" s="218"/>
      <c r="D25" s="218"/>
      <c r="E25" s="218"/>
      <c r="F25" s="218"/>
      <c r="G25" s="218"/>
      <c r="H25" s="218"/>
      <c r="I25" s="218"/>
      <c r="J25" s="218"/>
      <c r="K25" s="218"/>
      <c r="L25" s="218"/>
      <c r="M25" s="219" t="s">
        <v>986</v>
      </c>
      <c r="N25" s="219"/>
      <c r="O25" s="219" t="s">
        <v>49</v>
      </c>
      <c r="P25" s="219"/>
      <c r="Q25" s="220" t="s">
        <v>65</v>
      </c>
      <c r="R25" s="220"/>
      <c r="S25" s="34" t="s">
        <v>90</v>
      </c>
      <c r="T25" s="34" t="s">
        <v>170</v>
      </c>
      <c r="U25" s="34" t="s">
        <v>170</v>
      </c>
      <c r="V25" s="34" t="str">
        <f t="shared" si="0"/>
        <v>N/A</v>
      </c>
      <c r="W25" s="35" t="str">
        <f t="shared" si="1"/>
        <v>N/A</v>
      </c>
    </row>
    <row r="26" spans="2:27" ht="56.25" customHeight="1" x14ac:dyDescent="0.2">
      <c r="B26" s="217" t="s">
        <v>1028</v>
      </c>
      <c r="C26" s="218"/>
      <c r="D26" s="218"/>
      <c r="E26" s="218"/>
      <c r="F26" s="218"/>
      <c r="G26" s="218"/>
      <c r="H26" s="218"/>
      <c r="I26" s="218"/>
      <c r="J26" s="218"/>
      <c r="K26" s="218"/>
      <c r="L26" s="218"/>
      <c r="M26" s="219" t="s">
        <v>986</v>
      </c>
      <c r="N26" s="219"/>
      <c r="O26" s="219" t="s">
        <v>49</v>
      </c>
      <c r="P26" s="219"/>
      <c r="Q26" s="220" t="s">
        <v>65</v>
      </c>
      <c r="R26" s="220"/>
      <c r="S26" s="34" t="s">
        <v>1026</v>
      </c>
      <c r="T26" s="34" t="s">
        <v>170</v>
      </c>
      <c r="U26" s="34" t="s">
        <v>170</v>
      </c>
      <c r="V26" s="34" t="str">
        <f t="shared" si="0"/>
        <v>N/A</v>
      </c>
      <c r="W26" s="35" t="str">
        <f t="shared" si="1"/>
        <v>N/A</v>
      </c>
    </row>
    <row r="27" spans="2:27" ht="56.25" customHeight="1" thickBot="1" x14ac:dyDescent="0.25">
      <c r="B27" s="217" t="s">
        <v>1027</v>
      </c>
      <c r="C27" s="218"/>
      <c r="D27" s="218"/>
      <c r="E27" s="218"/>
      <c r="F27" s="218"/>
      <c r="G27" s="218"/>
      <c r="H27" s="218"/>
      <c r="I27" s="218"/>
      <c r="J27" s="218"/>
      <c r="K27" s="218"/>
      <c r="L27" s="218"/>
      <c r="M27" s="219" t="s">
        <v>986</v>
      </c>
      <c r="N27" s="219"/>
      <c r="O27" s="219" t="s">
        <v>49</v>
      </c>
      <c r="P27" s="219"/>
      <c r="Q27" s="220" t="s">
        <v>65</v>
      </c>
      <c r="R27" s="220"/>
      <c r="S27" s="34" t="s">
        <v>1026</v>
      </c>
      <c r="T27" s="34" t="s">
        <v>170</v>
      </c>
      <c r="U27" s="34" t="s">
        <v>170</v>
      </c>
      <c r="V27" s="34" t="str">
        <f t="shared" si="0"/>
        <v>N/A</v>
      </c>
      <c r="W27" s="35" t="str">
        <f t="shared" si="1"/>
        <v>N/A</v>
      </c>
    </row>
    <row r="28" spans="2:27" ht="21.75" customHeight="1" thickTop="1" thickBot="1" x14ac:dyDescent="0.25">
      <c r="B28" s="11" t="s">
        <v>60</v>
      </c>
      <c r="C28" s="12"/>
      <c r="D28" s="12"/>
      <c r="E28" s="12"/>
      <c r="F28" s="12"/>
      <c r="G28" s="12"/>
      <c r="H28" s="13"/>
      <c r="I28" s="13"/>
      <c r="J28" s="13"/>
      <c r="K28" s="13"/>
      <c r="L28" s="13"/>
      <c r="M28" s="13"/>
      <c r="N28" s="13"/>
      <c r="O28" s="13"/>
      <c r="P28" s="13"/>
      <c r="Q28" s="13"/>
      <c r="R28" s="13"/>
      <c r="S28" s="13"/>
      <c r="T28" s="13"/>
      <c r="U28" s="13"/>
      <c r="V28" s="13"/>
      <c r="W28" s="14"/>
      <c r="X28" s="36"/>
    </row>
    <row r="29" spans="2:27" ht="29.25" customHeight="1" thickTop="1" thickBot="1" x14ac:dyDescent="0.25">
      <c r="B29" s="232" t="s">
        <v>2098</v>
      </c>
      <c r="C29" s="233"/>
      <c r="D29" s="233"/>
      <c r="E29" s="233"/>
      <c r="F29" s="233"/>
      <c r="G29" s="233"/>
      <c r="H29" s="233"/>
      <c r="I29" s="233"/>
      <c r="J29" s="233"/>
      <c r="K29" s="233"/>
      <c r="L29" s="233"/>
      <c r="M29" s="233"/>
      <c r="N29" s="233"/>
      <c r="O29" s="233"/>
      <c r="P29" s="233"/>
      <c r="Q29" s="234"/>
      <c r="R29" s="37" t="s">
        <v>42</v>
      </c>
      <c r="S29" s="204" t="s">
        <v>43</v>
      </c>
      <c r="T29" s="204"/>
      <c r="U29" s="38" t="s">
        <v>61</v>
      </c>
      <c r="V29" s="203" t="s">
        <v>62</v>
      </c>
      <c r="W29" s="205"/>
    </row>
    <row r="30" spans="2:27" ht="30.75" customHeight="1" thickBot="1" x14ac:dyDescent="0.25">
      <c r="B30" s="235"/>
      <c r="C30" s="236"/>
      <c r="D30" s="236"/>
      <c r="E30" s="236"/>
      <c r="F30" s="236"/>
      <c r="G30" s="236"/>
      <c r="H30" s="236"/>
      <c r="I30" s="236"/>
      <c r="J30" s="236"/>
      <c r="K30" s="236"/>
      <c r="L30" s="236"/>
      <c r="M30" s="236"/>
      <c r="N30" s="236"/>
      <c r="O30" s="236"/>
      <c r="P30" s="236"/>
      <c r="Q30" s="237"/>
      <c r="R30" s="39" t="s">
        <v>63</v>
      </c>
      <c r="S30" s="39" t="s">
        <v>63</v>
      </c>
      <c r="T30" s="39" t="s">
        <v>49</v>
      </c>
      <c r="U30" s="39" t="s">
        <v>63</v>
      </c>
      <c r="V30" s="39" t="s">
        <v>64</v>
      </c>
      <c r="W30" s="32" t="s">
        <v>65</v>
      </c>
      <c r="Y30" s="36"/>
    </row>
    <row r="31" spans="2:27" ht="23.25" customHeight="1" thickBot="1" x14ac:dyDescent="0.25">
      <c r="B31" s="238" t="s">
        <v>66</v>
      </c>
      <c r="C31" s="239"/>
      <c r="D31" s="239"/>
      <c r="E31" s="40" t="s">
        <v>1024</v>
      </c>
      <c r="F31" s="40"/>
      <c r="G31" s="40"/>
      <c r="H31" s="41"/>
      <c r="I31" s="41"/>
      <c r="J31" s="41"/>
      <c r="K31" s="41"/>
      <c r="L31" s="41"/>
      <c r="M31" s="41"/>
      <c r="N31" s="41"/>
      <c r="O31" s="41"/>
      <c r="P31" s="42"/>
      <c r="Q31" s="42"/>
      <c r="R31" s="43" t="s">
        <v>1025</v>
      </c>
      <c r="S31" s="44" t="s">
        <v>11</v>
      </c>
      <c r="T31" s="42"/>
      <c r="U31" s="44" t="s">
        <v>1022</v>
      </c>
      <c r="V31" s="42"/>
      <c r="W31" s="45">
        <f t="shared" ref="W31:W36" si="2">+IF(ISERR(U31/R31*100),"N/A",ROUND(U31/R31*100,2))</f>
        <v>21.11</v>
      </c>
    </row>
    <row r="32" spans="2:27" ht="26.25" customHeight="1" x14ac:dyDescent="0.2">
      <c r="B32" s="221" t="s">
        <v>69</v>
      </c>
      <c r="C32" s="222"/>
      <c r="D32" s="222"/>
      <c r="E32" s="46" t="s">
        <v>1024</v>
      </c>
      <c r="F32" s="46"/>
      <c r="G32" s="46"/>
      <c r="H32" s="47"/>
      <c r="I32" s="47"/>
      <c r="J32" s="47"/>
      <c r="K32" s="47"/>
      <c r="L32" s="47"/>
      <c r="M32" s="47"/>
      <c r="N32" s="47"/>
      <c r="O32" s="47"/>
      <c r="P32" s="48"/>
      <c r="Q32" s="48"/>
      <c r="R32" s="49" t="s">
        <v>1023</v>
      </c>
      <c r="S32" s="50" t="s">
        <v>1022</v>
      </c>
      <c r="T32" s="51">
        <f>+IF(ISERR(S32/R32*100),"N/A",ROUND(S32/R32*100,2))</f>
        <v>14.5</v>
      </c>
      <c r="U32" s="50" t="s">
        <v>1022</v>
      </c>
      <c r="V32" s="51">
        <f>+IF(ISERR(U32/S32*100),"N/A",ROUND(U32/S32*100,2))</f>
        <v>100</v>
      </c>
      <c r="W32" s="52">
        <f t="shared" si="2"/>
        <v>14.5</v>
      </c>
    </row>
    <row r="33" spans="2:23" ht="23.25" customHeight="1" thickBot="1" x14ac:dyDescent="0.25">
      <c r="B33" s="238" t="s">
        <v>66</v>
      </c>
      <c r="C33" s="239"/>
      <c r="D33" s="239"/>
      <c r="E33" s="40" t="s">
        <v>977</v>
      </c>
      <c r="F33" s="40"/>
      <c r="G33" s="40"/>
      <c r="H33" s="41"/>
      <c r="I33" s="41"/>
      <c r="J33" s="41"/>
      <c r="K33" s="41"/>
      <c r="L33" s="41"/>
      <c r="M33" s="41"/>
      <c r="N33" s="41"/>
      <c r="O33" s="41"/>
      <c r="P33" s="42"/>
      <c r="Q33" s="42"/>
      <c r="R33" s="43" t="s">
        <v>1021</v>
      </c>
      <c r="S33" s="44" t="s">
        <v>11</v>
      </c>
      <c r="T33" s="42"/>
      <c r="U33" s="44" t="s">
        <v>1020</v>
      </c>
      <c r="V33" s="42"/>
      <c r="W33" s="45">
        <f t="shared" si="2"/>
        <v>17.059999999999999</v>
      </c>
    </row>
    <row r="34" spans="2:23" ht="26.25" customHeight="1" x14ac:dyDescent="0.2">
      <c r="B34" s="221" t="s">
        <v>69</v>
      </c>
      <c r="C34" s="222"/>
      <c r="D34" s="222"/>
      <c r="E34" s="46" t="s">
        <v>977</v>
      </c>
      <c r="F34" s="46"/>
      <c r="G34" s="46"/>
      <c r="H34" s="47"/>
      <c r="I34" s="47"/>
      <c r="J34" s="47"/>
      <c r="K34" s="47"/>
      <c r="L34" s="47"/>
      <c r="M34" s="47"/>
      <c r="N34" s="47"/>
      <c r="O34" s="47"/>
      <c r="P34" s="48"/>
      <c r="Q34" s="48"/>
      <c r="R34" s="49" t="s">
        <v>1021</v>
      </c>
      <c r="S34" s="50" t="s">
        <v>1020</v>
      </c>
      <c r="T34" s="51">
        <f>+IF(ISERR(S34/R34*100),"N/A",ROUND(S34/R34*100,2))</f>
        <v>17.059999999999999</v>
      </c>
      <c r="U34" s="50" t="s">
        <v>1020</v>
      </c>
      <c r="V34" s="51">
        <f>+IF(ISERR(U34/S34*100),"N/A",ROUND(U34/S34*100,2))</f>
        <v>100</v>
      </c>
      <c r="W34" s="52">
        <f t="shared" si="2"/>
        <v>17.059999999999999</v>
      </c>
    </row>
    <row r="35" spans="2:23" ht="23.25" customHeight="1" thickBot="1" x14ac:dyDescent="0.25">
      <c r="B35" s="238" t="s">
        <v>66</v>
      </c>
      <c r="C35" s="239"/>
      <c r="D35" s="239"/>
      <c r="E35" s="40" t="s">
        <v>972</v>
      </c>
      <c r="F35" s="40"/>
      <c r="G35" s="40"/>
      <c r="H35" s="41"/>
      <c r="I35" s="41"/>
      <c r="J35" s="41"/>
      <c r="K35" s="41"/>
      <c r="L35" s="41"/>
      <c r="M35" s="41"/>
      <c r="N35" s="41"/>
      <c r="O35" s="41"/>
      <c r="P35" s="42"/>
      <c r="Q35" s="42"/>
      <c r="R35" s="43" t="s">
        <v>1019</v>
      </c>
      <c r="S35" s="44" t="s">
        <v>11</v>
      </c>
      <c r="T35" s="42"/>
      <c r="U35" s="44" t="s">
        <v>1016</v>
      </c>
      <c r="V35" s="42"/>
      <c r="W35" s="45">
        <f t="shared" si="2"/>
        <v>17.59</v>
      </c>
    </row>
    <row r="36" spans="2:23" ht="26.25" customHeight="1" thickBot="1" x14ac:dyDescent="0.25">
      <c r="B36" s="221" t="s">
        <v>69</v>
      </c>
      <c r="C36" s="222"/>
      <c r="D36" s="222"/>
      <c r="E36" s="46" t="s">
        <v>972</v>
      </c>
      <c r="F36" s="46"/>
      <c r="G36" s="46"/>
      <c r="H36" s="47"/>
      <c r="I36" s="47"/>
      <c r="J36" s="47"/>
      <c r="K36" s="47"/>
      <c r="L36" s="47"/>
      <c r="M36" s="47"/>
      <c r="N36" s="47"/>
      <c r="O36" s="47"/>
      <c r="P36" s="48"/>
      <c r="Q36" s="48"/>
      <c r="R36" s="49" t="s">
        <v>1018</v>
      </c>
      <c r="S36" s="50" t="s">
        <v>1017</v>
      </c>
      <c r="T36" s="51">
        <f>+IF(ISERR(S36/R36*100),"N/A",ROUND(S36/R36*100,2))</f>
        <v>17.97</v>
      </c>
      <c r="U36" s="50" t="s">
        <v>1016</v>
      </c>
      <c r="V36" s="51">
        <f>+IF(ISERR(U36/S36*100),"N/A",ROUND(U36/S36*100,2))</f>
        <v>97.14</v>
      </c>
      <c r="W36" s="52">
        <f t="shared" si="2"/>
        <v>17.46</v>
      </c>
    </row>
    <row r="37" spans="2:23" ht="22.5" customHeight="1" thickTop="1" thickBot="1" x14ac:dyDescent="0.25">
      <c r="B37" s="11" t="s">
        <v>75</v>
      </c>
      <c r="C37" s="12"/>
      <c r="D37" s="12"/>
      <c r="E37" s="12"/>
      <c r="F37" s="12"/>
      <c r="G37" s="12"/>
      <c r="H37" s="13"/>
      <c r="I37" s="13"/>
      <c r="J37" s="13"/>
      <c r="K37" s="13"/>
      <c r="L37" s="13"/>
      <c r="M37" s="13"/>
      <c r="N37" s="13"/>
      <c r="O37" s="13"/>
      <c r="P37" s="13"/>
      <c r="Q37" s="13"/>
      <c r="R37" s="13"/>
      <c r="S37" s="13"/>
      <c r="T37" s="13"/>
      <c r="U37" s="13"/>
      <c r="V37" s="13"/>
      <c r="W37" s="14"/>
    </row>
    <row r="38" spans="2:23" ht="37.5" customHeight="1" thickTop="1" x14ac:dyDescent="0.2">
      <c r="B38" s="223" t="s">
        <v>1015</v>
      </c>
      <c r="C38" s="224"/>
      <c r="D38" s="224"/>
      <c r="E38" s="224"/>
      <c r="F38" s="224"/>
      <c r="G38" s="224"/>
      <c r="H38" s="224"/>
      <c r="I38" s="224"/>
      <c r="J38" s="224"/>
      <c r="K38" s="224"/>
      <c r="L38" s="224"/>
      <c r="M38" s="224"/>
      <c r="N38" s="224"/>
      <c r="O38" s="224"/>
      <c r="P38" s="224"/>
      <c r="Q38" s="224"/>
      <c r="R38" s="224"/>
      <c r="S38" s="224"/>
      <c r="T38" s="224"/>
      <c r="U38" s="224"/>
      <c r="V38" s="224"/>
      <c r="W38" s="225"/>
    </row>
    <row r="39" spans="2:23" ht="91.5" customHeight="1" thickBot="1" x14ac:dyDescent="0.25">
      <c r="B39" s="226"/>
      <c r="C39" s="227"/>
      <c r="D39" s="227"/>
      <c r="E39" s="227"/>
      <c r="F39" s="227"/>
      <c r="G39" s="227"/>
      <c r="H39" s="227"/>
      <c r="I39" s="227"/>
      <c r="J39" s="227"/>
      <c r="K39" s="227"/>
      <c r="L39" s="227"/>
      <c r="M39" s="227"/>
      <c r="N39" s="227"/>
      <c r="O39" s="227"/>
      <c r="P39" s="227"/>
      <c r="Q39" s="227"/>
      <c r="R39" s="227"/>
      <c r="S39" s="227"/>
      <c r="T39" s="227"/>
      <c r="U39" s="227"/>
      <c r="V39" s="227"/>
      <c r="W39" s="228"/>
    </row>
    <row r="40" spans="2:23" ht="37.5" customHeight="1" thickTop="1" x14ac:dyDescent="0.2">
      <c r="B40" s="223" t="s">
        <v>1014</v>
      </c>
      <c r="C40" s="224"/>
      <c r="D40" s="224"/>
      <c r="E40" s="224"/>
      <c r="F40" s="224"/>
      <c r="G40" s="224"/>
      <c r="H40" s="224"/>
      <c r="I40" s="224"/>
      <c r="J40" s="224"/>
      <c r="K40" s="224"/>
      <c r="L40" s="224"/>
      <c r="M40" s="224"/>
      <c r="N40" s="224"/>
      <c r="O40" s="224"/>
      <c r="P40" s="224"/>
      <c r="Q40" s="224"/>
      <c r="R40" s="224"/>
      <c r="S40" s="224"/>
      <c r="T40" s="224"/>
      <c r="U40" s="224"/>
      <c r="V40" s="224"/>
      <c r="W40" s="225"/>
    </row>
    <row r="41" spans="2:23" ht="52.5" customHeight="1" thickBot="1" x14ac:dyDescent="0.25">
      <c r="B41" s="226"/>
      <c r="C41" s="227"/>
      <c r="D41" s="227"/>
      <c r="E41" s="227"/>
      <c r="F41" s="227"/>
      <c r="G41" s="227"/>
      <c r="H41" s="227"/>
      <c r="I41" s="227"/>
      <c r="J41" s="227"/>
      <c r="K41" s="227"/>
      <c r="L41" s="227"/>
      <c r="M41" s="227"/>
      <c r="N41" s="227"/>
      <c r="O41" s="227"/>
      <c r="P41" s="227"/>
      <c r="Q41" s="227"/>
      <c r="R41" s="227"/>
      <c r="S41" s="227"/>
      <c r="T41" s="227"/>
      <c r="U41" s="227"/>
      <c r="V41" s="227"/>
      <c r="W41" s="228"/>
    </row>
    <row r="42" spans="2:23" ht="37.5" customHeight="1" thickTop="1" x14ac:dyDescent="0.2">
      <c r="B42" s="223" t="s">
        <v>1013</v>
      </c>
      <c r="C42" s="224"/>
      <c r="D42" s="224"/>
      <c r="E42" s="224"/>
      <c r="F42" s="224"/>
      <c r="G42" s="224"/>
      <c r="H42" s="224"/>
      <c r="I42" s="224"/>
      <c r="J42" s="224"/>
      <c r="K42" s="224"/>
      <c r="L42" s="224"/>
      <c r="M42" s="224"/>
      <c r="N42" s="224"/>
      <c r="O42" s="224"/>
      <c r="P42" s="224"/>
      <c r="Q42" s="224"/>
      <c r="R42" s="224"/>
      <c r="S42" s="224"/>
      <c r="T42" s="224"/>
      <c r="U42" s="224"/>
      <c r="V42" s="224"/>
      <c r="W42" s="225"/>
    </row>
    <row r="43" spans="2:23" ht="41.25" customHeight="1" thickBot="1" x14ac:dyDescent="0.25">
      <c r="B43" s="229"/>
      <c r="C43" s="230"/>
      <c r="D43" s="230"/>
      <c r="E43" s="230"/>
      <c r="F43" s="230"/>
      <c r="G43" s="230"/>
      <c r="H43" s="230"/>
      <c r="I43" s="230"/>
      <c r="J43" s="230"/>
      <c r="K43" s="230"/>
      <c r="L43" s="230"/>
      <c r="M43" s="230"/>
      <c r="N43" s="230"/>
      <c r="O43" s="230"/>
      <c r="P43" s="230"/>
      <c r="Q43" s="230"/>
      <c r="R43" s="230"/>
      <c r="S43" s="230"/>
      <c r="T43" s="230"/>
      <c r="U43" s="230"/>
      <c r="V43" s="230"/>
      <c r="W43" s="231"/>
    </row>
  </sheetData>
  <mergeCells count="7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9:Q30"/>
    <mergeCell ref="S29:T29"/>
    <mergeCell ref="V29:W29"/>
    <mergeCell ref="B31:D31"/>
    <mergeCell ref="B32:D32"/>
    <mergeCell ref="B40:W41"/>
    <mergeCell ref="B42:W43"/>
    <mergeCell ref="B33:D33"/>
    <mergeCell ref="B34:D34"/>
    <mergeCell ref="B35:D35"/>
    <mergeCell ref="B36:D36"/>
    <mergeCell ref="B38:W3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7" min="1" max="22"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6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1012</v>
      </c>
      <c r="D4" s="183" t="s">
        <v>1011</v>
      </c>
      <c r="E4" s="183"/>
      <c r="F4" s="183"/>
      <c r="G4" s="183"/>
      <c r="H4" s="184"/>
      <c r="I4" s="18"/>
      <c r="J4" s="185" t="s">
        <v>6</v>
      </c>
      <c r="K4" s="183"/>
      <c r="L4" s="17" t="s">
        <v>1137</v>
      </c>
      <c r="M4" s="186" t="s">
        <v>837</v>
      </c>
      <c r="N4" s="186"/>
      <c r="O4" s="186"/>
      <c r="P4" s="186"/>
      <c r="Q4" s="187"/>
      <c r="R4" s="19"/>
      <c r="S4" s="188" t="s">
        <v>9</v>
      </c>
      <c r="T4" s="189"/>
      <c r="U4" s="189"/>
      <c r="V4" s="190" t="s">
        <v>1136</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40.5" customHeight="1" thickBot="1" x14ac:dyDescent="0.25">
      <c r="B6" s="20" t="s">
        <v>12</v>
      </c>
      <c r="C6" s="21" t="s">
        <v>984</v>
      </c>
      <c r="D6" s="192" t="s">
        <v>1007</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1122</v>
      </c>
      <c r="D7" s="179" t="s">
        <v>1135</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998</v>
      </c>
      <c r="D8" s="179" t="s">
        <v>1006</v>
      </c>
      <c r="E8" s="179"/>
      <c r="F8" s="179"/>
      <c r="G8" s="179"/>
      <c r="H8" s="179"/>
      <c r="I8" s="22"/>
      <c r="J8" s="26" t="s">
        <v>1134</v>
      </c>
      <c r="K8" s="26" t="s">
        <v>1133</v>
      </c>
      <c r="L8" s="26" t="s">
        <v>1132</v>
      </c>
      <c r="M8" s="26" t="s">
        <v>1131</v>
      </c>
      <c r="N8" s="25"/>
      <c r="O8" s="22"/>
      <c r="P8" s="180" t="s">
        <v>11</v>
      </c>
      <c r="Q8" s="180"/>
      <c r="R8" s="180"/>
      <c r="S8" s="180"/>
      <c r="T8" s="180"/>
      <c r="U8" s="180"/>
      <c r="V8" s="180"/>
      <c r="W8" s="180"/>
    </row>
    <row r="9" spans="1:29" ht="30" customHeight="1" x14ac:dyDescent="0.2">
      <c r="B9" s="23"/>
      <c r="C9" s="21" t="s">
        <v>1102</v>
      </c>
      <c r="D9" s="179" t="s">
        <v>1130</v>
      </c>
      <c r="E9" s="179"/>
      <c r="F9" s="179"/>
      <c r="G9" s="179"/>
      <c r="H9" s="179"/>
      <c r="I9" s="179" t="s">
        <v>11</v>
      </c>
      <c r="J9" s="179"/>
      <c r="K9" s="179"/>
      <c r="L9" s="179"/>
      <c r="M9" s="179"/>
      <c r="N9" s="179"/>
      <c r="O9" s="179"/>
      <c r="P9" s="179"/>
      <c r="Q9" s="179"/>
      <c r="R9" s="179"/>
      <c r="S9" s="179"/>
      <c r="T9" s="179"/>
      <c r="U9" s="179"/>
      <c r="V9" s="179"/>
      <c r="W9" s="180"/>
    </row>
    <row r="10" spans="1:29" ht="30" customHeight="1" x14ac:dyDescent="0.2">
      <c r="B10" s="23"/>
      <c r="C10" s="21" t="s">
        <v>1100</v>
      </c>
      <c r="D10" s="179" t="s">
        <v>1129</v>
      </c>
      <c r="E10" s="179"/>
      <c r="F10" s="179"/>
      <c r="G10" s="179"/>
      <c r="H10" s="179"/>
      <c r="I10" s="180" t="s">
        <v>11</v>
      </c>
      <c r="J10" s="180"/>
      <c r="K10" s="180"/>
      <c r="L10" s="180"/>
      <c r="M10" s="180"/>
      <c r="N10" s="180"/>
      <c r="O10" s="180"/>
      <c r="P10" s="180"/>
      <c r="Q10" s="180"/>
      <c r="R10" s="180"/>
      <c r="S10" s="180"/>
      <c r="T10" s="180"/>
      <c r="U10" s="180"/>
      <c r="V10" s="180"/>
      <c r="W10" s="180"/>
    </row>
    <row r="11" spans="1:29" ht="30" customHeight="1" x14ac:dyDescent="0.2">
      <c r="B11" s="23"/>
      <c r="C11" s="21" t="s">
        <v>993</v>
      </c>
      <c r="D11" s="179" t="s">
        <v>1002</v>
      </c>
      <c r="E11" s="179"/>
      <c r="F11" s="179"/>
      <c r="G11" s="179"/>
      <c r="H11" s="179"/>
      <c r="I11" s="180" t="s">
        <v>11</v>
      </c>
      <c r="J11" s="180"/>
      <c r="K11" s="180"/>
      <c r="L11" s="180"/>
      <c r="M11" s="180"/>
      <c r="N11" s="180"/>
      <c r="O11" s="180"/>
      <c r="P11" s="180"/>
      <c r="Q11" s="180"/>
      <c r="R11" s="180"/>
      <c r="S11" s="180"/>
      <c r="T11" s="180"/>
      <c r="U11" s="180"/>
      <c r="V11" s="180"/>
      <c r="W11" s="180"/>
    </row>
    <row r="12" spans="1:29" ht="25.5" customHeight="1" thickBot="1" x14ac:dyDescent="0.25">
      <c r="B12" s="23"/>
      <c r="C12" s="180" t="s">
        <v>11</v>
      </c>
      <c r="D12" s="180"/>
      <c r="E12" s="180"/>
      <c r="F12" s="180"/>
      <c r="G12" s="180"/>
      <c r="H12" s="180"/>
      <c r="I12" s="180"/>
      <c r="J12" s="180"/>
      <c r="K12" s="180"/>
      <c r="L12" s="180"/>
      <c r="M12" s="180"/>
      <c r="N12" s="180"/>
      <c r="O12" s="180"/>
      <c r="P12" s="180"/>
      <c r="Q12" s="180"/>
      <c r="R12" s="180"/>
      <c r="S12" s="180"/>
      <c r="T12" s="180"/>
      <c r="U12" s="180"/>
      <c r="V12" s="180"/>
      <c r="W12" s="180"/>
    </row>
    <row r="13" spans="1:29" ht="213.75" customHeight="1" thickTop="1" thickBot="1" x14ac:dyDescent="0.25">
      <c r="B13" s="27" t="s">
        <v>22</v>
      </c>
      <c r="C13" s="190" t="s">
        <v>1128</v>
      </c>
      <c r="D13" s="190"/>
      <c r="E13" s="190"/>
      <c r="F13" s="190"/>
      <c r="G13" s="190"/>
      <c r="H13" s="190"/>
      <c r="I13" s="190"/>
      <c r="J13" s="190"/>
      <c r="K13" s="190"/>
      <c r="L13" s="190"/>
      <c r="M13" s="190"/>
      <c r="N13" s="190"/>
      <c r="O13" s="190"/>
      <c r="P13" s="190"/>
      <c r="Q13" s="190"/>
      <c r="R13" s="190"/>
      <c r="S13" s="190"/>
      <c r="T13" s="190"/>
      <c r="U13" s="190"/>
      <c r="V13" s="190"/>
      <c r="W13" s="191"/>
    </row>
    <row r="14" spans="1:29" ht="9" customHeight="1" thickTop="1" thickBot="1" x14ac:dyDescent="0.25"/>
    <row r="15" spans="1:29" ht="21.75" customHeight="1" thickTop="1" thickBot="1" x14ac:dyDescent="0.25">
      <c r="B15" s="11" t="s">
        <v>24</v>
      </c>
      <c r="C15" s="12"/>
      <c r="D15" s="12"/>
      <c r="E15" s="12"/>
      <c r="F15" s="12"/>
      <c r="G15" s="12"/>
      <c r="H15" s="13"/>
      <c r="I15" s="13"/>
      <c r="J15" s="13"/>
      <c r="K15" s="13"/>
      <c r="L15" s="13"/>
      <c r="M15" s="13"/>
      <c r="N15" s="13"/>
      <c r="O15" s="13"/>
      <c r="P15" s="13"/>
      <c r="Q15" s="13"/>
      <c r="R15" s="13"/>
      <c r="S15" s="13"/>
      <c r="T15" s="13"/>
      <c r="U15" s="13"/>
      <c r="V15" s="13"/>
      <c r="W15" s="14"/>
    </row>
    <row r="16" spans="1:29" ht="19.5" customHeight="1" thickTop="1" x14ac:dyDescent="0.2">
      <c r="B16" s="194" t="s">
        <v>25</v>
      </c>
      <c r="C16" s="195"/>
      <c r="D16" s="195"/>
      <c r="E16" s="195"/>
      <c r="F16" s="195"/>
      <c r="G16" s="195"/>
      <c r="H16" s="195"/>
      <c r="I16" s="195"/>
      <c r="J16" s="28"/>
      <c r="K16" s="195" t="s">
        <v>26</v>
      </c>
      <c r="L16" s="195"/>
      <c r="M16" s="195"/>
      <c r="N16" s="195"/>
      <c r="O16" s="195"/>
      <c r="P16" s="195"/>
      <c r="Q16" s="195"/>
      <c r="R16" s="29"/>
      <c r="S16" s="195" t="s">
        <v>27</v>
      </c>
      <c r="T16" s="195"/>
      <c r="U16" s="195"/>
      <c r="V16" s="195"/>
      <c r="W16" s="196"/>
    </row>
    <row r="17" spans="2:27" ht="98.25" customHeight="1" x14ac:dyDescent="0.2">
      <c r="B17" s="20" t="s">
        <v>28</v>
      </c>
      <c r="C17" s="192" t="s">
        <v>11</v>
      </c>
      <c r="D17" s="192"/>
      <c r="E17" s="192"/>
      <c r="F17" s="192"/>
      <c r="G17" s="192"/>
      <c r="H17" s="192"/>
      <c r="I17" s="192"/>
      <c r="J17" s="30"/>
      <c r="K17" s="30" t="s">
        <v>29</v>
      </c>
      <c r="L17" s="192" t="s">
        <v>11</v>
      </c>
      <c r="M17" s="192"/>
      <c r="N17" s="192"/>
      <c r="O17" s="192"/>
      <c r="P17" s="192"/>
      <c r="Q17" s="192"/>
      <c r="R17" s="22"/>
      <c r="S17" s="30" t="s">
        <v>30</v>
      </c>
      <c r="T17" s="197" t="s">
        <v>1127</v>
      </c>
      <c r="U17" s="197"/>
      <c r="V17" s="197"/>
      <c r="W17" s="197"/>
    </row>
    <row r="18" spans="2:27" ht="86.25" customHeight="1" x14ac:dyDescent="0.2">
      <c r="B18" s="20" t="s">
        <v>32</v>
      </c>
      <c r="C18" s="192" t="s">
        <v>11</v>
      </c>
      <c r="D18" s="192"/>
      <c r="E18" s="192"/>
      <c r="F18" s="192"/>
      <c r="G18" s="192"/>
      <c r="H18" s="192"/>
      <c r="I18" s="192"/>
      <c r="J18" s="30"/>
      <c r="K18" s="30" t="s">
        <v>32</v>
      </c>
      <c r="L18" s="192" t="s">
        <v>11</v>
      </c>
      <c r="M18" s="192"/>
      <c r="N18" s="192"/>
      <c r="O18" s="192"/>
      <c r="P18" s="192"/>
      <c r="Q18" s="192"/>
      <c r="R18" s="22"/>
      <c r="S18" s="30" t="s">
        <v>33</v>
      </c>
      <c r="T18" s="197" t="s">
        <v>11</v>
      </c>
      <c r="U18" s="197"/>
      <c r="V18" s="197"/>
      <c r="W18" s="197"/>
    </row>
    <row r="19" spans="2:27" ht="25.5" customHeight="1" thickBot="1" x14ac:dyDescent="0.25">
      <c r="B19" s="31" t="s">
        <v>34</v>
      </c>
      <c r="C19" s="198" t="s">
        <v>11</v>
      </c>
      <c r="D19" s="198"/>
      <c r="E19" s="198"/>
      <c r="F19" s="198"/>
      <c r="G19" s="198"/>
      <c r="H19" s="198"/>
      <c r="I19" s="198"/>
      <c r="J19" s="198"/>
      <c r="K19" s="198"/>
      <c r="L19" s="198"/>
      <c r="M19" s="198"/>
      <c r="N19" s="198"/>
      <c r="O19" s="198"/>
      <c r="P19" s="198"/>
      <c r="Q19" s="198"/>
      <c r="R19" s="198"/>
      <c r="S19" s="198"/>
      <c r="T19" s="198"/>
      <c r="U19" s="198"/>
      <c r="V19" s="198"/>
      <c r="W19" s="199"/>
    </row>
    <row r="20" spans="2:27" ht="21.75" customHeight="1" thickTop="1" thickBot="1" x14ac:dyDescent="0.25">
      <c r="B20" s="11" t="s">
        <v>35</v>
      </c>
      <c r="C20" s="12"/>
      <c r="D20" s="12"/>
      <c r="E20" s="12"/>
      <c r="F20" s="12"/>
      <c r="G20" s="12"/>
      <c r="H20" s="13"/>
      <c r="I20" s="13"/>
      <c r="J20" s="13"/>
      <c r="K20" s="13"/>
      <c r="L20" s="13"/>
      <c r="M20" s="13"/>
      <c r="N20" s="13"/>
      <c r="O20" s="13"/>
      <c r="P20" s="13"/>
      <c r="Q20" s="13"/>
      <c r="R20" s="13"/>
      <c r="S20" s="13"/>
      <c r="T20" s="13"/>
      <c r="U20" s="13"/>
      <c r="V20" s="13"/>
      <c r="W20" s="14"/>
    </row>
    <row r="21" spans="2:27" ht="25.5" customHeight="1" thickTop="1" thickBot="1" x14ac:dyDescent="0.25">
      <c r="B21" s="200" t="s">
        <v>36</v>
      </c>
      <c r="C21" s="201"/>
      <c r="D21" s="201"/>
      <c r="E21" s="201"/>
      <c r="F21" s="201"/>
      <c r="G21" s="201"/>
      <c r="H21" s="201"/>
      <c r="I21" s="201"/>
      <c r="J21" s="201"/>
      <c r="K21" s="201"/>
      <c r="L21" s="201"/>
      <c r="M21" s="201"/>
      <c r="N21" s="201"/>
      <c r="O21" s="201"/>
      <c r="P21" s="201"/>
      <c r="Q21" s="201"/>
      <c r="R21" s="201"/>
      <c r="S21" s="201"/>
      <c r="T21" s="202"/>
      <c r="U21" s="203" t="s">
        <v>37</v>
      </c>
      <c r="V21" s="204"/>
      <c r="W21" s="205"/>
    </row>
    <row r="22" spans="2:27" ht="14.25" customHeight="1" x14ac:dyDescent="0.2">
      <c r="B22" s="206" t="s">
        <v>38</v>
      </c>
      <c r="C22" s="207"/>
      <c r="D22" s="207"/>
      <c r="E22" s="207"/>
      <c r="F22" s="207"/>
      <c r="G22" s="207"/>
      <c r="H22" s="207"/>
      <c r="I22" s="207"/>
      <c r="J22" s="207"/>
      <c r="K22" s="207"/>
      <c r="L22" s="207"/>
      <c r="M22" s="207" t="s">
        <v>39</v>
      </c>
      <c r="N22" s="207"/>
      <c r="O22" s="207" t="s">
        <v>40</v>
      </c>
      <c r="P22" s="207"/>
      <c r="Q22" s="207" t="s">
        <v>41</v>
      </c>
      <c r="R22" s="207"/>
      <c r="S22" s="207" t="s">
        <v>42</v>
      </c>
      <c r="T22" s="210" t="s">
        <v>43</v>
      </c>
      <c r="U22" s="212" t="s">
        <v>44</v>
      </c>
      <c r="V22" s="214" t="s">
        <v>45</v>
      </c>
      <c r="W22" s="215" t="s">
        <v>46</v>
      </c>
    </row>
    <row r="23" spans="2:27" ht="27" customHeight="1" thickBot="1" x14ac:dyDescent="0.25">
      <c r="B23" s="208"/>
      <c r="C23" s="209"/>
      <c r="D23" s="209"/>
      <c r="E23" s="209"/>
      <c r="F23" s="209"/>
      <c r="G23" s="209"/>
      <c r="H23" s="209"/>
      <c r="I23" s="209"/>
      <c r="J23" s="209"/>
      <c r="K23" s="209"/>
      <c r="L23" s="209"/>
      <c r="M23" s="209"/>
      <c r="N23" s="209"/>
      <c r="O23" s="209"/>
      <c r="P23" s="209"/>
      <c r="Q23" s="209"/>
      <c r="R23" s="209"/>
      <c r="S23" s="209"/>
      <c r="T23" s="211"/>
      <c r="U23" s="213"/>
      <c r="V23" s="209"/>
      <c r="W23" s="216"/>
      <c r="Z23" s="33" t="s">
        <v>11</v>
      </c>
      <c r="AA23" s="33" t="s">
        <v>47</v>
      </c>
    </row>
    <row r="24" spans="2:27" ht="56.25" customHeight="1" x14ac:dyDescent="0.2">
      <c r="B24" s="217" t="s">
        <v>1126</v>
      </c>
      <c r="C24" s="218"/>
      <c r="D24" s="218"/>
      <c r="E24" s="218"/>
      <c r="F24" s="218"/>
      <c r="G24" s="218"/>
      <c r="H24" s="218"/>
      <c r="I24" s="218"/>
      <c r="J24" s="218"/>
      <c r="K24" s="218"/>
      <c r="L24" s="218"/>
      <c r="M24" s="219" t="s">
        <v>1122</v>
      </c>
      <c r="N24" s="219"/>
      <c r="O24" s="219" t="s">
        <v>49</v>
      </c>
      <c r="P24" s="219"/>
      <c r="Q24" s="220" t="s">
        <v>50</v>
      </c>
      <c r="R24" s="220"/>
      <c r="S24" s="34" t="s">
        <v>1125</v>
      </c>
      <c r="T24" s="34" t="s">
        <v>1125</v>
      </c>
      <c r="U24" s="34" t="s">
        <v>1124</v>
      </c>
      <c r="V24" s="34">
        <f t="shared" ref="V24:V41" si="0">+IF(ISERR(U24/T24*100),"N/A",ROUND(U24/T24*100,2))</f>
        <v>102.9</v>
      </c>
      <c r="W24" s="35">
        <f t="shared" ref="W24:W41" si="1">+IF(ISERR(U24/S24*100),"N/A",ROUND(U24/S24*100,2))</f>
        <v>102.9</v>
      </c>
    </row>
    <row r="25" spans="2:27" ht="56.25" customHeight="1" x14ac:dyDescent="0.2">
      <c r="B25" s="217" t="s">
        <v>1123</v>
      </c>
      <c r="C25" s="218"/>
      <c r="D25" s="218"/>
      <c r="E25" s="218"/>
      <c r="F25" s="218"/>
      <c r="G25" s="218"/>
      <c r="H25" s="218"/>
      <c r="I25" s="218"/>
      <c r="J25" s="218"/>
      <c r="K25" s="218"/>
      <c r="L25" s="218"/>
      <c r="M25" s="219" t="s">
        <v>1122</v>
      </c>
      <c r="N25" s="219"/>
      <c r="O25" s="219" t="s">
        <v>49</v>
      </c>
      <c r="P25" s="219"/>
      <c r="Q25" s="220" t="s">
        <v>50</v>
      </c>
      <c r="R25" s="220"/>
      <c r="S25" s="34" t="s">
        <v>1121</v>
      </c>
      <c r="T25" s="34" t="s">
        <v>1121</v>
      </c>
      <c r="U25" s="34" t="s">
        <v>1120</v>
      </c>
      <c r="V25" s="34">
        <f t="shared" si="0"/>
        <v>112.07</v>
      </c>
      <c r="W25" s="35">
        <f t="shared" si="1"/>
        <v>112.07</v>
      </c>
    </row>
    <row r="26" spans="2:27" ht="56.25" customHeight="1" x14ac:dyDescent="0.2">
      <c r="B26" s="217" t="s">
        <v>1119</v>
      </c>
      <c r="C26" s="218"/>
      <c r="D26" s="218"/>
      <c r="E26" s="218"/>
      <c r="F26" s="218"/>
      <c r="G26" s="218"/>
      <c r="H26" s="218"/>
      <c r="I26" s="218"/>
      <c r="J26" s="218"/>
      <c r="K26" s="218"/>
      <c r="L26" s="218"/>
      <c r="M26" s="219" t="s">
        <v>998</v>
      </c>
      <c r="N26" s="219"/>
      <c r="O26" s="219" t="s">
        <v>830</v>
      </c>
      <c r="P26" s="219"/>
      <c r="Q26" s="220" t="s">
        <v>50</v>
      </c>
      <c r="R26" s="220"/>
      <c r="S26" s="34" t="s">
        <v>1118</v>
      </c>
      <c r="T26" s="34" t="s">
        <v>1118</v>
      </c>
      <c r="U26" s="34" t="s">
        <v>1117</v>
      </c>
      <c r="V26" s="34">
        <f t="shared" si="0"/>
        <v>103.06</v>
      </c>
      <c r="W26" s="35">
        <f t="shared" si="1"/>
        <v>103.06</v>
      </c>
    </row>
    <row r="27" spans="2:27" ht="56.25" customHeight="1" x14ac:dyDescent="0.2">
      <c r="B27" s="217" t="s">
        <v>1116</v>
      </c>
      <c r="C27" s="218"/>
      <c r="D27" s="218"/>
      <c r="E27" s="218"/>
      <c r="F27" s="218"/>
      <c r="G27" s="218"/>
      <c r="H27" s="218"/>
      <c r="I27" s="218"/>
      <c r="J27" s="218"/>
      <c r="K27" s="218"/>
      <c r="L27" s="218"/>
      <c r="M27" s="219" t="s">
        <v>998</v>
      </c>
      <c r="N27" s="219"/>
      <c r="O27" s="219" t="s">
        <v>49</v>
      </c>
      <c r="P27" s="219"/>
      <c r="Q27" s="220" t="s">
        <v>50</v>
      </c>
      <c r="R27" s="220"/>
      <c r="S27" s="34" t="s">
        <v>695</v>
      </c>
      <c r="T27" s="34" t="s">
        <v>695</v>
      </c>
      <c r="U27" s="34" t="s">
        <v>1115</v>
      </c>
      <c r="V27" s="34">
        <f t="shared" si="0"/>
        <v>92.33</v>
      </c>
      <c r="W27" s="35">
        <f t="shared" si="1"/>
        <v>92.33</v>
      </c>
    </row>
    <row r="28" spans="2:27" ht="56.25" customHeight="1" x14ac:dyDescent="0.2">
      <c r="B28" s="217" t="s">
        <v>1114</v>
      </c>
      <c r="C28" s="218"/>
      <c r="D28" s="218"/>
      <c r="E28" s="218"/>
      <c r="F28" s="218"/>
      <c r="G28" s="218"/>
      <c r="H28" s="218"/>
      <c r="I28" s="218"/>
      <c r="J28" s="218"/>
      <c r="K28" s="218"/>
      <c r="L28" s="218"/>
      <c r="M28" s="219" t="s">
        <v>998</v>
      </c>
      <c r="N28" s="219"/>
      <c r="O28" s="219" t="s">
        <v>49</v>
      </c>
      <c r="P28" s="219"/>
      <c r="Q28" s="220" t="s">
        <v>50</v>
      </c>
      <c r="R28" s="220"/>
      <c r="S28" s="34" t="s">
        <v>1113</v>
      </c>
      <c r="T28" s="34" t="s">
        <v>1113</v>
      </c>
      <c r="U28" s="34" t="s">
        <v>1112</v>
      </c>
      <c r="V28" s="34">
        <f t="shared" si="0"/>
        <v>102.44</v>
      </c>
      <c r="W28" s="35">
        <f t="shared" si="1"/>
        <v>102.44</v>
      </c>
    </row>
    <row r="29" spans="2:27" ht="56.25" customHeight="1" x14ac:dyDescent="0.2">
      <c r="B29" s="217" t="s">
        <v>1111</v>
      </c>
      <c r="C29" s="218"/>
      <c r="D29" s="218"/>
      <c r="E29" s="218"/>
      <c r="F29" s="218"/>
      <c r="G29" s="218"/>
      <c r="H29" s="218"/>
      <c r="I29" s="218"/>
      <c r="J29" s="218"/>
      <c r="K29" s="218"/>
      <c r="L29" s="218"/>
      <c r="M29" s="219" t="s">
        <v>998</v>
      </c>
      <c r="N29" s="219"/>
      <c r="O29" s="219" t="s">
        <v>49</v>
      </c>
      <c r="P29" s="219"/>
      <c r="Q29" s="220" t="s">
        <v>50</v>
      </c>
      <c r="R29" s="220"/>
      <c r="S29" s="34" t="s">
        <v>674</v>
      </c>
      <c r="T29" s="34" t="s">
        <v>1110</v>
      </c>
      <c r="U29" s="34" t="s">
        <v>1110</v>
      </c>
      <c r="V29" s="34">
        <f t="shared" si="0"/>
        <v>100</v>
      </c>
      <c r="W29" s="35">
        <f t="shared" si="1"/>
        <v>97.85</v>
      </c>
    </row>
    <row r="30" spans="2:27" ht="56.25" customHeight="1" x14ac:dyDescent="0.2">
      <c r="B30" s="217" t="s">
        <v>1109</v>
      </c>
      <c r="C30" s="218"/>
      <c r="D30" s="218"/>
      <c r="E30" s="218"/>
      <c r="F30" s="218"/>
      <c r="G30" s="218"/>
      <c r="H30" s="218"/>
      <c r="I30" s="218"/>
      <c r="J30" s="218"/>
      <c r="K30" s="218"/>
      <c r="L30" s="218"/>
      <c r="M30" s="219" t="s">
        <v>1102</v>
      </c>
      <c r="N30" s="219"/>
      <c r="O30" s="219" t="s">
        <v>49</v>
      </c>
      <c r="P30" s="219"/>
      <c r="Q30" s="220" t="s">
        <v>50</v>
      </c>
      <c r="R30" s="220"/>
      <c r="S30" s="34" t="s">
        <v>341</v>
      </c>
      <c r="T30" s="34" t="s">
        <v>1108</v>
      </c>
      <c r="U30" s="34" t="s">
        <v>1107</v>
      </c>
      <c r="V30" s="34">
        <f t="shared" si="0"/>
        <v>93.47</v>
      </c>
      <c r="W30" s="35">
        <f t="shared" si="1"/>
        <v>77.709999999999994</v>
      </c>
    </row>
    <row r="31" spans="2:27" ht="56.25" customHeight="1" x14ac:dyDescent="0.2">
      <c r="B31" s="217" t="s">
        <v>1106</v>
      </c>
      <c r="C31" s="218"/>
      <c r="D31" s="218"/>
      <c r="E31" s="218"/>
      <c r="F31" s="218"/>
      <c r="G31" s="218"/>
      <c r="H31" s="218"/>
      <c r="I31" s="218"/>
      <c r="J31" s="218"/>
      <c r="K31" s="218"/>
      <c r="L31" s="218"/>
      <c r="M31" s="219" t="s">
        <v>1102</v>
      </c>
      <c r="N31" s="219"/>
      <c r="O31" s="219" t="s">
        <v>49</v>
      </c>
      <c r="P31" s="219"/>
      <c r="Q31" s="220" t="s">
        <v>50</v>
      </c>
      <c r="R31" s="220"/>
      <c r="S31" s="34" t="s">
        <v>219</v>
      </c>
      <c r="T31" s="34" t="s">
        <v>1105</v>
      </c>
      <c r="U31" s="34" t="s">
        <v>1104</v>
      </c>
      <c r="V31" s="34">
        <f t="shared" si="0"/>
        <v>23.35</v>
      </c>
      <c r="W31" s="35">
        <f t="shared" si="1"/>
        <v>26</v>
      </c>
    </row>
    <row r="32" spans="2:27" ht="56.25" customHeight="1" x14ac:dyDescent="0.2">
      <c r="B32" s="217" t="s">
        <v>1103</v>
      </c>
      <c r="C32" s="218"/>
      <c r="D32" s="218"/>
      <c r="E32" s="218"/>
      <c r="F32" s="218"/>
      <c r="G32" s="218"/>
      <c r="H32" s="218"/>
      <c r="I32" s="218"/>
      <c r="J32" s="218"/>
      <c r="K32" s="218"/>
      <c r="L32" s="218"/>
      <c r="M32" s="219" t="s">
        <v>1102</v>
      </c>
      <c r="N32" s="219"/>
      <c r="O32" s="219" t="s">
        <v>49</v>
      </c>
      <c r="P32" s="219"/>
      <c r="Q32" s="220" t="s">
        <v>353</v>
      </c>
      <c r="R32" s="220"/>
      <c r="S32" s="34" t="s">
        <v>403</v>
      </c>
      <c r="T32" s="34" t="s">
        <v>170</v>
      </c>
      <c r="U32" s="34" t="s">
        <v>170</v>
      </c>
      <c r="V32" s="34" t="str">
        <f t="shared" si="0"/>
        <v>N/A</v>
      </c>
      <c r="W32" s="35" t="str">
        <f t="shared" si="1"/>
        <v>N/A</v>
      </c>
    </row>
    <row r="33" spans="2:25" ht="56.25" customHeight="1" x14ac:dyDescent="0.2">
      <c r="B33" s="217" t="s">
        <v>1101</v>
      </c>
      <c r="C33" s="218"/>
      <c r="D33" s="218"/>
      <c r="E33" s="218"/>
      <c r="F33" s="218"/>
      <c r="G33" s="218"/>
      <c r="H33" s="218"/>
      <c r="I33" s="218"/>
      <c r="J33" s="218"/>
      <c r="K33" s="218"/>
      <c r="L33" s="218"/>
      <c r="M33" s="219" t="s">
        <v>1100</v>
      </c>
      <c r="N33" s="219"/>
      <c r="O33" s="219" t="s">
        <v>49</v>
      </c>
      <c r="P33" s="219"/>
      <c r="Q33" s="220" t="s">
        <v>50</v>
      </c>
      <c r="R33" s="220"/>
      <c r="S33" s="34" t="s">
        <v>1099</v>
      </c>
      <c r="T33" s="34" t="s">
        <v>219</v>
      </c>
      <c r="U33" s="34" t="s">
        <v>1098</v>
      </c>
      <c r="V33" s="34">
        <f t="shared" si="0"/>
        <v>72.930000000000007</v>
      </c>
      <c r="W33" s="35">
        <f t="shared" si="1"/>
        <v>17.37</v>
      </c>
    </row>
    <row r="34" spans="2:25" ht="56.25" customHeight="1" x14ac:dyDescent="0.2">
      <c r="B34" s="217" t="s">
        <v>1097</v>
      </c>
      <c r="C34" s="218"/>
      <c r="D34" s="218"/>
      <c r="E34" s="218"/>
      <c r="F34" s="218"/>
      <c r="G34" s="218"/>
      <c r="H34" s="218"/>
      <c r="I34" s="218"/>
      <c r="J34" s="218"/>
      <c r="K34" s="218"/>
      <c r="L34" s="218"/>
      <c r="M34" s="219" t="s">
        <v>993</v>
      </c>
      <c r="N34" s="219"/>
      <c r="O34" s="219" t="s">
        <v>49</v>
      </c>
      <c r="P34" s="219"/>
      <c r="Q34" s="220" t="s">
        <v>50</v>
      </c>
      <c r="R34" s="220"/>
      <c r="S34" s="34" t="s">
        <v>676</v>
      </c>
      <c r="T34" s="34" t="s">
        <v>676</v>
      </c>
      <c r="U34" s="34" t="s">
        <v>1096</v>
      </c>
      <c r="V34" s="34">
        <f t="shared" si="0"/>
        <v>96.89</v>
      </c>
      <c r="W34" s="35">
        <f t="shared" si="1"/>
        <v>96.89</v>
      </c>
    </row>
    <row r="35" spans="2:25" ht="56.25" customHeight="1" x14ac:dyDescent="0.2">
      <c r="B35" s="217" t="s">
        <v>1095</v>
      </c>
      <c r="C35" s="218"/>
      <c r="D35" s="218"/>
      <c r="E35" s="218"/>
      <c r="F35" s="218"/>
      <c r="G35" s="218"/>
      <c r="H35" s="218"/>
      <c r="I35" s="218"/>
      <c r="J35" s="218"/>
      <c r="K35" s="218"/>
      <c r="L35" s="218"/>
      <c r="M35" s="219" t="s">
        <v>993</v>
      </c>
      <c r="N35" s="219"/>
      <c r="O35" s="219" t="s">
        <v>49</v>
      </c>
      <c r="P35" s="219"/>
      <c r="Q35" s="220" t="s">
        <v>50</v>
      </c>
      <c r="R35" s="220"/>
      <c r="S35" s="34" t="s">
        <v>1094</v>
      </c>
      <c r="T35" s="34" t="s">
        <v>1093</v>
      </c>
      <c r="U35" s="34" t="s">
        <v>1093</v>
      </c>
      <c r="V35" s="34">
        <f t="shared" si="0"/>
        <v>100</v>
      </c>
      <c r="W35" s="35">
        <f t="shared" si="1"/>
        <v>95.63</v>
      </c>
    </row>
    <row r="36" spans="2:25" ht="56.25" customHeight="1" x14ac:dyDescent="0.2">
      <c r="B36" s="217" t="s">
        <v>1092</v>
      </c>
      <c r="C36" s="218"/>
      <c r="D36" s="218"/>
      <c r="E36" s="218"/>
      <c r="F36" s="218"/>
      <c r="G36" s="218"/>
      <c r="H36" s="218"/>
      <c r="I36" s="218"/>
      <c r="J36" s="218"/>
      <c r="K36" s="218"/>
      <c r="L36" s="218"/>
      <c r="M36" s="219" t="s">
        <v>993</v>
      </c>
      <c r="N36" s="219"/>
      <c r="O36" s="219" t="s">
        <v>49</v>
      </c>
      <c r="P36" s="219"/>
      <c r="Q36" s="220" t="s">
        <v>50</v>
      </c>
      <c r="R36" s="220"/>
      <c r="S36" s="34" t="s">
        <v>674</v>
      </c>
      <c r="T36" s="34" t="s">
        <v>674</v>
      </c>
      <c r="U36" s="34" t="s">
        <v>1091</v>
      </c>
      <c r="V36" s="34">
        <f t="shared" si="0"/>
        <v>92.47</v>
      </c>
      <c r="W36" s="35">
        <f t="shared" si="1"/>
        <v>92.47</v>
      </c>
    </row>
    <row r="37" spans="2:25" ht="56.25" customHeight="1" x14ac:dyDescent="0.2">
      <c r="B37" s="217" t="s">
        <v>1090</v>
      </c>
      <c r="C37" s="218"/>
      <c r="D37" s="218"/>
      <c r="E37" s="218"/>
      <c r="F37" s="218"/>
      <c r="G37" s="218"/>
      <c r="H37" s="218"/>
      <c r="I37" s="218"/>
      <c r="J37" s="218"/>
      <c r="K37" s="218"/>
      <c r="L37" s="218"/>
      <c r="M37" s="219" t="s">
        <v>993</v>
      </c>
      <c r="N37" s="219"/>
      <c r="O37" s="219" t="s">
        <v>49</v>
      </c>
      <c r="P37" s="219"/>
      <c r="Q37" s="220" t="s">
        <v>50</v>
      </c>
      <c r="R37" s="220"/>
      <c r="S37" s="34" t="s">
        <v>1089</v>
      </c>
      <c r="T37" s="34" t="s">
        <v>1088</v>
      </c>
      <c r="U37" s="34" t="s">
        <v>1087</v>
      </c>
      <c r="V37" s="34">
        <f t="shared" si="0"/>
        <v>108.3</v>
      </c>
      <c r="W37" s="35">
        <f t="shared" si="1"/>
        <v>107.59</v>
      </c>
    </row>
    <row r="38" spans="2:25" ht="56.25" customHeight="1" x14ac:dyDescent="0.2">
      <c r="B38" s="217" t="s">
        <v>1086</v>
      </c>
      <c r="C38" s="218"/>
      <c r="D38" s="218"/>
      <c r="E38" s="218"/>
      <c r="F38" s="218"/>
      <c r="G38" s="218"/>
      <c r="H38" s="218"/>
      <c r="I38" s="218"/>
      <c r="J38" s="218"/>
      <c r="K38" s="218"/>
      <c r="L38" s="218"/>
      <c r="M38" s="219" t="s">
        <v>993</v>
      </c>
      <c r="N38" s="219"/>
      <c r="O38" s="219" t="s">
        <v>49</v>
      </c>
      <c r="P38" s="219"/>
      <c r="Q38" s="220" t="s">
        <v>50</v>
      </c>
      <c r="R38" s="220"/>
      <c r="S38" s="34" t="s">
        <v>1085</v>
      </c>
      <c r="T38" s="34" t="s">
        <v>1084</v>
      </c>
      <c r="U38" s="34" t="s">
        <v>792</v>
      </c>
      <c r="V38" s="34">
        <f t="shared" si="0"/>
        <v>65.12</v>
      </c>
      <c r="W38" s="35">
        <f t="shared" si="1"/>
        <v>50.91</v>
      </c>
    </row>
    <row r="39" spans="2:25" ht="56.25" customHeight="1" x14ac:dyDescent="0.2">
      <c r="B39" s="217" t="s">
        <v>1083</v>
      </c>
      <c r="C39" s="218"/>
      <c r="D39" s="218"/>
      <c r="E39" s="218"/>
      <c r="F39" s="218"/>
      <c r="G39" s="218"/>
      <c r="H39" s="218"/>
      <c r="I39" s="218"/>
      <c r="J39" s="218"/>
      <c r="K39" s="218"/>
      <c r="L39" s="218"/>
      <c r="M39" s="219" t="s">
        <v>993</v>
      </c>
      <c r="N39" s="219"/>
      <c r="O39" s="219" t="s">
        <v>49</v>
      </c>
      <c r="P39" s="219"/>
      <c r="Q39" s="220" t="s">
        <v>50</v>
      </c>
      <c r="R39" s="220"/>
      <c r="S39" s="34" t="s">
        <v>695</v>
      </c>
      <c r="T39" s="34" t="s">
        <v>219</v>
      </c>
      <c r="U39" s="34" t="s">
        <v>219</v>
      </c>
      <c r="V39" s="34">
        <f t="shared" si="0"/>
        <v>100</v>
      </c>
      <c r="W39" s="35">
        <f t="shared" si="1"/>
        <v>25</v>
      </c>
    </row>
    <row r="40" spans="2:25" ht="56.25" customHeight="1" x14ac:dyDescent="0.2">
      <c r="B40" s="217" t="s">
        <v>1082</v>
      </c>
      <c r="C40" s="218"/>
      <c r="D40" s="218"/>
      <c r="E40" s="218"/>
      <c r="F40" s="218"/>
      <c r="G40" s="218"/>
      <c r="H40" s="218"/>
      <c r="I40" s="218"/>
      <c r="J40" s="218"/>
      <c r="K40" s="218"/>
      <c r="L40" s="218"/>
      <c r="M40" s="219" t="s">
        <v>984</v>
      </c>
      <c r="N40" s="219"/>
      <c r="O40" s="219" t="s">
        <v>49</v>
      </c>
      <c r="P40" s="219"/>
      <c r="Q40" s="220" t="s">
        <v>50</v>
      </c>
      <c r="R40" s="220"/>
      <c r="S40" s="34" t="s">
        <v>1081</v>
      </c>
      <c r="T40" s="34" t="s">
        <v>1081</v>
      </c>
      <c r="U40" s="34" t="s">
        <v>1080</v>
      </c>
      <c r="V40" s="34">
        <f t="shared" si="0"/>
        <v>100.92</v>
      </c>
      <c r="W40" s="35">
        <f t="shared" si="1"/>
        <v>100.92</v>
      </c>
    </row>
    <row r="41" spans="2:25" ht="56.25" customHeight="1" thickBot="1" x14ac:dyDescent="0.25">
      <c r="B41" s="217" t="s">
        <v>1079</v>
      </c>
      <c r="C41" s="218"/>
      <c r="D41" s="218"/>
      <c r="E41" s="218"/>
      <c r="F41" s="218"/>
      <c r="G41" s="218"/>
      <c r="H41" s="218"/>
      <c r="I41" s="218"/>
      <c r="J41" s="218"/>
      <c r="K41" s="218"/>
      <c r="L41" s="218"/>
      <c r="M41" s="219" t="s">
        <v>984</v>
      </c>
      <c r="N41" s="219"/>
      <c r="O41" s="219" t="s">
        <v>49</v>
      </c>
      <c r="P41" s="219"/>
      <c r="Q41" s="220" t="s">
        <v>50</v>
      </c>
      <c r="R41" s="220"/>
      <c r="S41" s="34" t="s">
        <v>1078</v>
      </c>
      <c r="T41" s="34" t="s">
        <v>1078</v>
      </c>
      <c r="U41" s="34" t="s">
        <v>1077</v>
      </c>
      <c r="V41" s="34">
        <f t="shared" si="0"/>
        <v>122.31</v>
      </c>
      <c r="W41" s="35">
        <f t="shared" si="1"/>
        <v>122.31</v>
      </c>
    </row>
    <row r="42" spans="2:25" ht="21.75" customHeight="1" thickTop="1" thickBot="1" x14ac:dyDescent="0.25">
      <c r="B42" s="11" t="s">
        <v>60</v>
      </c>
      <c r="C42" s="12"/>
      <c r="D42" s="12"/>
      <c r="E42" s="12"/>
      <c r="F42" s="12"/>
      <c r="G42" s="12"/>
      <c r="H42" s="13"/>
      <c r="I42" s="13"/>
      <c r="J42" s="13"/>
      <c r="K42" s="13"/>
      <c r="L42" s="13"/>
      <c r="M42" s="13"/>
      <c r="N42" s="13"/>
      <c r="O42" s="13"/>
      <c r="P42" s="13"/>
      <c r="Q42" s="13"/>
      <c r="R42" s="13"/>
      <c r="S42" s="13"/>
      <c r="T42" s="13"/>
      <c r="U42" s="13"/>
      <c r="V42" s="13"/>
      <c r="W42" s="14"/>
      <c r="X42" s="36"/>
    </row>
    <row r="43" spans="2:25" ht="29.25" customHeight="1" thickTop="1" thickBot="1" x14ac:dyDescent="0.25">
      <c r="B43" s="232" t="s">
        <v>2098</v>
      </c>
      <c r="C43" s="233"/>
      <c r="D43" s="233"/>
      <c r="E43" s="233"/>
      <c r="F43" s="233"/>
      <c r="G43" s="233"/>
      <c r="H43" s="233"/>
      <c r="I43" s="233"/>
      <c r="J43" s="233"/>
      <c r="K43" s="233"/>
      <c r="L43" s="233"/>
      <c r="M43" s="233"/>
      <c r="N43" s="233"/>
      <c r="O43" s="233"/>
      <c r="P43" s="233"/>
      <c r="Q43" s="234"/>
      <c r="R43" s="37" t="s">
        <v>42</v>
      </c>
      <c r="S43" s="204" t="s">
        <v>43</v>
      </c>
      <c r="T43" s="204"/>
      <c r="U43" s="38" t="s">
        <v>61</v>
      </c>
      <c r="V43" s="203" t="s">
        <v>62</v>
      </c>
      <c r="W43" s="205"/>
    </row>
    <row r="44" spans="2:25" ht="30.75" customHeight="1" thickBot="1" x14ac:dyDescent="0.25">
      <c r="B44" s="235"/>
      <c r="C44" s="236"/>
      <c r="D44" s="236"/>
      <c r="E44" s="236"/>
      <c r="F44" s="236"/>
      <c r="G44" s="236"/>
      <c r="H44" s="236"/>
      <c r="I44" s="236"/>
      <c r="J44" s="236"/>
      <c r="K44" s="236"/>
      <c r="L44" s="236"/>
      <c r="M44" s="236"/>
      <c r="N44" s="236"/>
      <c r="O44" s="236"/>
      <c r="P44" s="236"/>
      <c r="Q44" s="237"/>
      <c r="R44" s="39" t="s">
        <v>63</v>
      </c>
      <c r="S44" s="39" t="s">
        <v>63</v>
      </c>
      <c r="T44" s="39" t="s">
        <v>49</v>
      </c>
      <c r="U44" s="39" t="s">
        <v>63</v>
      </c>
      <c r="V44" s="39" t="s">
        <v>64</v>
      </c>
      <c r="W44" s="32" t="s">
        <v>65</v>
      </c>
      <c r="Y44" s="36"/>
    </row>
    <row r="45" spans="2:25" ht="23.25" customHeight="1" thickBot="1" x14ac:dyDescent="0.25">
      <c r="B45" s="238" t="s">
        <v>66</v>
      </c>
      <c r="C45" s="239"/>
      <c r="D45" s="239"/>
      <c r="E45" s="40" t="s">
        <v>1075</v>
      </c>
      <c r="F45" s="40"/>
      <c r="G45" s="40"/>
      <c r="H45" s="41"/>
      <c r="I45" s="41"/>
      <c r="J45" s="41"/>
      <c r="K45" s="41"/>
      <c r="L45" s="41"/>
      <c r="M45" s="41"/>
      <c r="N45" s="41"/>
      <c r="O45" s="41"/>
      <c r="P45" s="42"/>
      <c r="Q45" s="42"/>
      <c r="R45" s="43" t="s">
        <v>1076</v>
      </c>
      <c r="S45" s="44" t="s">
        <v>11</v>
      </c>
      <c r="T45" s="42"/>
      <c r="U45" s="44" t="s">
        <v>1072</v>
      </c>
      <c r="V45" s="42"/>
      <c r="W45" s="45">
        <f t="shared" ref="W45:W56" si="2">+IF(ISERR(U45/R45*100),"N/A",ROUND(U45/R45*100,2))</f>
        <v>23.34</v>
      </c>
    </row>
    <row r="46" spans="2:25" ht="26.25" customHeight="1" x14ac:dyDescent="0.2">
      <c r="B46" s="221" t="s">
        <v>69</v>
      </c>
      <c r="C46" s="222"/>
      <c r="D46" s="222"/>
      <c r="E46" s="46" t="s">
        <v>1075</v>
      </c>
      <c r="F46" s="46"/>
      <c r="G46" s="46"/>
      <c r="H46" s="47"/>
      <c r="I46" s="47"/>
      <c r="J46" s="47"/>
      <c r="K46" s="47"/>
      <c r="L46" s="47"/>
      <c r="M46" s="47"/>
      <c r="N46" s="47"/>
      <c r="O46" s="47"/>
      <c r="P46" s="48"/>
      <c r="Q46" s="48"/>
      <c r="R46" s="49" t="s">
        <v>1074</v>
      </c>
      <c r="S46" s="50" t="s">
        <v>1073</v>
      </c>
      <c r="T46" s="51">
        <f>+IF(ISERR(S46/R46*100),"N/A",ROUND(S46/R46*100,2))</f>
        <v>23.63</v>
      </c>
      <c r="U46" s="50" t="s">
        <v>1072</v>
      </c>
      <c r="V46" s="51">
        <f>+IF(ISERR(U46/S46*100),"N/A",ROUND(U46/S46*100,2))</f>
        <v>98.78</v>
      </c>
      <c r="W46" s="52">
        <f t="shared" si="2"/>
        <v>23.34</v>
      </c>
    </row>
    <row r="47" spans="2:25" ht="23.25" customHeight="1" thickBot="1" x14ac:dyDescent="0.25">
      <c r="B47" s="238" t="s">
        <v>66</v>
      </c>
      <c r="C47" s="239"/>
      <c r="D47" s="239"/>
      <c r="E47" s="40" t="s">
        <v>981</v>
      </c>
      <c r="F47" s="40"/>
      <c r="G47" s="40"/>
      <c r="H47" s="41"/>
      <c r="I47" s="41"/>
      <c r="J47" s="41"/>
      <c r="K47" s="41"/>
      <c r="L47" s="41"/>
      <c r="M47" s="41"/>
      <c r="N47" s="41"/>
      <c r="O47" s="41"/>
      <c r="P47" s="42"/>
      <c r="Q47" s="42"/>
      <c r="R47" s="43" t="s">
        <v>1071</v>
      </c>
      <c r="S47" s="44" t="s">
        <v>11</v>
      </c>
      <c r="T47" s="42"/>
      <c r="U47" s="44" t="s">
        <v>1069</v>
      </c>
      <c r="V47" s="42"/>
      <c r="W47" s="45">
        <f t="shared" si="2"/>
        <v>11.71</v>
      </c>
    </row>
    <row r="48" spans="2:25" ht="26.25" customHeight="1" x14ac:dyDescent="0.2">
      <c r="B48" s="221" t="s">
        <v>69</v>
      </c>
      <c r="C48" s="222"/>
      <c r="D48" s="222"/>
      <c r="E48" s="46" t="s">
        <v>981</v>
      </c>
      <c r="F48" s="46"/>
      <c r="G48" s="46"/>
      <c r="H48" s="47"/>
      <c r="I48" s="47"/>
      <c r="J48" s="47"/>
      <c r="K48" s="47"/>
      <c r="L48" s="47"/>
      <c r="M48" s="47"/>
      <c r="N48" s="47"/>
      <c r="O48" s="47"/>
      <c r="P48" s="48"/>
      <c r="Q48" s="48"/>
      <c r="R48" s="49" t="s">
        <v>1070</v>
      </c>
      <c r="S48" s="50" t="s">
        <v>1069</v>
      </c>
      <c r="T48" s="51">
        <f>+IF(ISERR(S48/R48*100),"N/A",ROUND(S48/R48*100,2))</f>
        <v>10.76</v>
      </c>
      <c r="U48" s="50" t="s">
        <v>1069</v>
      </c>
      <c r="V48" s="51">
        <f>+IF(ISERR(U48/S48*100),"N/A",ROUND(U48/S48*100,2))</f>
        <v>100</v>
      </c>
      <c r="W48" s="52">
        <f t="shared" si="2"/>
        <v>10.76</v>
      </c>
    </row>
    <row r="49" spans="2:23" ht="23.25" customHeight="1" thickBot="1" x14ac:dyDescent="0.25">
      <c r="B49" s="238" t="s">
        <v>66</v>
      </c>
      <c r="C49" s="239"/>
      <c r="D49" s="239"/>
      <c r="E49" s="40" t="s">
        <v>1067</v>
      </c>
      <c r="F49" s="40"/>
      <c r="G49" s="40"/>
      <c r="H49" s="41"/>
      <c r="I49" s="41"/>
      <c r="J49" s="41"/>
      <c r="K49" s="41"/>
      <c r="L49" s="41"/>
      <c r="M49" s="41"/>
      <c r="N49" s="41"/>
      <c r="O49" s="41"/>
      <c r="P49" s="42"/>
      <c r="Q49" s="42"/>
      <c r="R49" s="43" t="s">
        <v>1068</v>
      </c>
      <c r="S49" s="44" t="s">
        <v>11</v>
      </c>
      <c r="T49" s="42"/>
      <c r="U49" s="44" t="s">
        <v>1064</v>
      </c>
      <c r="V49" s="42"/>
      <c r="W49" s="45">
        <f t="shared" si="2"/>
        <v>15.89</v>
      </c>
    </row>
    <row r="50" spans="2:23" ht="26.25" customHeight="1" x14ac:dyDescent="0.2">
      <c r="B50" s="221" t="s">
        <v>69</v>
      </c>
      <c r="C50" s="222"/>
      <c r="D50" s="222"/>
      <c r="E50" s="46" t="s">
        <v>1067</v>
      </c>
      <c r="F50" s="46"/>
      <c r="G50" s="46"/>
      <c r="H50" s="47"/>
      <c r="I50" s="47"/>
      <c r="J50" s="47"/>
      <c r="K50" s="47"/>
      <c r="L50" s="47"/>
      <c r="M50" s="47"/>
      <c r="N50" s="47"/>
      <c r="O50" s="47"/>
      <c r="P50" s="48"/>
      <c r="Q50" s="48"/>
      <c r="R50" s="49" t="s">
        <v>1066</v>
      </c>
      <c r="S50" s="50" t="s">
        <v>1065</v>
      </c>
      <c r="T50" s="51">
        <f>+IF(ISERR(S50/R50*100),"N/A",ROUND(S50/R50*100,2))</f>
        <v>18.86</v>
      </c>
      <c r="U50" s="50" t="s">
        <v>1064</v>
      </c>
      <c r="V50" s="51">
        <f>+IF(ISERR(U50/S50*100),"N/A",ROUND(U50/S50*100,2))</f>
        <v>85.25</v>
      </c>
      <c r="W50" s="52">
        <f t="shared" si="2"/>
        <v>16.07</v>
      </c>
    </row>
    <row r="51" spans="2:23" ht="23.25" customHeight="1" thickBot="1" x14ac:dyDescent="0.25">
      <c r="B51" s="238" t="s">
        <v>66</v>
      </c>
      <c r="C51" s="239"/>
      <c r="D51" s="239"/>
      <c r="E51" s="40" t="s">
        <v>1063</v>
      </c>
      <c r="F51" s="40"/>
      <c r="G51" s="40"/>
      <c r="H51" s="41"/>
      <c r="I51" s="41"/>
      <c r="J51" s="41"/>
      <c r="K51" s="41"/>
      <c r="L51" s="41"/>
      <c r="M51" s="41"/>
      <c r="N51" s="41"/>
      <c r="O51" s="41"/>
      <c r="P51" s="42"/>
      <c r="Q51" s="42"/>
      <c r="R51" s="43" t="s">
        <v>1062</v>
      </c>
      <c r="S51" s="44" t="s">
        <v>11</v>
      </c>
      <c r="T51" s="42"/>
      <c r="U51" s="44" t="s">
        <v>1061</v>
      </c>
      <c r="V51" s="42"/>
      <c r="W51" s="45">
        <f t="shared" si="2"/>
        <v>6.71</v>
      </c>
    </row>
    <row r="52" spans="2:23" ht="26.25" customHeight="1" x14ac:dyDescent="0.2">
      <c r="B52" s="221" t="s">
        <v>69</v>
      </c>
      <c r="C52" s="222"/>
      <c r="D52" s="222"/>
      <c r="E52" s="46" t="s">
        <v>1063</v>
      </c>
      <c r="F52" s="46"/>
      <c r="G52" s="46"/>
      <c r="H52" s="47"/>
      <c r="I52" s="47"/>
      <c r="J52" s="47"/>
      <c r="K52" s="47"/>
      <c r="L52" s="47"/>
      <c r="M52" s="47"/>
      <c r="N52" s="47"/>
      <c r="O52" s="47"/>
      <c r="P52" s="48"/>
      <c r="Q52" s="48"/>
      <c r="R52" s="49" t="s">
        <v>1062</v>
      </c>
      <c r="S52" s="50" t="s">
        <v>974</v>
      </c>
      <c r="T52" s="51">
        <f>+IF(ISERR(S52/R52*100),"N/A",ROUND(S52/R52*100,2))</f>
        <v>11.07</v>
      </c>
      <c r="U52" s="50" t="s">
        <v>1061</v>
      </c>
      <c r="V52" s="51">
        <f>+IF(ISERR(U52/S52*100),"N/A",ROUND(U52/S52*100,2))</f>
        <v>60.63</v>
      </c>
      <c r="W52" s="52">
        <f t="shared" si="2"/>
        <v>6.71</v>
      </c>
    </row>
    <row r="53" spans="2:23" ht="23.25" customHeight="1" thickBot="1" x14ac:dyDescent="0.25">
      <c r="B53" s="238" t="s">
        <v>66</v>
      </c>
      <c r="C53" s="239"/>
      <c r="D53" s="239"/>
      <c r="E53" s="40" t="s">
        <v>977</v>
      </c>
      <c r="F53" s="40"/>
      <c r="G53" s="40"/>
      <c r="H53" s="41"/>
      <c r="I53" s="41"/>
      <c r="J53" s="41"/>
      <c r="K53" s="41"/>
      <c r="L53" s="41"/>
      <c r="M53" s="41"/>
      <c r="N53" s="41"/>
      <c r="O53" s="41"/>
      <c r="P53" s="42"/>
      <c r="Q53" s="42"/>
      <c r="R53" s="43" t="s">
        <v>1060</v>
      </c>
      <c r="S53" s="44" t="s">
        <v>11</v>
      </c>
      <c r="T53" s="42"/>
      <c r="U53" s="44" t="s">
        <v>1059</v>
      </c>
      <c r="V53" s="42"/>
      <c r="W53" s="45">
        <f t="shared" si="2"/>
        <v>24.6</v>
      </c>
    </row>
    <row r="54" spans="2:23" ht="26.25" customHeight="1" x14ac:dyDescent="0.2">
      <c r="B54" s="221" t="s">
        <v>69</v>
      </c>
      <c r="C54" s="222"/>
      <c r="D54" s="222"/>
      <c r="E54" s="46" t="s">
        <v>977</v>
      </c>
      <c r="F54" s="46"/>
      <c r="G54" s="46"/>
      <c r="H54" s="47"/>
      <c r="I54" s="47"/>
      <c r="J54" s="47"/>
      <c r="K54" s="47"/>
      <c r="L54" s="47"/>
      <c r="M54" s="47"/>
      <c r="N54" s="47"/>
      <c r="O54" s="47"/>
      <c r="P54" s="48"/>
      <c r="Q54" s="48"/>
      <c r="R54" s="49" t="s">
        <v>1060</v>
      </c>
      <c r="S54" s="50" t="s">
        <v>1059</v>
      </c>
      <c r="T54" s="51">
        <f>+IF(ISERR(S54/R54*100),"N/A",ROUND(S54/R54*100,2))</f>
        <v>24.6</v>
      </c>
      <c r="U54" s="50" t="s">
        <v>1059</v>
      </c>
      <c r="V54" s="51">
        <f>+IF(ISERR(U54/S54*100),"N/A",ROUND(U54/S54*100,2))</f>
        <v>100</v>
      </c>
      <c r="W54" s="52">
        <f t="shared" si="2"/>
        <v>24.6</v>
      </c>
    </row>
    <row r="55" spans="2:23" ht="23.25" customHeight="1" thickBot="1" x14ac:dyDescent="0.25">
      <c r="B55" s="238" t="s">
        <v>66</v>
      </c>
      <c r="C55" s="239"/>
      <c r="D55" s="239"/>
      <c r="E55" s="40" t="s">
        <v>968</v>
      </c>
      <c r="F55" s="40"/>
      <c r="G55" s="40"/>
      <c r="H55" s="41"/>
      <c r="I55" s="41"/>
      <c r="J55" s="41"/>
      <c r="K55" s="41"/>
      <c r="L55" s="41"/>
      <c r="M55" s="41"/>
      <c r="N55" s="41"/>
      <c r="O55" s="41"/>
      <c r="P55" s="42"/>
      <c r="Q55" s="42"/>
      <c r="R55" s="43" t="s">
        <v>1058</v>
      </c>
      <c r="S55" s="44" t="s">
        <v>11</v>
      </c>
      <c r="T55" s="42"/>
      <c r="U55" s="44" t="s">
        <v>1055</v>
      </c>
      <c r="V55" s="42"/>
      <c r="W55" s="45">
        <f t="shared" si="2"/>
        <v>9.49</v>
      </c>
    </row>
    <row r="56" spans="2:23" ht="26.25" customHeight="1" thickBot="1" x14ac:dyDescent="0.25">
      <c r="B56" s="221" t="s">
        <v>69</v>
      </c>
      <c r="C56" s="222"/>
      <c r="D56" s="222"/>
      <c r="E56" s="46" t="s">
        <v>968</v>
      </c>
      <c r="F56" s="46"/>
      <c r="G56" s="46"/>
      <c r="H56" s="47"/>
      <c r="I56" s="47"/>
      <c r="J56" s="47"/>
      <c r="K56" s="47"/>
      <c r="L56" s="47"/>
      <c r="M56" s="47"/>
      <c r="N56" s="47"/>
      <c r="O56" s="47"/>
      <c r="P56" s="48"/>
      <c r="Q56" s="48"/>
      <c r="R56" s="49" t="s">
        <v>1057</v>
      </c>
      <c r="S56" s="50" t="s">
        <v>1056</v>
      </c>
      <c r="T56" s="51">
        <f>+IF(ISERR(S56/R56*100),"N/A",ROUND(S56/R56*100,2))</f>
        <v>17.84</v>
      </c>
      <c r="U56" s="50" t="s">
        <v>1055</v>
      </c>
      <c r="V56" s="51">
        <f>+IF(ISERR(U56/S56*100),"N/A",ROUND(U56/S56*100,2))</f>
        <v>93.33</v>
      </c>
      <c r="W56" s="52">
        <f t="shared" si="2"/>
        <v>16.649999999999999</v>
      </c>
    </row>
    <row r="57" spans="2:23" ht="22.5" customHeight="1" thickTop="1" thickBot="1" x14ac:dyDescent="0.25">
      <c r="B57" s="11" t="s">
        <v>75</v>
      </c>
      <c r="C57" s="12"/>
      <c r="D57" s="12"/>
      <c r="E57" s="12"/>
      <c r="F57" s="12"/>
      <c r="G57" s="12"/>
      <c r="H57" s="13"/>
      <c r="I57" s="13"/>
      <c r="J57" s="13"/>
      <c r="K57" s="13"/>
      <c r="L57" s="13"/>
      <c r="M57" s="13"/>
      <c r="N57" s="13"/>
      <c r="O57" s="13"/>
      <c r="P57" s="13"/>
      <c r="Q57" s="13"/>
      <c r="R57" s="13"/>
      <c r="S57" s="13"/>
      <c r="T57" s="13"/>
      <c r="U57" s="13"/>
      <c r="V57" s="13"/>
      <c r="W57" s="14"/>
    </row>
    <row r="58" spans="2:23" ht="59.25" customHeight="1" thickTop="1" x14ac:dyDescent="0.2">
      <c r="B58" s="223" t="s">
        <v>1054</v>
      </c>
      <c r="C58" s="224"/>
      <c r="D58" s="224"/>
      <c r="E58" s="224"/>
      <c r="F58" s="224"/>
      <c r="G58" s="224"/>
      <c r="H58" s="224"/>
      <c r="I58" s="224"/>
      <c r="J58" s="224"/>
      <c r="K58" s="224"/>
      <c r="L58" s="224"/>
      <c r="M58" s="224"/>
      <c r="N58" s="224"/>
      <c r="O58" s="224"/>
      <c r="P58" s="224"/>
      <c r="Q58" s="224"/>
      <c r="R58" s="224"/>
      <c r="S58" s="224"/>
      <c r="T58" s="224"/>
      <c r="U58" s="224"/>
      <c r="V58" s="224"/>
      <c r="W58" s="225"/>
    </row>
    <row r="59" spans="2:23" ht="231" customHeight="1" thickBot="1" x14ac:dyDescent="0.25">
      <c r="B59" s="226"/>
      <c r="C59" s="227"/>
      <c r="D59" s="227"/>
      <c r="E59" s="227"/>
      <c r="F59" s="227"/>
      <c r="G59" s="227"/>
      <c r="H59" s="227"/>
      <c r="I59" s="227"/>
      <c r="J59" s="227"/>
      <c r="K59" s="227"/>
      <c r="L59" s="227"/>
      <c r="M59" s="227"/>
      <c r="N59" s="227"/>
      <c r="O59" s="227"/>
      <c r="P59" s="227"/>
      <c r="Q59" s="227"/>
      <c r="R59" s="227"/>
      <c r="S59" s="227"/>
      <c r="T59" s="227"/>
      <c r="U59" s="227"/>
      <c r="V59" s="227"/>
      <c r="W59" s="228"/>
    </row>
    <row r="60" spans="2:23" ht="173.25" customHeight="1" thickTop="1" x14ac:dyDescent="0.2">
      <c r="B60" s="223" t="s">
        <v>1053</v>
      </c>
      <c r="C60" s="224"/>
      <c r="D60" s="224"/>
      <c r="E60" s="224"/>
      <c r="F60" s="224"/>
      <c r="G60" s="224"/>
      <c r="H60" s="224"/>
      <c r="I60" s="224"/>
      <c r="J60" s="224"/>
      <c r="K60" s="224"/>
      <c r="L60" s="224"/>
      <c r="M60" s="224"/>
      <c r="N60" s="224"/>
      <c r="O60" s="224"/>
      <c r="P60" s="224"/>
      <c r="Q60" s="224"/>
      <c r="R60" s="224"/>
      <c r="S60" s="224"/>
      <c r="T60" s="224"/>
      <c r="U60" s="224"/>
      <c r="V60" s="224"/>
      <c r="W60" s="225"/>
    </row>
    <row r="61" spans="2:23" ht="104.25" customHeight="1" thickBot="1" x14ac:dyDescent="0.25">
      <c r="B61" s="226"/>
      <c r="C61" s="227"/>
      <c r="D61" s="227"/>
      <c r="E61" s="227"/>
      <c r="F61" s="227"/>
      <c r="G61" s="227"/>
      <c r="H61" s="227"/>
      <c r="I61" s="227"/>
      <c r="J61" s="227"/>
      <c r="K61" s="227"/>
      <c r="L61" s="227"/>
      <c r="M61" s="227"/>
      <c r="N61" s="227"/>
      <c r="O61" s="227"/>
      <c r="P61" s="227"/>
      <c r="Q61" s="227"/>
      <c r="R61" s="227"/>
      <c r="S61" s="227"/>
      <c r="T61" s="227"/>
      <c r="U61" s="227"/>
      <c r="V61" s="227"/>
      <c r="W61" s="228"/>
    </row>
    <row r="62" spans="2:23" ht="37.5" customHeight="1" thickTop="1" x14ac:dyDescent="0.2">
      <c r="B62" s="223" t="s">
        <v>1052</v>
      </c>
      <c r="C62" s="224"/>
      <c r="D62" s="224"/>
      <c r="E62" s="224"/>
      <c r="F62" s="224"/>
      <c r="G62" s="224"/>
      <c r="H62" s="224"/>
      <c r="I62" s="224"/>
      <c r="J62" s="224"/>
      <c r="K62" s="224"/>
      <c r="L62" s="224"/>
      <c r="M62" s="224"/>
      <c r="N62" s="224"/>
      <c r="O62" s="224"/>
      <c r="P62" s="224"/>
      <c r="Q62" s="224"/>
      <c r="R62" s="224"/>
      <c r="S62" s="224"/>
      <c r="T62" s="224"/>
      <c r="U62" s="224"/>
      <c r="V62" s="224"/>
      <c r="W62" s="225"/>
    </row>
    <row r="63" spans="2:23" ht="157.5" customHeight="1" thickBot="1" x14ac:dyDescent="0.25">
      <c r="B63" s="229"/>
      <c r="C63" s="230"/>
      <c r="D63" s="230"/>
      <c r="E63" s="230"/>
      <c r="F63" s="230"/>
      <c r="G63" s="230"/>
      <c r="H63" s="230"/>
      <c r="I63" s="230"/>
      <c r="J63" s="230"/>
      <c r="K63" s="230"/>
      <c r="L63" s="230"/>
      <c r="M63" s="230"/>
      <c r="N63" s="230"/>
      <c r="O63" s="230"/>
      <c r="P63" s="230"/>
      <c r="Q63" s="230"/>
      <c r="R63" s="230"/>
      <c r="S63" s="230"/>
      <c r="T63" s="230"/>
      <c r="U63" s="230"/>
      <c r="V63" s="230"/>
      <c r="W63" s="231"/>
    </row>
  </sheetData>
  <mergeCells count="13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D9:H9"/>
    <mergeCell ref="I9:W9"/>
    <mergeCell ref="D10:H10"/>
    <mergeCell ref="I10:W10"/>
    <mergeCell ref="D11:H11"/>
    <mergeCell ref="I11:W11"/>
    <mergeCell ref="C12:W12"/>
    <mergeCell ref="C13:W13"/>
    <mergeCell ref="B16:I16"/>
    <mergeCell ref="K16:Q16"/>
    <mergeCell ref="S16:W16"/>
    <mergeCell ref="C17:I17"/>
    <mergeCell ref="L17:Q17"/>
    <mergeCell ref="T17:W17"/>
    <mergeCell ref="C18:I18"/>
    <mergeCell ref="L18:Q18"/>
    <mergeCell ref="T18:W18"/>
    <mergeCell ref="C19:W19"/>
    <mergeCell ref="B21:T21"/>
    <mergeCell ref="U21:W21"/>
    <mergeCell ref="B22:L23"/>
    <mergeCell ref="M22:N23"/>
    <mergeCell ref="O22:P23"/>
    <mergeCell ref="Q22:R23"/>
    <mergeCell ref="S22:S23"/>
    <mergeCell ref="T22:T23"/>
    <mergeCell ref="U22:U23"/>
    <mergeCell ref="V22:V23"/>
    <mergeCell ref="W22:W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33:L33"/>
    <mergeCell ref="M33:N33"/>
    <mergeCell ref="O33:P33"/>
    <mergeCell ref="Q33:R33"/>
    <mergeCell ref="B34:L34"/>
    <mergeCell ref="M34:N34"/>
    <mergeCell ref="O34:P34"/>
    <mergeCell ref="Q34:R34"/>
    <mergeCell ref="B35:L35"/>
    <mergeCell ref="M35:N35"/>
    <mergeCell ref="O35:P35"/>
    <mergeCell ref="Q35:R35"/>
    <mergeCell ref="B36:L36"/>
    <mergeCell ref="M36:N36"/>
    <mergeCell ref="O36:P36"/>
    <mergeCell ref="Q36:R36"/>
    <mergeCell ref="B37:L37"/>
    <mergeCell ref="M37:N37"/>
    <mergeCell ref="O37:P37"/>
    <mergeCell ref="Q37:R37"/>
    <mergeCell ref="B38:L38"/>
    <mergeCell ref="M38:N38"/>
    <mergeCell ref="O38:P38"/>
    <mergeCell ref="Q38:R38"/>
    <mergeCell ref="B39:L39"/>
    <mergeCell ref="M39:N39"/>
    <mergeCell ref="O39:P39"/>
    <mergeCell ref="Q39:R39"/>
    <mergeCell ref="B40:L40"/>
    <mergeCell ref="M40:N40"/>
    <mergeCell ref="O40:P40"/>
    <mergeCell ref="Q40:R40"/>
    <mergeCell ref="B41:L41"/>
    <mergeCell ref="M41:N41"/>
    <mergeCell ref="O41:P41"/>
    <mergeCell ref="Q41:R41"/>
    <mergeCell ref="B43:Q44"/>
    <mergeCell ref="S43:T43"/>
    <mergeCell ref="V43:W43"/>
    <mergeCell ref="B45:D45"/>
    <mergeCell ref="B46:D46"/>
    <mergeCell ref="B47:D47"/>
    <mergeCell ref="B48:D48"/>
    <mergeCell ref="B49:D49"/>
    <mergeCell ref="B56:D56"/>
    <mergeCell ref="B58:W59"/>
    <mergeCell ref="B60:W61"/>
    <mergeCell ref="B62:W63"/>
    <mergeCell ref="B50:D50"/>
    <mergeCell ref="B51:D51"/>
    <mergeCell ref="B52:D52"/>
    <mergeCell ref="B53:D53"/>
    <mergeCell ref="B54:D54"/>
    <mergeCell ref="B55:D55"/>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3" min="1" max="22" man="1"/>
    <brk id="56" min="1" max="22" man="1"/>
    <brk id="61" min="1"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1"/>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4</v>
      </c>
      <c r="D4" s="183" t="s">
        <v>5</v>
      </c>
      <c r="E4" s="183"/>
      <c r="F4" s="183"/>
      <c r="G4" s="183"/>
      <c r="H4" s="184"/>
      <c r="I4" s="18"/>
      <c r="J4" s="185" t="s">
        <v>6</v>
      </c>
      <c r="K4" s="183"/>
      <c r="L4" s="17" t="s">
        <v>7</v>
      </c>
      <c r="M4" s="186" t="s">
        <v>8</v>
      </c>
      <c r="N4" s="186"/>
      <c r="O4" s="186"/>
      <c r="P4" s="186"/>
      <c r="Q4" s="187"/>
      <c r="R4" s="19"/>
      <c r="S4" s="188" t="s">
        <v>9</v>
      </c>
      <c r="T4" s="189"/>
      <c r="U4" s="189"/>
      <c r="V4" s="190" t="s">
        <v>10</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13</v>
      </c>
      <c r="D6" s="192" t="s">
        <v>14</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17</v>
      </c>
      <c r="D7" s="179" t="s">
        <v>18</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91.5" customHeight="1" thickTop="1" thickBot="1" x14ac:dyDescent="0.25">
      <c r="B10" s="27" t="s">
        <v>22</v>
      </c>
      <c r="C10" s="190" t="s">
        <v>23</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31</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48</v>
      </c>
      <c r="C21" s="218"/>
      <c r="D21" s="218"/>
      <c r="E21" s="218"/>
      <c r="F21" s="218"/>
      <c r="G21" s="218"/>
      <c r="H21" s="218"/>
      <c r="I21" s="218"/>
      <c r="J21" s="218"/>
      <c r="K21" s="218"/>
      <c r="L21" s="218"/>
      <c r="M21" s="219" t="s">
        <v>13</v>
      </c>
      <c r="N21" s="219"/>
      <c r="O21" s="219" t="s">
        <v>49</v>
      </c>
      <c r="P21" s="219"/>
      <c r="Q21" s="220" t="s">
        <v>50</v>
      </c>
      <c r="R21" s="220"/>
      <c r="S21" s="34" t="s">
        <v>51</v>
      </c>
      <c r="T21" s="34" t="s">
        <v>51</v>
      </c>
      <c r="U21" s="34" t="s">
        <v>52</v>
      </c>
      <c r="V21" s="34">
        <f t="shared" ref="V21:V27" si="0">+IF(ISERR(U21/T21*100),"N/A",ROUND(U21/T21*100,2))</f>
        <v>0</v>
      </c>
      <c r="W21" s="35">
        <f t="shared" ref="W21:W27" si="1">+IF(ISERR(U21/S21*100),"N/A",ROUND(U21/S21*100,2))</f>
        <v>0</v>
      </c>
    </row>
    <row r="22" spans="2:27" ht="56.25" customHeight="1" x14ac:dyDescent="0.2">
      <c r="B22" s="217" t="s">
        <v>53</v>
      </c>
      <c r="C22" s="218"/>
      <c r="D22" s="218"/>
      <c r="E22" s="218"/>
      <c r="F22" s="218"/>
      <c r="G22" s="218"/>
      <c r="H22" s="218"/>
      <c r="I22" s="218"/>
      <c r="J22" s="218"/>
      <c r="K22" s="218"/>
      <c r="L22" s="218"/>
      <c r="M22" s="219" t="s">
        <v>13</v>
      </c>
      <c r="N22" s="219"/>
      <c r="O22" s="219" t="s">
        <v>49</v>
      </c>
      <c r="P22" s="219"/>
      <c r="Q22" s="220" t="s">
        <v>50</v>
      </c>
      <c r="R22" s="220"/>
      <c r="S22" s="34" t="s">
        <v>51</v>
      </c>
      <c r="T22" s="34" t="s">
        <v>51</v>
      </c>
      <c r="U22" s="34" t="s">
        <v>52</v>
      </c>
      <c r="V22" s="34">
        <f t="shared" si="0"/>
        <v>0</v>
      </c>
      <c r="W22" s="35">
        <f t="shared" si="1"/>
        <v>0</v>
      </c>
    </row>
    <row r="23" spans="2:27" ht="56.25" customHeight="1" x14ac:dyDescent="0.2">
      <c r="B23" s="217" t="s">
        <v>54</v>
      </c>
      <c r="C23" s="218"/>
      <c r="D23" s="218"/>
      <c r="E23" s="218"/>
      <c r="F23" s="218"/>
      <c r="G23" s="218"/>
      <c r="H23" s="218"/>
      <c r="I23" s="218"/>
      <c r="J23" s="218"/>
      <c r="K23" s="218"/>
      <c r="L23" s="218"/>
      <c r="M23" s="219" t="s">
        <v>13</v>
      </c>
      <c r="N23" s="219"/>
      <c r="O23" s="219" t="s">
        <v>49</v>
      </c>
      <c r="P23" s="219"/>
      <c r="Q23" s="220" t="s">
        <v>50</v>
      </c>
      <c r="R23" s="220"/>
      <c r="S23" s="34" t="s">
        <v>51</v>
      </c>
      <c r="T23" s="34" t="s">
        <v>51</v>
      </c>
      <c r="U23" s="34" t="s">
        <v>52</v>
      </c>
      <c r="V23" s="34">
        <f t="shared" si="0"/>
        <v>0</v>
      </c>
      <c r="W23" s="35">
        <f t="shared" si="1"/>
        <v>0</v>
      </c>
    </row>
    <row r="24" spans="2:27" ht="56.25" customHeight="1" x14ac:dyDescent="0.2">
      <c r="B24" s="217" t="s">
        <v>55</v>
      </c>
      <c r="C24" s="218"/>
      <c r="D24" s="218"/>
      <c r="E24" s="218"/>
      <c r="F24" s="218"/>
      <c r="G24" s="218"/>
      <c r="H24" s="218"/>
      <c r="I24" s="218"/>
      <c r="J24" s="218"/>
      <c r="K24" s="218"/>
      <c r="L24" s="218"/>
      <c r="M24" s="219" t="s">
        <v>13</v>
      </c>
      <c r="N24" s="219"/>
      <c r="O24" s="219" t="s">
        <v>49</v>
      </c>
      <c r="P24" s="219"/>
      <c r="Q24" s="220" t="s">
        <v>50</v>
      </c>
      <c r="R24" s="220"/>
      <c r="S24" s="34" t="s">
        <v>51</v>
      </c>
      <c r="T24" s="34" t="s">
        <v>51</v>
      </c>
      <c r="U24" s="34" t="s">
        <v>52</v>
      </c>
      <c r="V24" s="34">
        <f t="shared" si="0"/>
        <v>0</v>
      </c>
      <c r="W24" s="35">
        <f t="shared" si="1"/>
        <v>0</v>
      </c>
    </row>
    <row r="25" spans="2:27" ht="56.25" customHeight="1" x14ac:dyDescent="0.2">
      <c r="B25" s="217" t="s">
        <v>56</v>
      </c>
      <c r="C25" s="218"/>
      <c r="D25" s="218"/>
      <c r="E25" s="218"/>
      <c r="F25" s="218"/>
      <c r="G25" s="218"/>
      <c r="H25" s="218"/>
      <c r="I25" s="218"/>
      <c r="J25" s="218"/>
      <c r="K25" s="218"/>
      <c r="L25" s="218"/>
      <c r="M25" s="219" t="s">
        <v>17</v>
      </c>
      <c r="N25" s="219"/>
      <c r="O25" s="219" t="s">
        <v>49</v>
      </c>
      <c r="P25" s="219"/>
      <c r="Q25" s="220" t="s">
        <v>50</v>
      </c>
      <c r="R25" s="220"/>
      <c r="S25" s="34" t="s">
        <v>57</v>
      </c>
      <c r="T25" s="34" t="s">
        <v>52</v>
      </c>
      <c r="U25" s="34" t="s">
        <v>52</v>
      </c>
      <c r="V25" s="34" t="str">
        <f t="shared" si="0"/>
        <v>N/A</v>
      </c>
      <c r="W25" s="35">
        <f t="shared" si="1"/>
        <v>0</v>
      </c>
    </row>
    <row r="26" spans="2:27" ht="56.25" customHeight="1" x14ac:dyDescent="0.2">
      <c r="B26" s="217" t="s">
        <v>58</v>
      </c>
      <c r="C26" s="218"/>
      <c r="D26" s="218"/>
      <c r="E26" s="218"/>
      <c r="F26" s="218"/>
      <c r="G26" s="218"/>
      <c r="H26" s="218"/>
      <c r="I26" s="218"/>
      <c r="J26" s="218"/>
      <c r="K26" s="218"/>
      <c r="L26" s="218"/>
      <c r="M26" s="219" t="s">
        <v>17</v>
      </c>
      <c r="N26" s="219"/>
      <c r="O26" s="219" t="s">
        <v>49</v>
      </c>
      <c r="P26" s="219"/>
      <c r="Q26" s="220" t="s">
        <v>50</v>
      </c>
      <c r="R26" s="220"/>
      <c r="S26" s="34" t="s">
        <v>51</v>
      </c>
      <c r="T26" s="34" t="s">
        <v>52</v>
      </c>
      <c r="U26" s="34" t="s">
        <v>52</v>
      </c>
      <c r="V26" s="34" t="str">
        <f t="shared" si="0"/>
        <v>N/A</v>
      </c>
      <c r="W26" s="35">
        <f t="shared" si="1"/>
        <v>0</v>
      </c>
    </row>
    <row r="27" spans="2:27" ht="56.25" customHeight="1" thickBot="1" x14ac:dyDescent="0.25">
      <c r="B27" s="217" t="s">
        <v>59</v>
      </c>
      <c r="C27" s="218"/>
      <c r="D27" s="218"/>
      <c r="E27" s="218"/>
      <c r="F27" s="218"/>
      <c r="G27" s="218"/>
      <c r="H27" s="218"/>
      <c r="I27" s="218"/>
      <c r="J27" s="218"/>
      <c r="K27" s="218"/>
      <c r="L27" s="218"/>
      <c r="M27" s="219" t="s">
        <v>17</v>
      </c>
      <c r="N27" s="219"/>
      <c r="O27" s="219" t="s">
        <v>49</v>
      </c>
      <c r="P27" s="219"/>
      <c r="Q27" s="220" t="s">
        <v>50</v>
      </c>
      <c r="R27" s="220"/>
      <c r="S27" s="34" t="s">
        <v>51</v>
      </c>
      <c r="T27" s="34" t="s">
        <v>52</v>
      </c>
      <c r="U27" s="34" t="s">
        <v>52</v>
      </c>
      <c r="V27" s="34" t="str">
        <f t="shared" si="0"/>
        <v>N/A</v>
      </c>
      <c r="W27" s="35">
        <f t="shared" si="1"/>
        <v>0</v>
      </c>
    </row>
    <row r="28" spans="2:27" ht="21.75" customHeight="1" thickTop="1" thickBot="1" x14ac:dyDescent="0.25">
      <c r="B28" s="11" t="s">
        <v>60</v>
      </c>
      <c r="C28" s="12"/>
      <c r="D28" s="12"/>
      <c r="E28" s="12"/>
      <c r="F28" s="12"/>
      <c r="G28" s="12"/>
      <c r="H28" s="13"/>
      <c r="I28" s="13"/>
      <c r="J28" s="13"/>
      <c r="K28" s="13"/>
      <c r="L28" s="13"/>
      <c r="M28" s="13"/>
      <c r="N28" s="13"/>
      <c r="O28" s="13"/>
      <c r="P28" s="13"/>
      <c r="Q28" s="13"/>
      <c r="R28" s="13"/>
      <c r="S28" s="13"/>
      <c r="T28" s="13"/>
      <c r="U28" s="13"/>
      <c r="V28" s="13"/>
      <c r="W28" s="14"/>
      <c r="X28" s="36"/>
    </row>
    <row r="29" spans="2:27" ht="29.25" customHeight="1" thickTop="1" thickBot="1" x14ac:dyDescent="0.25">
      <c r="B29" s="232" t="s">
        <v>2098</v>
      </c>
      <c r="C29" s="233"/>
      <c r="D29" s="233"/>
      <c r="E29" s="233"/>
      <c r="F29" s="233"/>
      <c r="G29" s="233"/>
      <c r="H29" s="233"/>
      <c r="I29" s="233"/>
      <c r="J29" s="233"/>
      <c r="K29" s="233"/>
      <c r="L29" s="233"/>
      <c r="M29" s="233"/>
      <c r="N29" s="233"/>
      <c r="O29" s="233"/>
      <c r="P29" s="233"/>
      <c r="Q29" s="234"/>
      <c r="R29" s="37" t="s">
        <v>42</v>
      </c>
      <c r="S29" s="204" t="s">
        <v>43</v>
      </c>
      <c r="T29" s="204"/>
      <c r="U29" s="38" t="s">
        <v>61</v>
      </c>
      <c r="V29" s="203" t="s">
        <v>62</v>
      </c>
      <c r="W29" s="205"/>
    </row>
    <row r="30" spans="2:27" ht="30.75" customHeight="1" thickBot="1" x14ac:dyDescent="0.25">
      <c r="B30" s="235"/>
      <c r="C30" s="236"/>
      <c r="D30" s="236"/>
      <c r="E30" s="236"/>
      <c r="F30" s="236"/>
      <c r="G30" s="236"/>
      <c r="H30" s="236"/>
      <c r="I30" s="236"/>
      <c r="J30" s="236"/>
      <c r="K30" s="236"/>
      <c r="L30" s="236"/>
      <c r="M30" s="236"/>
      <c r="N30" s="236"/>
      <c r="O30" s="236"/>
      <c r="P30" s="236"/>
      <c r="Q30" s="237"/>
      <c r="R30" s="39" t="s">
        <v>63</v>
      </c>
      <c r="S30" s="39" t="s">
        <v>63</v>
      </c>
      <c r="T30" s="39" t="s">
        <v>49</v>
      </c>
      <c r="U30" s="39" t="s">
        <v>63</v>
      </c>
      <c r="V30" s="39" t="s">
        <v>64</v>
      </c>
      <c r="W30" s="32" t="s">
        <v>65</v>
      </c>
      <c r="Y30" s="36"/>
    </row>
    <row r="31" spans="2:27" ht="23.25" customHeight="1" thickBot="1" x14ac:dyDescent="0.25">
      <c r="B31" s="238" t="s">
        <v>66</v>
      </c>
      <c r="C31" s="239"/>
      <c r="D31" s="239"/>
      <c r="E31" s="40" t="s">
        <v>67</v>
      </c>
      <c r="F31" s="40"/>
      <c r="G31" s="40"/>
      <c r="H31" s="41"/>
      <c r="I31" s="41"/>
      <c r="J31" s="41"/>
      <c r="K31" s="41"/>
      <c r="L31" s="41"/>
      <c r="M31" s="41"/>
      <c r="N31" s="41"/>
      <c r="O31" s="41"/>
      <c r="P31" s="42"/>
      <c r="Q31" s="42"/>
      <c r="R31" s="43" t="s">
        <v>68</v>
      </c>
      <c r="S31" s="44" t="s">
        <v>11</v>
      </c>
      <c r="T31" s="42"/>
      <c r="U31" s="44" t="s">
        <v>52</v>
      </c>
      <c r="V31" s="42"/>
      <c r="W31" s="45">
        <f>+IF(ISERR(U31/R31*100),"N/A",ROUND(U31/R31*100,2))</f>
        <v>0</v>
      </c>
    </row>
    <row r="32" spans="2:27" ht="26.25" customHeight="1" x14ac:dyDescent="0.2">
      <c r="B32" s="221" t="s">
        <v>69</v>
      </c>
      <c r="C32" s="222"/>
      <c r="D32" s="222"/>
      <c r="E32" s="46" t="s">
        <v>67</v>
      </c>
      <c r="F32" s="46"/>
      <c r="G32" s="46"/>
      <c r="H32" s="47"/>
      <c r="I32" s="47"/>
      <c r="J32" s="47"/>
      <c r="K32" s="47"/>
      <c r="L32" s="47"/>
      <c r="M32" s="47"/>
      <c r="N32" s="47"/>
      <c r="O32" s="47"/>
      <c r="P32" s="48"/>
      <c r="Q32" s="48"/>
      <c r="R32" s="49" t="s">
        <v>68</v>
      </c>
      <c r="S32" s="50" t="s">
        <v>70</v>
      </c>
      <c r="T32" s="51">
        <f>+IF(ISERR(S32/R32*100),"N/A",ROUND(S32/R32*100,2))</f>
        <v>25</v>
      </c>
      <c r="U32" s="50" t="s">
        <v>52</v>
      </c>
      <c r="V32" s="51">
        <f>+IF(ISERR(U32/S32*100),"N/A",ROUND(U32/S32*100,2))</f>
        <v>0</v>
      </c>
      <c r="W32" s="52">
        <f>+IF(ISERR(U32/R32*100),"N/A",ROUND(U32/R32*100,2))</f>
        <v>0</v>
      </c>
    </row>
    <row r="33" spans="2:23" ht="23.25" customHeight="1" thickBot="1" x14ac:dyDescent="0.25">
      <c r="B33" s="238" t="s">
        <v>66</v>
      </c>
      <c r="C33" s="239"/>
      <c r="D33" s="239"/>
      <c r="E33" s="40" t="s">
        <v>71</v>
      </c>
      <c r="F33" s="40"/>
      <c r="G33" s="40"/>
      <c r="H33" s="41"/>
      <c r="I33" s="41"/>
      <c r="J33" s="41"/>
      <c r="K33" s="41"/>
      <c r="L33" s="41"/>
      <c r="M33" s="41"/>
      <c r="N33" s="41"/>
      <c r="O33" s="41"/>
      <c r="P33" s="42"/>
      <c r="Q33" s="42"/>
      <c r="R33" s="43" t="s">
        <v>72</v>
      </c>
      <c r="S33" s="44" t="s">
        <v>11</v>
      </c>
      <c r="T33" s="42"/>
      <c r="U33" s="44" t="s">
        <v>73</v>
      </c>
      <c r="V33" s="42"/>
      <c r="W33" s="45">
        <f>+IF(ISERR(U33/R33*100),"N/A",ROUND(U33/R33*100,2))</f>
        <v>6.67</v>
      </c>
    </row>
    <row r="34" spans="2:23" ht="26.25" customHeight="1" thickBot="1" x14ac:dyDescent="0.25">
      <c r="B34" s="221" t="s">
        <v>69</v>
      </c>
      <c r="C34" s="222"/>
      <c r="D34" s="222"/>
      <c r="E34" s="46" t="s">
        <v>71</v>
      </c>
      <c r="F34" s="46"/>
      <c r="G34" s="46"/>
      <c r="H34" s="47"/>
      <c r="I34" s="47"/>
      <c r="J34" s="47"/>
      <c r="K34" s="47"/>
      <c r="L34" s="47"/>
      <c r="M34" s="47"/>
      <c r="N34" s="47"/>
      <c r="O34" s="47"/>
      <c r="P34" s="48"/>
      <c r="Q34" s="48"/>
      <c r="R34" s="49" t="s">
        <v>72</v>
      </c>
      <c r="S34" s="50" t="s">
        <v>74</v>
      </c>
      <c r="T34" s="51">
        <f>+IF(ISERR(S34/R34*100),"N/A",ROUND(S34/R34*100,2))</f>
        <v>25</v>
      </c>
      <c r="U34" s="50" t="s">
        <v>73</v>
      </c>
      <c r="V34" s="51">
        <f>+IF(ISERR(U34/S34*100),"N/A",ROUND(U34/S34*100,2))</f>
        <v>26.67</v>
      </c>
      <c r="W34" s="52">
        <f>+IF(ISERR(U34/R34*100),"N/A",ROUND(U34/R34*100,2))</f>
        <v>6.67</v>
      </c>
    </row>
    <row r="35" spans="2:23" ht="22.5" customHeight="1" thickTop="1" thickBot="1" x14ac:dyDescent="0.25">
      <c r="B35" s="11" t="s">
        <v>75</v>
      </c>
      <c r="C35" s="12"/>
      <c r="D35" s="12"/>
      <c r="E35" s="12"/>
      <c r="F35" s="12"/>
      <c r="G35" s="12"/>
      <c r="H35" s="13"/>
      <c r="I35" s="13"/>
      <c r="J35" s="13"/>
      <c r="K35" s="13"/>
      <c r="L35" s="13"/>
      <c r="M35" s="13"/>
      <c r="N35" s="13"/>
      <c r="O35" s="13"/>
      <c r="P35" s="13"/>
      <c r="Q35" s="13"/>
      <c r="R35" s="13"/>
      <c r="S35" s="13"/>
      <c r="T35" s="13"/>
      <c r="U35" s="13"/>
      <c r="V35" s="13"/>
      <c r="W35" s="14"/>
    </row>
    <row r="36" spans="2:23" ht="37.5" customHeight="1" thickTop="1" x14ac:dyDescent="0.2">
      <c r="B36" s="223" t="s">
        <v>76</v>
      </c>
      <c r="C36" s="224"/>
      <c r="D36" s="224"/>
      <c r="E36" s="224"/>
      <c r="F36" s="224"/>
      <c r="G36" s="224"/>
      <c r="H36" s="224"/>
      <c r="I36" s="224"/>
      <c r="J36" s="224"/>
      <c r="K36" s="224"/>
      <c r="L36" s="224"/>
      <c r="M36" s="224"/>
      <c r="N36" s="224"/>
      <c r="O36" s="224"/>
      <c r="P36" s="224"/>
      <c r="Q36" s="224"/>
      <c r="R36" s="224"/>
      <c r="S36" s="224"/>
      <c r="T36" s="224"/>
      <c r="U36" s="224"/>
      <c r="V36" s="224"/>
      <c r="W36" s="225"/>
    </row>
    <row r="37" spans="2:23" ht="66" customHeight="1" thickBot="1" x14ac:dyDescent="0.25">
      <c r="B37" s="226"/>
      <c r="C37" s="227"/>
      <c r="D37" s="227"/>
      <c r="E37" s="227"/>
      <c r="F37" s="227"/>
      <c r="G37" s="227"/>
      <c r="H37" s="227"/>
      <c r="I37" s="227"/>
      <c r="J37" s="227"/>
      <c r="K37" s="227"/>
      <c r="L37" s="227"/>
      <c r="M37" s="227"/>
      <c r="N37" s="227"/>
      <c r="O37" s="227"/>
      <c r="P37" s="227"/>
      <c r="Q37" s="227"/>
      <c r="R37" s="227"/>
      <c r="S37" s="227"/>
      <c r="T37" s="227"/>
      <c r="U37" s="227"/>
      <c r="V37" s="227"/>
      <c r="W37" s="228"/>
    </row>
    <row r="38" spans="2:23" ht="37.5" customHeight="1" thickTop="1" x14ac:dyDescent="0.2">
      <c r="B38" s="223" t="s">
        <v>77</v>
      </c>
      <c r="C38" s="224"/>
      <c r="D38" s="224"/>
      <c r="E38" s="224"/>
      <c r="F38" s="224"/>
      <c r="G38" s="224"/>
      <c r="H38" s="224"/>
      <c r="I38" s="224"/>
      <c r="J38" s="224"/>
      <c r="K38" s="224"/>
      <c r="L38" s="224"/>
      <c r="M38" s="224"/>
      <c r="N38" s="224"/>
      <c r="O38" s="224"/>
      <c r="P38" s="224"/>
      <c r="Q38" s="224"/>
      <c r="R38" s="224"/>
      <c r="S38" s="224"/>
      <c r="T38" s="224"/>
      <c r="U38" s="224"/>
      <c r="V38" s="224"/>
      <c r="W38" s="225"/>
    </row>
    <row r="39" spans="2:23" ht="47.25" customHeight="1" thickBot="1" x14ac:dyDescent="0.25">
      <c r="B39" s="226"/>
      <c r="C39" s="227"/>
      <c r="D39" s="227"/>
      <c r="E39" s="227"/>
      <c r="F39" s="227"/>
      <c r="G39" s="227"/>
      <c r="H39" s="227"/>
      <c r="I39" s="227"/>
      <c r="J39" s="227"/>
      <c r="K39" s="227"/>
      <c r="L39" s="227"/>
      <c r="M39" s="227"/>
      <c r="N39" s="227"/>
      <c r="O39" s="227"/>
      <c r="P39" s="227"/>
      <c r="Q39" s="227"/>
      <c r="R39" s="227"/>
      <c r="S39" s="227"/>
      <c r="T39" s="227"/>
      <c r="U39" s="227"/>
      <c r="V39" s="227"/>
      <c r="W39" s="228"/>
    </row>
    <row r="40" spans="2:23" ht="37.5" customHeight="1" thickTop="1" x14ac:dyDescent="0.2">
      <c r="B40" s="223" t="s">
        <v>78</v>
      </c>
      <c r="C40" s="224"/>
      <c r="D40" s="224"/>
      <c r="E40" s="224"/>
      <c r="F40" s="224"/>
      <c r="G40" s="224"/>
      <c r="H40" s="224"/>
      <c r="I40" s="224"/>
      <c r="J40" s="224"/>
      <c r="K40" s="224"/>
      <c r="L40" s="224"/>
      <c r="M40" s="224"/>
      <c r="N40" s="224"/>
      <c r="O40" s="224"/>
      <c r="P40" s="224"/>
      <c r="Q40" s="224"/>
      <c r="R40" s="224"/>
      <c r="S40" s="224"/>
      <c r="T40" s="224"/>
      <c r="U40" s="224"/>
      <c r="V40" s="224"/>
      <c r="W40" s="225"/>
    </row>
    <row r="41" spans="2:23" ht="39.75" customHeight="1" thickBot="1" x14ac:dyDescent="0.25">
      <c r="B41" s="229"/>
      <c r="C41" s="230"/>
      <c r="D41" s="230"/>
      <c r="E41" s="230"/>
      <c r="F41" s="230"/>
      <c r="G41" s="230"/>
      <c r="H41" s="230"/>
      <c r="I41" s="230"/>
      <c r="J41" s="230"/>
      <c r="K41" s="230"/>
      <c r="L41" s="230"/>
      <c r="M41" s="230"/>
      <c r="N41" s="230"/>
      <c r="O41" s="230"/>
      <c r="P41" s="230"/>
      <c r="Q41" s="230"/>
      <c r="R41" s="230"/>
      <c r="S41" s="230"/>
      <c r="T41" s="230"/>
      <c r="U41" s="230"/>
      <c r="V41" s="230"/>
      <c r="W41" s="231"/>
    </row>
  </sheetData>
  <mergeCells count="77">
    <mergeCell ref="B36:W37"/>
    <mergeCell ref="B38:W39"/>
    <mergeCell ref="B40:W41"/>
    <mergeCell ref="B29:Q30"/>
    <mergeCell ref="S29:T29"/>
    <mergeCell ref="V29:W29"/>
    <mergeCell ref="B31:D31"/>
    <mergeCell ref="B32:D32"/>
    <mergeCell ref="B33:D33"/>
    <mergeCell ref="B27:L27"/>
    <mergeCell ref="M27:N27"/>
    <mergeCell ref="O27:P27"/>
    <mergeCell ref="Q27:R27"/>
    <mergeCell ref="B34:D34"/>
    <mergeCell ref="B25:L25"/>
    <mergeCell ref="M25:N25"/>
    <mergeCell ref="O25:P25"/>
    <mergeCell ref="Q25:R25"/>
    <mergeCell ref="B26:L26"/>
    <mergeCell ref="M26:N26"/>
    <mergeCell ref="O26:P26"/>
    <mergeCell ref="Q26:R26"/>
    <mergeCell ref="B23:L23"/>
    <mergeCell ref="M23:N23"/>
    <mergeCell ref="O23:P23"/>
    <mergeCell ref="Q23:R23"/>
    <mergeCell ref="B24:L24"/>
    <mergeCell ref="M24:N24"/>
    <mergeCell ref="O24:P24"/>
    <mergeCell ref="Q24:R2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1012</v>
      </c>
      <c r="D4" s="183" t="s">
        <v>1011</v>
      </c>
      <c r="E4" s="183"/>
      <c r="F4" s="183"/>
      <c r="G4" s="183"/>
      <c r="H4" s="184"/>
      <c r="I4" s="18"/>
      <c r="J4" s="185" t="s">
        <v>6</v>
      </c>
      <c r="K4" s="183"/>
      <c r="L4" s="17" t="s">
        <v>1160</v>
      </c>
      <c r="M4" s="186" t="s">
        <v>1159</v>
      </c>
      <c r="N4" s="186"/>
      <c r="O4" s="186"/>
      <c r="P4" s="186"/>
      <c r="Q4" s="187"/>
      <c r="R4" s="19"/>
      <c r="S4" s="188" t="s">
        <v>9</v>
      </c>
      <c r="T4" s="189"/>
      <c r="U4" s="189"/>
      <c r="V4" s="190" t="s">
        <v>1158</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1145</v>
      </c>
      <c r="D6" s="192" t="s">
        <v>1157</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1156</v>
      </c>
      <c r="K8" s="26" t="s">
        <v>1155</v>
      </c>
      <c r="L8" s="26" t="s">
        <v>1154</v>
      </c>
      <c r="M8" s="26" t="s">
        <v>1153</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187.5" customHeight="1" thickTop="1" thickBot="1" x14ac:dyDescent="0.25">
      <c r="B10" s="27" t="s">
        <v>22</v>
      </c>
      <c r="C10" s="190" t="s">
        <v>1152</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1151</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1150</v>
      </c>
      <c r="C21" s="218"/>
      <c r="D21" s="218"/>
      <c r="E21" s="218"/>
      <c r="F21" s="218"/>
      <c r="G21" s="218"/>
      <c r="H21" s="218"/>
      <c r="I21" s="218"/>
      <c r="J21" s="218"/>
      <c r="K21" s="218"/>
      <c r="L21" s="218"/>
      <c r="M21" s="219" t="s">
        <v>1145</v>
      </c>
      <c r="N21" s="219"/>
      <c r="O21" s="219" t="s">
        <v>49</v>
      </c>
      <c r="P21" s="219"/>
      <c r="Q21" s="220" t="s">
        <v>50</v>
      </c>
      <c r="R21" s="220"/>
      <c r="S21" s="34" t="s">
        <v>1149</v>
      </c>
      <c r="T21" s="34" t="s">
        <v>137</v>
      </c>
      <c r="U21" s="34" t="s">
        <v>1148</v>
      </c>
      <c r="V21" s="34">
        <f>+IF(ISERR(U21/T21*100),"N/A",ROUND(U21/T21*100,2))</f>
        <v>96.55</v>
      </c>
      <c r="W21" s="35">
        <f>+IF(ISERR(U21/S21*100),"N/A",ROUND(U21/S21*100,2))</f>
        <v>0</v>
      </c>
    </row>
    <row r="22" spans="2:27" ht="56.25" customHeight="1" x14ac:dyDescent="0.2">
      <c r="B22" s="217" t="s">
        <v>1147</v>
      </c>
      <c r="C22" s="218"/>
      <c r="D22" s="218"/>
      <c r="E22" s="218"/>
      <c r="F22" s="218"/>
      <c r="G22" s="218"/>
      <c r="H22" s="218"/>
      <c r="I22" s="218"/>
      <c r="J22" s="218"/>
      <c r="K22" s="218"/>
      <c r="L22" s="218"/>
      <c r="M22" s="219" t="s">
        <v>1145</v>
      </c>
      <c r="N22" s="219"/>
      <c r="O22" s="219" t="s">
        <v>49</v>
      </c>
      <c r="P22" s="219"/>
      <c r="Q22" s="220" t="s">
        <v>353</v>
      </c>
      <c r="R22" s="220"/>
      <c r="S22" s="34" t="s">
        <v>1144</v>
      </c>
      <c r="T22" s="34" t="s">
        <v>170</v>
      </c>
      <c r="U22" s="34" t="s">
        <v>170</v>
      </c>
      <c r="V22" s="34" t="str">
        <f>+IF(ISERR(U22/T22*100),"N/A",ROUND(U22/T22*100,2))</f>
        <v>N/A</v>
      </c>
      <c r="W22" s="35" t="str">
        <f>+IF(ISERR(U22/S22*100),"N/A",ROUND(U22/S22*100,2))</f>
        <v>N/A</v>
      </c>
    </row>
    <row r="23" spans="2:27" ht="56.25" customHeight="1" thickBot="1" x14ac:dyDescent="0.25">
      <c r="B23" s="217" t="s">
        <v>1146</v>
      </c>
      <c r="C23" s="218"/>
      <c r="D23" s="218"/>
      <c r="E23" s="218"/>
      <c r="F23" s="218"/>
      <c r="G23" s="218"/>
      <c r="H23" s="218"/>
      <c r="I23" s="218"/>
      <c r="J23" s="218"/>
      <c r="K23" s="218"/>
      <c r="L23" s="218"/>
      <c r="M23" s="219" t="s">
        <v>1145</v>
      </c>
      <c r="N23" s="219"/>
      <c r="O23" s="219" t="s">
        <v>49</v>
      </c>
      <c r="P23" s="219"/>
      <c r="Q23" s="220" t="s">
        <v>353</v>
      </c>
      <c r="R23" s="220"/>
      <c r="S23" s="34" t="s">
        <v>1144</v>
      </c>
      <c r="T23" s="34" t="s">
        <v>170</v>
      </c>
      <c r="U23" s="34" t="s">
        <v>170</v>
      </c>
      <c r="V23" s="34" t="str">
        <f>+IF(ISERR(U23/T23*100),"N/A",ROUND(U23/T23*100,2))</f>
        <v>N/A</v>
      </c>
      <c r="W23" s="35" t="str">
        <f>+IF(ISERR(U23/S23*100),"N/A",ROUND(U23/S23*100,2))</f>
        <v>N/A</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32" t="s">
        <v>2098</v>
      </c>
      <c r="C25" s="233"/>
      <c r="D25" s="233"/>
      <c r="E25" s="233"/>
      <c r="F25" s="233"/>
      <c r="G25" s="233"/>
      <c r="H25" s="233"/>
      <c r="I25" s="233"/>
      <c r="J25" s="233"/>
      <c r="K25" s="233"/>
      <c r="L25" s="233"/>
      <c r="M25" s="233"/>
      <c r="N25" s="233"/>
      <c r="O25" s="233"/>
      <c r="P25" s="233"/>
      <c r="Q25" s="234"/>
      <c r="R25" s="37" t="s">
        <v>42</v>
      </c>
      <c r="S25" s="204" t="s">
        <v>43</v>
      </c>
      <c r="T25" s="204"/>
      <c r="U25" s="38" t="s">
        <v>61</v>
      </c>
      <c r="V25" s="203" t="s">
        <v>62</v>
      </c>
      <c r="W25" s="205"/>
    </row>
    <row r="26" spans="2:27" ht="30.75" customHeight="1" thickBot="1" x14ac:dyDescent="0.25">
      <c r="B26" s="235"/>
      <c r="C26" s="236"/>
      <c r="D26" s="236"/>
      <c r="E26" s="236"/>
      <c r="F26" s="236"/>
      <c r="G26" s="236"/>
      <c r="H26" s="236"/>
      <c r="I26" s="236"/>
      <c r="J26" s="236"/>
      <c r="K26" s="236"/>
      <c r="L26" s="236"/>
      <c r="M26" s="236"/>
      <c r="N26" s="236"/>
      <c r="O26" s="236"/>
      <c r="P26" s="236"/>
      <c r="Q26" s="237"/>
      <c r="R26" s="39" t="s">
        <v>63</v>
      </c>
      <c r="S26" s="39" t="s">
        <v>63</v>
      </c>
      <c r="T26" s="39" t="s">
        <v>49</v>
      </c>
      <c r="U26" s="39" t="s">
        <v>63</v>
      </c>
      <c r="V26" s="39" t="s">
        <v>64</v>
      </c>
      <c r="W26" s="32" t="s">
        <v>65</v>
      </c>
      <c r="Y26" s="36"/>
    </row>
    <row r="27" spans="2:27" ht="23.25" customHeight="1" thickBot="1" x14ac:dyDescent="0.25">
      <c r="B27" s="238" t="s">
        <v>66</v>
      </c>
      <c r="C27" s="239"/>
      <c r="D27" s="239"/>
      <c r="E27" s="40" t="s">
        <v>1143</v>
      </c>
      <c r="F27" s="40"/>
      <c r="G27" s="40"/>
      <c r="H27" s="41"/>
      <c r="I27" s="41"/>
      <c r="J27" s="41"/>
      <c r="K27" s="41"/>
      <c r="L27" s="41"/>
      <c r="M27" s="41"/>
      <c r="N27" s="41"/>
      <c r="O27" s="41"/>
      <c r="P27" s="42"/>
      <c r="Q27" s="42"/>
      <c r="R27" s="43" t="s">
        <v>1142</v>
      </c>
      <c r="S27" s="44" t="s">
        <v>11</v>
      </c>
      <c r="T27" s="42"/>
      <c r="U27" s="44" t="s">
        <v>1141</v>
      </c>
      <c r="V27" s="42"/>
      <c r="W27" s="45">
        <f>+IF(ISERR(U27/R27*100),"N/A",ROUND(U27/R27*100,2))</f>
        <v>12.54</v>
      </c>
    </row>
    <row r="28" spans="2:27" ht="26.25" customHeight="1" thickBot="1" x14ac:dyDescent="0.25">
      <c r="B28" s="221" t="s">
        <v>69</v>
      </c>
      <c r="C28" s="222"/>
      <c r="D28" s="222"/>
      <c r="E28" s="46" t="s">
        <v>1143</v>
      </c>
      <c r="F28" s="46"/>
      <c r="G28" s="46"/>
      <c r="H28" s="47"/>
      <c r="I28" s="47"/>
      <c r="J28" s="47"/>
      <c r="K28" s="47"/>
      <c r="L28" s="47"/>
      <c r="M28" s="47"/>
      <c r="N28" s="47"/>
      <c r="O28" s="47"/>
      <c r="P28" s="48"/>
      <c r="Q28" s="48"/>
      <c r="R28" s="49" t="s">
        <v>1142</v>
      </c>
      <c r="S28" s="50" t="s">
        <v>1141</v>
      </c>
      <c r="T28" s="51">
        <f>+IF(ISERR(S28/R28*100),"N/A",ROUND(S28/R28*100,2))</f>
        <v>12.54</v>
      </c>
      <c r="U28" s="50" t="s">
        <v>1141</v>
      </c>
      <c r="V28" s="51">
        <f>+IF(ISERR(U28/S28*100),"N/A",ROUND(U28/S28*100,2))</f>
        <v>100</v>
      </c>
      <c r="W28" s="52">
        <f>+IF(ISERR(U28/R28*100),"N/A",ROUND(U28/R28*100,2))</f>
        <v>12.54</v>
      </c>
    </row>
    <row r="29" spans="2:27" ht="22.5" customHeight="1" thickTop="1" thickBot="1" x14ac:dyDescent="0.25">
      <c r="B29" s="11" t="s">
        <v>75</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23" t="s">
        <v>1140</v>
      </c>
      <c r="C30" s="224"/>
      <c r="D30" s="224"/>
      <c r="E30" s="224"/>
      <c r="F30" s="224"/>
      <c r="G30" s="224"/>
      <c r="H30" s="224"/>
      <c r="I30" s="224"/>
      <c r="J30" s="224"/>
      <c r="K30" s="224"/>
      <c r="L30" s="224"/>
      <c r="M30" s="224"/>
      <c r="N30" s="224"/>
      <c r="O30" s="224"/>
      <c r="P30" s="224"/>
      <c r="Q30" s="224"/>
      <c r="R30" s="224"/>
      <c r="S30" s="224"/>
      <c r="T30" s="224"/>
      <c r="U30" s="224"/>
      <c r="V30" s="224"/>
      <c r="W30" s="225"/>
    </row>
    <row r="31" spans="2:27" ht="1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1139</v>
      </c>
      <c r="C32" s="224"/>
      <c r="D32" s="224"/>
      <c r="E32" s="224"/>
      <c r="F32" s="224"/>
      <c r="G32" s="224"/>
      <c r="H32" s="224"/>
      <c r="I32" s="224"/>
      <c r="J32" s="224"/>
      <c r="K32" s="224"/>
      <c r="L32" s="224"/>
      <c r="M32" s="224"/>
      <c r="N32" s="224"/>
      <c r="O32" s="224"/>
      <c r="P32" s="224"/>
      <c r="Q32" s="224"/>
      <c r="R32" s="224"/>
      <c r="S32" s="224"/>
      <c r="T32" s="224"/>
      <c r="U32" s="224"/>
      <c r="V32" s="224"/>
      <c r="W32" s="225"/>
    </row>
    <row r="33" spans="2:23" ht="15" customHeight="1"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row r="34" spans="2:23" ht="37.5" customHeight="1" thickTop="1" x14ac:dyDescent="0.2">
      <c r="B34" s="223" t="s">
        <v>1138</v>
      </c>
      <c r="C34" s="224"/>
      <c r="D34" s="224"/>
      <c r="E34" s="224"/>
      <c r="F34" s="224"/>
      <c r="G34" s="224"/>
      <c r="H34" s="224"/>
      <c r="I34" s="224"/>
      <c r="J34" s="224"/>
      <c r="K34" s="224"/>
      <c r="L34" s="224"/>
      <c r="M34" s="224"/>
      <c r="N34" s="224"/>
      <c r="O34" s="224"/>
      <c r="P34" s="224"/>
      <c r="Q34" s="224"/>
      <c r="R34" s="224"/>
      <c r="S34" s="224"/>
      <c r="T34" s="224"/>
      <c r="U34" s="224"/>
      <c r="V34" s="224"/>
      <c r="W34" s="225"/>
    </row>
    <row r="35" spans="2:23" ht="13.5" thickBot="1" x14ac:dyDescent="0.25">
      <c r="B35" s="229"/>
      <c r="C35" s="230"/>
      <c r="D35" s="230"/>
      <c r="E35" s="230"/>
      <c r="F35" s="230"/>
      <c r="G35" s="230"/>
      <c r="H35" s="230"/>
      <c r="I35" s="230"/>
      <c r="J35" s="230"/>
      <c r="K35" s="230"/>
      <c r="L35" s="230"/>
      <c r="M35" s="230"/>
      <c r="N35" s="230"/>
      <c r="O35" s="230"/>
      <c r="P35" s="230"/>
      <c r="Q35" s="230"/>
      <c r="R35" s="230"/>
      <c r="S35" s="230"/>
      <c r="T35" s="230"/>
      <c r="U35" s="230"/>
      <c r="V35" s="230"/>
      <c r="W35" s="231"/>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1012</v>
      </c>
      <c r="D4" s="183" t="s">
        <v>1011</v>
      </c>
      <c r="E4" s="183"/>
      <c r="F4" s="183"/>
      <c r="G4" s="183"/>
      <c r="H4" s="184"/>
      <c r="I4" s="18"/>
      <c r="J4" s="185" t="s">
        <v>6</v>
      </c>
      <c r="K4" s="183"/>
      <c r="L4" s="17" t="s">
        <v>862</v>
      </c>
      <c r="M4" s="186" t="s">
        <v>1174</v>
      </c>
      <c r="N4" s="186"/>
      <c r="O4" s="186"/>
      <c r="P4" s="186"/>
      <c r="Q4" s="187"/>
      <c r="R4" s="19"/>
      <c r="S4" s="188" t="s">
        <v>9</v>
      </c>
      <c r="T4" s="189"/>
      <c r="U4" s="189"/>
      <c r="V4" s="190" t="s">
        <v>1173</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1167</v>
      </c>
      <c r="D6" s="192" t="s">
        <v>1172</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1171</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127.5" customHeight="1" thickTop="1" thickBot="1" x14ac:dyDescent="0.25">
      <c r="B10" s="27" t="s">
        <v>22</v>
      </c>
      <c r="C10" s="190" t="s">
        <v>1170</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1169</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thickBot="1" x14ac:dyDescent="0.25">
      <c r="B21" s="217" t="s">
        <v>1168</v>
      </c>
      <c r="C21" s="218"/>
      <c r="D21" s="218"/>
      <c r="E21" s="218"/>
      <c r="F21" s="218"/>
      <c r="G21" s="218"/>
      <c r="H21" s="218"/>
      <c r="I21" s="218"/>
      <c r="J21" s="218"/>
      <c r="K21" s="218"/>
      <c r="L21" s="218"/>
      <c r="M21" s="219" t="s">
        <v>1167</v>
      </c>
      <c r="N21" s="219"/>
      <c r="O21" s="219" t="s">
        <v>49</v>
      </c>
      <c r="P21" s="219"/>
      <c r="Q21" s="220" t="s">
        <v>353</v>
      </c>
      <c r="R21" s="220"/>
      <c r="S21" s="34" t="s">
        <v>676</v>
      </c>
      <c r="T21" s="34" t="s">
        <v>170</v>
      </c>
      <c r="U21" s="34" t="s">
        <v>170</v>
      </c>
      <c r="V21" s="34" t="str">
        <f>+IF(ISERR(U21/T21*100),"N/A",ROUND(U21/T21*100,2))</f>
        <v>N/A</v>
      </c>
      <c r="W21" s="35" t="str">
        <f>+IF(ISERR(U21/S21*100),"N/A",ROUND(U21/S21*100,2))</f>
        <v>N/A</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32" t="s">
        <v>2098</v>
      </c>
      <c r="C23" s="233"/>
      <c r="D23" s="233"/>
      <c r="E23" s="233"/>
      <c r="F23" s="233"/>
      <c r="G23" s="233"/>
      <c r="H23" s="233"/>
      <c r="I23" s="233"/>
      <c r="J23" s="233"/>
      <c r="K23" s="233"/>
      <c r="L23" s="233"/>
      <c r="M23" s="233"/>
      <c r="N23" s="233"/>
      <c r="O23" s="233"/>
      <c r="P23" s="233"/>
      <c r="Q23" s="234"/>
      <c r="R23" s="37" t="s">
        <v>42</v>
      </c>
      <c r="S23" s="204" t="s">
        <v>43</v>
      </c>
      <c r="T23" s="204"/>
      <c r="U23" s="38" t="s">
        <v>61</v>
      </c>
      <c r="V23" s="203" t="s">
        <v>62</v>
      </c>
      <c r="W23" s="205"/>
    </row>
    <row r="24" spans="2:27" ht="30.75" customHeight="1" thickBot="1" x14ac:dyDescent="0.25">
      <c r="B24" s="235"/>
      <c r="C24" s="236"/>
      <c r="D24" s="236"/>
      <c r="E24" s="236"/>
      <c r="F24" s="236"/>
      <c r="G24" s="236"/>
      <c r="H24" s="236"/>
      <c r="I24" s="236"/>
      <c r="J24" s="236"/>
      <c r="K24" s="236"/>
      <c r="L24" s="236"/>
      <c r="M24" s="236"/>
      <c r="N24" s="236"/>
      <c r="O24" s="236"/>
      <c r="P24" s="236"/>
      <c r="Q24" s="237"/>
      <c r="R24" s="39" t="s">
        <v>63</v>
      </c>
      <c r="S24" s="39" t="s">
        <v>63</v>
      </c>
      <c r="T24" s="39" t="s">
        <v>49</v>
      </c>
      <c r="U24" s="39" t="s">
        <v>63</v>
      </c>
      <c r="V24" s="39" t="s">
        <v>64</v>
      </c>
      <c r="W24" s="32" t="s">
        <v>65</v>
      </c>
      <c r="Y24" s="36"/>
    </row>
    <row r="25" spans="2:27" ht="23.25" customHeight="1" thickBot="1" x14ac:dyDescent="0.25">
      <c r="B25" s="238" t="s">
        <v>66</v>
      </c>
      <c r="C25" s="239"/>
      <c r="D25" s="239"/>
      <c r="E25" s="40" t="s">
        <v>1165</v>
      </c>
      <c r="F25" s="40"/>
      <c r="G25" s="40"/>
      <c r="H25" s="41"/>
      <c r="I25" s="41"/>
      <c r="J25" s="41"/>
      <c r="K25" s="41"/>
      <c r="L25" s="41"/>
      <c r="M25" s="41"/>
      <c r="N25" s="41"/>
      <c r="O25" s="41"/>
      <c r="P25" s="42"/>
      <c r="Q25" s="42"/>
      <c r="R25" s="43" t="s">
        <v>1166</v>
      </c>
      <c r="S25" s="44" t="s">
        <v>11</v>
      </c>
      <c r="T25" s="42"/>
      <c r="U25" s="44" t="s">
        <v>52</v>
      </c>
      <c r="V25" s="42"/>
      <c r="W25" s="45">
        <f>+IF(ISERR(U25/R25*100),"N/A",ROUND(U25/R25*100,2))</f>
        <v>0</v>
      </c>
    </row>
    <row r="26" spans="2:27" ht="26.25" customHeight="1" thickBot="1" x14ac:dyDescent="0.25">
      <c r="B26" s="221" t="s">
        <v>69</v>
      </c>
      <c r="C26" s="222"/>
      <c r="D26" s="222"/>
      <c r="E26" s="46" t="s">
        <v>1165</v>
      </c>
      <c r="F26" s="46"/>
      <c r="G26" s="46"/>
      <c r="H26" s="47"/>
      <c r="I26" s="47"/>
      <c r="J26" s="47"/>
      <c r="K26" s="47"/>
      <c r="L26" s="47"/>
      <c r="M26" s="47"/>
      <c r="N26" s="47"/>
      <c r="O26" s="47"/>
      <c r="P26" s="48"/>
      <c r="Q26" s="48"/>
      <c r="R26" s="49" t="s">
        <v>1164</v>
      </c>
      <c r="S26" s="50" t="s">
        <v>52</v>
      </c>
      <c r="T26" s="51">
        <f>+IF(ISERR(S26/R26*100),"N/A",ROUND(S26/R26*100,2))</f>
        <v>0</v>
      </c>
      <c r="U26" s="50" t="s">
        <v>52</v>
      </c>
      <c r="V26" s="51" t="str">
        <f>+IF(ISERR(U26/S26*100),"N/A",ROUND(U26/S26*100,2))</f>
        <v>N/A</v>
      </c>
      <c r="W26" s="52">
        <f>+IF(ISERR(U26/R26*100),"N/A",ROUND(U26/R26*100,2))</f>
        <v>0</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3" t="s">
        <v>1163</v>
      </c>
      <c r="C28" s="224"/>
      <c r="D28" s="224"/>
      <c r="E28" s="224"/>
      <c r="F28" s="224"/>
      <c r="G28" s="224"/>
      <c r="H28" s="224"/>
      <c r="I28" s="224"/>
      <c r="J28" s="224"/>
      <c r="K28" s="224"/>
      <c r="L28" s="224"/>
      <c r="M28" s="224"/>
      <c r="N28" s="224"/>
      <c r="O28" s="224"/>
      <c r="P28" s="224"/>
      <c r="Q28" s="224"/>
      <c r="R28" s="224"/>
      <c r="S28" s="224"/>
      <c r="T28" s="224"/>
      <c r="U28" s="224"/>
      <c r="V28" s="224"/>
      <c r="W28" s="225"/>
    </row>
    <row r="29" spans="2:27" ht="11.25" customHeight="1" thickBot="1" x14ac:dyDescent="0.25">
      <c r="B29" s="226"/>
      <c r="C29" s="227"/>
      <c r="D29" s="227"/>
      <c r="E29" s="227"/>
      <c r="F29" s="227"/>
      <c r="G29" s="227"/>
      <c r="H29" s="227"/>
      <c r="I29" s="227"/>
      <c r="J29" s="227"/>
      <c r="K29" s="227"/>
      <c r="L29" s="227"/>
      <c r="M29" s="227"/>
      <c r="N29" s="227"/>
      <c r="O29" s="227"/>
      <c r="P29" s="227"/>
      <c r="Q29" s="227"/>
      <c r="R29" s="227"/>
      <c r="S29" s="227"/>
      <c r="T29" s="227"/>
      <c r="U29" s="227"/>
      <c r="V29" s="227"/>
      <c r="W29" s="228"/>
    </row>
    <row r="30" spans="2:27" ht="37.5" customHeight="1" thickTop="1" x14ac:dyDescent="0.2">
      <c r="B30" s="223" t="s">
        <v>1162</v>
      </c>
      <c r="C30" s="224"/>
      <c r="D30" s="224"/>
      <c r="E30" s="224"/>
      <c r="F30" s="224"/>
      <c r="G30" s="224"/>
      <c r="H30" s="224"/>
      <c r="I30" s="224"/>
      <c r="J30" s="224"/>
      <c r="K30" s="224"/>
      <c r="L30" s="224"/>
      <c r="M30" s="224"/>
      <c r="N30" s="224"/>
      <c r="O30" s="224"/>
      <c r="P30" s="224"/>
      <c r="Q30" s="224"/>
      <c r="R30" s="224"/>
      <c r="S30" s="224"/>
      <c r="T30" s="224"/>
      <c r="U30" s="224"/>
      <c r="V30" s="224"/>
      <c r="W30" s="225"/>
    </row>
    <row r="31" spans="2:27" ht="23.2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1161</v>
      </c>
      <c r="C32" s="224"/>
      <c r="D32" s="224"/>
      <c r="E32" s="224"/>
      <c r="F32" s="224"/>
      <c r="G32" s="224"/>
      <c r="H32" s="224"/>
      <c r="I32" s="224"/>
      <c r="J32" s="224"/>
      <c r="K32" s="224"/>
      <c r="L32" s="224"/>
      <c r="M32" s="224"/>
      <c r="N32" s="224"/>
      <c r="O32" s="224"/>
      <c r="P32" s="224"/>
      <c r="Q32" s="224"/>
      <c r="R32" s="224"/>
      <c r="S32" s="224"/>
      <c r="T32" s="224"/>
      <c r="U32" s="224"/>
      <c r="V32" s="224"/>
      <c r="W32" s="225"/>
    </row>
    <row r="33" spans="2:23" ht="23.25" customHeight="1" thickBot="1" x14ac:dyDescent="0.25">
      <c r="B33" s="229"/>
      <c r="C33" s="230"/>
      <c r="D33" s="230"/>
      <c r="E33" s="230"/>
      <c r="F33" s="230"/>
      <c r="G33" s="230"/>
      <c r="H33" s="230"/>
      <c r="I33" s="230"/>
      <c r="J33" s="230"/>
      <c r="K33" s="230"/>
      <c r="L33" s="230"/>
      <c r="M33" s="230"/>
      <c r="N33" s="230"/>
      <c r="O33" s="230"/>
      <c r="P33" s="230"/>
      <c r="Q33" s="230"/>
      <c r="R33" s="230"/>
      <c r="S33" s="230"/>
      <c r="T33" s="230"/>
      <c r="U33" s="230"/>
      <c r="V33" s="230"/>
      <c r="W33" s="231"/>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1012</v>
      </c>
      <c r="D4" s="183" t="s">
        <v>1011</v>
      </c>
      <c r="E4" s="183"/>
      <c r="F4" s="183"/>
      <c r="G4" s="183"/>
      <c r="H4" s="184"/>
      <c r="I4" s="18"/>
      <c r="J4" s="185" t="s">
        <v>6</v>
      </c>
      <c r="K4" s="183"/>
      <c r="L4" s="17" t="s">
        <v>246</v>
      </c>
      <c r="M4" s="186" t="s">
        <v>245</v>
      </c>
      <c r="N4" s="186"/>
      <c r="O4" s="186"/>
      <c r="P4" s="186"/>
      <c r="Q4" s="187"/>
      <c r="R4" s="19"/>
      <c r="S4" s="188" t="s">
        <v>9</v>
      </c>
      <c r="T4" s="189"/>
      <c r="U4" s="189"/>
      <c r="V4" s="190" t="s">
        <v>1185</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993</v>
      </c>
      <c r="D6" s="192" t="s">
        <v>1002</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1184</v>
      </c>
      <c r="K8" s="26" t="s">
        <v>1183</v>
      </c>
      <c r="L8" s="26" t="s">
        <v>1184</v>
      </c>
      <c r="M8" s="26" t="s">
        <v>1183</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1182</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1181</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thickBot="1" x14ac:dyDescent="0.25">
      <c r="B21" s="217" t="s">
        <v>1180</v>
      </c>
      <c r="C21" s="218"/>
      <c r="D21" s="218"/>
      <c r="E21" s="218"/>
      <c r="F21" s="218"/>
      <c r="G21" s="218"/>
      <c r="H21" s="218"/>
      <c r="I21" s="218"/>
      <c r="J21" s="218"/>
      <c r="K21" s="218"/>
      <c r="L21" s="218"/>
      <c r="M21" s="219" t="s">
        <v>993</v>
      </c>
      <c r="N21" s="219"/>
      <c r="O21" s="219" t="s">
        <v>49</v>
      </c>
      <c r="P21" s="219"/>
      <c r="Q21" s="220" t="s">
        <v>50</v>
      </c>
      <c r="R21" s="220"/>
      <c r="S21" s="34" t="s">
        <v>1179</v>
      </c>
      <c r="T21" s="34" t="s">
        <v>51</v>
      </c>
      <c r="U21" s="34" t="s">
        <v>51</v>
      </c>
      <c r="V21" s="34">
        <f>+IF(ISERR(U21/T21*100),"N/A",ROUND(U21/T21*100,2))</f>
        <v>100</v>
      </c>
      <c r="W21" s="35">
        <f>+IF(ISERR(U21/S21*100),"N/A",ROUND(U21/S21*100,2))</f>
        <v>2500</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32" t="s">
        <v>2098</v>
      </c>
      <c r="C23" s="233"/>
      <c r="D23" s="233"/>
      <c r="E23" s="233"/>
      <c r="F23" s="233"/>
      <c r="G23" s="233"/>
      <c r="H23" s="233"/>
      <c r="I23" s="233"/>
      <c r="J23" s="233"/>
      <c r="K23" s="233"/>
      <c r="L23" s="233"/>
      <c r="M23" s="233"/>
      <c r="N23" s="233"/>
      <c r="O23" s="233"/>
      <c r="P23" s="233"/>
      <c r="Q23" s="234"/>
      <c r="R23" s="37" t="s">
        <v>42</v>
      </c>
      <c r="S23" s="204" t="s">
        <v>43</v>
      </c>
      <c r="T23" s="204"/>
      <c r="U23" s="38" t="s">
        <v>61</v>
      </c>
      <c r="V23" s="203" t="s">
        <v>62</v>
      </c>
      <c r="W23" s="205"/>
    </row>
    <row r="24" spans="2:27" ht="30.75" customHeight="1" thickBot="1" x14ac:dyDescent="0.25">
      <c r="B24" s="235"/>
      <c r="C24" s="236"/>
      <c r="D24" s="236"/>
      <c r="E24" s="236"/>
      <c r="F24" s="236"/>
      <c r="G24" s="236"/>
      <c r="H24" s="236"/>
      <c r="I24" s="236"/>
      <c r="J24" s="236"/>
      <c r="K24" s="236"/>
      <c r="L24" s="236"/>
      <c r="M24" s="236"/>
      <c r="N24" s="236"/>
      <c r="O24" s="236"/>
      <c r="P24" s="236"/>
      <c r="Q24" s="237"/>
      <c r="R24" s="39" t="s">
        <v>63</v>
      </c>
      <c r="S24" s="39" t="s">
        <v>63</v>
      </c>
      <c r="T24" s="39" t="s">
        <v>49</v>
      </c>
      <c r="U24" s="39" t="s">
        <v>63</v>
      </c>
      <c r="V24" s="39" t="s">
        <v>64</v>
      </c>
      <c r="W24" s="32" t="s">
        <v>65</v>
      </c>
      <c r="Y24" s="36"/>
    </row>
    <row r="25" spans="2:27" ht="23.25" customHeight="1" thickBot="1" x14ac:dyDescent="0.25">
      <c r="B25" s="238" t="s">
        <v>66</v>
      </c>
      <c r="C25" s="239"/>
      <c r="D25" s="239"/>
      <c r="E25" s="40" t="s">
        <v>977</v>
      </c>
      <c r="F25" s="40"/>
      <c r="G25" s="40"/>
      <c r="H25" s="41"/>
      <c r="I25" s="41"/>
      <c r="J25" s="41"/>
      <c r="K25" s="41"/>
      <c r="L25" s="41"/>
      <c r="M25" s="41"/>
      <c r="N25" s="41"/>
      <c r="O25" s="41"/>
      <c r="P25" s="42"/>
      <c r="Q25" s="42"/>
      <c r="R25" s="43" t="s">
        <v>1178</v>
      </c>
      <c r="S25" s="44" t="s">
        <v>11</v>
      </c>
      <c r="T25" s="42"/>
      <c r="U25" s="44" t="s">
        <v>923</v>
      </c>
      <c r="V25" s="42"/>
      <c r="W25" s="45">
        <f>+IF(ISERR(U25/R25*100),"N/A",ROUND(U25/R25*100,2))</f>
        <v>12.82</v>
      </c>
    </row>
    <row r="26" spans="2:27" ht="26.25" customHeight="1" thickBot="1" x14ac:dyDescent="0.25">
      <c r="B26" s="221" t="s">
        <v>69</v>
      </c>
      <c r="C26" s="222"/>
      <c r="D26" s="222"/>
      <c r="E26" s="46" t="s">
        <v>977</v>
      </c>
      <c r="F26" s="46"/>
      <c r="G26" s="46"/>
      <c r="H26" s="47"/>
      <c r="I26" s="47"/>
      <c r="J26" s="47"/>
      <c r="K26" s="47"/>
      <c r="L26" s="47"/>
      <c r="M26" s="47"/>
      <c r="N26" s="47"/>
      <c r="O26" s="47"/>
      <c r="P26" s="48"/>
      <c r="Q26" s="48"/>
      <c r="R26" s="49" t="s">
        <v>1178</v>
      </c>
      <c r="S26" s="50" t="s">
        <v>923</v>
      </c>
      <c r="T26" s="51">
        <f>+IF(ISERR(S26/R26*100),"N/A",ROUND(S26/R26*100,2))</f>
        <v>12.82</v>
      </c>
      <c r="U26" s="50" t="s">
        <v>923</v>
      </c>
      <c r="V26" s="51">
        <f>+IF(ISERR(U26/S26*100),"N/A",ROUND(U26/S26*100,2))</f>
        <v>100</v>
      </c>
      <c r="W26" s="52">
        <f>+IF(ISERR(U26/R26*100),"N/A",ROUND(U26/R26*100,2))</f>
        <v>12.82</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3" t="s">
        <v>1177</v>
      </c>
      <c r="C28" s="224"/>
      <c r="D28" s="224"/>
      <c r="E28" s="224"/>
      <c r="F28" s="224"/>
      <c r="G28" s="224"/>
      <c r="H28" s="224"/>
      <c r="I28" s="224"/>
      <c r="J28" s="224"/>
      <c r="K28" s="224"/>
      <c r="L28" s="224"/>
      <c r="M28" s="224"/>
      <c r="N28" s="224"/>
      <c r="O28" s="224"/>
      <c r="P28" s="224"/>
      <c r="Q28" s="224"/>
      <c r="R28" s="224"/>
      <c r="S28" s="224"/>
      <c r="T28" s="224"/>
      <c r="U28" s="224"/>
      <c r="V28" s="224"/>
      <c r="W28" s="225"/>
    </row>
    <row r="29" spans="2:27" ht="40.5" customHeight="1" thickBot="1" x14ac:dyDescent="0.25">
      <c r="B29" s="226"/>
      <c r="C29" s="227"/>
      <c r="D29" s="227"/>
      <c r="E29" s="227"/>
      <c r="F29" s="227"/>
      <c r="G29" s="227"/>
      <c r="H29" s="227"/>
      <c r="I29" s="227"/>
      <c r="J29" s="227"/>
      <c r="K29" s="227"/>
      <c r="L29" s="227"/>
      <c r="M29" s="227"/>
      <c r="N29" s="227"/>
      <c r="O29" s="227"/>
      <c r="P29" s="227"/>
      <c r="Q29" s="227"/>
      <c r="R29" s="227"/>
      <c r="S29" s="227"/>
      <c r="T29" s="227"/>
      <c r="U29" s="227"/>
      <c r="V29" s="227"/>
      <c r="W29" s="228"/>
    </row>
    <row r="30" spans="2:27" ht="37.5" customHeight="1" thickTop="1" x14ac:dyDescent="0.2">
      <c r="B30" s="223" t="s">
        <v>1176</v>
      </c>
      <c r="C30" s="224"/>
      <c r="D30" s="224"/>
      <c r="E30" s="224"/>
      <c r="F30" s="224"/>
      <c r="G30" s="224"/>
      <c r="H30" s="224"/>
      <c r="I30" s="224"/>
      <c r="J30" s="224"/>
      <c r="K30" s="224"/>
      <c r="L30" s="224"/>
      <c r="M30" s="224"/>
      <c r="N30" s="224"/>
      <c r="O30" s="224"/>
      <c r="P30" s="224"/>
      <c r="Q30" s="224"/>
      <c r="R30" s="224"/>
      <c r="S30" s="224"/>
      <c r="T30" s="224"/>
      <c r="U30" s="224"/>
      <c r="V30" s="224"/>
      <c r="W30" s="225"/>
    </row>
    <row r="31" spans="2:27" ht="24.7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1175</v>
      </c>
      <c r="C32" s="224"/>
      <c r="D32" s="224"/>
      <c r="E32" s="224"/>
      <c r="F32" s="224"/>
      <c r="G32" s="224"/>
      <c r="H32" s="224"/>
      <c r="I32" s="224"/>
      <c r="J32" s="224"/>
      <c r="K32" s="224"/>
      <c r="L32" s="224"/>
      <c r="M32" s="224"/>
      <c r="N32" s="224"/>
      <c r="O32" s="224"/>
      <c r="P32" s="224"/>
      <c r="Q32" s="224"/>
      <c r="R32" s="224"/>
      <c r="S32" s="224"/>
      <c r="T32" s="224"/>
      <c r="U32" s="224"/>
      <c r="V32" s="224"/>
      <c r="W32" s="225"/>
    </row>
    <row r="33" spans="2:23" ht="13.5" thickBot="1" x14ac:dyDescent="0.25">
      <c r="B33" s="229"/>
      <c r="C33" s="230"/>
      <c r="D33" s="230"/>
      <c r="E33" s="230"/>
      <c r="F33" s="230"/>
      <c r="G33" s="230"/>
      <c r="H33" s="230"/>
      <c r="I33" s="230"/>
      <c r="J33" s="230"/>
      <c r="K33" s="230"/>
      <c r="L33" s="230"/>
      <c r="M33" s="230"/>
      <c r="N33" s="230"/>
      <c r="O33" s="230"/>
      <c r="P33" s="230"/>
      <c r="Q33" s="230"/>
      <c r="R33" s="230"/>
      <c r="S33" s="230"/>
      <c r="T33" s="230"/>
      <c r="U33" s="230"/>
      <c r="V33" s="230"/>
      <c r="W33" s="231"/>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1012</v>
      </c>
      <c r="D4" s="183" t="s">
        <v>1011</v>
      </c>
      <c r="E4" s="183"/>
      <c r="F4" s="183"/>
      <c r="G4" s="183"/>
      <c r="H4" s="184"/>
      <c r="I4" s="18"/>
      <c r="J4" s="185" t="s">
        <v>6</v>
      </c>
      <c r="K4" s="183"/>
      <c r="L4" s="17" t="s">
        <v>926</v>
      </c>
      <c r="M4" s="186" t="s">
        <v>925</v>
      </c>
      <c r="N4" s="186"/>
      <c r="O4" s="186"/>
      <c r="P4" s="186"/>
      <c r="Q4" s="187"/>
      <c r="R4" s="19"/>
      <c r="S4" s="188" t="s">
        <v>9</v>
      </c>
      <c r="T4" s="189"/>
      <c r="U4" s="189"/>
      <c r="V4" s="190" t="s">
        <v>1193</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993</v>
      </c>
      <c r="D6" s="192" t="s">
        <v>1002</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1184</v>
      </c>
      <c r="K8" s="26" t="s">
        <v>1183</v>
      </c>
      <c r="L8" s="26" t="s">
        <v>1184</v>
      </c>
      <c r="M8" s="26" t="s">
        <v>1183</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1192</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1181</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thickBot="1" x14ac:dyDescent="0.25">
      <c r="B21" s="217" t="s">
        <v>1191</v>
      </c>
      <c r="C21" s="218"/>
      <c r="D21" s="218"/>
      <c r="E21" s="218"/>
      <c r="F21" s="218"/>
      <c r="G21" s="218"/>
      <c r="H21" s="218"/>
      <c r="I21" s="218"/>
      <c r="J21" s="218"/>
      <c r="K21" s="218"/>
      <c r="L21" s="218"/>
      <c r="M21" s="219" t="s">
        <v>993</v>
      </c>
      <c r="N21" s="219"/>
      <c r="O21" s="219" t="s">
        <v>49</v>
      </c>
      <c r="P21" s="219"/>
      <c r="Q21" s="220" t="s">
        <v>353</v>
      </c>
      <c r="R21" s="220"/>
      <c r="S21" s="34" t="s">
        <v>540</v>
      </c>
      <c r="T21" s="34" t="s">
        <v>170</v>
      </c>
      <c r="U21" s="34" t="s">
        <v>170</v>
      </c>
      <c r="V21" s="34" t="str">
        <f>+IF(ISERR(U21/T21*100),"N/A",ROUND(U21/T21*100,2))</f>
        <v>N/A</v>
      </c>
      <c r="W21" s="35" t="str">
        <f>+IF(ISERR(U21/S21*100),"N/A",ROUND(U21/S21*100,2))</f>
        <v>N/A</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32" t="s">
        <v>2098</v>
      </c>
      <c r="C23" s="233"/>
      <c r="D23" s="233"/>
      <c r="E23" s="233"/>
      <c r="F23" s="233"/>
      <c r="G23" s="233"/>
      <c r="H23" s="233"/>
      <c r="I23" s="233"/>
      <c r="J23" s="233"/>
      <c r="K23" s="233"/>
      <c r="L23" s="233"/>
      <c r="M23" s="233"/>
      <c r="N23" s="233"/>
      <c r="O23" s="233"/>
      <c r="P23" s="233"/>
      <c r="Q23" s="234"/>
      <c r="R23" s="37" t="s">
        <v>42</v>
      </c>
      <c r="S23" s="204" t="s">
        <v>43</v>
      </c>
      <c r="T23" s="204"/>
      <c r="U23" s="38" t="s">
        <v>61</v>
      </c>
      <c r="V23" s="203" t="s">
        <v>62</v>
      </c>
      <c r="W23" s="205"/>
    </row>
    <row r="24" spans="2:27" ht="30.75" customHeight="1" thickBot="1" x14ac:dyDescent="0.25">
      <c r="B24" s="235"/>
      <c r="C24" s="236"/>
      <c r="D24" s="236"/>
      <c r="E24" s="236"/>
      <c r="F24" s="236"/>
      <c r="G24" s="236"/>
      <c r="H24" s="236"/>
      <c r="I24" s="236"/>
      <c r="J24" s="236"/>
      <c r="K24" s="236"/>
      <c r="L24" s="236"/>
      <c r="M24" s="236"/>
      <c r="N24" s="236"/>
      <c r="O24" s="236"/>
      <c r="P24" s="236"/>
      <c r="Q24" s="237"/>
      <c r="R24" s="39" t="s">
        <v>63</v>
      </c>
      <c r="S24" s="39" t="s">
        <v>63</v>
      </c>
      <c r="T24" s="39" t="s">
        <v>49</v>
      </c>
      <c r="U24" s="39" t="s">
        <v>63</v>
      </c>
      <c r="V24" s="39" t="s">
        <v>64</v>
      </c>
      <c r="W24" s="32" t="s">
        <v>65</v>
      </c>
      <c r="Y24" s="36"/>
    </row>
    <row r="25" spans="2:27" ht="23.25" customHeight="1" thickBot="1" x14ac:dyDescent="0.25">
      <c r="B25" s="238" t="s">
        <v>66</v>
      </c>
      <c r="C25" s="239"/>
      <c r="D25" s="239"/>
      <c r="E25" s="40" t="s">
        <v>977</v>
      </c>
      <c r="F25" s="40"/>
      <c r="G25" s="40"/>
      <c r="H25" s="41"/>
      <c r="I25" s="41"/>
      <c r="J25" s="41"/>
      <c r="K25" s="41"/>
      <c r="L25" s="41"/>
      <c r="M25" s="41"/>
      <c r="N25" s="41"/>
      <c r="O25" s="41"/>
      <c r="P25" s="42"/>
      <c r="Q25" s="42"/>
      <c r="R25" s="43" t="s">
        <v>1190</v>
      </c>
      <c r="S25" s="44" t="s">
        <v>11</v>
      </c>
      <c r="T25" s="42"/>
      <c r="U25" s="44" t="s">
        <v>1189</v>
      </c>
      <c r="V25" s="42"/>
      <c r="W25" s="45">
        <f>+IF(ISERR(U25/R25*100),"N/A",ROUND(U25/R25*100,2))</f>
        <v>18.920000000000002</v>
      </c>
    </row>
    <row r="26" spans="2:27" ht="26.25" customHeight="1" thickBot="1" x14ac:dyDescent="0.25">
      <c r="B26" s="221" t="s">
        <v>69</v>
      </c>
      <c r="C26" s="222"/>
      <c r="D26" s="222"/>
      <c r="E26" s="46" t="s">
        <v>977</v>
      </c>
      <c r="F26" s="46"/>
      <c r="G26" s="46"/>
      <c r="H26" s="47"/>
      <c r="I26" s="47"/>
      <c r="J26" s="47"/>
      <c r="K26" s="47"/>
      <c r="L26" s="47"/>
      <c r="M26" s="47"/>
      <c r="N26" s="47"/>
      <c r="O26" s="47"/>
      <c r="P26" s="48"/>
      <c r="Q26" s="48"/>
      <c r="R26" s="49" t="s">
        <v>1190</v>
      </c>
      <c r="S26" s="50" t="s">
        <v>1189</v>
      </c>
      <c r="T26" s="51">
        <f>+IF(ISERR(S26/R26*100),"N/A",ROUND(S26/R26*100,2))</f>
        <v>18.920000000000002</v>
      </c>
      <c r="U26" s="50" t="s">
        <v>1189</v>
      </c>
      <c r="V26" s="51">
        <f>+IF(ISERR(U26/S26*100),"N/A",ROUND(U26/S26*100,2))</f>
        <v>100</v>
      </c>
      <c r="W26" s="52">
        <f>+IF(ISERR(U26/R26*100),"N/A",ROUND(U26/R26*100,2))</f>
        <v>18.920000000000002</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3" t="s">
        <v>1188</v>
      </c>
      <c r="C28" s="224"/>
      <c r="D28" s="224"/>
      <c r="E28" s="224"/>
      <c r="F28" s="224"/>
      <c r="G28" s="224"/>
      <c r="H28" s="224"/>
      <c r="I28" s="224"/>
      <c r="J28" s="224"/>
      <c r="K28" s="224"/>
      <c r="L28" s="224"/>
      <c r="M28" s="224"/>
      <c r="N28" s="224"/>
      <c r="O28" s="224"/>
      <c r="P28" s="224"/>
      <c r="Q28" s="224"/>
      <c r="R28" s="224"/>
      <c r="S28" s="224"/>
      <c r="T28" s="224"/>
      <c r="U28" s="224"/>
      <c r="V28" s="224"/>
      <c r="W28" s="225"/>
    </row>
    <row r="29" spans="2:27" ht="15" customHeight="1" thickBot="1" x14ac:dyDescent="0.25">
      <c r="B29" s="226"/>
      <c r="C29" s="227"/>
      <c r="D29" s="227"/>
      <c r="E29" s="227"/>
      <c r="F29" s="227"/>
      <c r="G29" s="227"/>
      <c r="H29" s="227"/>
      <c r="I29" s="227"/>
      <c r="J29" s="227"/>
      <c r="K29" s="227"/>
      <c r="L29" s="227"/>
      <c r="M29" s="227"/>
      <c r="N29" s="227"/>
      <c r="O29" s="227"/>
      <c r="P29" s="227"/>
      <c r="Q29" s="227"/>
      <c r="R29" s="227"/>
      <c r="S29" s="227"/>
      <c r="T29" s="227"/>
      <c r="U29" s="227"/>
      <c r="V29" s="227"/>
      <c r="W29" s="228"/>
    </row>
    <row r="30" spans="2:27" ht="37.5" customHeight="1" thickTop="1" x14ac:dyDescent="0.2">
      <c r="B30" s="223" t="s">
        <v>1187</v>
      </c>
      <c r="C30" s="224"/>
      <c r="D30" s="224"/>
      <c r="E30" s="224"/>
      <c r="F30" s="224"/>
      <c r="G30" s="224"/>
      <c r="H30" s="224"/>
      <c r="I30" s="224"/>
      <c r="J30" s="224"/>
      <c r="K30" s="224"/>
      <c r="L30" s="224"/>
      <c r="M30" s="224"/>
      <c r="N30" s="224"/>
      <c r="O30" s="224"/>
      <c r="P30" s="224"/>
      <c r="Q30" s="224"/>
      <c r="R30" s="224"/>
      <c r="S30" s="224"/>
      <c r="T30" s="224"/>
      <c r="U30" s="224"/>
      <c r="V30" s="224"/>
      <c r="W30" s="225"/>
    </row>
    <row r="31" spans="2:27" ht="1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1186</v>
      </c>
      <c r="C32" s="224"/>
      <c r="D32" s="224"/>
      <c r="E32" s="224"/>
      <c r="F32" s="224"/>
      <c r="G32" s="224"/>
      <c r="H32" s="224"/>
      <c r="I32" s="224"/>
      <c r="J32" s="224"/>
      <c r="K32" s="224"/>
      <c r="L32" s="224"/>
      <c r="M32" s="224"/>
      <c r="N32" s="224"/>
      <c r="O32" s="224"/>
      <c r="P32" s="224"/>
      <c r="Q32" s="224"/>
      <c r="R32" s="224"/>
      <c r="S32" s="224"/>
      <c r="T32" s="224"/>
      <c r="U32" s="224"/>
      <c r="V32" s="224"/>
      <c r="W32" s="225"/>
    </row>
    <row r="33" spans="2:23" ht="13.5" thickBot="1" x14ac:dyDescent="0.25">
      <c r="B33" s="229"/>
      <c r="C33" s="230"/>
      <c r="D33" s="230"/>
      <c r="E33" s="230"/>
      <c r="F33" s="230"/>
      <c r="G33" s="230"/>
      <c r="H33" s="230"/>
      <c r="I33" s="230"/>
      <c r="J33" s="230"/>
      <c r="K33" s="230"/>
      <c r="L33" s="230"/>
      <c r="M33" s="230"/>
      <c r="N33" s="230"/>
      <c r="O33" s="230"/>
      <c r="P33" s="230"/>
      <c r="Q33" s="230"/>
      <c r="R33" s="230"/>
      <c r="S33" s="230"/>
      <c r="T33" s="230"/>
      <c r="U33" s="230"/>
      <c r="V33" s="230"/>
      <c r="W33" s="231"/>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1012</v>
      </c>
      <c r="D4" s="183" t="s">
        <v>1011</v>
      </c>
      <c r="E4" s="183"/>
      <c r="F4" s="183"/>
      <c r="G4" s="183"/>
      <c r="H4" s="184"/>
      <c r="I4" s="18"/>
      <c r="J4" s="185" t="s">
        <v>6</v>
      </c>
      <c r="K4" s="183"/>
      <c r="L4" s="17" t="s">
        <v>1206</v>
      </c>
      <c r="M4" s="186" t="s">
        <v>1205</v>
      </c>
      <c r="N4" s="186"/>
      <c r="O4" s="186"/>
      <c r="P4" s="186"/>
      <c r="Q4" s="187"/>
      <c r="R4" s="19"/>
      <c r="S4" s="188" t="s">
        <v>9</v>
      </c>
      <c r="T4" s="189"/>
      <c r="U4" s="189"/>
      <c r="V4" s="190" t="s">
        <v>1204</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993</v>
      </c>
      <c r="D6" s="192" t="s">
        <v>1002</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1203</v>
      </c>
      <c r="K8" s="26" t="s">
        <v>21</v>
      </c>
      <c r="L8" s="26" t="s">
        <v>1202</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1201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1181</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thickBot="1" x14ac:dyDescent="0.25">
      <c r="B21" s="217" t="s">
        <v>1200</v>
      </c>
      <c r="C21" s="218"/>
      <c r="D21" s="218"/>
      <c r="E21" s="218"/>
      <c r="F21" s="218"/>
      <c r="G21" s="218"/>
      <c r="H21" s="218"/>
      <c r="I21" s="218"/>
      <c r="J21" s="218"/>
      <c r="K21" s="218"/>
      <c r="L21" s="218"/>
      <c r="M21" s="219" t="s">
        <v>993</v>
      </c>
      <c r="N21" s="219"/>
      <c r="O21" s="219" t="s">
        <v>49</v>
      </c>
      <c r="P21" s="219"/>
      <c r="Q21" s="220" t="s">
        <v>50</v>
      </c>
      <c r="R21" s="220"/>
      <c r="S21" s="34" t="s">
        <v>676</v>
      </c>
      <c r="T21" s="34" t="s">
        <v>1199</v>
      </c>
      <c r="U21" s="34" t="s">
        <v>1198</v>
      </c>
      <c r="V21" s="34">
        <f>+IF(ISERR(U21/T21*100),"N/A",ROUND(U21/T21*100,2))</f>
        <v>105.55</v>
      </c>
      <c r="W21" s="35">
        <f>+IF(ISERR(U21/S21*100),"N/A",ROUND(U21/S21*100,2))</f>
        <v>105.67</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32" t="s">
        <v>2098</v>
      </c>
      <c r="C23" s="233"/>
      <c r="D23" s="233"/>
      <c r="E23" s="233"/>
      <c r="F23" s="233"/>
      <c r="G23" s="233"/>
      <c r="H23" s="233"/>
      <c r="I23" s="233"/>
      <c r="J23" s="233"/>
      <c r="K23" s="233"/>
      <c r="L23" s="233"/>
      <c r="M23" s="233"/>
      <c r="N23" s="233"/>
      <c r="O23" s="233"/>
      <c r="P23" s="233"/>
      <c r="Q23" s="234"/>
      <c r="R23" s="37" t="s">
        <v>42</v>
      </c>
      <c r="S23" s="204" t="s">
        <v>43</v>
      </c>
      <c r="T23" s="204"/>
      <c r="U23" s="38" t="s">
        <v>61</v>
      </c>
      <c r="V23" s="203" t="s">
        <v>62</v>
      </c>
      <c r="W23" s="205"/>
    </row>
    <row r="24" spans="2:27" ht="30.75" customHeight="1" thickBot="1" x14ac:dyDescent="0.25">
      <c r="B24" s="235"/>
      <c r="C24" s="236"/>
      <c r="D24" s="236"/>
      <c r="E24" s="236"/>
      <c r="F24" s="236"/>
      <c r="G24" s="236"/>
      <c r="H24" s="236"/>
      <c r="I24" s="236"/>
      <c r="J24" s="236"/>
      <c r="K24" s="236"/>
      <c r="L24" s="236"/>
      <c r="M24" s="236"/>
      <c r="N24" s="236"/>
      <c r="O24" s="236"/>
      <c r="P24" s="236"/>
      <c r="Q24" s="237"/>
      <c r="R24" s="39" t="s">
        <v>63</v>
      </c>
      <c r="S24" s="39" t="s">
        <v>63</v>
      </c>
      <c r="T24" s="39" t="s">
        <v>49</v>
      </c>
      <c r="U24" s="39" t="s">
        <v>63</v>
      </c>
      <c r="V24" s="39" t="s">
        <v>64</v>
      </c>
      <c r="W24" s="32" t="s">
        <v>65</v>
      </c>
      <c r="Y24" s="36"/>
    </row>
    <row r="25" spans="2:27" ht="23.25" customHeight="1" thickBot="1" x14ac:dyDescent="0.25">
      <c r="B25" s="238" t="s">
        <v>66</v>
      </c>
      <c r="C25" s="239"/>
      <c r="D25" s="239"/>
      <c r="E25" s="40" t="s">
        <v>977</v>
      </c>
      <c r="F25" s="40"/>
      <c r="G25" s="40"/>
      <c r="H25" s="41"/>
      <c r="I25" s="41"/>
      <c r="J25" s="41"/>
      <c r="K25" s="41"/>
      <c r="L25" s="41"/>
      <c r="M25" s="41"/>
      <c r="N25" s="41"/>
      <c r="O25" s="41"/>
      <c r="P25" s="42"/>
      <c r="Q25" s="42"/>
      <c r="R25" s="43" t="s">
        <v>1197</v>
      </c>
      <c r="S25" s="44" t="s">
        <v>11</v>
      </c>
      <c r="T25" s="42"/>
      <c r="U25" s="44" t="s">
        <v>915</v>
      </c>
      <c r="V25" s="42"/>
      <c r="W25" s="45">
        <f>+IF(ISERR(U25/R25*100),"N/A",ROUND(U25/R25*100,2))</f>
        <v>8.0500000000000007</v>
      </c>
    </row>
    <row r="26" spans="2:27" ht="26.25" customHeight="1" thickBot="1" x14ac:dyDescent="0.25">
      <c r="B26" s="221" t="s">
        <v>69</v>
      </c>
      <c r="C26" s="222"/>
      <c r="D26" s="222"/>
      <c r="E26" s="46" t="s">
        <v>977</v>
      </c>
      <c r="F26" s="46"/>
      <c r="G26" s="46"/>
      <c r="H26" s="47"/>
      <c r="I26" s="47"/>
      <c r="J26" s="47"/>
      <c r="K26" s="47"/>
      <c r="L26" s="47"/>
      <c r="M26" s="47"/>
      <c r="N26" s="47"/>
      <c r="O26" s="47"/>
      <c r="P26" s="48"/>
      <c r="Q26" s="48"/>
      <c r="R26" s="49" t="s">
        <v>1197</v>
      </c>
      <c r="S26" s="50" t="s">
        <v>323</v>
      </c>
      <c r="T26" s="51">
        <f>+IF(ISERR(S26/R26*100),"N/A",ROUND(S26/R26*100,2))</f>
        <v>11.49</v>
      </c>
      <c r="U26" s="50" t="s">
        <v>915</v>
      </c>
      <c r="V26" s="51">
        <f>+IF(ISERR(U26/S26*100),"N/A",ROUND(U26/S26*100,2))</f>
        <v>70</v>
      </c>
      <c r="W26" s="52">
        <f>+IF(ISERR(U26/R26*100),"N/A",ROUND(U26/R26*100,2))</f>
        <v>8.0500000000000007</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3" t="s">
        <v>1196</v>
      </c>
      <c r="C28" s="224"/>
      <c r="D28" s="224"/>
      <c r="E28" s="224"/>
      <c r="F28" s="224"/>
      <c r="G28" s="224"/>
      <c r="H28" s="224"/>
      <c r="I28" s="224"/>
      <c r="J28" s="224"/>
      <c r="K28" s="224"/>
      <c r="L28" s="224"/>
      <c r="M28" s="224"/>
      <c r="N28" s="224"/>
      <c r="O28" s="224"/>
      <c r="P28" s="224"/>
      <c r="Q28" s="224"/>
      <c r="R28" s="224"/>
      <c r="S28" s="224"/>
      <c r="T28" s="224"/>
      <c r="U28" s="224"/>
      <c r="V28" s="224"/>
      <c r="W28" s="225"/>
    </row>
    <row r="29" spans="2:27" ht="15" customHeight="1" thickBot="1" x14ac:dyDescent="0.25">
      <c r="B29" s="226"/>
      <c r="C29" s="227"/>
      <c r="D29" s="227"/>
      <c r="E29" s="227"/>
      <c r="F29" s="227"/>
      <c r="G29" s="227"/>
      <c r="H29" s="227"/>
      <c r="I29" s="227"/>
      <c r="J29" s="227"/>
      <c r="K29" s="227"/>
      <c r="L29" s="227"/>
      <c r="M29" s="227"/>
      <c r="N29" s="227"/>
      <c r="O29" s="227"/>
      <c r="P29" s="227"/>
      <c r="Q29" s="227"/>
      <c r="R29" s="227"/>
      <c r="S29" s="227"/>
      <c r="T29" s="227"/>
      <c r="U29" s="227"/>
      <c r="V29" s="227"/>
      <c r="W29" s="228"/>
    </row>
    <row r="30" spans="2:27" ht="37.5" customHeight="1" thickTop="1" x14ac:dyDescent="0.2">
      <c r="B30" s="223" t="s">
        <v>1195</v>
      </c>
      <c r="C30" s="224"/>
      <c r="D30" s="224"/>
      <c r="E30" s="224"/>
      <c r="F30" s="224"/>
      <c r="G30" s="224"/>
      <c r="H30" s="224"/>
      <c r="I30" s="224"/>
      <c r="J30" s="224"/>
      <c r="K30" s="224"/>
      <c r="L30" s="224"/>
      <c r="M30" s="224"/>
      <c r="N30" s="224"/>
      <c r="O30" s="224"/>
      <c r="P30" s="224"/>
      <c r="Q30" s="224"/>
      <c r="R30" s="224"/>
      <c r="S30" s="224"/>
      <c r="T30" s="224"/>
      <c r="U30" s="224"/>
      <c r="V30" s="224"/>
      <c r="W30" s="225"/>
    </row>
    <row r="31" spans="2:27" ht="1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1194</v>
      </c>
      <c r="C32" s="224"/>
      <c r="D32" s="224"/>
      <c r="E32" s="224"/>
      <c r="F32" s="224"/>
      <c r="G32" s="224"/>
      <c r="H32" s="224"/>
      <c r="I32" s="224"/>
      <c r="J32" s="224"/>
      <c r="K32" s="224"/>
      <c r="L32" s="224"/>
      <c r="M32" s="224"/>
      <c r="N32" s="224"/>
      <c r="O32" s="224"/>
      <c r="P32" s="224"/>
      <c r="Q32" s="224"/>
      <c r="R32" s="224"/>
      <c r="S32" s="224"/>
      <c r="T32" s="224"/>
      <c r="U32" s="224"/>
      <c r="V32" s="224"/>
      <c r="W32" s="225"/>
    </row>
    <row r="33" spans="2:23" ht="13.5" thickBot="1" x14ac:dyDescent="0.25">
      <c r="B33" s="229"/>
      <c r="C33" s="230"/>
      <c r="D33" s="230"/>
      <c r="E33" s="230"/>
      <c r="F33" s="230"/>
      <c r="G33" s="230"/>
      <c r="H33" s="230"/>
      <c r="I33" s="230"/>
      <c r="J33" s="230"/>
      <c r="K33" s="230"/>
      <c r="L33" s="230"/>
      <c r="M33" s="230"/>
      <c r="N33" s="230"/>
      <c r="O33" s="230"/>
      <c r="P33" s="230"/>
      <c r="Q33" s="230"/>
      <c r="R33" s="230"/>
      <c r="S33" s="230"/>
      <c r="T33" s="230"/>
      <c r="U33" s="230"/>
      <c r="V33" s="230"/>
      <c r="W33" s="231"/>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52"/>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1012</v>
      </c>
      <c r="D4" s="183" t="s">
        <v>1011</v>
      </c>
      <c r="E4" s="183"/>
      <c r="F4" s="183"/>
      <c r="G4" s="183"/>
      <c r="H4" s="184"/>
      <c r="I4" s="18"/>
      <c r="J4" s="185" t="s">
        <v>6</v>
      </c>
      <c r="K4" s="183"/>
      <c r="L4" s="17" t="s">
        <v>1259</v>
      </c>
      <c r="M4" s="186" t="s">
        <v>1258</v>
      </c>
      <c r="N4" s="186"/>
      <c r="O4" s="186"/>
      <c r="P4" s="186"/>
      <c r="Q4" s="187"/>
      <c r="R4" s="19"/>
      <c r="S4" s="188" t="s">
        <v>9</v>
      </c>
      <c r="T4" s="189"/>
      <c r="U4" s="189"/>
      <c r="V4" s="190" t="s">
        <v>1257</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1244</v>
      </c>
      <c r="D6" s="192" t="s">
        <v>1256</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1240</v>
      </c>
      <c r="D7" s="179" t="s">
        <v>1255</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998</v>
      </c>
      <c r="D8" s="179" t="s">
        <v>1006</v>
      </c>
      <c r="E8" s="179"/>
      <c r="F8" s="179"/>
      <c r="G8" s="179"/>
      <c r="H8" s="179"/>
      <c r="I8" s="22"/>
      <c r="J8" s="26" t="s">
        <v>1254</v>
      </c>
      <c r="K8" s="26" t="s">
        <v>1253</v>
      </c>
      <c r="L8" s="26" t="s">
        <v>1252</v>
      </c>
      <c r="M8" s="26" t="s">
        <v>1251</v>
      </c>
      <c r="N8" s="25"/>
      <c r="O8" s="22"/>
      <c r="P8" s="180" t="s">
        <v>11</v>
      </c>
      <c r="Q8" s="180"/>
      <c r="R8" s="180"/>
      <c r="S8" s="180"/>
      <c r="T8" s="180"/>
      <c r="U8" s="180"/>
      <c r="V8" s="180"/>
      <c r="W8" s="180"/>
    </row>
    <row r="9" spans="1:29" ht="30" customHeight="1" x14ac:dyDescent="0.2">
      <c r="B9" s="23"/>
      <c r="C9" s="21" t="s">
        <v>1102</v>
      </c>
      <c r="D9" s="179" t="s">
        <v>1130</v>
      </c>
      <c r="E9" s="179"/>
      <c r="F9" s="179"/>
      <c r="G9" s="179"/>
      <c r="H9" s="179"/>
      <c r="I9" s="179" t="s">
        <v>11</v>
      </c>
      <c r="J9" s="179"/>
      <c r="K9" s="179"/>
      <c r="L9" s="179"/>
      <c r="M9" s="179"/>
      <c r="N9" s="179"/>
      <c r="O9" s="179"/>
      <c r="P9" s="179"/>
      <c r="Q9" s="179"/>
      <c r="R9" s="179"/>
      <c r="S9" s="179"/>
      <c r="T9" s="179"/>
      <c r="U9" s="179"/>
      <c r="V9" s="179"/>
      <c r="W9" s="180"/>
    </row>
    <row r="10" spans="1:29" ht="25.5" customHeight="1" thickBot="1" x14ac:dyDescent="0.25">
      <c r="B10" s="23"/>
      <c r="C10" s="180" t="s">
        <v>11</v>
      </c>
      <c r="D10" s="180"/>
      <c r="E10" s="180"/>
      <c r="F10" s="180"/>
      <c r="G10" s="180"/>
      <c r="H10" s="180"/>
      <c r="I10" s="180"/>
      <c r="J10" s="180"/>
      <c r="K10" s="180"/>
      <c r="L10" s="180"/>
      <c r="M10" s="180"/>
      <c r="N10" s="180"/>
      <c r="O10" s="180"/>
      <c r="P10" s="180"/>
      <c r="Q10" s="180"/>
      <c r="R10" s="180"/>
      <c r="S10" s="180"/>
      <c r="T10" s="180"/>
      <c r="U10" s="180"/>
      <c r="V10" s="180"/>
      <c r="W10" s="180"/>
    </row>
    <row r="11" spans="1:29" ht="298.5" customHeight="1" thickTop="1" thickBot="1" x14ac:dyDescent="0.25">
      <c r="B11" s="27" t="s">
        <v>22</v>
      </c>
      <c r="C11" s="190" t="s">
        <v>1250</v>
      </c>
      <c r="D11" s="190"/>
      <c r="E11" s="190"/>
      <c r="F11" s="190"/>
      <c r="G11" s="190"/>
      <c r="H11" s="190"/>
      <c r="I11" s="190"/>
      <c r="J11" s="190"/>
      <c r="K11" s="190"/>
      <c r="L11" s="190"/>
      <c r="M11" s="190"/>
      <c r="N11" s="190"/>
      <c r="O11" s="190"/>
      <c r="P11" s="190"/>
      <c r="Q11" s="190"/>
      <c r="R11" s="190"/>
      <c r="S11" s="190"/>
      <c r="T11" s="190"/>
      <c r="U11" s="190"/>
      <c r="V11" s="190"/>
      <c r="W11" s="191"/>
    </row>
    <row r="12" spans="1:29" ht="9" customHeight="1" thickTop="1" thickBot="1" x14ac:dyDescent="0.25"/>
    <row r="13" spans="1:29" ht="21.75" customHeight="1" thickTop="1" thickBot="1" x14ac:dyDescent="0.25">
      <c r="B13" s="11" t="s">
        <v>24</v>
      </c>
      <c r="C13" s="12"/>
      <c r="D13" s="12"/>
      <c r="E13" s="12"/>
      <c r="F13" s="12"/>
      <c r="G13" s="12"/>
      <c r="H13" s="13"/>
      <c r="I13" s="13"/>
      <c r="J13" s="13"/>
      <c r="K13" s="13"/>
      <c r="L13" s="13"/>
      <c r="M13" s="13"/>
      <c r="N13" s="13"/>
      <c r="O13" s="13"/>
      <c r="P13" s="13"/>
      <c r="Q13" s="13"/>
      <c r="R13" s="13"/>
      <c r="S13" s="13"/>
      <c r="T13" s="13"/>
      <c r="U13" s="13"/>
      <c r="V13" s="13"/>
      <c r="W13" s="14"/>
    </row>
    <row r="14" spans="1:29" ht="19.5" customHeight="1" thickTop="1" x14ac:dyDescent="0.2">
      <c r="B14" s="194" t="s">
        <v>25</v>
      </c>
      <c r="C14" s="195"/>
      <c r="D14" s="195"/>
      <c r="E14" s="195"/>
      <c r="F14" s="195"/>
      <c r="G14" s="195"/>
      <c r="H14" s="195"/>
      <c r="I14" s="195"/>
      <c r="J14" s="28"/>
      <c r="K14" s="195" t="s">
        <v>26</v>
      </c>
      <c r="L14" s="195"/>
      <c r="M14" s="195"/>
      <c r="N14" s="195"/>
      <c r="O14" s="195"/>
      <c r="P14" s="195"/>
      <c r="Q14" s="195"/>
      <c r="R14" s="29"/>
      <c r="S14" s="195" t="s">
        <v>27</v>
      </c>
      <c r="T14" s="195"/>
      <c r="U14" s="195"/>
      <c r="V14" s="195"/>
      <c r="W14" s="196"/>
    </row>
    <row r="15" spans="1:29" ht="86.25" customHeight="1" x14ac:dyDescent="0.2">
      <c r="B15" s="20" t="s">
        <v>28</v>
      </c>
      <c r="C15" s="192" t="s">
        <v>11</v>
      </c>
      <c r="D15" s="192"/>
      <c r="E15" s="192"/>
      <c r="F15" s="192"/>
      <c r="G15" s="192"/>
      <c r="H15" s="192"/>
      <c r="I15" s="192"/>
      <c r="J15" s="30"/>
      <c r="K15" s="30" t="s">
        <v>29</v>
      </c>
      <c r="L15" s="192" t="s">
        <v>11</v>
      </c>
      <c r="M15" s="192"/>
      <c r="N15" s="192"/>
      <c r="O15" s="192"/>
      <c r="P15" s="192"/>
      <c r="Q15" s="192"/>
      <c r="R15" s="22"/>
      <c r="S15" s="30" t="s">
        <v>30</v>
      </c>
      <c r="T15" s="197" t="s">
        <v>1249</v>
      </c>
      <c r="U15" s="197"/>
      <c r="V15" s="197"/>
      <c r="W15" s="197"/>
    </row>
    <row r="16" spans="1:29" ht="86.25" customHeight="1" x14ac:dyDescent="0.2">
      <c r="B16" s="20" t="s">
        <v>32</v>
      </c>
      <c r="C16" s="192" t="s">
        <v>11</v>
      </c>
      <c r="D16" s="192"/>
      <c r="E16" s="192"/>
      <c r="F16" s="192"/>
      <c r="G16" s="192"/>
      <c r="H16" s="192"/>
      <c r="I16" s="192"/>
      <c r="J16" s="30"/>
      <c r="K16" s="30" t="s">
        <v>32</v>
      </c>
      <c r="L16" s="192" t="s">
        <v>11</v>
      </c>
      <c r="M16" s="192"/>
      <c r="N16" s="192"/>
      <c r="O16" s="192"/>
      <c r="P16" s="192"/>
      <c r="Q16" s="192"/>
      <c r="R16" s="22"/>
      <c r="S16" s="30" t="s">
        <v>33</v>
      </c>
      <c r="T16" s="197" t="s">
        <v>11</v>
      </c>
      <c r="U16" s="197"/>
      <c r="V16" s="197"/>
      <c r="W16" s="197"/>
    </row>
    <row r="17" spans="2:27" ht="25.5" customHeight="1" thickBot="1" x14ac:dyDescent="0.25">
      <c r="B17" s="31" t="s">
        <v>34</v>
      </c>
      <c r="C17" s="198" t="s">
        <v>11</v>
      </c>
      <c r="D17" s="198"/>
      <c r="E17" s="198"/>
      <c r="F17" s="198"/>
      <c r="G17" s="198"/>
      <c r="H17" s="198"/>
      <c r="I17" s="198"/>
      <c r="J17" s="198"/>
      <c r="K17" s="198"/>
      <c r="L17" s="198"/>
      <c r="M17" s="198"/>
      <c r="N17" s="198"/>
      <c r="O17" s="198"/>
      <c r="P17" s="198"/>
      <c r="Q17" s="198"/>
      <c r="R17" s="198"/>
      <c r="S17" s="198"/>
      <c r="T17" s="198"/>
      <c r="U17" s="198"/>
      <c r="V17" s="198"/>
      <c r="W17" s="199"/>
    </row>
    <row r="18" spans="2:27" ht="21.75" customHeight="1" thickTop="1" thickBot="1" x14ac:dyDescent="0.25">
      <c r="B18" s="11" t="s">
        <v>35</v>
      </c>
      <c r="C18" s="12"/>
      <c r="D18" s="12"/>
      <c r="E18" s="12"/>
      <c r="F18" s="12"/>
      <c r="G18" s="12"/>
      <c r="H18" s="13"/>
      <c r="I18" s="13"/>
      <c r="J18" s="13"/>
      <c r="K18" s="13"/>
      <c r="L18" s="13"/>
      <c r="M18" s="13"/>
      <c r="N18" s="13"/>
      <c r="O18" s="13"/>
      <c r="P18" s="13"/>
      <c r="Q18" s="13"/>
      <c r="R18" s="13"/>
      <c r="S18" s="13"/>
      <c r="T18" s="13"/>
      <c r="U18" s="13"/>
      <c r="V18" s="13"/>
      <c r="W18" s="14"/>
    </row>
    <row r="19" spans="2:27" ht="25.5" customHeight="1" thickTop="1" thickBot="1" x14ac:dyDescent="0.25">
      <c r="B19" s="200" t="s">
        <v>36</v>
      </c>
      <c r="C19" s="201"/>
      <c r="D19" s="201"/>
      <c r="E19" s="201"/>
      <c r="F19" s="201"/>
      <c r="G19" s="201"/>
      <c r="H19" s="201"/>
      <c r="I19" s="201"/>
      <c r="J19" s="201"/>
      <c r="K19" s="201"/>
      <c r="L19" s="201"/>
      <c r="M19" s="201"/>
      <c r="N19" s="201"/>
      <c r="O19" s="201"/>
      <c r="P19" s="201"/>
      <c r="Q19" s="201"/>
      <c r="R19" s="201"/>
      <c r="S19" s="201"/>
      <c r="T19" s="202"/>
      <c r="U19" s="203" t="s">
        <v>37</v>
      </c>
      <c r="V19" s="204"/>
      <c r="W19" s="205"/>
    </row>
    <row r="20" spans="2:27" ht="14.25" customHeight="1" x14ac:dyDescent="0.2">
      <c r="B20" s="206" t="s">
        <v>38</v>
      </c>
      <c r="C20" s="207"/>
      <c r="D20" s="207"/>
      <c r="E20" s="207"/>
      <c r="F20" s="207"/>
      <c r="G20" s="207"/>
      <c r="H20" s="207"/>
      <c r="I20" s="207"/>
      <c r="J20" s="207"/>
      <c r="K20" s="207"/>
      <c r="L20" s="207"/>
      <c r="M20" s="207" t="s">
        <v>39</v>
      </c>
      <c r="N20" s="207"/>
      <c r="O20" s="207" t="s">
        <v>40</v>
      </c>
      <c r="P20" s="207"/>
      <c r="Q20" s="207" t="s">
        <v>41</v>
      </c>
      <c r="R20" s="207"/>
      <c r="S20" s="207" t="s">
        <v>42</v>
      </c>
      <c r="T20" s="210" t="s">
        <v>43</v>
      </c>
      <c r="U20" s="212" t="s">
        <v>44</v>
      </c>
      <c r="V20" s="214" t="s">
        <v>45</v>
      </c>
      <c r="W20" s="215" t="s">
        <v>46</v>
      </c>
    </row>
    <row r="21" spans="2:27" ht="27" customHeight="1" thickBot="1" x14ac:dyDescent="0.25">
      <c r="B21" s="208"/>
      <c r="C21" s="209"/>
      <c r="D21" s="209"/>
      <c r="E21" s="209"/>
      <c r="F21" s="209"/>
      <c r="G21" s="209"/>
      <c r="H21" s="209"/>
      <c r="I21" s="209"/>
      <c r="J21" s="209"/>
      <c r="K21" s="209"/>
      <c r="L21" s="209"/>
      <c r="M21" s="209"/>
      <c r="N21" s="209"/>
      <c r="O21" s="209"/>
      <c r="P21" s="209"/>
      <c r="Q21" s="209"/>
      <c r="R21" s="209"/>
      <c r="S21" s="209"/>
      <c r="T21" s="211"/>
      <c r="U21" s="213"/>
      <c r="V21" s="209"/>
      <c r="W21" s="216"/>
      <c r="Z21" s="33" t="s">
        <v>11</v>
      </c>
      <c r="AA21" s="33" t="s">
        <v>47</v>
      </c>
    </row>
    <row r="22" spans="2:27" ht="56.25" customHeight="1" x14ac:dyDescent="0.2">
      <c r="B22" s="217" t="s">
        <v>1248</v>
      </c>
      <c r="C22" s="218"/>
      <c r="D22" s="218"/>
      <c r="E22" s="218"/>
      <c r="F22" s="218"/>
      <c r="G22" s="218"/>
      <c r="H22" s="218"/>
      <c r="I22" s="218"/>
      <c r="J22" s="218"/>
      <c r="K22" s="218"/>
      <c r="L22" s="218"/>
      <c r="M22" s="219" t="s">
        <v>1244</v>
      </c>
      <c r="N22" s="219"/>
      <c r="O22" s="219" t="s">
        <v>49</v>
      </c>
      <c r="P22" s="219"/>
      <c r="Q22" s="220" t="s">
        <v>50</v>
      </c>
      <c r="R22" s="220"/>
      <c r="S22" s="34" t="s">
        <v>51</v>
      </c>
      <c r="T22" s="34" t="s">
        <v>790</v>
      </c>
      <c r="U22" s="34" t="s">
        <v>1247</v>
      </c>
      <c r="V22" s="34">
        <f t="shared" ref="V22:V32" si="0">+IF(ISERR(U22/T22*100),"N/A",ROUND(U22/T22*100,2))</f>
        <v>99.91</v>
      </c>
      <c r="W22" s="35">
        <f t="shared" ref="W22:W32" si="1">+IF(ISERR(U22/S22*100),"N/A",ROUND(U22/S22*100,2))</f>
        <v>94.91</v>
      </c>
    </row>
    <row r="23" spans="2:27" ht="56.25" customHeight="1" x14ac:dyDescent="0.2">
      <c r="B23" s="217" t="s">
        <v>1246</v>
      </c>
      <c r="C23" s="218"/>
      <c r="D23" s="218"/>
      <c r="E23" s="218"/>
      <c r="F23" s="218"/>
      <c r="G23" s="218"/>
      <c r="H23" s="218"/>
      <c r="I23" s="218"/>
      <c r="J23" s="218"/>
      <c r="K23" s="218"/>
      <c r="L23" s="218"/>
      <c r="M23" s="219" t="s">
        <v>1244</v>
      </c>
      <c r="N23" s="219"/>
      <c r="O23" s="219" t="s">
        <v>49</v>
      </c>
      <c r="P23" s="219"/>
      <c r="Q23" s="220" t="s">
        <v>65</v>
      </c>
      <c r="R23" s="220"/>
      <c r="S23" s="34" t="s">
        <v>790</v>
      </c>
      <c r="T23" s="34" t="s">
        <v>170</v>
      </c>
      <c r="U23" s="34" t="s">
        <v>170</v>
      </c>
      <c r="V23" s="34" t="str">
        <f t="shared" si="0"/>
        <v>N/A</v>
      </c>
      <c r="W23" s="35" t="str">
        <f t="shared" si="1"/>
        <v>N/A</v>
      </c>
    </row>
    <row r="24" spans="2:27" ht="56.25" customHeight="1" x14ac:dyDescent="0.2">
      <c r="B24" s="217" t="s">
        <v>1245</v>
      </c>
      <c r="C24" s="218"/>
      <c r="D24" s="218"/>
      <c r="E24" s="218"/>
      <c r="F24" s="218"/>
      <c r="G24" s="218"/>
      <c r="H24" s="218"/>
      <c r="I24" s="218"/>
      <c r="J24" s="218"/>
      <c r="K24" s="218"/>
      <c r="L24" s="218"/>
      <c r="M24" s="219" t="s">
        <v>1244</v>
      </c>
      <c r="N24" s="219"/>
      <c r="O24" s="219" t="s">
        <v>49</v>
      </c>
      <c r="P24" s="219"/>
      <c r="Q24" s="220" t="s">
        <v>50</v>
      </c>
      <c r="R24" s="220"/>
      <c r="S24" s="34" t="s">
        <v>51</v>
      </c>
      <c r="T24" s="34" t="s">
        <v>51</v>
      </c>
      <c r="U24" s="34" t="s">
        <v>51</v>
      </c>
      <c r="V24" s="34">
        <f t="shared" si="0"/>
        <v>100</v>
      </c>
      <c r="W24" s="35">
        <f t="shared" si="1"/>
        <v>100</v>
      </c>
    </row>
    <row r="25" spans="2:27" ht="56.25" customHeight="1" x14ac:dyDescent="0.2">
      <c r="B25" s="217" t="s">
        <v>1243</v>
      </c>
      <c r="C25" s="218"/>
      <c r="D25" s="218"/>
      <c r="E25" s="218"/>
      <c r="F25" s="218"/>
      <c r="G25" s="218"/>
      <c r="H25" s="218"/>
      <c r="I25" s="218"/>
      <c r="J25" s="218"/>
      <c r="K25" s="218"/>
      <c r="L25" s="218"/>
      <c r="M25" s="219" t="s">
        <v>1240</v>
      </c>
      <c r="N25" s="219"/>
      <c r="O25" s="219" t="s">
        <v>49</v>
      </c>
      <c r="P25" s="219"/>
      <c r="Q25" s="220" t="s">
        <v>353</v>
      </c>
      <c r="R25" s="220"/>
      <c r="S25" s="34" t="s">
        <v>1242</v>
      </c>
      <c r="T25" s="34" t="s">
        <v>170</v>
      </c>
      <c r="U25" s="34" t="s">
        <v>170</v>
      </c>
      <c r="V25" s="34" t="str">
        <f t="shared" si="0"/>
        <v>N/A</v>
      </c>
      <c r="W25" s="35" t="str">
        <f t="shared" si="1"/>
        <v>N/A</v>
      </c>
    </row>
    <row r="26" spans="2:27" ht="56.25" customHeight="1" x14ac:dyDescent="0.2">
      <c r="B26" s="217" t="s">
        <v>1241</v>
      </c>
      <c r="C26" s="218"/>
      <c r="D26" s="218"/>
      <c r="E26" s="218"/>
      <c r="F26" s="218"/>
      <c r="G26" s="218"/>
      <c r="H26" s="218"/>
      <c r="I26" s="218"/>
      <c r="J26" s="218"/>
      <c r="K26" s="218"/>
      <c r="L26" s="218"/>
      <c r="M26" s="219" t="s">
        <v>1240</v>
      </c>
      <c r="N26" s="219"/>
      <c r="O26" s="219" t="s">
        <v>49</v>
      </c>
      <c r="P26" s="219"/>
      <c r="Q26" s="220" t="s">
        <v>50</v>
      </c>
      <c r="R26" s="220"/>
      <c r="S26" s="34" t="s">
        <v>1179</v>
      </c>
      <c r="T26" s="34" t="s">
        <v>1239</v>
      </c>
      <c r="U26" s="34" t="s">
        <v>1238</v>
      </c>
      <c r="V26" s="34">
        <f t="shared" si="0"/>
        <v>81.25</v>
      </c>
      <c r="W26" s="35">
        <f t="shared" si="1"/>
        <v>65</v>
      </c>
    </row>
    <row r="27" spans="2:27" ht="56.25" customHeight="1" x14ac:dyDescent="0.2">
      <c r="B27" s="217" t="s">
        <v>1237</v>
      </c>
      <c r="C27" s="218"/>
      <c r="D27" s="218"/>
      <c r="E27" s="218"/>
      <c r="F27" s="218"/>
      <c r="G27" s="218"/>
      <c r="H27" s="218"/>
      <c r="I27" s="218"/>
      <c r="J27" s="218"/>
      <c r="K27" s="218"/>
      <c r="L27" s="218"/>
      <c r="M27" s="219" t="s">
        <v>998</v>
      </c>
      <c r="N27" s="219"/>
      <c r="O27" s="219" t="s">
        <v>49</v>
      </c>
      <c r="P27" s="219"/>
      <c r="Q27" s="220" t="s">
        <v>50</v>
      </c>
      <c r="R27" s="220"/>
      <c r="S27" s="34" t="s">
        <v>51</v>
      </c>
      <c r="T27" s="34" t="s">
        <v>51</v>
      </c>
      <c r="U27" s="34" t="s">
        <v>1236</v>
      </c>
      <c r="V27" s="34">
        <f t="shared" si="0"/>
        <v>64.3</v>
      </c>
      <c r="W27" s="35">
        <f t="shared" si="1"/>
        <v>64.3</v>
      </c>
    </row>
    <row r="28" spans="2:27" ht="56.25" customHeight="1" x14ac:dyDescent="0.2">
      <c r="B28" s="217" t="s">
        <v>1235</v>
      </c>
      <c r="C28" s="218"/>
      <c r="D28" s="218"/>
      <c r="E28" s="218"/>
      <c r="F28" s="218"/>
      <c r="G28" s="218"/>
      <c r="H28" s="218"/>
      <c r="I28" s="218"/>
      <c r="J28" s="218"/>
      <c r="K28" s="218"/>
      <c r="L28" s="218"/>
      <c r="M28" s="219" t="s">
        <v>1102</v>
      </c>
      <c r="N28" s="219"/>
      <c r="O28" s="219" t="s">
        <v>49</v>
      </c>
      <c r="P28" s="219"/>
      <c r="Q28" s="220" t="s">
        <v>50</v>
      </c>
      <c r="R28" s="220"/>
      <c r="S28" s="34" t="s">
        <v>1234</v>
      </c>
      <c r="T28" s="34" t="s">
        <v>1233</v>
      </c>
      <c r="U28" s="34" t="s">
        <v>1232</v>
      </c>
      <c r="V28" s="34">
        <f t="shared" si="0"/>
        <v>114.2</v>
      </c>
      <c r="W28" s="35">
        <f t="shared" si="1"/>
        <v>113.56</v>
      </c>
    </row>
    <row r="29" spans="2:27" ht="56.25" customHeight="1" x14ac:dyDescent="0.2">
      <c r="B29" s="217" t="s">
        <v>1231</v>
      </c>
      <c r="C29" s="218"/>
      <c r="D29" s="218"/>
      <c r="E29" s="218"/>
      <c r="F29" s="218"/>
      <c r="G29" s="218"/>
      <c r="H29" s="218"/>
      <c r="I29" s="218"/>
      <c r="J29" s="218"/>
      <c r="K29" s="218"/>
      <c r="L29" s="218"/>
      <c r="M29" s="219" t="s">
        <v>1102</v>
      </c>
      <c r="N29" s="219"/>
      <c r="O29" s="219" t="s">
        <v>49</v>
      </c>
      <c r="P29" s="219"/>
      <c r="Q29" s="220" t="s">
        <v>50</v>
      </c>
      <c r="R29" s="220"/>
      <c r="S29" s="34" t="s">
        <v>167</v>
      </c>
      <c r="T29" s="34" t="s">
        <v>167</v>
      </c>
      <c r="U29" s="34" t="s">
        <v>52</v>
      </c>
      <c r="V29" s="34">
        <f t="shared" si="0"/>
        <v>0</v>
      </c>
      <c r="W29" s="35">
        <f t="shared" si="1"/>
        <v>0</v>
      </c>
    </row>
    <row r="30" spans="2:27" ht="56.25" customHeight="1" x14ac:dyDescent="0.2">
      <c r="B30" s="217" t="s">
        <v>1230</v>
      </c>
      <c r="C30" s="218"/>
      <c r="D30" s="218"/>
      <c r="E30" s="218"/>
      <c r="F30" s="218"/>
      <c r="G30" s="218"/>
      <c r="H30" s="218"/>
      <c r="I30" s="218"/>
      <c r="J30" s="218"/>
      <c r="K30" s="218"/>
      <c r="L30" s="218"/>
      <c r="M30" s="219" t="s">
        <v>1102</v>
      </c>
      <c r="N30" s="219"/>
      <c r="O30" s="219" t="s">
        <v>49</v>
      </c>
      <c r="P30" s="219"/>
      <c r="Q30" s="220" t="s">
        <v>50</v>
      </c>
      <c r="R30" s="220"/>
      <c r="S30" s="34" t="s">
        <v>1229</v>
      </c>
      <c r="T30" s="34" t="s">
        <v>1229</v>
      </c>
      <c r="U30" s="34" t="s">
        <v>1228</v>
      </c>
      <c r="V30" s="34">
        <f t="shared" si="0"/>
        <v>80.59</v>
      </c>
      <c r="W30" s="35">
        <f t="shared" si="1"/>
        <v>80.59</v>
      </c>
    </row>
    <row r="31" spans="2:27" ht="56.25" customHeight="1" x14ac:dyDescent="0.2">
      <c r="B31" s="217" t="s">
        <v>1227</v>
      </c>
      <c r="C31" s="218"/>
      <c r="D31" s="218"/>
      <c r="E31" s="218"/>
      <c r="F31" s="218"/>
      <c r="G31" s="218"/>
      <c r="H31" s="218"/>
      <c r="I31" s="218"/>
      <c r="J31" s="218"/>
      <c r="K31" s="218"/>
      <c r="L31" s="218"/>
      <c r="M31" s="219" t="s">
        <v>1102</v>
      </c>
      <c r="N31" s="219"/>
      <c r="O31" s="219" t="s">
        <v>49</v>
      </c>
      <c r="P31" s="219"/>
      <c r="Q31" s="220" t="s">
        <v>50</v>
      </c>
      <c r="R31" s="220"/>
      <c r="S31" s="34" t="s">
        <v>1226</v>
      </c>
      <c r="T31" s="34" t="s">
        <v>1225</v>
      </c>
      <c r="U31" s="34" t="s">
        <v>519</v>
      </c>
      <c r="V31" s="34">
        <f t="shared" si="0"/>
        <v>87.91</v>
      </c>
      <c r="W31" s="35">
        <f t="shared" si="1"/>
        <v>87.67</v>
      </c>
    </row>
    <row r="32" spans="2:27" ht="56.25" customHeight="1" thickBot="1" x14ac:dyDescent="0.25">
      <c r="B32" s="217" t="s">
        <v>1224</v>
      </c>
      <c r="C32" s="218"/>
      <c r="D32" s="218"/>
      <c r="E32" s="218"/>
      <c r="F32" s="218"/>
      <c r="G32" s="218"/>
      <c r="H32" s="218"/>
      <c r="I32" s="218"/>
      <c r="J32" s="218"/>
      <c r="K32" s="218"/>
      <c r="L32" s="218"/>
      <c r="M32" s="219" t="s">
        <v>993</v>
      </c>
      <c r="N32" s="219"/>
      <c r="O32" s="219" t="s">
        <v>49</v>
      </c>
      <c r="P32" s="219"/>
      <c r="Q32" s="220" t="s">
        <v>50</v>
      </c>
      <c r="R32" s="220"/>
      <c r="S32" s="34" t="s">
        <v>526</v>
      </c>
      <c r="T32" s="34" t="s">
        <v>1223</v>
      </c>
      <c r="U32" s="34" t="s">
        <v>1223</v>
      </c>
      <c r="V32" s="34">
        <f t="shared" si="0"/>
        <v>100</v>
      </c>
      <c r="W32" s="35">
        <f t="shared" si="1"/>
        <v>109.09</v>
      </c>
    </row>
    <row r="33" spans="2:25" ht="21.75" customHeight="1" thickTop="1" thickBot="1" x14ac:dyDescent="0.25">
      <c r="B33" s="11" t="s">
        <v>60</v>
      </c>
      <c r="C33" s="12"/>
      <c r="D33" s="12"/>
      <c r="E33" s="12"/>
      <c r="F33" s="12"/>
      <c r="G33" s="12"/>
      <c r="H33" s="13"/>
      <c r="I33" s="13"/>
      <c r="J33" s="13"/>
      <c r="K33" s="13"/>
      <c r="L33" s="13"/>
      <c r="M33" s="13"/>
      <c r="N33" s="13"/>
      <c r="O33" s="13"/>
      <c r="P33" s="13"/>
      <c r="Q33" s="13"/>
      <c r="R33" s="13"/>
      <c r="S33" s="13"/>
      <c r="T33" s="13"/>
      <c r="U33" s="13"/>
      <c r="V33" s="13"/>
      <c r="W33" s="14"/>
      <c r="X33" s="36"/>
    </row>
    <row r="34" spans="2:25" ht="29.25" customHeight="1" thickTop="1" thickBot="1" x14ac:dyDescent="0.25">
      <c r="B34" s="232" t="s">
        <v>2098</v>
      </c>
      <c r="C34" s="233"/>
      <c r="D34" s="233"/>
      <c r="E34" s="233"/>
      <c r="F34" s="233"/>
      <c r="G34" s="233"/>
      <c r="H34" s="233"/>
      <c r="I34" s="233"/>
      <c r="J34" s="233"/>
      <c r="K34" s="233"/>
      <c r="L34" s="233"/>
      <c r="M34" s="233"/>
      <c r="N34" s="233"/>
      <c r="O34" s="233"/>
      <c r="P34" s="233"/>
      <c r="Q34" s="234"/>
      <c r="R34" s="37" t="s">
        <v>42</v>
      </c>
      <c r="S34" s="204" t="s">
        <v>43</v>
      </c>
      <c r="T34" s="204"/>
      <c r="U34" s="38" t="s">
        <v>61</v>
      </c>
      <c r="V34" s="203" t="s">
        <v>62</v>
      </c>
      <c r="W34" s="205"/>
    </row>
    <row r="35" spans="2:25" ht="30.75" customHeight="1" thickBot="1" x14ac:dyDescent="0.25">
      <c r="B35" s="235"/>
      <c r="C35" s="236"/>
      <c r="D35" s="236"/>
      <c r="E35" s="236"/>
      <c r="F35" s="236"/>
      <c r="G35" s="236"/>
      <c r="H35" s="236"/>
      <c r="I35" s="236"/>
      <c r="J35" s="236"/>
      <c r="K35" s="236"/>
      <c r="L35" s="236"/>
      <c r="M35" s="236"/>
      <c r="N35" s="236"/>
      <c r="O35" s="236"/>
      <c r="P35" s="236"/>
      <c r="Q35" s="237"/>
      <c r="R35" s="39" t="s">
        <v>63</v>
      </c>
      <c r="S35" s="39" t="s">
        <v>63</v>
      </c>
      <c r="T35" s="39" t="s">
        <v>49</v>
      </c>
      <c r="U35" s="39" t="s">
        <v>63</v>
      </c>
      <c r="V35" s="39" t="s">
        <v>64</v>
      </c>
      <c r="W35" s="32" t="s">
        <v>65</v>
      </c>
      <c r="Y35" s="36"/>
    </row>
    <row r="36" spans="2:25" ht="23.25" customHeight="1" thickBot="1" x14ac:dyDescent="0.25">
      <c r="B36" s="238" t="s">
        <v>66</v>
      </c>
      <c r="C36" s="239"/>
      <c r="D36" s="239"/>
      <c r="E36" s="40" t="s">
        <v>1221</v>
      </c>
      <c r="F36" s="40"/>
      <c r="G36" s="40"/>
      <c r="H36" s="41"/>
      <c r="I36" s="41"/>
      <c r="J36" s="41"/>
      <c r="K36" s="41"/>
      <c r="L36" s="41"/>
      <c r="M36" s="41"/>
      <c r="N36" s="41"/>
      <c r="O36" s="41"/>
      <c r="P36" s="42"/>
      <c r="Q36" s="42"/>
      <c r="R36" s="43" t="s">
        <v>1222</v>
      </c>
      <c r="S36" s="44" t="s">
        <v>11</v>
      </c>
      <c r="T36" s="42"/>
      <c r="U36" s="44" t="s">
        <v>1218</v>
      </c>
      <c r="V36" s="42"/>
      <c r="W36" s="45">
        <f t="shared" ref="W36:W45" si="2">+IF(ISERR(U36/R36*100),"N/A",ROUND(U36/R36*100,2))</f>
        <v>0.86</v>
      </c>
    </row>
    <row r="37" spans="2:25" ht="26.25" customHeight="1" x14ac:dyDescent="0.2">
      <c r="B37" s="221" t="s">
        <v>69</v>
      </c>
      <c r="C37" s="222"/>
      <c r="D37" s="222"/>
      <c r="E37" s="46" t="s">
        <v>1221</v>
      </c>
      <c r="F37" s="46"/>
      <c r="G37" s="46"/>
      <c r="H37" s="47"/>
      <c r="I37" s="47"/>
      <c r="J37" s="47"/>
      <c r="K37" s="47"/>
      <c r="L37" s="47"/>
      <c r="M37" s="47"/>
      <c r="N37" s="47"/>
      <c r="O37" s="47"/>
      <c r="P37" s="48"/>
      <c r="Q37" s="48"/>
      <c r="R37" s="49" t="s">
        <v>1220</v>
      </c>
      <c r="S37" s="50" t="s">
        <v>1219</v>
      </c>
      <c r="T37" s="51">
        <f>+IF(ISERR(S37/R37*100),"N/A",ROUND(S37/R37*100,2))</f>
        <v>2.41</v>
      </c>
      <c r="U37" s="50" t="s">
        <v>1218</v>
      </c>
      <c r="V37" s="51">
        <f>+IF(ISERR(U37/S37*100),"N/A",ROUND(U37/S37*100,2))</f>
        <v>38.11</v>
      </c>
      <c r="W37" s="52">
        <f t="shared" si="2"/>
        <v>0.92</v>
      </c>
    </row>
    <row r="38" spans="2:25" ht="23.25" customHeight="1" thickBot="1" x14ac:dyDescent="0.25">
      <c r="B38" s="238" t="s">
        <v>66</v>
      </c>
      <c r="C38" s="239"/>
      <c r="D38" s="239"/>
      <c r="E38" s="40" t="s">
        <v>1217</v>
      </c>
      <c r="F38" s="40"/>
      <c r="G38" s="40"/>
      <c r="H38" s="41"/>
      <c r="I38" s="41"/>
      <c r="J38" s="41"/>
      <c r="K38" s="41"/>
      <c r="L38" s="41"/>
      <c r="M38" s="41"/>
      <c r="N38" s="41"/>
      <c r="O38" s="41"/>
      <c r="P38" s="42"/>
      <c r="Q38" s="42"/>
      <c r="R38" s="43" t="s">
        <v>979</v>
      </c>
      <c r="S38" s="44" t="s">
        <v>11</v>
      </c>
      <c r="T38" s="42"/>
      <c r="U38" s="44" t="s">
        <v>537</v>
      </c>
      <c r="V38" s="42"/>
      <c r="W38" s="45">
        <f t="shared" si="2"/>
        <v>34.25</v>
      </c>
    </row>
    <row r="39" spans="2:25" ht="26.25" customHeight="1" x14ac:dyDescent="0.2">
      <c r="B39" s="221" t="s">
        <v>69</v>
      </c>
      <c r="C39" s="222"/>
      <c r="D39" s="222"/>
      <c r="E39" s="46" t="s">
        <v>1217</v>
      </c>
      <c r="F39" s="46"/>
      <c r="G39" s="46"/>
      <c r="H39" s="47"/>
      <c r="I39" s="47"/>
      <c r="J39" s="47"/>
      <c r="K39" s="47"/>
      <c r="L39" s="47"/>
      <c r="M39" s="47"/>
      <c r="N39" s="47"/>
      <c r="O39" s="47"/>
      <c r="P39" s="48"/>
      <c r="Q39" s="48"/>
      <c r="R39" s="49" t="s">
        <v>979</v>
      </c>
      <c r="S39" s="50" t="s">
        <v>1216</v>
      </c>
      <c r="T39" s="51">
        <f>+IF(ISERR(S39/R39*100),"N/A",ROUND(S39/R39*100,2))</f>
        <v>35.619999999999997</v>
      </c>
      <c r="U39" s="50" t="s">
        <v>537</v>
      </c>
      <c r="V39" s="51">
        <f>+IF(ISERR(U39/S39*100),"N/A",ROUND(U39/S39*100,2))</f>
        <v>96.15</v>
      </c>
      <c r="W39" s="52">
        <f t="shared" si="2"/>
        <v>34.25</v>
      </c>
    </row>
    <row r="40" spans="2:25" ht="23.25" customHeight="1" thickBot="1" x14ac:dyDescent="0.25">
      <c r="B40" s="238" t="s">
        <v>66</v>
      </c>
      <c r="C40" s="239"/>
      <c r="D40" s="239"/>
      <c r="E40" s="40" t="s">
        <v>981</v>
      </c>
      <c r="F40" s="40"/>
      <c r="G40" s="40"/>
      <c r="H40" s="41"/>
      <c r="I40" s="41"/>
      <c r="J40" s="41"/>
      <c r="K40" s="41"/>
      <c r="L40" s="41"/>
      <c r="M40" s="41"/>
      <c r="N40" s="41"/>
      <c r="O40" s="41"/>
      <c r="P40" s="42"/>
      <c r="Q40" s="42"/>
      <c r="R40" s="43" t="s">
        <v>1215</v>
      </c>
      <c r="S40" s="44" t="s">
        <v>11</v>
      </c>
      <c r="T40" s="42"/>
      <c r="U40" s="44" t="s">
        <v>1189</v>
      </c>
      <c r="V40" s="42"/>
      <c r="W40" s="45">
        <f t="shared" si="2"/>
        <v>3.63</v>
      </c>
    </row>
    <row r="41" spans="2:25" ht="26.25" customHeight="1" x14ac:dyDescent="0.2">
      <c r="B41" s="221" t="s">
        <v>69</v>
      </c>
      <c r="C41" s="222"/>
      <c r="D41" s="222"/>
      <c r="E41" s="46" t="s">
        <v>981</v>
      </c>
      <c r="F41" s="46"/>
      <c r="G41" s="46"/>
      <c r="H41" s="47"/>
      <c r="I41" s="47"/>
      <c r="J41" s="47"/>
      <c r="K41" s="47"/>
      <c r="L41" s="47"/>
      <c r="M41" s="47"/>
      <c r="N41" s="47"/>
      <c r="O41" s="47"/>
      <c r="P41" s="48"/>
      <c r="Q41" s="48"/>
      <c r="R41" s="49" t="s">
        <v>1215</v>
      </c>
      <c r="S41" s="50" t="s">
        <v>323</v>
      </c>
      <c r="T41" s="51">
        <f>+IF(ISERR(S41/R41*100),"N/A",ROUND(S41/R41*100,2))</f>
        <v>10.36</v>
      </c>
      <c r="U41" s="50" t="s">
        <v>1189</v>
      </c>
      <c r="V41" s="51">
        <f>+IF(ISERR(U41/S41*100),"N/A",ROUND(U41/S41*100,2))</f>
        <v>35</v>
      </c>
      <c r="W41" s="52">
        <f t="shared" si="2"/>
        <v>3.63</v>
      </c>
    </row>
    <row r="42" spans="2:25" ht="23.25" customHeight="1" thickBot="1" x14ac:dyDescent="0.25">
      <c r="B42" s="238" t="s">
        <v>66</v>
      </c>
      <c r="C42" s="239"/>
      <c r="D42" s="239"/>
      <c r="E42" s="40" t="s">
        <v>1067</v>
      </c>
      <c r="F42" s="40"/>
      <c r="G42" s="40"/>
      <c r="H42" s="41"/>
      <c r="I42" s="41"/>
      <c r="J42" s="41"/>
      <c r="K42" s="41"/>
      <c r="L42" s="41"/>
      <c r="M42" s="41"/>
      <c r="N42" s="41"/>
      <c r="O42" s="41"/>
      <c r="P42" s="42"/>
      <c r="Q42" s="42"/>
      <c r="R42" s="43" t="s">
        <v>1214</v>
      </c>
      <c r="S42" s="44" t="s">
        <v>11</v>
      </c>
      <c r="T42" s="42"/>
      <c r="U42" s="44" t="s">
        <v>1211</v>
      </c>
      <c r="V42" s="42"/>
      <c r="W42" s="45">
        <f t="shared" si="2"/>
        <v>0.92</v>
      </c>
    </row>
    <row r="43" spans="2:25" ht="26.25" customHeight="1" x14ac:dyDescent="0.2">
      <c r="B43" s="221" t="s">
        <v>69</v>
      </c>
      <c r="C43" s="222"/>
      <c r="D43" s="222"/>
      <c r="E43" s="46" t="s">
        <v>1067</v>
      </c>
      <c r="F43" s="46"/>
      <c r="G43" s="46"/>
      <c r="H43" s="47"/>
      <c r="I43" s="47"/>
      <c r="J43" s="47"/>
      <c r="K43" s="47"/>
      <c r="L43" s="47"/>
      <c r="M43" s="47"/>
      <c r="N43" s="47"/>
      <c r="O43" s="47"/>
      <c r="P43" s="48"/>
      <c r="Q43" s="48"/>
      <c r="R43" s="49" t="s">
        <v>1213</v>
      </c>
      <c r="S43" s="50" t="s">
        <v>1212</v>
      </c>
      <c r="T43" s="51">
        <f>+IF(ISERR(S43/R43*100),"N/A",ROUND(S43/R43*100,2))</f>
        <v>6.54</v>
      </c>
      <c r="U43" s="50" t="s">
        <v>1211</v>
      </c>
      <c r="V43" s="51">
        <f>+IF(ISERR(U43/S43*100),"N/A",ROUND(U43/S43*100,2))</f>
        <v>14.12</v>
      </c>
      <c r="W43" s="52">
        <f t="shared" si="2"/>
        <v>0.92</v>
      </c>
    </row>
    <row r="44" spans="2:25" ht="23.25" customHeight="1" thickBot="1" x14ac:dyDescent="0.25">
      <c r="B44" s="238" t="s">
        <v>66</v>
      </c>
      <c r="C44" s="239"/>
      <c r="D44" s="239"/>
      <c r="E44" s="40" t="s">
        <v>977</v>
      </c>
      <c r="F44" s="40"/>
      <c r="G44" s="40"/>
      <c r="H44" s="41"/>
      <c r="I44" s="41"/>
      <c r="J44" s="41"/>
      <c r="K44" s="41"/>
      <c r="L44" s="41"/>
      <c r="M44" s="41"/>
      <c r="N44" s="41"/>
      <c r="O44" s="41"/>
      <c r="P44" s="42"/>
      <c r="Q44" s="42"/>
      <c r="R44" s="43" t="s">
        <v>1210</v>
      </c>
      <c r="S44" s="44" t="s">
        <v>11</v>
      </c>
      <c r="T44" s="42"/>
      <c r="U44" s="44" t="s">
        <v>52</v>
      </c>
      <c r="V44" s="42"/>
      <c r="W44" s="45">
        <f t="shared" si="2"/>
        <v>0</v>
      </c>
    </row>
    <row r="45" spans="2:25" ht="26.25" customHeight="1" thickBot="1" x14ac:dyDescent="0.25">
      <c r="B45" s="221" t="s">
        <v>69</v>
      </c>
      <c r="C45" s="222"/>
      <c r="D45" s="222"/>
      <c r="E45" s="46" t="s">
        <v>977</v>
      </c>
      <c r="F45" s="46"/>
      <c r="G45" s="46"/>
      <c r="H45" s="47"/>
      <c r="I45" s="47"/>
      <c r="J45" s="47"/>
      <c r="K45" s="47"/>
      <c r="L45" s="47"/>
      <c r="M45" s="47"/>
      <c r="N45" s="47"/>
      <c r="O45" s="47"/>
      <c r="P45" s="48"/>
      <c r="Q45" s="48"/>
      <c r="R45" s="49" t="s">
        <v>1210</v>
      </c>
      <c r="S45" s="50" t="s">
        <v>52</v>
      </c>
      <c r="T45" s="51">
        <f>+IF(ISERR(S45/R45*100),"N/A",ROUND(S45/R45*100,2))</f>
        <v>0</v>
      </c>
      <c r="U45" s="50" t="s">
        <v>52</v>
      </c>
      <c r="V45" s="51" t="str">
        <f>+IF(ISERR(U45/S45*100),"N/A",ROUND(U45/S45*100,2))</f>
        <v>N/A</v>
      </c>
      <c r="W45" s="52">
        <f t="shared" si="2"/>
        <v>0</v>
      </c>
    </row>
    <row r="46" spans="2:25" ht="22.5" customHeight="1" thickTop="1" thickBot="1" x14ac:dyDescent="0.25">
      <c r="B46" s="11" t="s">
        <v>75</v>
      </c>
      <c r="C46" s="12"/>
      <c r="D46" s="12"/>
      <c r="E46" s="12"/>
      <c r="F46" s="12"/>
      <c r="G46" s="12"/>
      <c r="H46" s="13"/>
      <c r="I46" s="13"/>
      <c r="J46" s="13"/>
      <c r="K46" s="13"/>
      <c r="L46" s="13"/>
      <c r="M46" s="13"/>
      <c r="N46" s="13"/>
      <c r="O46" s="13"/>
      <c r="P46" s="13"/>
      <c r="Q46" s="13"/>
      <c r="R46" s="13"/>
      <c r="S46" s="13"/>
      <c r="T46" s="13"/>
      <c r="U46" s="13"/>
      <c r="V46" s="13"/>
      <c r="W46" s="14"/>
    </row>
    <row r="47" spans="2:25" ht="37.5" customHeight="1" thickTop="1" x14ac:dyDescent="0.2">
      <c r="B47" s="223" t="s">
        <v>1209</v>
      </c>
      <c r="C47" s="224"/>
      <c r="D47" s="224"/>
      <c r="E47" s="224"/>
      <c r="F47" s="224"/>
      <c r="G47" s="224"/>
      <c r="H47" s="224"/>
      <c r="I47" s="224"/>
      <c r="J47" s="224"/>
      <c r="K47" s="224"/>
      <c r="L47" s="224"/>
      <c r="M47" s="224"/>
      <c r="N47" s="224"/>
      <c r="O47" s="224"/>
      <c r="P47" s="224"/>
      <c r="Q47" s="224"/>
      <c r="R47" s="224"/>
      <c r="S47" s="224"/>
      <c r="T47" s="224"/>
      <c r="U47" s="224"/>
      <c r="V47" s="224"/>
      <c r="W47" s="225"/>
    </row>
    <row r="48" spans="2:25" ht="246.75" customHeight="1" thickBot="1" x14ac:dyDescent="0.25">
      <c r="B48" s="226"/>
      <c r="C48" s="227"/>
      <c r="D48" s="227"/>
      <c r="E48" s="227"/>
      <c r="F48" s="227"/>
      <c r="G48" s="227"/>
      <c r="H48" s="227"/>
      <c r="I48" s="227"/>
      <c r="J48" s="227"/>
      <c r="K48" s="227"/>
      <c r="L48" s="227"/>
      <c r="M48" s="227"/>
      <c r="N48" s="227"/>
      <c r="O48" s="227"/>
      <c r="P48" s="227"/>
      <c r="Q48" s="227"/>
      <c r="R48" s="227"/>
      <c r="S48" s="227"/>
      <c r="T48" s="227"/>
      <c r="U48" s="227"/>
      <c r="V48" s="227"/>
      <c r="W48" s="228"/>
    </row>
    <row r="49" spans="2:23" ht="96.75" customHeight="1" thickTop="1" x14ac:dyDescent="0.2">
      <c r="B49" s="223" t="s">
        <v>1208</v>
      </c>
      <c r="C49" s="224"/>
      <c r="D49" s="224"/>
      <c r="E49" s="224"/>
      <c r="F49" s="224"/>
      <c r="G49" s="224"/>
      <c r="H49" s="224"/>
      <c r="I49" s="224"/>
      <c r="J49" s="224"/>
      <c r="K49" s="224"/>
      <c r="L49" s="224"/>
      <c r="M49" s="224"/>
      <c r="N49" s="224"/>
      <c r="O49" s="224"/>
      <c r="P49" s="224"/>
      <c r="Q49" s="224"/>
      <c r="R49" s="224"/>
      <c r="S49" s="224"/>
      <c r="T49" s="224"/>
      <c r="U49" s="224"/>
      <c r="V49" s="224"/>
      <c r="W49" s="225"/>
    </row>
    <row r="50" spans="2:23" ht="183" customHeight="1" thickBot="1" x14ac:dyDescent="0.25">
      <c r="B50" s="226"/>
      <c r="C50" s="227"/>
      <c r="D50" s="227"/>
      <c r="E50" s="227"/>
      <c r="F50" s="227"/>
      <c r="G50" s="227"/>
      <c r="H50" s="227"/>
      <c r="I50" s="227"/>
      <c r="J50" s="227"/>
      <c r="K50" s="227"/>
      <c r="L50" s="227"/>
      <c r="M50" s="227"/>
      <c r="N50" s="227"/>
      <c r="O50" s="227"/>
      <c r="P50" s="227"/>
      <c r="Q50" s="227"/>
      <c r="R50" s="227"/>
      <c r="S50" s="227"/>
      <c r="T50" s="227"/>
      <c r="U50" s="227"/>
      <c r="V50" s="227"/>
      <c r="W50" s="228"/>
    </row>
    <row r="51" spans="2:23" ht="104.25" customHeight="1" thickTop="1" x14ac:dyDescent="0.2">
      <c r="B51" s="223" t="s">
        <v>1207</v>
      </c>
      <c r="C51" s="224"/>
      <c r="D51" s="224"/>
      <c r="E51" s="224"/>
      <c r="F51" s="224"/>
      <c r="G51" s="224"/>
      <c r="H51" s="224"/>
      <c r="I51" s="224"/>
      <c r="J51" s="224"/>
      <c r="K51" s="224"/>
      <c r="L51" s="224"/>
      <c r="M51" s="224"/>
      <c r="N51" s="224"/>
      <c r="O51" s="224"/>
      <c r="P51" s="224"/>
      <c r="Q51" s="224"/>
      <c r="R51" s="224"/>
      <c r="S51" s="224"/>
      <c r="T51" s="224"/>
      <c r="U51" s="224"/>
      <c r="V51" s="224"/>
      <c r="W51" s="225"/>
    </row>
    <row r="52" spans="2:23" ht="156" customHeight="1" thickBot="1" x14ac:dyDescent="0.25">
      <c r="B52" s="229"/>
      <c r="C52" s="230"/>
      <c r="D52" s="230"/>
      <c r="E52" s="230"/>
      <c r="F52" s="230"/>
      <c r="G52" s="230"/>
      <c r="H52" s="230"/>
      <c r="I52" s="230"/>
      <c r="J52" s="230"/>
      <c r="K52" s="230"/>
      <c r="L52" s="230"/>
      <c r="M52" s="230"/>
      <c r="N52" s="230"/>
      <c r="O52" s="230"/>
      <c r="P52" s="230"/>
      <c r="Q52" s="230"/>
      <c r="R52" s="230"/>
      <c r="S52" s="230"/>
      <c r="T52" s="230"/>
      <c r="U52" s="230"/>
      <c r="V52" s="230"/>
      <c r="W52" s="231"/>
    </row>
  </sheetData>
  <mergeCells count="10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D9:H9"/>
    <mergeCell ref="I9:W9"/>
    <mergeCell ref="C10:W10"/>
    <mergeCell ref="C11:W11"/>
    <mergeCell ref="B14:I14"/>
    <mergeCell ref="K14:Q14"/>
    <mergeCell ref="S14:W14"/>
    <mergeCell ref="C15:I15"/>
    <mergeCell ref="L15:Q15"/>
    <mergeCell ref="T15:W15"/>
    <mergeCell ref="Q20:R21"/>
    <mergeCell ref="S20:S21"/>
    <mergeCell ref="T20:T21"/>
    <mergeCell ref="C16:I16"/>
    <mergeCell ref="L16:Q16"/>
    <mergeCell ref="T16:W16"/>
    <mergeCell ref="C17:W17"/>
    <mergeCell ref="B19:T19"/>
    <mergeCell ref="U19:W19"/>
    <mergeCell ref="U20:U21"/>
    <mergeCell ref="V20:V21"/>
    <mergeCell ref="W20:W21"/>
    <mergeCell ref="B22:L22"/>
    <mergeCell ref="M22:N22"/>
    <mergeCell ref="O22:P22"/>
    <mergeCell ref="Q22:R22"/>
    <mergeCell ref="B20:L21"/>
    <mergeCell ref="M20:N21"/>
    <mergeCell ref="O20:P21"/>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51:W52"/>
    <mergeCell ref="B39:D39"/>
    <mergeCell ref="B40:D40"/>
    <mergeCell ref="B41:D41"/>
    <mergeCell ref="B42:D42"/>
    <mergeCell ref="B43:D43"/>
    <mergeCell ref="B44:D44"/>
    <mergeCell ref="B34:Q35"/>
    <mergeCell ref="S34:T34"/>
    <mergeCell ref="V34:W34"/>
    <mergeCell ref="B36:D36"/>
    <mergeCell ref="B37:D37"/>
    <mergeCell ref="B38:D38"/>
    <mergeCell ref="B45:D45"/>
    <mergeCell ref="B47:W48"/>
    <mergeCell ref="B49:W5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45" min="1" max="22"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1012</v>
      </c>
      <c r="D4" s="183" t="s">
        <v>1011</v>
      </c>
      <c r="E4" s="183"/>
      <c r="F4" s="183"/>
      <c r="G4" s="183"/>
      <c r="H4" s="184"/>
      <c r="I4" s="18"/>
      <c r="J4" s="185" t="s">
        <v>6</v>
      </c>
      <c r="K4" s="183"/>
      <c r="L4" s="17" t="s">
        <v>1268</v>
      </c>
      <c r="M4" s="186" t="s">
        <v>802</v>
      </c>
      <c r="N4" s="186"/>
      <c r="O4" s="186"/>
      <c r="P4" s="186"/>
      <c r="Q4" s="187"/>
      <c r="R4" s="19"/>
      <c r="S4" s="188" t="s">
        <v>9</v>
      </c>
      <c r="T4" s="189"/>
      <c r="U4" s="189"/>
      <c r="V4" s="190" t="s">
        <v>1263</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1167</v>
      </c>
      <c r="D6" s="192" t="s">
        <v>1172</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457</v>
      </c>
      <c r="K8" s="26" t="s">
        <v>21</v>
      </c>
      <c r="L8" s="26" t="s">
        <v>1267</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1266</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1169</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1265</v>
      </c>
      <c r="C21" s="218"/>
      <c r="D21" s="218"/>
      <c r="E21" s="218"/>
      <c r="F21" s="218"/>
      <c r="G21" s="218"/>
      <c r="H21" s="218"/>
      <c r="I21" s="218"/>
      <c r="J21" s="218"/>
      <c r="K21" s="218"/>
      <c r="L21" s="218"/>
      <c r="M21" s="219" t="s">
        <v>1167</v>
      </c>
      <c r="N21" s="219"/>
      <c r="O21" s="219" t="s">
        <v>49</v>
      </c>
      <c r="P21" s="219"/>
      <c r="Q21" s="220" t="s">
        <v>353</v>
      </c>
      <c r="R21" s="220"/>
      <c r="S21" s="34" t="s">
        <v>51</v>
      </c>
      <c r="T21" s="34" t="s">
        <v>170</v>
      </c>
      <c r="U21" s="34" t="s">
        <v>170</v>
      </c>
      <c r="V21" s="34" t="str">
        <f>+IF(ISERR(U21/T21*100),"N/A",ROUND(U21/T21*100,2))</f>
        <v>N/A</v>
      </c>
      <c r="W21" s="35" t="str">
        <f>+IF(ISERR(U21/S21*100),"N/A",ROUND(U21/S21*100,2))</f>
        <v>N/A</v>
      </c>
    </row>
    <row r="22" spans="2:27" ht="56.25" customHeight="1" thickBot="1" x14ac:dyDescent="0.25">
      <c r="B22" s="217" t="s">
        <v>1264</v>
      </c>
      <c r="C22" s="218"/>
      <c r="D22" s="218"/>
      <c r="E22" s="218"/>
      <c r="F22" s="218"/>
      <c r="G22" s="218"/>
      <c r="H22" s="218"/>
      <c r="I22" s="218"/>
      <c r="J22" s="218"/>
      <c r="K22" s="218"/>
      <c r="L22" s="218"/>
      <c r="M22" s="219" t="s">
        <v>1167</v>
      </c>
      <c r="N22" s="219"/>
      <c r="O22" s="219" t="s">
        <v>49</v>
      </c>
      <c r="P22" s="219"/>
      <c r="Q22" s="220" t="s">
        <v>353</v>
      </c>
      <c r="R22" s="220"/>
      <c r="S22" s="34" t="s">
        <v>51</v>
      </c>
      <c r="T22" s="34" t="s">
        <v>170</v>
      </c>
      <c r="U22" s="34" t="s">
        <v>170</v>
      </c>
      <c r="V22" s="34" t="str">
        <f>+IF(ISERR(U22/T22*100),"N/A",ROUND(U22/T22*100,2))</f>
        <v>N/A</v>
      </c>
      <c r="W22" s="35" t="str">
        <f>+IF(ISERR(U22/S22*100),"N/A",ROUND(U22/S22*100,2))</f>
        <v>N/A</v>
      </c>
    </row>
    <row r="23" spans="2:27" ht="21.75" customHeight="1" thickTop="1" thickBot="1" x14ac:dyDescent="0.25">
      <c r="B23" s="11" t="s">
        <v>60</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32" t="s">
        <v>2098</v>
      </c>
      <c r="C24" s="233"/>
      <c r="D24" s="233"/>
      <c r="E24" s="233"/>
      <c r="F24" s="233"/>
      <c r="G24" s="233"/>
      <c r="H24" s="233"/>
      <c r="I24" s="233"/>
      <c r="J24" s="233"/>
      <c r="K24" s="233"/>
      <c r="L24" s="233"/>
      <c r="M24" s="233"/>
      <c r="N24" s="233"/>
      <c r="O24" s="233"/>
      <c r="P24" s="233"/>
      <c r="Q24" s="234"/>
      <c r="R24" s="37" t="s">
        <v>42</v>
      </c>
      <c r="S24" s="204" t="s">
        <v>43</v>
      </c>
      <c r="T24" s="204"/>
      <c r="U24" s="38" t="s">
        <v>61</v>
      </c>
      <c r="V24" s="203" t="s">
        <v>62</v>
      </c>
      <c r="W24" s="205"/>
    </row>
    <row r="25" spans="2:27" ht="30.75" customHeight="1" thickBot="1" x14ac:dyDescent="0.25">
      <c r="B25" s="235"/>
      <c r="C25" s="236"/>
      <c r="D25" s="236"/>
      <c r="E25" s="236"/>
      <c r="F25" s="236"/>
      <c r="G25" s="236"/>
      <c r="H25" s="236"/>
      <c r="I25" s="236"/>
      <c r="J25" s="236"/>
      <c r="K25" s="236"/>
      <c r="L25" s="236"/>
      <c r="M25" s="236"/>
      <c r="N25" s="236"/>
      <c r="O25" s="236"/>
      <c r="P25" s="236"/>
      <c r="Q25" s="237"/>
      <c r="R25" s="39" t="s">
        <v>63</v>
      </c>
      <c r="S25" s="39" t="s">
        <v>63</v>
      </c>
      <c r="T25" s="39" t="s">
        <v>49</v>
      </c>
      <c r="U25" s="39" t="s">
        <v>63</v>
      </c>
      <c r="V25" s="39" t="s">
        <v>64</v>
      </c>
      <c r="W25" s="32" t="s">
        <v>65</v>
      </c>
      <c r="Y25" s="36"/>
    </row>
    <row r="26" spans="2:27" ht="23.25" customHeight="1" thickBot="1" x14ac:dyDescent="0.25">
      <c r="B26" s="238" t="s">
        <v>66</v>
      </c>
      <c r="C26" s="239"/>
      <c r="D26" s="239"/>
      <c r="E26" s="40" t="s">
        <v>1165</v>
      </c>
      <c r="F26" s="40"/>
      <c r="G26" s="40"/>
      <c r="H26" s="41"/>
      <c r="I26" s="41"/>
      <c r="J26" s="41"/>
      <c r="K26" s="41"/>
      <c r="L26" s="41"/>
      <c r="M26" s="41"/>
      <c r="N26" s="41"/>
      <c r="O26" s="41"/>
      <c r="P26" s="42"/>
      <c r="Q26" s="42"/>
      <c r="R26" s="43" t="s">
        <v>1263</v>
      </c>
      <c r="S26" s="44" t="s">
        <v>11</v>
      </c>
      <c r="T26" s="42"/>
      <c r="U26" s="44" t="s">
        <v>52</v>
      </c>
      <c r="V26" s="42"/>
      <c r="W26" s="45">
        <f>+IF(ISERR(U26/R26*100),"N/A",ROUND(U26/R26*100,2))</f>
        <v>0</v>
      </c>
    </row>
    <row r="27" spans="2:27" ht="26.25" customHeight="1" thickBot="1" x14ac:dyDescent="0.25">
      <c r="B27" s="221" t="s">
        <v>69</v>
      </c>
      <c r="C27" s="222"/>
      <c r="D27" s="222"/>
      <c r="E27" s="46" t="s">
        <v>1165</v>
      </c>
      <c r="F27" s="46"/>
      <c r="G27" s="46"/>
      <c r="H27" s="47"/>
      <c r="I27" s="47"/>
      <c r="J27" s="47"/>
      <c r="K27" s="47"/>
      <c r="L27" s="47"/>
      <c r="M27" s="47"/>
      <c r="N27" s="47"/>
      <c r="O27" s="47"/>
      <c r="P27" s="48"/>
      <c r="Q27" s="48"/>
      <c r="R27" s="49" t="s">
        <v>1263</v>
      </c>
      <c r="S27" s="50" t="s">
        <v>52</v>
      </c>
      <c r="T27" s="51">
        <f>+IF(ISERR(S27/R27*100),"N/A",ROUND(S27/R27*100,2))</f>
        <v>0</v>
      </c>
      <c r="U27" s="50" t="s">
        <v>52</v>
      </c>
      <c r="V27" s="51" t="str">
        <f>+IF(ISERR(U27/S27*100),"N/A",ROUND(U27/S27*100,2))</f>
        <v>N/A</v>
      </c>
      <c r="W27" s="52">
        <f>+IF(ISERR(U27/R27*100),"N/A",ROUND(U27/R27*100,2))</f>
        <v>0</v>
      </c>
    </row>
    <row r="28" spans="2:27" ht="22.5" customHeight="1" thickTop="1" thickBot="1" x14ac:dyDescent="0.25">
      <c r="B28" s="11" t="s">
        <v>75</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23" t="s">
        <v>1262</v>
      </c>
      <c r="C29" s="224"/>
      <c r="D29" s="224"/>
      <c r="E29" s="224"/>
      <c r="F29" s="224"/>
      <c r="G29" s="224"/>
      <c r="H29" s="224"/>
      <c r="I29" s="224"/>
      <c r="J29" s="224"/>
      <c r="K29" s="224"/>
      <c r="L29" s="224"/>
      <c r="M29" s="224"/>
      <c r="N29" s="224"/>
      <c r="O29" s="224"/>
      <c r="P29" s="224"/>
      <c r="Q29" s="224"/>
      <c r="R29" s="224"/>
      <c r="S29" s="224"/>
      <c r="T29" s="224"/>
      <c r="U29" s="224"/>
      <c r="V29" s="224"/>
      <c r="W29" s="225"/>
    </row>
    <row r="30" spans="2:27" ht="21.75" customHeight="1" thickBot="1" x14ac:dyDescent="0.25">
      <c r="B30" s="226"/>
      <c r="C30" s="227"/>
      <c r="D30" s="227"/>
      <c r="E30" s="227"/>
      <c r="F30" s="227"/>
      <c r="G30" s="227"/>
      <c r="H30" s="227"/>
      <c r="I30" s="227"/>
      <c r="J30" s="227"/>
      <c r="K30" s="227"/>
      <c r="L30" s="227"/>
      <c r="M30" s="227"/>
      <c r="N30" s="227"/>
      <c r="O30" s="227"/>
      <c r="P30" s="227"/>
      <c r="Q30" s="227"/>
      <c r="R30" s="227"/>
      <c r="S30" s="227"/>
      <c r="T30" s="227"/>
      <c r="U30" s="227"/>
      <c r="V30" s="227"/>
      <c r="W30" s="228"/>
    </row>
    <row r="31" spans="2:27" ht="37.5" customHeight="1" thickTop="1" x14ac:dyDescent="0.2">
      <c r="B31" s="223" t="s">
        <v>1261</v>
      </c>
      <c r="C31" s="224"/>
      <c r="D31" s="224"/>
      <c r="E31" s="224"/>
      <c r="F31" s="224"/>
      <c r="G31" s="224"/>
      <c r="H31" s="224"/>
      <c r="I31" s="224"/>
      <c r="J31" s="224"/>
      <c r="K31" s="224"/>
      <c r="L31" s="224"/>
      <c r="M31" s="224"/>
      <c r="N31" s="224"/>
      <c r="O31" s="224"/>
      <c r="P31" s="224"/>
      <c r="Q31" s="224"/>
      <c r="R31" s="224"/>
      <c r="S31" s="224"/>
      <c r="T31" s="224"/>
      <c r="U31" s="224"/>
      <c r="V31" s="224"/>
      <c r="W31" s="225"/>
    </row>
    <row r="32" spans="2:27" ht="15" customHeight="1" thickBot="1" x14ac:dyDescent="0.25">
      <c r="B32" s="226"/>
      <c r="C32" s="227"/>
      <c r="D32" s="227"/>
      <c r="E32" s="227"/>
      <c r="F32" s="227"/>
      <c r="G32" s="227"/>
      <c r="H32" s="227"/>
      <c r="I32" s="227"/>
      <c r="J32" s="227"/>
      <c r="K32" s="227"/>
      <c r="L32" s="227"/>
      <c r="M32" s="227"/>
      <c r="N32" s="227"/>
      <c r="O32" s="227"/>
      <c r="P32" s="227"/>
      <c r="Q32" s="227"/>
      <c r="R32" s="227"/>
      <c r="S32" s="227"/>
      <c r="T32" s="227"/>
      <c r="U32" s="227"/>
      <c r="V32" s="227"/>
      <c r="W32" s="228"/>
    </row>
    <row r="33" spans="2:23" ht="37.5" customHeight="1" thickTop="1" x14ac:dyDescent="0.2">
      <c r="B33" s="223" t="s">
        <v>1260</v>
      </c>
      <c r="C33" s="224"/>
      <c r="D33" s="224"/>
      <c r="E33" s="224"/>
      <c r="F33" s="224"/>
      <c r="G33" s="224"/>
      <c r="H33" s="224"/>
      <c r="I33" s="224"/>
      <c r="J33" s="224"/>
      <c r="K33" s="224"/>
      <c r="L33" s="224"/>
      <c r="M33" s="224"/>
      <c r="N33" s="224"/>
      <c r="O33" s="224"/>
      <c r="P33" s="224"/>
      <c r="Q33" s="224"/>
      <c r="R33" s="224"/>
      <c r="S33" s="224"/>
      <c r="T33" s="224"/>
      <c r="U33" s="224"/>
      <c r="V33" s="224"/>
      <c r="W33" s="225"/>
    </row>
    <row r="34" spans="2:23" ht="13.5" thickBot="1" x14ac:dyDescent="0.25">
      <c r="B34" s="229"/>
      <c r="C34" s="230"/>
      <c r="D34" s="230"/>
      <c r="E34" s="230"/>
      <c r="F34" s="230"/>
      <c r="G34" s="230"/>
      <c r="H34" s="230"/>
      <c r="I34" s="230"/>
      <c r="J34" s="230"/>
      <c r="K34" s="230"/>
      <c r="L34" s="230"/>
      <c r="M34" s="230"/>
      <c r="N34" s="230"/>
      <c r="O34" s="230"/>
      <c r="P34" s="230"/>
      <c r="Q34" s="230"/>
      <c r="R34" s="230"/>
      <c r="S34" s="230"/>
      <c r="T34" s="230"/>
      <c r="U34" s="230"/>
      <c r="V34" s="230"/>
      <c r="W34" s="231"/>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8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1012</v>
      </c>
      <c r="D4" s="183" t="s">
        <v>1011</v>
      </c>
      <c r="E4" s="183"/>
      <c r="F4" s="183"/>
      <c r="G4" s="183"/>
      <c r="H4" s="184"/>
      <c r="I4" s="18"/>
      <c r="J4" s="185" t="s">
        <v>6</v>
      </c>
      <c r="K4" s="183"/>
      <c r="L4" s="17" t="s">
        <v>1394</v>
      </c>
      <c r="M4" s="186" t="s">
        <v>1393</v>
      </c>
      <c r="N4" s="186"/>
      <c r="O4" s="186"/>
      <c r="P4" s="186"/>
      <c r="Q4" s="187"/>
      <c r="R4" s="19"/>
      <c r="S4" s="188" t="s">
        <v>9</v>
      </c>
      <c r="T4" s="189"/>
      <c r="U4" s="189"/>
      <c r="V4" s="190" t="s">
        <v>1392</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493</v>
      </c>
      <c r="D6" s="192" t="s">
        <v>1391</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1340</v>
      </c>
      <c r="D7" s="179" t="s">
        <v>1390</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998</v>
      </c>
      <c r="D8" s="179" t="s">
        <v>1006</v>
      </c>
      <c r="E8" s="179"/>
      <c r="F8" s="179"/>
      <c r="G8" s="179"/>
      <c r="H8" s="179"/>
      <c r="I8" s="22"/>
      <c r="J8" s="26" t="s">
        <v>1389</v>
      </c>
      <c r="K8" s="26" t="s">
        <v>1388</v>
      </c>
      <c r="L8" s="26" t="s">
        <v>1387</v>
      </c>
      <c r="M8" s="26" t="s">
        <v>1386</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408.75" customHeight="1" thickTop="1" x14ac:dyDescent="0.2">
      <c r="B10" s="240" t="s">
        <v>22</v>
      </c>
      <c r="C10" s="241" t="s">
        <v>1385</v>
      </c>
      <c r="D10" s="241"/>
      <c r="E10" s="241"/>
      <c r="F10" s="241"/>
      <c r="G10" s="241"/>
      <c r="H10" s="241"/>
      <c r="I10" s="241"/>
      <c r="J10" s="241"/>
      <c r="K10" s="241"/>
      <c r="L10" s="241"/>
      <c r="M10" s="241"/>
      <c r="N10" s="241"/>
      <c r="O10" s="241"/>
      <c r="P10" s="241"/>
      <c r="Q10" s="241"/>
      <c r="R10" s="241"/>
      <c r="S10" s="241"/>
      <c r="T10" s="241"/>
      <c r="U10" s="241"/>
      <c r="V10" s="241"/>
      <c r="W10" s="241"/>
    </row>
    <row r="11" spans="1:29" ht="76.5" customHeight="1" x14ac:dyDescent="0.2">
      <c r="B11" s="218"/>
      <c r="C11" s="242"/>
      <c r="D11" s="242"/>
      <c r="E11" s="242"/>
      <c r="F11" s="242"/>
      <c r="G11" s="242"/>
      <c r="H11" s="242"/>
      <c r="I11" s="242"/>
      <c r="J11" s="242"/>
      <c r="K11" s="242"/>
      <c r="L11" s="242"/>
      <c r="M11" s="242"/>
      <c r="N11" s="242"/>
      <c r="O11" s="242"/>
      <c r="P11" s="242"/>
      <c r="Q11" s="242"/>
      <c r="R11" s="242"/>
      <c r="S11" s="242"/>
      <c r="T11" s="242"/>
      <c r="U11" s="242"/>
      <c r="V11" s="242"/>
      <c r="W11" s="242"/>
    </row>
    <row r="12" spans="1:29" ht="9" customHeight="1" thickBot="1" x14ac:dyDescent="0.25"/>
    <row r="13" spans="1:29" ht="21.75" customHeight="1" thickTop="1" thickBot="1" x14ac:dyDescent="0.25">
      <c r="B13" s="11" t="s">
        <v>24</v>
      </c>
      <c r="C13" s="12"/>
      <c r="D13" s="12"/>
      <c r="E13" s="12"/>
      <c r="F13" s="12"/>
      <c r="G13" s="12"/>
      <c r="H13" s="13"/>
      <c r="I13" s="13"/>
      <c r="J13" s="13"/>
      <c r="K13" s="13"/>
      <c r="L13" s="13"/>
      <c r="M13" s="13"/>
      <c r="N13" s="13"/>
      <c r="O13" s="13"/>
      <c r="P13" s="13"/>
      <c r="Q13" s="13"/>
      <c r="R13" s="13"/>
      <c r="S13" s="13"/>
      <c r="T13" s="13"/>
      <c r="U13" s="13"/>
      <c r="V13" s="13"/>
      <c r="W13" s="14"/>
    </row>
    <row r="14" spans="1:29" ht="19.5" customHeight="1" thickTop="1" x14ac:dyDescent="0.2">
      <c r="B14" s="194" t="s">
        <v>25</v>
      </c>
      <c r="C14" s="195"/>
      <c r="D14" s="195"/>
      <c r="E14" s="195"/>
      <c r="F14" s="195"/>
      <c r="G14" s="195"/>
      <c r="H14" s="195"/>
      <c r="I14" s="195"/>
      <c r="J14" s="28"/>
      <c r="K14" s="195" t="s">
        <v>26</v>
      </c>
      <c r="L14" s="195"/>
      <c r="M14" s="195"/>
      <c r="N14" s="195"/>
      <c r="O14" s="195"/>
      <c r="P14" s="195"/>
      <c r="Q14" s="195"/>
      <c r="R14" s="29"/>
      <c r="S14" s="195" t="s">
        <v>27</v>
      </c>
      <c r="T14" s="195"/>
      <c r="U14" s="195"/>
      <c r="V14" s="195"/>
      <c r="W14" s="196"/>
    </row>
    <row r="15" spans="1:29" ht="107.25" customHeight="1" x14ac:dyDescent="0.2">
      <c r="B15" s="20" t="s">
        <v>28</v>
      </c>
      <c r="C15" s="192" t="s">
        <v>11</v>
      </c>
      <c r="D15" s="192"/>
      <c r="E15" s="192"/>
      <c r="F15" s="192"/>
      <c r="G15" s="192"/>
      <c r="H15" s="192"/>
      <c r="I15" s="192"/>
      <c r="J15" s="30"/>
      <c r="K15" s="30" t="s">
        <v>29</v>
      </c>
      <c r="L15" s="192" t="s">
        <v>11</v>
      </c>
      <c r="M15" s="192"/>
      <c r="N15" s="192"/>
      <c r="O15" s="192"/>
      <c r="P15" s="192"/>
      <c r="Q15" s="192"/>
      <c r="R15" s="22"/>
      <c r="S15" s="30" t="s">
        <v>30</v>
      </c>
      <c r="T15" s="197" t="s">
        <v>1384</v>
      </c>
      <c r="U15" s="197"/>
      <c r="V15" s="197"/>
      <c r="W15" s="197"/>
    </row>
    <row r="16" spans="1:29" ht="86.25" customHeight="1" x14ac:dyDescent="0.2">
      <c r="B16" s="20" t="s">
        <v>32</v>
      </c>
      <c r="C16" s="192" t="s">
        <v>11</v>
      </c>
      <c r="D16" s="192"/>
      <c r="E16" s="192"/>
      <c r="F16" s="192"/>
      <c r="G16" s="192"/>
      <c r="H16" s="192"/>
      <c r="I16" s="192"/>
      <c r="J16" s="30"/>
      <c r="K16" s="30" t="s">
        <v>32</v>
      </c>
      <c r="L16" s="192" t="s">
        <v>11</v>
      </c>
      <c r="M16" s="192"/>
      <c r="N16" s="192"/>
      <c r="O16" s="192"/>
      <c r="P16" s="192"/>
      <c r="Q16" s="192"/>
      <c r="R16" s="22"/>
      <c r="S16" s="30" t="s">
        <v>33</v>
      </c>
      <c r="T16" s="197" t="s">
        <v>11</v>
      </c>
      <c r="U16" s="197"/>
      <c r="V16" s="197"/>
      <c r="W16" s="197"/>
    </row>
    <row r="17" spans="2:27" ht="25.5" customHeight="1" thickBot="1" x14ac:dyDescent="0.25">
      <c r="B17" s="31" t="s">
        <v>34</v>
      </c>
      <c r="C17" s="198" t="s">
        <v>11</v>
      </c>
      <c r="D17" s="198"/>
      <c r="E17" s="198"/>
      <c r="F17" s="198"/>
      <c r="G17" s="198"/>
      <c r="H17" s="198"/>
      <c r="I17" s="198"/>
      <c r="J17" s="198"/>
      <c r="K17" s="198"/>
      <c r="L17" s="198"/>
      <c r="M17" s="198"/>
      <c r="N17" s="198"/>
      <c r="O17" s="198"/>
      <c r="P17" s="198"/>
      <c r="Q17" s="198"/>
      <c r="R17" s="198"/>
      <c r="S17" s="198"/>
      <c r="T17" s="198"/>
      <c r="U17" s="198"/>
      <c r="V17" s="198"/>
      <c r="W17" s="199"/>
    </row>
    <row r="18" spans="2:27" ht="21.75" customHeight="1" thickTop="1" thickBot="1" x14ac:dyDescent="0.25">
      <c r="B18" s="11" t="s">
        <v>35</v>
      </c>
      <c r="C18" s="12"/>
      <c r="D18" s="12"/>
      <c r="E18" s="12"/>
      <c r="F18" s="12"/>
      <c r="G18" s="12"/>
      <c r="H18" s="13"/>
      <c r="I18" s="13"/>
      <c r="J18" s="13"/>
      <c r="K18" s="13"/>
      <c r="L18" s="13"/>
      <c r="M18" s="13"/>
      <c r="N18" s="13"/>
      <c r="O18" s="13"/>
      <c r="P18" s="13"/>
      <c r="Q18" s="13"/>
      <c r="R18" s="13"/>
      <c r="S18" s="13"/>
      <c r="T18" s="13"/>
      <c r="U18" s="13"/>
      <c r="V18" s="13"/>
      <c r="W18" s="14"/>
    </row>
    <row r="19" spans="2:27" ht="25.5" customHeight="1" thickTop="1" thickBot="1" x14ac:dyDescent="0.25">
      <c r="B19" s="200" t="s">
        <v>36</v>
      </c>
      <c r="C19" s="201"/>
      <c r="D19" s="201"/>
      <c r="E19" s="201"/>
      <c r="F19" s="201"/>
      <c r="G19" s="201"/>
      <c r="H19" s="201"/>
      <c r="I19" s="201"/>
      <c r="J19" s="201"/>
      <c r="K19" s="201"/>
      <c r="L19" s="201"/>
      <c r="M19" s="201"/>
      <c r="N19" s="201"/>
      <c r="O19" s="201"/>
      <c r="P19" s="201"/>
      <c r="Q19" s="201"/>
      <c r="R19" s="201"/>
      <c r="S19" s="201"/>
      <c r="T19" s="202"/>
      <c r="U19" s="203" t="s">
        <v>37</v>
      </c>
      <c r="V19" s="204"/>
      <c r="W19" s="205"/>
    </row>
    <row r="20" spans="2:27" ht="14.25" customHeight="1" x14ac:dyDescent="0.2">
      <c r="B20" s="206" t="s">
        <v>38</v>
      </c>
      <c r="C20" s="207"/>
      <c r="D20" s="207"/>
      <c r="E20" s="207"/>
      <c r="F20" s="207"/>
      <c r="G20" s="207"/>
      <c r="H20" s="207"/>
      <c r="I20" s="207"/>
      <c r="J20" s="207"/>
      <c r="K20" s="207"/>
      <c r="L20" s="207"/>
      <c r="M20" s="207" t="s">
        <v>39</v>
      </c>
      <c r="N20" s="207"/>
      <c r="O20" s="207" t="s">
        <v>40</v>
      </c>
      <c r="P20" s="207"/>
      <c r="Q20" s="207" t="s">
        <v>41</v>
      </c>
      <c r="R20" s="207"/>
      <c r="S20" s="207" t="s">
        <v>42</v>
      </c>
      <c r="T20" s="210" t="s">
        <v>43</v>
      </c>
      <c r="U20" s="212" t="s">
        <v>44</v>
      </c>
      <c r="V20" s="214" t="s">
        <v>45</v>
      </c>
      <c r="W20" s="215" t="s">
        <v>46</v>
      </c>
    </row>
    <row r="21" spans="2:27" ht="27" customHeight="1" thickBot="1" x14ac:dyDescent="0.25">
      <c r="B21" s="208"/>
      <c r="C21" s="209"/>
      <c r="D21" s="209"/>
      <c r="E21" s="209"/>
      <c r="F21" s="209"/>
      <c r="G21" s="209"/>
      <c r="H21" s="209"/>
      <c r="I21" s="209"/>
      <c r="J21" s="209"/>
      <c r="K21" s="209"/>
      <c r="L21" s="209"/>
      <c r="M21" s="209"/>
      <c r="N21" s="209"/>
      <c r="O21" s="209"/>
      <c r="P21" s="209"/>
      <c r="Q21" s="209"/>
      <c r="R21" s="209"/>
      <c r="S21" s="209"/>
      <c r="T21" s="211"/>
      <c r="U21" s="213"/>
      <c r="V21" s="209"/>
      <c r="W21" s="216"/>
      <c r="Z21" s="33" t="s">
        <v>11</v>
      </c>
      <c r="AA21" s="33" t="s">
        <v>47</v>
      </c>
    </row>
    <row r="22" spans="2:27" ht="56.25" customHeight="1" x14ac:dyDescent="0.2">
      <c r="B22" s="217" t="s">
        <v>1383</v>
      </c>
      <c r="C22" s="218"/>
      <c r="D22" s="218"/>
      <c r="E22" s="218"/>
      <c r="F22" s="218"/>
      <c r="G22" s="218"/>
      <c r="H22" s="218"/>
      <c r="I22" s="218"/>
      <c r="J22" s="218"/>
      <c r="K22" s="218"/>
      <c r="L22" s="218"/>
      <c r="M22" s="219" t="s">
        <v>493</v>
      </c>
      <c r="N22" s="219"/>
      <c r="O22" s="219" t="s">
        <v>49</v>
      </c>
      <c r="P22" s="219"/>
      <c r="Q22" s="220" t="s">
        <v>50</v>
      </c>
      <c r="R22" s="220"/>
      <c r="S22" s="34" t="s">
        <v>1382</v>
      </c>
      <c r="T22" s="34" t="s">
        <v>1382</v>
      </c>
      <c r="U22" s="34" t="s">
        <v>1381</v>
      </c>
      <c r="V22" s="34">
        <f t="shared" ref="V22:V62" si="0">+IF(ISERR(U22/T22*100),"N/A",ROUND(U22/T22*100,2))</f>
        <v>100.81</v>
      </c>
      <c r="W22" s="35">
        <f t="shared" ref="W22:W62" si="1">+IF(ISERR(U22/S22*100),"N/A",ROUND(U22/S22*100,2))</f>
        <v>100.81</v>
      </c>
    </row>
    <row r="23" spans="2:27" ht="56.25" customHeight="1" x14ac:dyDescent="0.2">
      <c r="B23" s="217" t="s">
        <v>1380</v>
      </c>
      <c r="C23" s="218"/>
      <c r="D23" s="218"/>
      <c r="E23" s="218"/>
      <c r="F23" s="218"/>
      <c r="G23" s="218"/>
      <c r="H23" s="218"/>
      <c r="I23" s="218"/>
      <c r="J23" s="218"/>
      <c r="K23" s="218"/>
      <c r="L23" s="218"/>
      <c r="M23" s="219" t="s">
        <v>493</v>
      </c>
      <c r="N23" s="219"/>
      <c r="O23" s="219" t="s">
        <v>49</v>
      </c>
      <c r="P23" s="219"/>
      <c r="Q23" s="220" t="s">
        <v>50</v>
      </c>
      <c r="R23" s="220"/>
      <c r="S23" s="34" t="s">
        <v>403</v>
      </c>
      <c r="T23" s="34" t="s">
        <v>403</v>
      </c>
      <c r="U23" s="34" t="s">
        <v>1379</v>
      </c>
      <c r="V23" s="34">
        <f t="shared" si="0"/>
        <v>96.63</v>
      </c>
      <c r="W23" s="35">
        <f t="shared" si="1"/>
        <v>96.63</v>
      </c>
    </row>
    <row r="24" spans="2:27" ht="56.25" customHeight="1" x14ac:dyDescent="0.2">
      <c r="B24" s="217" t="s">
        <v>1378</v>
      </c>
      <c r="C24" s="218"/>
      <c r="D24" s="218"/>
      <c r="E24" s="218"/>
      <c r="F24" s="218"/>
      <c r="G24" s="218"/>
      <c r="H24" s="218"/>
      <c r="I24" s="218"/>
      <c r="J24" s="218"/>
      <c r="K24" s="218"/>
      <c r="L24" s="218"/>
      <c r="M24" s="219" t="s">
        <v>493</v>
      </c>
      <c r="N24" s="219"/>
      <c r="O24" s="219" t="s">
        <v>49</v>
      </c>
      <c r="P24" s="219"/>
      <c r="Q24" s="220" t="s">
        <v>50</v>
      </c>
      <c r="R24" s="220"/>
      <c r="S24" s="34" t="s">
        <v>1377</v>
      </c>
      <c r="T24" s="34" t="s">
        <v>326</v>
      </c>
      <c r="U24" s="34" t="s">
        <v>1376</v>
      </c>
      <c r="V24" s="34">
        <f t="shared" si="0"/>
        <v>58.06</v>
      </c>
      <c r="W24" s="35">
        <f t="shared" si="1"/>
        <v>8.74</v>
      </c>
    </row>
    <row r="25" spans="2:27" ht="56.25" customHeight="1" x14ac:dyDescent="0.2">
      <c r="B25" s="217" t="s">
        <v>1375</v>
      </c>
      <c r="C25" s="218"/>
      <c r="D25" s="218"/>
      <c r="E25" s="218"/>
      <c r="F25" s="218"/>
      <c r="G25" s="218"/>
      <c r="H25" s="218"/>
      <c r="I25" s="218"/>
      <c r="J25" s="218"/>
      <c r="K25" s="218"/>
      <c r="L25" s="218"/>
      <c r="M25" s="219" t="s">
        <v>493</v>
      </c>
      <c r="N25" s="219"/>
      <c r="O25" s="219" t="s">
        <v>49</v>
      </c>
      <c r="P25" s="219"/>
      <c r="Q25" s="220" t="s">
        <v>50</v>
      </c>
      <c r="R25" s="220"/>
      <c r="S25" s="34" t="s">
        <v>787</v>
      </c>
      <c r="T25" s="34" t="s">
        <v>1104</v>
      </c>
      <c r="U25" s="34" t="s">
        <v>1374</v>
      </c>
      <c r="V25" s="34">
        <f t="shared" si="0"/>
        <v>84.62</v>
      </c>
      <c r="W25" s="35">
        <f t="shared" si="1"/>
        <v>11</v>
      </c>
    </row>
    <row r="26" spans="2:27" ht="56.25" customHeight="1" x14ac:dyDescent="0.2">
      <c r="B26" s="217" t="s">
        <v>1373</v>
      </c>
      <c r="C26" s="218"/>
      <c r="D26" s="218"/>
      <c r="E26" s="218"/>
      <c r="F26" s="218"/>
      <c r="G26" s="218"/>
      <c r="H26" s="218"/>
      <c r="I26" s="218"/>
      <c r="J26" s="218"/>
      <c r="K26" s="218"/>
      <c r="L26" s="218"/>
      <c r="M26" s="219" t="s">
        <v>493</v>
      </c>
      <c r="N26" s="219"/>
      <c r="O26" s="219" t="s">
        <v>49</v>
      </c>
      <c r="P26" s="219"/>
      <c r="Q26" s="220" t="s">
        <v>50</v>
      </c>
      <c r="R26" s="220"/>
      <c r="S26" s="34" t="s">
        <v>1372</v>
      </c>
      <c r="T26" s="34" t="s">
        <v>1371</v>
      </c>
      <c r="U26" s="34" t="s">
        <v>1370</v>
      </c>
      <c r="V26" s="34">
        <f t="shared" si="0"/>
        <v>150</v>
      </c>
      <c r="W26" s="35">
        <f t="shared" si="1"/>
        <v>15.14</v>
      </c>
    </row>
    <row r="27" spans="2:27" ht="56.25" customHeight="1" x14ac:dyDescent="0.2">
      <c r="B27" s="217" t="s">
        <v>1369</v>
      </c>
      <c r="C27" s="218"/>
      <c r="D27" s="218"/>
      <c r="E27" s="218"/>
      <c r="F27" s="218"/>
      <c r="G27" s="218"/>
      <c r="H27" s="218"/>
      <c r="I27" s="218"/>
      <c r="J27" s="218"/>
      <c r="K27" s="218"/>
      <c r="L27" s="218"/>
      <c r="M27" s="219" t="s">
        <v>493</v>
      </c>
      <c r="N27" s="219"/>
      <c r="O27" s="219" t="s">
        <v>49</v>
      </c>
      <c r="P27" s="219"/>
      <c r="Q27" s="220" t="s">
        <v>50</v>
      </c>
      <c r="R27" s="220"/>
      <c r="S27" s="34" t="s">
        <v>676</v>
      </c>
      <c r="T27" s="34" t="s">
        <v>238</v>
      </c>
      <c r="U27" s="34" t="s">
        <v>1368</v>
      </c>
      <c r="V27" s="34">
        <f t="shared" si="0"/>
        <v>65.56</v>
      </c>
      <c r="W27" s="35">
        <f t="shared" si="1"/>
        <v>6.56</v>
      </c>
    </row>
    <row r="28" spans="2:27" ht="56.25" customHeight="1" x14ac:dyDescent="0.2">
      <c r="B28" s="217" t="s">
        <v>1367</v>
      </c>
      <c r="C28" s="218"/>
      <c r="D28" s="218"/>
      <c r="E28" s="218"/>
      <c r="F28" s="218"/>
      <c r="G28" s="218"/>
      <c r="H28" s="218"/>
      <c r="I28" s="218"/>
      <c r="J28" s="218"/>
      <c r="K28" s="218"/>
      <c r="L28" s="218"/>
      <c r="M28" s="219" t="s">
        <v>493</v>
      </c>
      <c r="N28" s="219"/>
      <c r="O28" s="219" t="s">
        <v>49</v>
      </c>
      <c r="P28" s="219"/>
      <c r="Q28" s="220" t="s">
        <v>50</v>
      </c>
      <c r="R28" s="220"/>
      <c r="S28" s="34" t="s">
        <v>1366</v>
      </c>
      <c r="T28" s="34" t="s">
        <v>1365</v>
      </c>
      <c r="U28" s="34" t="s">
        <v>1364</v>
      </c>
      <c r="V28" s="34">
        <f t="shared" si="0"/>
        <v>88.41</v>
      </c>
      <c r="W28" s="35">
        <f t="shared" si="1"/>
        <v>84.75</v>
      </c>
    </row>
    <row r="29" spans="2:27" ht="56.25" customHeight="1" x14ac:dyDescent="0.2">
      <c r="B29" s="217" t="s">
        <v>1363</v>
      </c>
      <c r="C29" s="218"/>
      <c r="D29" s="218"/>
      <c r="E29" s="218"/>
      <c r="F29" s="218"/>
      <c r="G29" s="218"/>
      <c r="H29" s="218"/>
      <c r="I29" s="218"/>
      <c r="J29" s="218"/>
      <c r="K29" s="218"/>
      <c r="L29" s="218"/>
      <c r="M29" s="219" t="s">
        <v>493</v>
      </c>
      <c r="N29" s="219"/>
      <c r="O29" s="219" t="s">
        <v>49</v>
      </c>
      <c r="P29" s="219"/>
      <c r="Q29" s="220" t="s">
        <v>50</v>
      </c>
      <c r="R29" s="220"/>
      <c r="S29" s="34" t="s">
        <v>403</v>
      </c>
      <c r="T29" s="34" t="s">
        <v>1362</v>
      </c>
      <c r="U29" s="34" t="s">
        <v>52</v>
      </c>
      <c r="V29" s="34">
        <f t="shared" si="0"/>
        <v>0</v>
      </c>
      <c r="W29" s="35">
        <f t="shared" si="1"/>
        <v>0</v>
      </c>
    </row>
    <row r="30" spans="2:27" ht="56.25" customHeight="1" x14ac:dyDescent="0.2">
      <c r="B30" s="217" t="s">
        <v>1361</v>
      </c>
      <c r="C30" s="218"/>
      <c r="D30" s="218"/>
      <c r="E30" s="218"/>
      <c r="F30" s="218"/>
      <c r="G30" s="218"/>
      <c r="H30" s="218"/>
      <c r="I30" s="218"/>
      <c r="J30" s="218"/>
      <c r="K30" s="218"/>
      <c r="L30" s="218"/>
      <c r="M30" s="219" t="s">
        <v>493</v>
      </c>
      <c r="N30" s="219"/>
      <c r="O30" s="219" t="s">
        <v>49</v>
      </c>
      <c r="P30" s="219"/>
      <c r="Q30" s="220" t="s">
        <v>65</v>
      </c>
      <c r="R30" s="220"/>
      <c r="S30" s="34" t="s">
        <v>51</v>
      </c>
      <c r="T30" s="34" t="s">
        <v>170</v>
      </c>
      <c r="U30" s="34" t="s">
        <v>170</v>
      </c>
      <c r="V30" s="34" t="str">
        <f t="shared" si="0"/>
        <v>N/A</v>
      </c>
      <c r="W30" s="35" t="str">
        <f t="shared" si="1"/>
        <v>N/A</v>
      </c>
    </row>
    <row r="31" spans="2:27" ht="56.25" customHeight="1" x14ac:dyDescent="0.2">
      <c r="B31" s="217" t="s">
        <v>1360</v>
      </c>
      <c r="C31" s="218"/>
      <c r="D31" s="218"/>
      <c r="E31" s="218"/>
      <c r="F31" s="218"/>
      <c r="G31" s="218"/>
      <c r="H31" s="218"/>
      <c r="I31" s="218"/>
      <c r="J31" s="218"/>
      <c r="K31" s="218"/>
      <c r="L31" s="218"/>
      <c r="M31" s="219" t="s">
        <v>493</v>
      </c>
      <c r="N31" s="219"/>
      <c r="O31" s="219" t="s">
        <v>49</v>
      </c>
      <c r="P31" s="219"/>
      <c r="Q31" s="220" t="s">
        <v>65</v>
      </c>
      <c r="R31" s="220"/>
      <c r="S31" s="34" t="s">
        <v>51</v>
      </c>
      <c r="T31" s="34" t="s">
        <v>170</v>
      </c>
      <c r="U31" s="34" t="s">
        <v>170</v>
      </c>
      <c r="V31" s="34" t="str">
        <f t="shared" si="0"/>
        <v>N/A</v>
      </c>
      <c r="W31" s="35" t="str">
        <f t="shared" si="1"/>
        <v>N/A</v>
      </c>
    </row>
    <row r="32" spans="2:27" ht="56.25" customHeight="1" x14ac:dyDescent="0.2">
      <c r="B32" s="217" t="s">
        <v>1359</v>
      </c>
      <c r="C32" s="218"/>
      <c r="D32" s="218"/>
      <c r="E32" s="218"/>
      <c r="F32" s="218"/>
      <c r="G32" s="218"/>
      <c r="H32" s="218"/>
      <c r="I32" s="218"/>
      <c r="J32" s="218"/>
      <c r="K32" s="218"/>
      <c r="L32" s="218"/>
      <c r="M32" s="219" t="s">
        <v>493</v>
      </c>
      <c r="N32" s="219"/>
      <c r="O32" s="219" t="s">
        <v>49</v>
      </c>
      <c r="P32" s="219"/>
      <c r="Q32" s="220" t="s">
        <v>50</v>
      </c>
      <c r="R32" s="220"/>
      <c r="S32" s="34" t="s">
        <v>1358</v>
      </c>
      <c r="T32" s="34" t="s">
        <v>1357</v>
      </c>
      <c r="U32" s="34" t="s">
        <v>1356</v>
      </c>
      <c r="V32" s="34">
        <f t="shared" si="0"/>
        <v>88.42</v>
      </c>
      <c r="W32" s="35">
        <f t="shared" si="1"/>
        <v>81.95</v>
      </c>
    </row>
    <row r="33" spans="2:23" ht="56.25" customHeight="1" x14ac:dyDescent="0.2">
      <c r="B33" s="217" t="s">
        <v>1355</v>
      </c>
      <c r="C33" s="218"/>
      <c r="D33" s="218"/>
      <c r="E33" s="218"/>
      <c r="F33" s="218"/>
      <c r="G33" s="218"/>
      <c r="H33" s="218"/>
      <c r="I33" s="218"/>
      <c r="J33" s="218"/>
      <c r="K33" s="218"/>
      <c r="L33" s="218"/>
      <c r="M33" s="219" t="s">
        <v>493</v>
      </c>
      <c r="N33" s="219"/>
      <c r="O33" s="219" t="s">
        <v>49</v>
      </c>
      <c r="P33" s="219"/>
      <c r="Q33" s="220" t="s">
        <v>50</v>
      </c>
      <c r="R33" s="220"/>
      <c r="S33" s="34" t="s">
        <v>1354</v>
      </c>
      <c r="T33" s="34" t="s">
        <v>1353</v>
      </c>
      <c r="U33" s="34" t="s">
        <v>52</v>
      </c>
      <c r="V33" s="34">
        <f t="shared" si="0"/>
        <v>0</v>
      </c>
      <c r="W33" s="35">
        <f t="shared" si="1"/>
        <v>0</v>
      </c>
    </row>
    <row r="34" spans="2:23" ht="56.25" customHeight="1" x14ac:dyDescent="0.2">
      <c r="B34" s="217" t="s">
        <v>1352</v>
      </c>
      <c r="C34" s="218"/>
      <c r="D34" s="218"/>
      <c r="E34" s="218"/>
      <c r="F34" s="218"/>
      <c r="G34" s="218"/>
      <c r="H34" s="218"/>
      <c r="I34" s="218"/>
      <c r="J34" s="218"/>
      <c r="K34" s="218"/>
      <c r="L34" s="218"/>
      <c r="M34" s="219" t="s">
        <v>493</v>
      </c>
      <c r="N34" s="219"/>
      <c r="O34" s="219" t="s">
        <v>49</v>
      </c>
      <c r="P34" s="219"/>
      <c r="Q34" s="220" t="s">
        <v>50</v>
      </c>
      <c r="R34" s="220"/>
      <c r="S34" s="34" t="s">
        <v>983</v>
      </c>
      <c r="T34" s="34" t="s">
        <v>983</v>
      </c>
      <c r="U34" s="34" t="s">
        <v>1351</v>
      </c>
      <c r="V34" s="34">
        <f t="shared" si="0"/>
        <v>70.37</v>
      </c>
      <c r="W34" s="35">
        <f t="shared" si="1"/>
        <v>70.37</v>
      </c>
    </row>
    <row r="35" spans="2:23" ht="56.25" customHeight="1" x14ac:dyDescent="0.2">
      <c r="B35" s="217" t="s">
        <v>1350</v>
      </c>
      <c r="C35" s="218"/>
      <c r="D35" s="218"/>
      <c r="E35" s="218"/>
      <c r="F35" s="218"/>
      <c r="G35" s="218"/>
      <c r="H35" s="218"/>
      <c r="I35" s="218"/>
      <c r="J35" s="218"/>
      <c r="K35" s="218"/>
      <c r="L35" s="218"/>
      <c r="M35" s="219" t="s">
        <v>493</v>
      </c>
      <c r="N35" s="219"/>
      <c r="O35" s="219" t="s">
        <v>49</v>
      </c>
      <c r="P35" s="219"/>
      <c r="Q35" s="220" t="s">
        <v>50</v>
      </c>
      <c r="R35" s="220"/>
      <c r="S35" s="34" t="s">
        <v>167</v>
      </c>
      <c r="T35" s="34" t="s">
        <v>874</v>
      </c>
      <c r="U35" s="34" t="s">
        <v>1349</v>
      </c>
      <c r="V35" s="34">
        <f t="shared" si="0"/>
        <v>151.35</v>
      </c>
      <c r="W35" s="35">
        <f t="shared" si="1"/>
        <v>22.4</v>
      </c>
    </row>
    <row r="36" spans="2:23" ht="56.25" customHeight="1" x14ac:dyDescent="0.2">
      <c r="B36" s="217" t="s">
        <v>1348</v>
      </c>
      <c r="C36" s="218"/>
      <c r="D36" s="218"/>
      <c r="E36" s="218"/>
      <c r="F36" s="218"/>
      <c r="G36" s="218"/>
      <c r="H36" s="218"/>
      <c r="I36" s="218"/>
      <c r="J36" s="218"/>
      <c r="K36" s="218"/>
      <c r="L36" s="218"/>
      <c r="M36" s="219" t="s">
        <v>493</v>
      </c>
      <c r="N36" s="219"/>
      <c r="O36" s="219" t="s">
        <v>49</v>
      </c>
      <c r="P36" s="219"/>
      <c r="Q36" s="220" t="s">
        <v>65</v>
      </c>
      <c r="R36" s="220"/>
      <c r="S36" s="34" t="s">
        <v>518</v>
      </c>
      <c r="T36" s="34" t="s">
        <v>170</v>
      </c>
      <c r="U36" s="34" t="s">
        <v>170</v>
      </c>
      <c r="V36" s="34" t="str">
        <f t="shared" si="0"/>
        <v>N/A</v>
      </c>
      <c r="W36" s="35" t="str">
        <f t="shared" si="1"/>
        <v>N/A</v>
      </c>
    </row>
    <row r="37" spans="2:23" ht="56.25" customHeight="1" x14ac:dyDescent="0.2">
      <c r="B37" s="217" t="s">
        <v>1347</v>
      </c>
      <c r="C37" s="218"/>
      <c r="D37" s="218"/>
      <c r="E37" s="218"/>
      <c r="F37" s="218"/>
      <c r="G37" s="218"/>
      <c r="H37" s="218"/>
      <c r="I37" s="218"/>
      <c r="J37" s="218"/>
      <c r="K37" s="218"/>
      <c r="L37" s="218"/>
      <c r="M37" s="219" t="s">
        <v>493</v>
      </c>
      <c r="N37" s="219"/>
      <c r="O37" s="219" t="s">
        <v>49</v>
      </c>
      <c r="P37" s="219"/>
      <c r="Q37" s="220" t="s">
        <v>353</v>
      </c>
      <c r="R37" s="220"/>
      <c r="S37" s="34" t="s">
        <v>51</v>
      </c>
      <c r="T37" s="34" t="s">
        <v>170</v>
      </c>
      <c r="U37" s="34" t="s">
        <v>170</v>
      </c>
      <c r="V37" s="34" t="str">
        <f t="shared" si="0"/>
        <v>N/A</v>
      </c>
      <c r="W37" s="35" t="str">
        <f t="shared" si="1"/>
        <v>N/A</v>
      </c>
    </row>
    <row r="38" spans="2:23" ht="56.25" customHeight="1" x14ac:dyDescent="0.2">
      <c r="B38" s="217" t="s">
        <v>1346</v>
      </c>
      <c r="C38" s="218"/>
      <c r="D38" s="218"/>
      <c r="E38" s="218"/>
      <c r="F38" s="218"/>
      <c r="G38" s="218"/>
      <c r="H38" s="218"/>
      <c r="I38" s="218"/>
      <c r="J38" s="218"/>
      <c r="K38" s="218"/>
      <c r="L38" s="218"/>
      <c r="M38" s="219" t="s">
        <v>493</v>
      </c>
      <c r="N38" s="219"/>
      <c r="O38" s="219" t="s">
        <v>49</v>
      </c>
      <c r="P38" s="219"/>
      <c r="Q38" s="220" t="s">
        <v>65</v>
      </c>
      <c r="R38" s="220"/>
      <c r="S38" s="34" t="s">
        <v>51</v>
      </c>
      <c r="T38" s="34" t="s">
        <v>170</v>
      </c>
      <c r="U38" s="34" t="s">
        <v>170</v>
      </c>
      <c r="V38" s="34" t="str">
        <f t="shared" si="0"/>
        <v>N/A</v>
      </c>
      <c r="W38" s="35" t="str">
        <f t="shared" si="1"/>
        <v>N/A</v>
      </c>
    </row>
    <row r="39" spans="2:23" ht="56.25" customHeight="1" x14ac:dyDescent="0.2">
      <c r="B39" s="217" t="s">
        <v>1345</v>
      </c>
      <c r="C39" s="218"/>
      <c r="D39" s="218"/>
      <c r="E39" s="218"/>
      <c r="F39" s="218"/>
      <c r="G39" s="218"/>
      <c r="H39" s="218"/>
      <c r="I39" s="218"/>
      <c r="J39" s="218"/>
      <c r="K39" s="218"/>
      <c r="L39" s="218"/>
      <c r="M39" s="219" t="s">
        <v>493</v>
      </c>
      <c r="N39" s="219"/>
      <c r="O39" s="219" t="s">
        <v>49</v>
      </c>
      <c r="P39" s="219"/>
      <c r="Q39" s="220" t="s">
        <v>50</v>
      </c>
      <c r="R39" s="220"/>
      <c r="S39" s="34" t="s">
        <v>1344</v>
      </c>
      <c r="T39" s="34" t="s">
        <v>1343</v>
      </c>
      <c r="U39" s="34" t="s">
        <v>1342</v>
      </c>
      <c r="V39" s="34">
        <f t="shared" si="0"/>
        <v>77</v>
      </c>
      <c r="W39" s="35">
        <f t="shared" si="1"/>
        <v>13.9</v>
      </c>
    </row>
    <row r="40" spans="2:23" ht="56.25" customHeight="1" x14ac:dyDescent="0.2">
      <c r="B40" s="217" t="s">
        <v>1341</v>
      </c>
      <c r="C40" s="218"/>
      <c r="D40" s="218"/>
      <c r="E40" s="218"/>
      <c r="F40" s="218"/>
      <c r="G40" s="218"/>
      <c r="H40" s="218"/>
      <c r="I40" s="218"/>
      <c r="J40" s="218"/>
      <c r="K40" s="218"/>
      <c r="L40" s="218"/>
      <c r="M40" s="219" t="s">
        <v>1340</v>
      </c>
      <c r="N40" s="219"/>
      <c r="O40" s="219" t="s">
        <v>49</v>
      </c>
      <c r="P40" s="219"/>
      <c r="Q40" s="220" t="s">
        <v>50</v>
      </c>
      <c r="R40" s="220"/>
      <c r="S40" s="34" t="s">
        <v>51</v>
      </c>
      <c r="T40" s="34" t="s">
        <v>167</v>
      </c>
      <c r="U40" s="34" t="s">
        <v>167</v>
      </c>
      <c r="V40" s="34">
        <f t="shared" si="0"/>
        <v>100</v>
      </c>
      <c r="W40" s="35">
        <f t="shared" si="1"/>
        <v>25</v>
      </c>
    </row>
    <row r="41" spans="2:23" ht="56.25" customHeight="1" x14ac:dyDescent="0.2">
      <c r="B41" s="217" t="s">
        <v>1339</v>
      </c>
      <c r="C41" s="218"/>
      <c r="D41" s="218"/>
      <c r="E41" s="218"/>
      <c r="F41" s="218"/>
      <c r="G41" s="218"/>
      <c r="H41" s="218"/>
      <c r="I41" s="218"/>
      <c r="J41" s="218"/>
      <c r="K41" s="218"/>
      <c r="L41" s="218"/>
      <c r="M41" s="219" t="s">
        <v>998</v>
      </c>
      <c r="N41" s="219"/>
      <c r="O41" s="219" t="s">
        <v>49</v>
      </c>
      <c r="P41" s="219"/>
      <c r="Q41" s="220" t="s">
        <v>50</v>
      </c>
      <c r="R41" s="220"/>
      <c r="S41" s="34" t="s">
        <v>51</v>
      </c>
      <c r="T41" s="34" t="s">
        <v>1338</v>
      </c>
      <c r="U41" s="34" t="s">
        <v>1337</v>
      </c>
      <c r="V41" s="34">
        <f t="shared" si="0"/>
        <v>127.29</v>
      </c>
      <c r="W41" s="35">
        <f t="shared" si="1"/>
        <v>84.9</v>
      </c>
    </row>
    <row r="42" spans="2:23" ht="56.25" customHeight="1" x14ac:dyDescent="0.2">
      <c r="B42" s="217" t="s">
        <v>1336</v>
      </c>
      <c r="C42" s="218"/>
      <c r="D42" s="218"/>
      <c r="E42" s="218"/>
      <c r="F42" s="218"/>
      <c r="G42" s="218"/>
      <c r="H42" s="218"/>
      <c r="I42" s="218"/>
      <c r="J42" s="218"/>
      <c r="K42" s="218"/>
      <c r="L42" s="218"/>
      <c r="M42" s="219" t="s">
        <v>998</v>
      </c>
      <c r="N42" s="219"/>
      <c r="O42" s="219" t="s">
        <v>49</v>
      </c>
      <c r="P42" s="219"/>
      <c r="Q42" s="220" t="s">
        <v>50</v>
      </c>
      <c r="R42" s="220"/>
      <c r="S42" s="34" t="s">
        <v>51</v>
      </c>
      <c r="T42" s="34" t="s">
        <v>91</v>
      </c>
      <c r="U42" s="34" t="s">
        <v>1335</v>
      </c>
      <c r="V42" s="34">
        <f t="shared" si="0"/>
        <v>99</v>
      </c>
      <c r="W42" s="35">
        <f t="shared" si="1"/>
        <v>39.6</v>
      </c>
    </row>
    <row r="43" spans="2:23" ht="56.25" customHeight="1" x14ac:dyDescent="0.2">
      <c r="B43" s="217" t="s">
        <v>1334</v>
      </c>
      <c r="C43" s="218"/>
      <c r="D43" s="218"/>
      <c r="E43" s="218"/>
      <c r="F43" s="218"/>
      <c r="G43" s="218"/>
      <c r="H43" s="218"/>
      <c r="I43" s="218"/>
      <c r="J43" s="218"/>
      <c r="K43" s="218"/>
      <c r="L43" s="218"/>
      <c r="M43" s="219" t="s">
        <v>998</v>
      </c>
      <c r="N43" s="219"/>
      <c r="O43" s="219" t="s">
        <v>49</v>
      </c>
      <c r="P43" s="219"/>
      <c r="Q43" s="220" t="s">
        <v>50</v>
      </c>
      <c r="R43" s="220"/>
      <c r="S43" s="34" t="s">
        <v>51</v>
      </c>
      <c r="T43" s="34" t="s">
        <v>51</v>
      </c>
      <c r="U43" s="34" t="s">
        <v>1333</v>
      </c>
      <c r="V43" s="34">
        <f t="shared" si="0"/>
        <v>97.2</v>
      </c>
      <c r="W43" s="35">
        <f t="shared" si="1"/>
        <v>97.2</v>
      </c>
    </row>
    <row r="44" spans="2:23" ht="56.25" customHeight="1" x14ac:dyDescent="0.2">
      <c r="B44" s="217" t="s">
        <v>1332</v>
      </c>
      <c r="C44" s="218"/>
      <c r="D44" s="218"/>
      <c r="E44" s="218"/>
      <c r="F44" s="218"/>
      <c r="G44" s="218"/>
      <c r="H44" s="218"/>
      <c r="I44" s="218"/>
      <c r="J44" s="218"/>
      <c r="K44" s="218"/>
      <c r="L44" s="218"/>
      <c r="M44" s="219" t="s">
        <v>998</v>
      </c>
      <c r="N44" s="219"/>
      <c r="O44" s="219" t="s">
        <v>49</v>
      </c>
      <c r="P44" s="219"/>
      <c r="Q44" s="220" t="s">
        <v>50</v>
      </c>
      <c r="R44" s="220"/>
      <c r="S44" s="34" t="s">
        <v>1331</v>
      </c>
      <c r="T44" s="34" t="s">
        <v>1330</v>
      </c>
      <c r="U44" s="34" t="s">
        <v>550</v>
      </c>
      <c r="V44" s="34">
        <f t="shared" si="0"/>
        <v>122.73</v>
      </c>
      <c r="W44" s="35">
        <f t="shared" si="1"/>
        <v>30.34</v>
      </c>
    </row>
    <row r="45" spans="2:23" ht="56.25" customHeight="1" x14ac:dyDescent="0.2">
      <c r="B45" s="217" t="s">
        <v>1329</v>
      </c>
      <c r="C45" s="218"/>
      <c r="D45" s="218"/>
      <c r="E45" s="218"/>
      <c r="F45" s="218"/>
      <c r="G45" s="218"/>
      <c r="H45" s="218"/>
      <c r="I45" s="218"/>
      <c r="J45" s="218"/>
      <c r="K45" s="218"/>
      <c r="L45" s="218"/>
      <c r="M45" s="219" t="s">
        <v>998</v>
      </c>
      <c r="N45" s="219"/>
      <c r="O45" s="219" t="s">
        <v>49</v>
      </c>
      <c r="P45" s="219"/>
      <c r="Q45" s="220" t="s">
        <v>50</v>
      </c>
      <c r="R45" s="220"/>
      <c r="S45" s="34" t="s">
        <v>1328</v>
      </c>
      <c r="T45" s="34" t="s">
        <v>1328</v>
      </c>
      <c r="U45" s="34" t="s">
        <v>1327</v>
      </c>
      <c r="V45" s="34">
        <f t="shared" si="0"/>
        <v>109.12</v>
      </c>
      <c r="W45" s="35">
        <f t="shared" si="1"/>
        <v>109.12</v>
      </c>
    </row>
    <row r="46" spans="2:23" ht="56.25" customHeight="1" x14ac:dyDescent="0.2">
      <c r="B46" s="217" t="s">
        <v>1326</v>
      </c>
      <c r="C46" s="218"/>
      <c r="D46" s="218"/>
      <c r="E46" s="218"/>
      <c r="F46" s="218"/>
      <c r="G46" s="218"/>
      <c r="H46" s="218"/>
      <c r="I46" s="218"/>
      <c r="J46" s="218"/>
      <c r="K46" s="218"/>
      <c r="L46" s="218"/>
      <c r="M46" s="219" t="s">
        <v>998</v>
      </c>
      <c r="N46" s="219"/>
      <c r="O46" s="219" t="s">
        <v>49</v>
      </c>
      <c r="P46" s="219"/>
      <c r="Q46" s="220" t="s">
        <v>50</v>
      </c>
      <c r="R46" s="220"/>
      <c r="S46" s="34" t="s">
        <v>403</v>
      </c>
      <c r="T46" s="34" t="s">
        <v>403</v>
      </c>
      <c r="U46" s="34" t="s">
        <v>1325</v>
      </c>
      <c r="V46" s="34">
        <f t="shared" si="0"/>
        <v>105.5</v>
      </c>
      <c r="W46" s="35">
        <f t="shared" si="1"/>
        <v>105.5</v>
      </c>
    </row>
    <row r="47" spans="2:23" ht="56.25" customHeight="1" x14ac:dyDescent="0.2">
      <c r="B47" s="217" t="s">
        <v>1324</v>
      </c>
      <c r="C47" s="218"/>
      <c r="D47" s="218"/>
      <c r="E47" s="218"/>
      <c r="F47" s="218"/>
      <c r="G47" s="218"/>
      <c r="H47" s="218"/>
      <c r="I47" s="218"/>
      <c r="J47" s="218"/>
      <c r="K47" s="218"/>
      <c r="L47" s="218"/>
      <c r="M47" s="219" t="s">
        <v>998</v>
      </c>
      <c r="N47" s="219"/>
      <c r="O47" s="219" t="s">
        <v>49</v>
      </c>
      <c r="P47" s="219"/>
      <c r="Q47" s="220" t="s">
        <v>50</v>
      </c>
      <c r="R47" s="220"/>
      <c r="S47" s="34" t="s">
        <v>51</v>
      </c>
      <c r="T47" s="34" t="s">
        <v>528</v>
      </c>
      <c r="U47" s="34" t="s">
        <v>1323</v>
      </c>
      <c r="V47" s="34">
        <f t="shared" si="0"/>
        <v>125.74</v>
      </c>
      <c r="W47" s="35">
        <f t="shared" si="1"/>
        <v>85.5</v>
      </c>
    </row>
    <row r="48" spans="2:23" ht="56.25" customHeight="1" x14ac:dyDescent="0.2">
      <c r="B48" s="217" t="s">
        <v>1322</v>
      </c>
      <c r="C48" s="218"/>
      <c r="D48" s="218"/>
      <c r="E48" s="218"/>
      <c r="F48" s="218"/>
      <c r="G48" s="218"/>
      <c r="H48" s="218"/>
      <c r="I48" s="218"/>
      <c r="J48" s="218"/>
      <c r="K48" s="218"/>
      <c r="L48" s="218"/>
      <c r="M48" s="219" t="s">
        <v>998</v>
      </c>
      <c r="N48" s="219"/>
      <c r="O48" s="219" t="s">
        <v>49</v>
      </c>
      <c r="P48" s="219"/>
      <c r="Q48" s="220" t="s">
        <v>50</v>
      </c>
      <c r="R48" s="220"/>
      <c r="S48" s="34" t="s">
        <v>51</v>
      </c>
      <c r="T48" s="34" t="s">
        <v>90</v>
      </c>
      <c r="U48" s="34" t="s">
        <v>1321</v>
      </c>
      <c r="V48" s="34">
        <f t="shared" si="0"/>
        <v>49.4</v>
      </c>
      <c r="W48" s="35">
        <f t="shared" si="1"/>
        <v>24.7</v>
      </c>
    </row>
    <row r="49" spans="2:24" ht="56.25" customHeight="1" x14ac:dyDescent="0.2">
      <c r="B49" s="217" t="s">
        <v>1320</v>
      </c>
      <c r="C49" s="218"/>
      <c r="D49" s="218"/>
      <c r="E49" s="218"/>
      <c r="F49" s="218"/>
      <c r="G49" s="218"/>
      <c r="H49" s="218"/>
      <c r="I49" s="218"/>
      <c r="J49" s="218"/>
      <c r="K49" s="218"/>
      <c r="L49" s="218"/>
      <c r="M49" s="219" t="s">
        <v>998</v>
      </c>
      <c r="N49" s="219"/>
      <c r="O49" s="219" t="s">
        <v>49</v>
      </c>
      <c r="P49" s="219"/>
      <c r="Q49" s="220" t="s">
        <v>50</v>
      </c>
      <c r="R49" s="220"/>
      <c r="S49" s="34" t="s">
        <v>51</v>
      </c>
      <c r="T49" s="34" t="s">
        <v>1319</v>
      </c>
      <c r="U49" s="34" t="s">
        <v>1318</v>
      </c>
      <c r="V49" s="34">
        <f t="shared" si="0"/>
        <v>147.41999999999999</v>
      </c>
      <c r="W49" s="35">
        <f t="shared" si="1"/>
        <v>111.6</v>
      </c>
    </row>
    <row r="50" spans="2:24" ht="56.25" customHeight="1" x14ac:dyDescent="0.2">
      <c r="B50" s="217" t="s">
        <v>1317</v>
      </c>
      <c r="C50" s="218"/>
      <c r="D50" s="218"/>
      <c r="E50" s="218"/>
      <c r="F50" s="218"/>
      <c r="G50" s="218"/>
      <c r="H50" s="218"/>
      <c r="I50" s="218"/>
      <c r="J50" s="218"/>
      <c r="K50" s="218"/>
      <c r="L50" s="218"/>
      <c r="M50" s="219" t="s">
        <v>998</v>
      </c>
      <c r="N50" s="219"/>
      <c r="O50" s="219" t="s">
        <v>49</v>
      </c>
      <c r="P50" s="219"/>
      <c r="Q50" s="220" t="s">
        <v>50</v>
      </c>
      <c r="R50" s="220"/>
      <c r="S50" s="34" t="s">
        <v>51</v>
      </c>
      <c r="T50" s="34" t="s">
        <v>52</v>
      </c>
      <c r="U50" s="34" t="s">
        <v>52</v>
      </c>
      <c r="V50" s="34" t="str">
        <f t="shared" si="0"/>
        <v>N/A</v>
      </c>
      <c r="W50" s="35">
        <f t="shared" si="1"/>
        <v>0</v>
      </c>
    </row>
    <row r="51" spans="2:24" ht="56.25" customHeight="1" x14ac:dyDescent="0.2">
      <c r="B51" s="217" t="s">
        <v>1316</v>
      </c>
      <c r="C51" s="218"/>
      <c r="D51" s="218"/>
      <c r="E51" s="218"/>
      <c r="F51" s="218"/>
      <c r="G51" s="218"/>
      <c r="H51" s="218"/>
      <c r="I51" s="218"/>
      <c r="J51" s="218"/>
      <c r="K51" s="218"/>
      <c r="L51" s="218"/>
      <c r="M51" s="219" t="s">
        <v>998</v>
      </c>
      <c r="N51" s="219"/>
      <c r="O51" s="219" t="s">
        <v>49</v>
      </c>
      <c r="P51" s="219"/>
      <c r="Q51" s="220" t="s">
        <v>50</v>
      </c>
      <c r="R51" s="220"/>
      <c r="S51" s="34" t="s">
        <v>51</v>
      </c>
      <c r="T51" s="34" t="s">
        <v>90</v>
      </c>
      <c r="U51" s="34" t="s">
        <v>1315</v>
      </c>
      <c r="V51" s="34">
        <f t="shared" si="0"/>
        <v>184</v>
      </c>
      <c r="W51" s="35">
        <f t="shared" si="1"/>
        <v>92</v>
      </c>
    </row>
    <row r="52" spans="2:24" ht="56.25" customHeight="1" x14ac:dyDescent="0.2">
      <c r="B52" s="217" t="s">
        <v>1314</v>
      </c>
      <c r="C52" s="218"/>
      <c r="D52" s="218"/>
      <c r="E52" s="218"/>
      <c r="F52" s="218"/>
      <c r="G52" s="218"/>
      <c r="H52" s="218"/>
      <c r="I52" s="218"/>
      <c r="J52" s="218"/>
      <c r="K52" s="218"/>
      <c r="L52" s="218"/>
      <c r="M52" s="219" t="s">
        <v>998</v>
      </c>
      <c r="N52" s="219"/>
      <c r="O52" s="219" t="s">
        <v>830</v>
      </c>
      <c r="P52" s="219"/>
      <c r="Q52" s="220" t="s">
        <v>50</v>
      </c>
      <c r="R52" s="220"/>
      <c r="S52" s="34" t="s">
        <v>90</v>
      </c>
      <c r="T52" s="34" t="s">
        <v>90</v>
      </c>
      <c r="U52" s="34" t="s">
        <v>1313</v>
      </c>
      <c r="V52" s="34">
        <f t="shared" si="0"/>
        <v>123.4</v>
      </c>
      <c r="W52" s="35">
        <f t="shared" si="1"/>
        <v>123.4</v>
      </c>
    </row>
    <row r="53" spans="2:24" ht="56.25" customHeight="1" x14ac:dyDescent="0.2">
      <c r="B53" s="217" t="s">
        <v>1312</v>
      </c>
      <c r="C53" s="218"/>
      <c r="D53" s="218"/>
      <c r="E53" s="218"/>
      <c r="F53" s="218"/>
      <c r="G53" s="218"/>
      <c r="H53" s="218"/>
      <c r="I53" s="218"/>
      <c r="J53" s="218"/>
      <c r="K53" s="218"/>
      <c r="L53" s="218"/>
      <c r="M53" s="219" t="s">
        <v>998</v>
      </c>
      <c r="N53" s="219"/>
      <c r="O53" s="219" t="s">
        <v>49</v>
      </c>
      <c r="P53" s="219"/>
      <c r="Q53" s="220" t="s">
        <v>50</v>
      </c>
      <c r="R53" s="220"/>
      <c r="S53" s="34" t="s">
        <v>51</v>
      </c>
      <c r="T53" s="34" t="s">
        <v>51</v>
      </c>
      <c r="U53" s="34" t="s">
        <v>51</v>
      </c>
      <c r="V53" s="34">
        <f t="shared" si="0"/>
        <v>100</v>
      </c>
      <c r="W53" s="35">
        <f t="shared" si="1"/>
        <v>100</v>
      </c>
    </row>
    <row r="54" spans="2:24" ht="56.25" customHeight="1" x14ac:dyDescent="0.2">
      <c r="B54" s="217" t="s">
        <v>1311</v>
      </c>
      <c r="C54" s="218"/>
      <c r="D54" s="218"/>
      <c r="E54" s="218"/>
      <c r="F54" s="218"/>
      <c r="G54" s="218"/>
      <c r="H54" s="218"/>
      <c r="I54" s="218"/>
      <c r="J54" s="218"/>
      <c r="K54" s="218"/>
      <c r="L54" s="218"/>
      <c r="M54" s="219" t="s">
        <v>998</v>
      </c>
      <c r="N54" s="219"/>
      <c r="O54" s="219" t="s">
        <v>49</v>
      </c>
      <c r="P54" s="219"/>
      <c r="Q54" s="220" t="s">
        <v>50</v>
      </c>
      <c r="R54" s="220"/>
      <c r="S54" s="34" t="s">
        <v>51</v>
      </c>
      <c r="T54" s="34" t="s">
        <v>51</v>
      </c>
      <c r="U54" s="34" t="s">
        <v>51</v>
      </c>
      <c r="V54" s="34">
        <f t="shared" si="0"/>
        <v>100</v>
      </c>
      <c r="W54" s="35">
        <f t="shared" si="1"/>
        <v>100</v>
      </c>
    </row>
    <row r="55" spans="2:24" ht="56.25" customHeight="1" x14ac:dyDescent="0.2">
      <c r="B55" s="217" t="s">
        <v>1310</v>
      </c>
      <c r="C55" s="218"/>
      <c r="D55" s="218"/>
      <c r="E55" s="218"/>
      <c r="F55" s="218"/>
      <c r="G55" s="218"/>
      <c r="H55" s="218"/>
      <c r="I55" s="218"/>
      <c r="J55" s="218"/>
      <c r="K55" s="218"/>
      <c r="L55" s="218"/>
      <c r="M55" s="219" t="s">
        <v>1102</v>
      </c>
      <c r="N55" s="219"/>
      <c r="O55" s="219" t="s">
        <v>49</v>
      </c>
      <c r="P55" s="219"/>
      <c r="Q55" s="220" t="s">
        <v>50</v>
      </c>
      <c r="R55" s="220"/>
      <c r="S55" s="34" t="s">
        <v>676</v>
      </c>
      <c r="T55" s="34" t="s">
        <v>676</v>
      </c>
      <c r="U55" s="34" t="s">
        <v>52</v>
      </c>
      <c r="V55" s="34">
        <f t="shared" si="0"/>
        <v>0</v>
      </c>
      <c r="W55" s="35">
        <f t="shared" si="1"/>
        <v>0</v>
      </c>
    </row>
    <row r="56" spans="2:24" ht="56.25" customHeight="1" x14ac:dyDescent="0.2">
      <c r="B56" s="217" t="s">
        <v>1309</v>
      </c>
      <c r="C56" s="218"/>
      <c r="D56" s="218"/>
      <c r="E56" s="218"/>
      <c r="F56" s="218"/>
      <c r="G56" s="218"/>
      <c r="H56" s="218"/>
      <c r="I56" s="218"/>
      <c r="J56" s="218"/>
      <c r="K56" s="218"/>
      <c r="L56" s="218"/>
      <c r="M56" s="219" t="s">
        <v>1102</v>
      </c>
      <c r="N56" s="219"/>
      <c r="O56" s="219" t="s">
        <v>49</v>
      </c>
      <c r="P56" s="219"/>
      <c r="Q56" s="220" t="s">
        <v>50</v>
      </c>
      <c r="R56" s="220"/>
      <c r="S56" s="34" t="s">
        <v>1308</v>
      </c>
      <c r="T56" s="34" t="s">
        <v>1026</v>
      </c>
      <c r="U56" s="34" t="s">
        <v>1307</v>
      </c>
      <c r="V56" s="34">
        <f t="shared" si="0"/>
        <v>122</v>
      </c>
      <c r="W56" s="35">
        <f t="shared" si="1"/>
        <v>116.19</v>
      </c>
    </row>
    <row r="57" spans="2:24" ht="56.25" customHeight="1" x14ac:dyDescent="0.2">
      <c r="B57" s="217" t="s">
        <v>1306</v>
      </c>
      <c r="C57" s="218"/>
      <c r="D57" s="218"/>
      <c r="E57" s="218"/>
      <c r="F57" s="218"/>
      <c r="G57" s="218"/>
      <c r="H57" s="218"/>
      <c r="I57" s="218"/>
      <c r="J57" s="218"/>
      <c r="K57" s="218"/>
      <c r="L57" s="218"/>
      <c r="M57" s="219" t="s">
        <v>1102</v>
      </c>
      <c r="N57" s="219"/>
      <c r="O57" s="219" t="s">
        <v>49</v>
      </c>
      <c r="P57" s="219"/>
      <c r="Q57" s="220" t="s">
        <v>50</v>
      </c>
      <c r="R57" s="220"/>
      <c r="S57" s="34" t="s">
        <v>695</v>
      </c>
      <c r="T57" s="34" t="s">
        <v>1305</v>
      </c>
      <c r="U57" s="34" t="s">
        <v>1304</v>
      </c>
      <c r="V57" s="34">
        <f t="shared" si="0"/>
        <v>72.14</v>
      </c>
      <c r="W57" s="35">
        <f t="shared" si="1"/>
        <v>67.33</v>
      </c>
    </row>
    <row r="58" spans="2:24" ht="56.25" customHeight="1" x14ac:dyDescent="0.2">
      <c r="B58" s="217" t="s">
        <v>1303</v>
      </c>
      <c r="C58" s="218"/>
      <c r="D58" s="218"/>
      <c r="E58" s="218"/>
      <c r="F58" s="218"/>
      <c r="G58" s="218"/>
      <c r="H58" s="218"/>
      <c r="I58" s="218"/>
      <c r="J58" s="218"/>
      <c r="K58" s="218"/>
      <c r="L58" s="218"/>
      <c r="M58" s="219" t="s">
        <v>1102</v>
      </c>
      <c r="N58" s="219"/>
      <c r="O58" s="219" t="s">
        <v>49</v>
      </c>
      <c r="P58" s="219"/>
      <c r="Q58" s="220" t="s">
        <v>50</v>
      </c>
      <c r="R58" s="220"/>
      <c r="S58" s="34" t="s">
        <v>676</v>
      </c>
      <c r="T58" s="34" t="s">
        <v>1302</v>
      </c>
      <c r="U58" s="34" t="s">
        <v>566</v>
      </c>
      <c r="V58" s="34">
        <f t="shared" si="0"/>
        <v>97.14</v>
      </c>
      <c r="W58" s="35">
        <f t="shared" si="1"/>
        <v>94.44</v>
      </c>
    </row>
    <row r="59" spans="2:24" ht="56.25" customHeight="1" x14ac:dyDescent="0.2">
      <c r="B59" s="217" t="s">
        <v>1301</v>
      </c>
      <c r="C59" s="218"/>
      <c r="D59" s="218"/>
      <c r="E59" s="218"/>
      <c r="F59" s="218"/>
      <c r="G59" s="218"/>
      <c r="H59" s="218"/>
      <c r="I59" s="218"/>
      <c r="J59" s="218"/>
      <c r="K59" s="218"/>
      <c r="L59" s="218"/>
      <c r="M59" s="219" t="s">
        <v>1102</v>
      </c>
      <c r="N59" s="219"/>
      <c r="O59" s="219" t="s">
        <v>49</v>
      </c>
      <c r="P59" s="219"/>
      <c r="Q59" s="220" t="s">
        <v>50</v>
      </c>
      <c r="R59" s="220"/>
      <c r="S59" s="34" t="s">
        <v>1300</v>
      </c>
      <c r="T59" s="34" t="s">
        <v>91</v>
      </c>
      <c r="U59" s="34" t="s">
        <v>1299</v>
      </c>
      <c r="V59" s="34">
        <f t="shared" si="0"/>
        <v>73</v>
      </c>
      <c r="W59" s="35">
        <f t="shared" si="1"/>
        <v>65.77</v>
      </c>
    </row>
    <row r="60" spans="2:24" ht="56.25" customHeight="1" x14ac:dyDescent="0.2">
      <c r="B60" s="217" t="s">
        <v>1298</v>
      </c>
      <c r="C60" s="218"/>
      <c r="D60" s="218"/>
      <c r="E60" s="218"/>
      <c r="F60" s="218"/>
      <c r="G60" s="218"/>
      <c r="H60" s="218"/>
      <c r="I60" s="218"/>
      <c r="J60" s="218"/>
      <c r="K60" s="218"/>
      <c r="L60" s="218"/>
      <c r="M60" s="219" t="s">
        <v>1293</v>
      </c>
      <c r="N60" s="219"/>
      <c r="O60" s="219" t="s">
        <v>49</v>
      </c>
      <c r="P60" s="219"/>
      <c r="Q60" s="220" t="s">
        <v>50</v>
      </c>
      <c r="R60" s="220"/>
      <c r="S60" s="34" t="s">
        <v>1297</v>
      </c>
      <c r="T60" s="34" t="s">
        <v>1296</v>
      </c>
      <c r="U60" s="34" t="s">
        <v>1295</v>
      </c>
      <c r="V60" s="34">
        <f t="shared" si="0"/>
        <v>98.55</v>
      </c>
      <c r="W60" s="35">
        <f t="shared" si="1"/>
        <v>1.21</v>
      </c>
    </row>
    <row r="61" spans="2:24" ht="56.25" customHeight="1" x14ac:dyDescent="0.2">
      <c r="B61" s="217" t="s">
        <v>1294</v>
      </c>
      <c r="C61" s="218"/>
      <c r="D61" s="218"/>
      <c r="E61" s="218"/>
      <c r="F61" s="218"/>
      <c r="G61" s="218"/>
      <c r="H61" s="218"/>
      <c r="I61" s="218"/>
      <c r="J61" s="218"/>
      <c r="K61" s="218"/>
      <c r="L61" s="218"/>
      <c r="M61" s="219" t="s">
        <v>1293</v>
      </c>
      <c r="N61" s="219"/>
      <c r="O61" s="219" t="s">
        <v>49</v>
      </c>
      <c r="P61" s="219"/>
      <c r="Q61" s="220" t="s">
        <v>50</v>
      </c>
      <c r="R61" s="220"/>
      <c r="S61" s="34" t="s">
        <v>1292</v>
      </c>
      <c r="T61" s="34" t="s">
        <v>1291</v>
      </c>
      <c r="U61" s="34" t="s">
        <v>1290</v>
      </c>
      <c r="V61" s="34">
        <f t="shared" si="0"/>
        <v>95.76</v>
      </c>
      <c r="W61" s="35">
        <f t="shared" si="1"/>
        <v>1.19</v>
      </c>
    </row>
    <row r="62" spans="2:24" ht="56.25" customHeight="1" thickBot="1" x14ac:dyDescent="0.25">
      <c r="B62" s="217" t="s">
        <v>1289</v>
      </c>
      <c r="C62" s="218"/>
      <c r="D62" s="218"/>
      <c r="E62" s="218"/>
      <c r="F62" s="218"/>
      <c r="G62" s="218"/>
      <c r="H62" s="218"/>
      <c r="I62" s="218"/>
      <c r="J62" s="218"/>
      <c r="K62" s="218"/>
      <c r="L62" s="218"/>
      <c r="M62" s="219" t="s">
        <v>993</v>
      </c>
      <c r="N62" s="219"/>
      <c r="O62" s="219" t="s">
        <v>49</v>
      </c>
      <c r="P62" s="219"/>
      <c r="Q62" s="220" t="s">
        <v>50</v>
      </c>
      <c r="R62" s="220"/>
      <c r="S62" s="34" t="s">
        <v>674</v>
      </c>
      <c r="T62" s="34" t="s">
        <v>1288</v>
      </c>
      <c r="U62" s="34" t="s">
        <v>1287</v>
      </c>
      <c r="V62" s="34">
        <f t="shared" si="0"/>
        <v>98.92</v>
      </c>
      <c r="W62" s="35">
        <f t="shared" si="1"/>
        <v>98.49</v>
      </c>
    </row>
    <row r="63" spans="2:24" ht="21.75" customHeight="1" thickTop="1" thickBot="1" x14ac:dyDescent="0.25">
      <c r="B63" s="11" t="s">
        <v>60</v>
      </c>
      <c r="C63" s="12"/>
      <c r="D63" s="12"/>
      <c r="E63" s="12"/>
      <c r="F63" s="12"/>
      <c r="G63" s="12"/>
      <c r="H63" s="13"/>
      <c r="I63" s="13"/>
      <c r="J63" s="13"/>
      <c r="K63" s="13"/>
      <c r="L63" s="13"/>
      <c r="M63" s="13"/>
      <c r="N63" s="13"/>
      <c r="O63" s="13"/>
      <c r="P63" s="13"/>
      <c r="Q63" s="13"/>
      <c r="R63" s="13"/>
      <c r="S63" s="13"/>
      <c r="T63" s="13"/>
      <c r="U63" s="13"/>
      <c r="V63" s="13"/>
      <c r="W63" s="14"/>
      <c r="X63" s="36"/>
    </row>
    <row r="64" spans="2:24" ht="29.25" customHeight="1" thickTop="1" thickBot="1" x14ac:dyDescent="0.25">
      <c r="B64" s="232" t="s">
        <v>2098</v>
      </c>
      <c r="C64" s="233"/>
      <c r="D64" s="233"/>
      <c r="E64" s="233"/>
      <c r="F64" s="233"/>
      <c r="G64" s="233"/>
      <c r="H64" s="233"/>
      <c r="I64" s="233"/>
      <c r="J64" s="233"/>
      <c r="K64" s="233"/>
      <c r="L64" s="233"/>
      <c r="M64" s="233"/>
      <c r="N64" s="233"/>
      <c r="O64" s="233"/>
      <c r="P64" s="233"/>
      <c r="Q64" s="234"/>
      <c r="R64" s="37" t="s">
        <v>42</v>
      </c>
      <c r="S64" s="204" t="s">
        <v>43</v>
      </c>
      <c r="T64" s="204"/>
      <c r="U64" s="38" t="s">
        <v>61</v>
      </c>
      <c r="V64" s="203" t="s">
        <v>62</v>
      </c>
      <c r="W64" s="205"/>
    </row>
    <row r="65" spans="2:25" ht="30.75" customHeight="1" thickBot="1" x14ac:dyDescent="0.25">
      <c r="B65" s="235"/>
      <c r="C65" s="236"/>
      <c r="D65" s="236"/>
      <c r="E65" s="236"/>
      <c r="F65" s="236"/>
      <c r="G65" s="236"/>
      <c r="H65" s="236"/>
      <c r="I65" s="236"/>
      <c r="J65" s="236"/>
      <c r="K65" s="236"/>
      <c r="L65" s="236"/>
      <c r="M65" s="236"/>
      <c r="N65" s="236"/>
      <c r="O65" s="236"/>
      <c r="P65" s="236"/>
      <c r="Q65" s="237"/>
      <c r="R65" s="39" t="s">
        <v>63</v>
      </c>
      <c r="S65" s="39" t="s">
        <v>63</v>
      </c>
      <c r="T65" s="39" t="s">
        <v>49</v>
      </c>
      <c r="U65" s="39" t="s">
        <v>63</v>
      </c>
      <c r="V65" s="39" t="s">
        <v>64</v>
      </c>
      <c r="W65" s="32" t="s">
        <v>65</v>
      </c>
      <c r="Y65" s="36"/>
    </row>
    <row r="66" spans="2:25" ht="23.25" customHeight="1" thickBot="1" x14ac:dyDescent="0.25">
      <c r="B66" s="238" t="s">
        <v>66</v>
      </c>
      <c r="C66" s="239"/>
      <c r="D66" s="239"/>
      <c r="E66" s="40" t="s">
        <v>491</v>
      </c>
      <c r="F66" s="40"/>
      <c r="G66" s="40"/>
      <c r="H66" s="41"/>
      <c r="I66" s="41"/>
      <c r="J66" s="41"/>
      <c r="K66" s="41"/>
      <c r="L66" s="41"/>
      <c r="M66" s="41"/>
      <c r="N66" s="41"/>
      <c r="O66" s="41"/>
      <c r="P66" s="42"/>
      <c r="Q66" s="42"/>
      <c r="R66" s="43" t="s">
        <v>1286</v>
      </c>
      <c r="S66" s="44" t="s">
        <v>11</v>
      </c>
      <c r="T66" s="42"/>
      <c r="U66" s="44" t="s">
        <v>1283</v>
      </c>
      <c r="V66" s="42"/>
      <c r="W66" s="45">
        <f t="shared" ref="W66:W77" si="2">+IF(ISERR(U66/R66*100),"N/A",ROUND(U66/R66*100,2))</f>
        <v>37.090000000000003</v>
      </c>
    </row>
    <row r="67" spans="2:25" ht="26.25" customHeight="1" x14ac:dyDescent="0.2">
      <c r="B67" s="221" t="s">
        <v>69</v>
      </c>
      <c r="C67" s="222"/>
      <c r="D67" s="222"/>
      <c r="E67" s="46" t="s">
        <v>491</v>
      </c>
      <c r="F67" s="46"/>
      <c r="G67" s="46"/>
      <c r="H67" s="47"/>
      <c r="I67" s="47"/>
      <c r="J67" s="47"/>
      <c r="K67" s="47"/>
      <c r="L67" s="47"/>
      <c r="M67" s="47"/>
      <c r="N67" s="47"/>
      <c r="O67" s="47"/>
      <c r="P67" s="48"/>
      <c r="Q67" s="48"/>
      <c r="R67" s="49" t="s">
        <v>1285</v>
      </c>
      <c r="S67" s="50" t="s">
        <v>1284</v>
      </c>
      <c r="T67" s="51">
        <f>+IF(ISERR(S67/R67*100),"N/A",ROUND(S67/R67*100,2))</f>
        <v>44.3</v>
      </c>
      <c r="U67" s="50" t="s">
        <v>1283</v>
      </c>
      <c r="V67" s="51">
        <f>+IF(ISERR(U67/S67*100),"N/A",ROUND(U67/S67*100,2))</f>
        <v>84.03</v>
      </c>
      <c r="W67" s="52">
        <f t="shared" si="2"/>
        <v>37.22</v>
      </c>
    </row>
    <row r="68" spans="2:25" ht="23.25" customHeight="1" thickBot="1" x14ac:dyDescent="0.25">
      <c r="B68" s="238" t="s">
        <v>66</v>
      </c>
      <c r="C68" s="239"/>
      <c r="D68" s="239"/>
      <c r="E68" s="40" t="s">
        <v>1282</v>
      </c>
      <c r="F68" s="40"/>
      <c r="G68" s="40"/>
      <c r="H68" s="41"/>
      <c r="I68" s="41"/>
      <c r="J68" s="41"/>
      <c r="K68" s="41"/>
      <c r="L68" s="41"/>
      <c r="M68" s="41"/>
      <c r="N68" s="41"/>
      <c r="O68" s="41"/>
      <c r="P68" s="42"/>
      <c r="Q68" s="42"/>
      <c r="R68" s="43" t="s">
        <v>930</v>
      </c>
      <c r="S68" s="44" t="s">
        <v>11</v>
      </c>
      <c r="T68" s="42"/>
      <c r="U68" s="44" t="s">
        <v>52</v>
      </c>
      <c r="V68" s="42"/>
      <c r="W68" s="45">
        <f t="shared" si="2"/>
        <v>0</v>
      </c>
    </row>
    <row r="69" spans="2:25" ht="26.25" customHeight="1" x14ac:dyDescent="0.2">
      <c r="B69" s="221" t="s">
        <v>69</v>
      </c>
      <c r="C69" s="222"/>
      <c r="D69" s="222"/>
      <c r="E69" s="46" t="s">
        <v>1282</v>
      </c>
      <c r="F69" s="46"/>
      <c r="G69" s="46"/>
      <c r="H69" s="47"/>
      <c r="I69" s="47"/>
      <c r="J69" s="47"/>
      <c r="K69" s="47"/>
      <c r="L69" s="47"/>
      <c r="M69" s="47"/>
      <c r="N69" s="47"/>
      <c r="O69" s="47"/>
      <c r="P69" s="48"/>
      <c r="Q69" s="48"/>
      <c r="R69" s="49" t="s">
        <v>930</v>
      </c>
      <c r="S69" s="50" t="s">
        <v>52</v>
      </c>
      <c r="T69" s="51">
        <f>+IF(ISERR(S69/R69*100),"N/A",ROUND(S69/R69*100,2))</f>
        <v>0</v>
      </c>
      <c r="U69" s="50" t="s">
        <v>52</v>
      </c>
      <c r="V69" s="51" t="str">
        <f>+IF(ISERR(U69/S69*100),"N/A",ROUND(U69/S69*100,2))</f>
        <v>N/A</v>
      </c>
      <c r="W69" s="52">
        <f t="shared" si="2"/>
        <v>0</v>
      </c>
    </row>
    <row r="70" spans="2:25" ht="23.25" customHeight="1" thickBot="1" x14ac:dyDescent="0.25">
      <c r="B70" s="238" t="s">
        <v>66</v>
      </c>
      <c r="C70" s="239"/>
      <c r="D70" s="239"/>
      <c r="E70" s="40" t="s">
        <v>981</v>
      </c>
      <c r="F70" s="40"/>
      <c r="G70" s="40"/>
      <c r="H70" s="41"/>
      <c r="I70" s="41"/>
      <c r="J70" s="41"/>
      <c r="K70" s="41"/>
      <c r="L70" s="41"/>
      <c r="M70" s="41"/>
      <c r="N70" s="41"/>
      <c r="O70" s="41"/>
      <c r="P70" s="42"/>
      <c r="Q70" s="42"/>
      <c r="R70" s="43" t="s">
        <v>1281</v>
      </c>
      <c r="S70" s="44" t="s">
        <v>11</v>
      </c>
      <c r="T70" s="42"/>
      <c r="U70" s="44" t="s">
        <v>1278</v>
      </c>
      <c r="V70" s="42"/>
      <c r="W70" s="45">
        <f t="shared" si="2"/>
        <v>9.18</v>
      </c>
    </row>
    <row r="71" spans="2:25" ht="26.25" customHeight="1" x14ac:dyDescent="0.2">
      <c r="B71" s="221" t="s">
        <v>69</v>
      </c>
      <c r="C71" s="222"/>
      <c r="D71" s="222"/>
      <c r="E71" s="46" t="s">
        <v>981</v>
      </c>
      <c r="F71" s="46"/>
      <c r="G71" s="46"/>
      <c r="H71" s="47"/>
      <c r="I71" s="47"/>
      <c r="J71" s="47"/>
      <c r="K71" s="47"/>
      <c r="L71" s="47"/>
      <c r="M71" s="47"/>
      <c r="N71" s="47"/>
      <c r="O71" s="47"/>
      <c r="P71" s="48"/>
      <c r="Q71" s="48"/>
      <c r="R71" s="49" t="s">
        <v>1280</v>
      </c>
      <c r="S71" s="50" t="s">
        <v>1279</v>
      </c>
      <c r="T71" s="51">
        <f>+IF(ISERR(S71/R71*100),"N/A",ROUND(S71/R71*100,2))</f>
        <v>11.55</v>
      </c>
      <c r="U71" s="50" t="s">
        <v>1278</v>
      </c>
      <c r="V71" s="51">
        <f>+IF(ISERR(U71/S71*100),"N/A",ROUND(U71/S71*100,2))</f>
        <v>79.36</v>
      </c>
      <c r="W71" s="52">
        <f t="shared" si="2"/>
        <v>9.17</v>
      </c>
    </row>
    <row r="72" spans="2:25" ht="23.25" customHeight="1" thickBot="1" x14ac:dyDescent="0.25">
      <c r="B72" s="238" t="s">
        <v>66</v>
      </c>
      <c r="C72" s="239"/>
      <c r="D72" s="239"/>
      <c r="E72" s="40" t="s">
        <v>1067</v>
      </c>
      <c r="F72" s="40"/>
      <c r="G72" s="40"/>
      <c r="H72" s="41"/>
      <c r="I72" s="41"/>
      <c r="J72" s="41"/>
      <c r="K72" s="41"/>
      <c r="L72" s="41"/>
      <c r="M72" s="41"/>
      <c r="N72" s="41"/>
      <c r="O72" s="41"/>
      <c r="P72" s="42"/>
      <c r="Q72" s="42"/>
      <c r="R72" s="43" t="s">
        <v>1277</v>
      </c>
      <c r="S72" s="44" t="s">
        <v>11</v>
      </c>
      <c r="T72" s="42"/>
      <c r="U72" s="44" t="s">
        <v>52</v>
      </c>
      <c r="V72" s="42"/>
      <c r="W72" s="45">
        <f t="shared" si="2"/>
        <v>0</v>
      </c>
    </row>
    <row r="73" spans="2:25" ht="26.25" customHeight="1" x14ac:dyDescent="0.2">
      <c r="B73" s="221" t="s">
        <v>69</v>
      </c>
      <c r="C73" s="222"/>
      <c r="D73" s="222"/>
      <c r="E73" s="46" t="s">
        <v>1067</v>
      </c>
      <c r="F73" s="46"/>
      <c r="G73" s="46"/>
      <c r="H73" s="47"/>
      <c r="I73" s="47"/>
      <c r="J73" s="47"/>
      <c r="K73" s="47"/>
      <c r="L73" s="47"/>
      <c r="M73" s="47"/>
      <c r="N73" s="47"/>
      <c r="O73" s="47"/>
      <c r="P73" s="48"/>
      <c r="Q73" s="48"/>
      <c r="R73" s="49" t="s">
        <v>1277</v>
      </c>
      <c r="S73" s="50" t="s">
        <v>234</v>
      </c>
      <c r="T73" s="51">
        <f>+IF(ISERR(S73/R73*100),"N/A",ROUND(S73/R73*100,2))</f>
        <v>0.25</v>
      </c>
      <c r="U73" s="50" t="s">
        <v>52</v>
      </c>
      <c r="V73" s="51">
        <f>+IF(ISERR(U73/S73*100),"N/A",ROUND(U73/S73*100,2))</f>
        <v>0</v>
      </c>
      <c r="W73" s="52">
        <f t="shared" si="2"/>
        <v>0</v>
      </c>
    </row>
    <row r="74" spans="2:25" ht="23.25" customHeight="1" thickBot="1" x14ac:dyDescent="0.25">
      <c r="B74" s="238" t="s">
        <v>66</v>
      </c>
      <c r="C74" s="239"/>
      <c r="D74" s="239"/>
      <c r="E74" s="40" t="s">
        <v>1275</v>
      </c>
      <c r="F74" s="40"/>
      <c r="G74" s="40"/>
      <c r="H74" s="41"/>
      <c r="I74" s="41"/>
      <c r="J74" s="41"/>
      <c r="K74" s="41"/>
      <c r="L74" s="41"/>
      <c r="M74" s="41"/>
      <c r="N74" s="41"/>
      <c r="O74" s="41"/>
      <c r="P74" s="42"/>
      <c r="Q74" s="42"/>
      <c r="R74" s="43" t="s">
        <v>1276</v>
      </c>
      <c r="S74" s="44" t="s">
        <v>11</v>
      </c>
      <c r="T74" s="42"/>
      <c r="U74" s="44" t="s">
        <v>52</v>
      </c>
      <c r="V74" s="42"/>
      <c r="W74" s="45">
        <f t="shared" si="2"/>
        <v>0</v>
      </c>
    </row>
    <row r="75" spans="2:25" ht="26.25" customHeight="1" x14ac:dyDescent="0.2">
      <c r="B75" s="221" t="s">
        <v>69</v>
      </c>
      <c r="C75" s="222"/>
      <c r="D75" s="222"/>
      <c r="E75" s="46" t="s">
        <v>1275</v>
      </c>
      <c r="F75" s="46"/>
      <c r="G75" s="46"/>
      <c r="H75" s="47"/>
      <c r="I75" s="47"/>
      <c r="J75" s="47"/>
      <c r="K75" s="47"/>
      <c r="L75" s="47"/>
      <c r="M75" s="47"/>
      <c r="N75" s="47"/>
      <c r="O75" s="47"/>
      <c r="P75" s="48"/>
      <c r="Q75" s="48"/>
      <c r="R75" s="49" t="s">
        <v>1274</v>
      </c>
      <c r="S75" s="50" t="s">
        <v>52</v>
      </c>
      <c r="T75" s="51">
        <f>+IF(ISERR(S75/R75*100),"N/A",ROUND(S75/R75*100,2))</f>
        <v>0</v>
      </c>
      <c r="U75" s="50" t="s">
        <v>52</v>
      </c>
      <c r="V75" s="51" t="str">
        <f>+IF(ISERR(U75/S75*100),"N/A",ROUND(U75/S75*100,2))</f>
        <v>N/A</v>
      </c>
      <c r="W75" s="52">
        <f t="shared" si="2"/>
        <v>0</v>
      </c>
    </row>
    <row r="76" spans="2:25" ht="23.25" customHeight="1" thickBot="1" x14ac:dyDescent="0.25">
      <c r="B76" s="238" t="s">
        <v>66</v>
      </c>
      <c r="C76" s="239"/>
      <c r="D76" s="239"/>
      <c r="E76" s="40" t="s">
        <v>977</v>
      </c>
      <c r="F76" s="40"/>
      <c r="G76" s="40"/>
      <c r="H76" s="41"/>
      <c r="I76" s="41"/>
      <c r="J76" s="41"/>
      <c r="K76" s="41"/>
      <c r="L76" s="41"/>
      <c r="M76" s="41"/>
      <c r="N76" s="41"/>
      <c r="O76" s="41"/>
      <c r="P76" s="42"/>
      <c r="Q76" s="42"/>
      <c r="R76" s="43" t="s">
        <v>1273</v>
      </c>
      <c r="S76" s="44" t="s">
        <v>11</v>
      </c>
      <c r="T76" s="42"/>
      <c r="U76" s="44" t="s">
        <v>235</v>
      </c>
      <c r="V76" s="42"/>
      <c r="W76" s="45">
        <f t="shared" si="2"/>
        <v>4.66</v>
      </c>
    </row>
    <row r="77" spans="2:25" ht="26.25" customHeight="1" thickBot="1" x14ac:dyDescent="0.25">
      <c r="B77" s="221" t="s">
        <v>69</v>
      </c>
      <c r="C77" s="222"/>
      <c r="D77" s="222"/>
      <c r="E77" s="46" t="s">
        <v>977</v>
      </c>
      <c r="F77" s="46"/>
      <c r="G77" s="46"/>
      <c r="H77" s="47"/>
      <c r="I77" s="47"/>
      <c r="J77" s="47"/>
      <c r="K77" s="47"/>
      <c r="L77" s="47"/>
      <c r="M77" s="47"/>
      <c r="N77" s="47"/>
      <c r="O77" s="47"/>
      <c r="P77" s="48"/>
      <c r="Q77" s="48"/>
      <c r="R77" s="49" t="s">
        <v>1273</v>
      </c>
      <c r="S77" s="50" t="s">
        <v>1272</v>
      </c>
      <c r="T77" s="51">
        <f>+IF(ISERR(S77/R77*100),"N/A",ROUND(S77/R77*100,2))</f>
        <v>4.96</v>
      </c>
      <c r="U77" s="50" t="s">
        <v>235</v>
      </c>
      <c r="V77" s="51">
        <f>+IF(ISERR(U77/S77*100),"N/A",ROUND(U77/S77*100,2))</f>
        <v>94.12</v>
      </c>
      <c r="W77" s="52">
        <f t="shared" si="2"/>
        <v>4.66</v>
      </c>
    </row>
    <row r="78" spans="2:25" ht="22.5" customHeight="1" thickTop="1" thickBot="1" x14ac:dyDescent="0.25">
      <c r="B78" s="11" t="s">
        <v>75</v>
      </c>
      <c r="C78" s="12"/>
      <c r="D78" s="12"/>
      <c r="E78" s="12"/>
      <c r="F78" s="12"/>
      <c r="G78" s="12"/>
      <c r="H78" s="13"/>
      <c r="I78" s="13"/>
      <c r="J78" s="13"/>
      <c r="K78" s="13"/>
      <c r="L78" s="13"/>
      <c r="M78" s="13"/>
      <c r="N78" s="13"/>
      <c r="O78" s="13"/>
      <c r="P78" s="13"/>
      <c r="Q78" s="13"/>
      <c r="R78" s="13"/>
      <c r="S78" s="13"/>
      <c r="T78" s="13"/>
      <c r="U78" s="13"/>
      <c r="V78" s="13"/>
      <c r="W78" s="14"/>
    </row>
    <row r="79" spans="2:25" ht="37.5" customHeight="1" thickTop="1" x14ac:dyDescent="0.2">
      <c r="B79" s="223" t="s">
        <v>1271</v>
      </c>
      <c r="C79" s="224"/>
      <c r="D79" s="224"/>
      <c r="E79" s="224"/>
      <c r="F79" s="224"/>
      <c r="G79" s="224"/>
      <c r="H79" s="224"/>
      <c r="I79" s="224"/>
      <c r="J79" s="224"/>
      <c r="K79" s="224"/>
      <c r="L79" s="224"/>
      <c r="M79" s="224"/>
      <c r="N79" s="224"/>
      <c r="O79" s="224"/>
      <c r="P79" s="224"/>
      <c r="Q79" s="224"/>
      <c r="R79" s="224"/>
      <c r="S79" s="224"/>
      <c r="T79" s="224"/>
      <c r="U79" s="224"/>
      <c r="V79" s="224"/>
      <c r="W79" s="225"/>
    </row>
    <row r="80" spans="2:25" ht="229.5" customHeight="1" thickBot="1" x14ac:dyDescent="0.25">
      <c r="B80" s="226"/>
      <c r="C80" s="227"/>
      <c r="D80" s="227"/>
      <c r="E80" s="227"/>
      <c r="F80" s="227"/>
      <c r="G80" s="227"/>
      <c r="H80" s="227"/>
      <c r="I80" s="227"/>
      <c r="J80" s="227"/>
      <c r="K80" s="227"/>
      <c r="L80" s="227"/>
      <c r="M80" s="227"/>
      <c r="N80" s="227"/>
      <c r="O80" s="227"/>
      <c r="P80" s="227"/>
      <c r="Q80" s="227"/>
      <c r="R80" s="227"/>
      <c r="S80" s="227"/>
      <c r="T80" s="227"/>
      <c r="U80" s="227"/>
      <c r="V80" s="227"/>
      <c r="W80" s="228"/>
    </row>
    <row r="81" spans="2:23" ht="111.75" customHeight="1" thickTop="1" x14ac:dyDescent="0.2">
      <c r="B81" s="223" t="s">
        <v>1270</v>
      </c>
      <c r="C81" s="224"/>
      <c r="D81" s="224"/>
      <c r="E81" s="224"/>
      <c r="F81" s="224"/>
      <c r="G81" s="224"/>
      <c r="H81" s="224"/>
      <c r="I81" s="224"/>
      <c r="J81" s="224"/>
      <c r="K81" s="224"/>
      <c r="L81" s="224"/>
      <c r="M81" s="224"/>
      <c r="N81" s="224"/>
      <c r="O81" s="224"/>
      <c r="P81" s="224"/>
      <c r="Q81" s="224"/>
      <c r="R81" s="224"/>
      <c r="S81" s="224"/>
      <c r="T81" s="224"/>
      <c r="U81" s="224"/>
      <c r="V81" s="224"/>
      <c r="W81" s="225"/>
    </row>
    <row r="82" spans="2:23" ht="198" customHeight="1" thickBot="1" x14ac:dyDescent="0.25">
      <c r="B82" s="226"/>
      <c r="C82" s="227"/>
      <c r="D82" s="227"/>
      <c r="E82" s="227"/>
      <c r="F82" s="227"/>
      <c r="G82" s="227"/>
      <c r="H82" s="227"/>
      <c r="I82" s="227"/>
      <c r="J82" s="227"/>
      <c r="K82" s="227"/>
      <c r="L82" s="227"/>
      <c r="M82" s="227"/>
      <c r="N82" s="227"/>
      <c r="O82" s="227"/>
      <c r="P82" s="227"/>
      <c r="Q82" s="227"/>
      <c r="R82" s="227"/>
      <c r="S82" s="227"/>
      <c r="T82" s="227"/>
      <c r="U82" s="227"/>
      <c r="V82" s="227"/>
      <c r="W82" s="228"/>
    </row>
    <row r="83" spans="2:23" ht="187.5" customHeight="1" thickTop="1" x14ac:dyDescent="0.2">
      <c r="B83" s="223" t="s">
        <v>1269</v>
      </c>
      <c r="C83" s="224"/>
      <c r="D83" s="224"/>
      <c r="E83" s="224"/>
      <c r="F83" s="224"/>
      <c r="G83" s="224"/>
      <c r="H83" s="224"/>
      <c r="I83" s="224"/>
      <c r="J83" s="224"/>
      <c r="K83" s="224"/>
      <c r="L83" s="224"/>
      <c r="M83" s="224"/>
      <c r="N83" s="224"/>
      <c r="O83" s="224"/>
      <c r="P83" s="224"/>
      <c r="Q83" s="224"/>
      <c r="R83" s="224"/>
      <c r="S83" s="224"/>
      <c r="T83" s="224"/>
      <c r="U83" s="224"/>
      <c r="V83" s="224"/>
      <c r="W83" s="225"/>
    </row>
    <row r="84" spans="2:23" ht="128.25" customHeight="1" thickBot="1" x14ac:dyDescent="0.25">
      <c r="B84" s="229"/>
      <c r="C84" s="230"/>
      <c r="D84" s="230"/>
      <c r="E84" s="230"/>
      <c r="F84" s="230"/>
      <c r="G84" s="230"/>
      <c r="H84" s="230"/>
      <c r="I84" s="230"/>
      <c r="J84" s="230"/>
      <c r="K84" s="230"/>
      <c r="L84" s="230"/>
      <c r="M84" s="230"/>
      <c r="N84" s="230"/>
      <c r="O84" s="230"/>
      <c r="P84" s="230"/>
      <c r="Q84" s="230"/>
      <c r="R84" s="230"/>
      <c r="S84" s="230"/>
      <c r="T84" s="230"/>
      <c r="U84" s="230"/>
      <c r="V84" s="230"/>
      <c r="W84" s="231"/>
    </row>
  </sheetData>
  <mergeCells count="222">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B14:I14"/>
    <mergeCell ref="K14:Q14"/>
    <mergeCell ref="S14:W14"/>
    <mergeCell ref="B10:B11"/>
    <mergeCell ref="C10:W11"/>
    <mergeCell ref="C15:I15"/>
    <mergeCell ref="L15:Q15"/>
    <mergeCell ref="T15:W15"/>
    <mergeCell ref="C16:I16"/>
    <mergeCell ref="L16:Q16"/>
    <mergeCell ref="T16:W16"/>
    <mergeCell ref="C17:W17"/>
    <mergeCell ref="B19:T19"/>
    <mergeCell ref="U19:W19"/>
    <mergeCell ref="B20:L21"/>
    <mergeCell ref="M20:N21"/>
    <mergeCell ref="O20:P21"/>
    <mergeCell ref="Q20:R21"/>
    <mergeCell ref="S20:S21"/>
    <mergeCell ref="T20:T21"/>
    <mergeCell ref="U20:U21"/>
    <mergeCell ref="V20:V21"/>
    <mergeCell ref="W20:W21"/>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33:L33"/>
    <mergeCell ref="M33:N33"/>
    <mergeCell ref="O33:P33"/>
    <mergeCell ref="Q33:R33"/>
    <mergeCell ref="B34:L34"/>
    <mergeCell ref="M34:N34"/>
    <mergeCell ref="O34:P34"/>
    <mergeCell ref="Q34:R34"/>
    <mergeCell ref="B35:L35"/>
    <mergeCell ref="M35:N35"/>
    <mergeCell ref="O35:P35"/>
    <mergeCell ref="Q35:R35"/>
    <mergeCell ref="B36:L36"/>
    <mergeCell ref="M36:N36"/>
    <mergeCell ref="O36:P36"/>
    <mergeCell ref="Q36:R36"/>
    <mergeCell ref="B37:L37"/>
    <mergeCell ref="M37:N37"/>
    <mergeCell ref="O37:P37"/>
    <mergeCell ref="Q37:R37"/>
    <mergeCell ref="B38:L38"/>
    <mergeCell ref="M38:N38"/>
    <mergeCell ref="O38:P38"/>
    <mergeCell ref="Q38:R38"/>
    <mergeCell ref="B39:L39"/>
    <mergeCell ref="M39:N39"/>
    <mergeCell ref="O39:P39"/>
    <mergeCell ref="Q39:R39"/>
    <mergeCell ref="B40:L40"/>
    <mergeCell ref="M40:N40"/>
    <mergeCell ref="O40:P40"/>
    <mergeCell ref="Q40:R40"/>
    <mergeCell ref="B41:L41"/>
    <mergeCell ref="M41:N41"/>
    <mergeCell ref="O41:P41"/>
    <mergeCell ref="Q41:R41"/>
    <mergeCell ref="B42:L42"/>
    <mergeCell ref="M42:N42"/>
    <mergeCell ref="O42:P42"/>
    <mergeCell ref="Q42:R42"/>
    <mergeCell ref="B43:L43"/>
    <mergeCell ref="M43:N43"/>
    <mergeCell ref="O43:P43"/>
    <mergeCell ref="Q43:R43"/>
    <mergeCell ref="B44:L44"/>
    <mergeCell ref="M44:N44"/>
    <mergeCell ref="O44:P44"/>
    <mergeCell ref="Q44:R44"/>
    <mergeCell ref="B45:L45"/>
    <mergeCell ref="M45:N45"/>
    <mergeCell ref="O45:P45"/>
    <mergeCell ref="Q45:R45"/>
    <mergeCell ref="B46:L46"/>
    <mergeCell ref="M46:N46"/>
    <mergeCell ref="O46:P46"/>
    <mergeCell ref="Q46:R46"/>
    <mergeCell ref="B47:L47"/>
    <mergeCell ref="M47:N47"/>
    <mergeCell ref="O47:P47"/>
    <mergeCell ref="Q47:R47"/>
    <mergeCell ref="B48:L48"/>
    <mergeCell ref="M48:N48"/>
    <mergeCell ref="O48:P48"/>
    <mergeCell ref="Q48:R48"/>
    <mergeCell ref="B49:L49"/>
    <mergeCell ref="M49:N49"/>
    <mergeCell ref="O49:P49"/>
    <mergeCell ref="Q49:R49"/>
    <mergeCell ref="B50:L50"/>
    <mergeCell ref="M50:N50"/>
    <mergeCell ref="O50:P50"/>
    <mergeCell ref="Q50:R50"/>
    <mergeCell ref="B51:L51"/>
    <mergeCell ref="M51:N51"/>
    <mergeCell ref="O51:P51"/>
    <mergeCell ref="Q51:R51"/>
    <mergeCell ref="B52:L52"/>
    <mergeCell ref="M52:N52"/>
    <mergeCell ref="O52:P52"/>
    <mergeCell ref="Q52:R52"/>
    <mergeCell ref="B53:L53"/>
    <mergeCell ref="M53:N53"/>
    <mergeCell ref="O53:P53"/>
    <mergeCell ref="Q53:R53"/>
    <mergeCell ref="B54:L54"/>
    <mergeCell ref="M54:N54"/>
    <mergeCell ref="O54:P54"/>
    <mergeCell ref="Q54:R54"/>
    <mergeCell ref="B55:L55"/>
    <mergeCell ref="M55:N55"/>
    <mergeCell ref="O55:P55"/>
    <mergeCell ref="Q55:R55"/>
    <mergeCell ref="B56:L56"/>
    <mergeCell ref="M56:N56"/>
    <mergeCell ref="O56:P56"/>
    <mergeCell ref="Q56:R56"/>
    <mergeCell ref="B57:L57"/>
    <mergeCell ref="M57:N57"/>
    <mergeCell ref="O57:P57"/>
    <mergeCell ref="Q57:R57"/>
    <mergeCell ref="B58:L58"/>
    <mergeCell ref="M58:N58"/>
    <mergeCell ref="O58:P58"/>
    <mergeCell ref="Q58:R58"/>
    <mergeCell ref="B59:L59"/>
    <mergeCell ref="M59:N59"/>
    <mergeCell ref="O59:P59"/>
    <mergeCell ref="Q59:R59"/>
    <mergeCell ref="B60:L60"/>
    <mergeCell ref="M60:N60"/>
    <mergeCell ref="O60:P60"/>
    <mergeCell ref="Q60:R60"/>
    <mergeCell ref="B61:L61"/>
    <mergeCell ref="M61:N61"/>
    <mergeCell ref="O61:P61"/>
    <mergeCell ref="Q61:R61"/>
    <mergeCell ref="B62:L62"/>
    <mergeCell ref="M62:N62"/>
    <mergeCell ref="O62:P62"/>
    <mergeCell ref="Q62:R62"/>
    <mergeCell ref="B64:Q65"/>
    <mergeCell ref="B73:D73"/>
    <mergeCell ref="B74:D74"/>
    <mergeCell ref="B75:D75"/>
    <mergeCell ref="B76:D76"/>
    <mergeCell ref="B77:D77"/>
    <mergeCell ref="B79:W80"/>
    <mergeCell ref="B81:W82"/>
    <mergeCell ref="B83:W84"/>
    <mergeCell ref="S64:T64"/>
    <mergeCell ref="V64:W64"/>
    <mergeCell ref="B66:D66"/>
    <mergeCell ref="B67:D67"/>
    <mergeCell ref="B68:D68"/>
    <mergeCell ref="B69:D69"/>
    <mergeCell ref="B70:D70"/>
    <mergeCell ref="B71:D71"/>
    <mergeCell ref="B72:D7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5" manualBreakCount="5">
    <brk id="12" min="1" max="22" man="1"/>
    <brk id="17" min="1" max="20" man="1"/>
    <brk id="73" min="1" max="22" man="1"/>
    <brk id="80" min="1" max="22" man="1"/>
    <brk id="82" min="1" max="22"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1012</v>
      </c>
      <c r="D4" s="183" t="s">
        <v>1011</v>
      </c>
      <c r="E4" s="183"/>
      <c r="F4" s="183"/>
      <c r="G4" s="183"/>
      <c r="H4" s="184"/>
      <c r="I4" s="18"/>
      <c r="J4" s="185" t="s">
        <v>6</v>
      </c>
      <c r="K4" s="183"/>
      <c r="L4" s="17" t="s">
        <v>1413</v>
      </c>
      <c r="M4" s="186" t="s">
        <v>1412</v>
      </c>
      <c r="N4" s="186"/>
      <c r="O4" s="186"/>
      <c r="P4" s="186"/>
      <c r="Q4" s="187"/>
      <c r="R4" s="19"/>
      <c r="S4" s="188" t="s">
        <v>9</v>
      </c>
      <c r="T4" s="189"/>
      <c r="U4" s="189"/>
      <c r="V4" s="190" t="s">
        <v>1411</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1403</v>
      </c>
      <c r="D6" s="192" t="s">
        <v>1410</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1409</v>
      </c>
      <c r="K8" s="26" t="s">
        <v>1408</v>
      </c>
      <c r="L8" s="26" t="s">
        <v>1407</v>
      </c>
      <c r="M8" s="26" t="s">
        <v>755</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1406</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1405</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thickBot="1" x14ac:dyDescent="0.25">
      <c r="B21" s="217" t="s">
        <v>1404</v>
      </c>
      <c r="C21" s="218"/>
      <c r="D21" s="218"/>
      <c r="E21" s="218"/>
      <c r="F21" s="218"/>
      <c r="G21" s="218"/>
      <c r="H21" s="218"/>
      <c r="I21" s="218"/>
      <c r="J21" s="218"/>
      <c r="K21" s="218"/>
      <c r="L21" s="218"/>
      <c r="M21" s="219" t="s">
        <v>1403</v>
      </c>
      <c r="N21" s="219"/>
      <c r="O21" s="219" t="s">
        <v>49</v>
      </c>
      <c r="P21" s="219"/>
      <c r="Q21" s="220" t="s">
        <v>353</v>
      </c>
      <c r="R21" s="220"/>
      <c r="S21" s="34" t="s">
        <v>1120</v>
      </c>
      <c r="T21" s="34" t="s">
        <v>170</v>
      </c>
      <c r="U21" s="34" t="s">
        <v>170</v>
      </c>
      <c r="V21" s="34" t="str">
        <f>+IF(ISERR(U21/T21*100),"N/A",ROUND(U21/T21*100,2))</f>
        <v>N/A</v>
      </c>
      <c r="W21" s="35" t="str">
        <f>+IF(ISERR(U21/S21*100),"N/A",ROUND(U21/S21*100,2))</f>
        <v>N/A</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32" t="s">
        <v>2098</v>
      </c>
      <c r="C23" s="233"/>
      <c r="D23" s="233"/>
      <c r="E23" s="233"/>
      <c r="F23" s="233"/>
      <c r="G23" s="233"/>
      <c r="H23" s="233"/>
      <c r="I23" s="233"/>
      <c r="J23" s="233"/>
      <c r="K23" s="233"/>
      <c r="L23" s="233"/>
      <c r="M23" s="233"/>
      <c r="N23" s="233"/>
      <c r="O23" s="233"/>
      <c r="P23" s="233"/>
      <c r="Q23" s="234"/>
      <c r="R23" s="37" t="s">
        <v>42</v>
      </c>
      <c r="S23" s="204" t="s">
        <v>43</v>
      </c>
      <c r="T23" s="204"/>
      <c r="U23" s="38" t="s">
        <v>61</v>
      </c>
      <c r="V23" s="203" t="s">
        <v>62</v>
      </c>
      <c r="W23" s="205"/>
    </row>
    <row r="24" spans="2:27" ht="30.75" customHeight="1" thickBot="1" x14ac:dyDescent="0.25">
      <c r="B24" s="235"/>
      <c r="C24" s="236"/>
      <c r="D24" s="236"/>
      <c r="E24" s="236"/>
      <c r="F24" s="236"/>
      <c r="G24" s="236"/>
      <c r="H24" s="236"/>
      <c r="I24" s="236"/>
      <c r="J24" s="236"/>
      <c r="K24" s="236"/>
      <c r="L24" s="236"/>
      <c r="M24" s="236"/>
      <c r="N24" s="236"/>
      <c r="O24" s="236"/>
      <c r="P24" s="236"/>
      <c r="Q24" s="237"/>
      <c r="R24" s="39" t="s">
        <v>63</v>
      </c>
      <c r="S24" s="39" t="s">
        <v>63</v>
      </c>
      <c r="T24" s="39" t="s">
        <v>49</v>
      </c>
      <c r="U24" s="39" t="s">
        <v>63</v>
      </c>
      <c r="V24" s="39" t="s">
        <v>64</v>
      </c>
      <c r="W24" s="32" t="s">
        <v>65</v>
      </c>
      <c r="Y24" s="36"/>
    </row>
    <row r="25" spans="2:27" ht="23.25" customHeight="1" thickBot="1" x14ac:dyDescent="0.25">
      <c r="B25" s="238" t="s">
        <v>66</v>
      </c>
      <c r="C25" s="239"/>
      <c r="D25" s="239"/>
      <c r="E25" s="40" t="s">
        <v>1401</v>
      </c>
      <c r="F25" s="40"/>
      <c r="G25" s="40"/>
      <c r="H25" s="41"/>
      <c r="I25" s="41"/>
      <c r="J25" s="41"/>
      <c r="K25" s="41"/>
      <c r="L25" s="41"/>
      <c r="M25" s="41"/>
      <c r="N25" s="41"/>
      <c r="O25" s="41"/>
      <c r="P25" s="42"/>
      <c r="Q25" s="42"/>
      <c r="R25" s="43" t="s">
        <v>1402</v>
      </c>
      <c r="S25" s="44" t="s">
        <v>11</v>
      </c>
      <c r="T25" s="42"/>
      <c r="U25" s="44" t="s">
        <v>1398</v>
      </c>
      <c r="V25" s="42"/>
      <c r="W25" s="45">
        <f>+IF(ISERR(U25/R25*100),"N/A",ROUND(U25/R25*100,2))</f>
        <v>9.85</v>
      </c>
    </row>
    <row r="26" spans="2:27" ht="26.25" customHeight="1" thickBot="1" x14ac:dyDescent="0.25">
      <c r="B26" s="221" t="s">
        <v>69</v>
      </c>
      <c r="C26" s="222"/>
      <c r="D26" s="222"/>
      <c r="E26" s="46" t="s">
        <v>1401</v>
      </c>
      <c r="F26" s="46"/>
      <c r="G26" s="46"/>
      <c r="H26" s="47"/>
      <c r="I26" s="47"/>
      <c r="J26" s="47"/>
      <c r="K26" s="47"/>
      <c r="L26" s="47"/>
      <c r="M26" s="47"/>
      <c r="N26" s="47"/>
      <c r="O26" s="47"/>
      <c r="P26" s="48"/>
      <c r="Q26" s="48"/>
      <c r="R26" s="49" t="s">
        <v>1400</v>
      </c>
      <c r="S26" s="50" t="s">
        <v>1399</v>
      </c>
      <c r="T26" s="51">
        <f>+IF(ISERR(S26/R26*100),"N/A",ROUND(S26/R26*100,2))</f>
        <v>12.65</v>
      </c>
      <c r="U26" s="50" t="s">
        <v>1398</v>
      </c>
      <c r="V26" s="51">
        <f>+IF(ISERR(U26/S26*100),"N/A",ROUND(U26/S26*100,2))</f>
        <v>90.42</v>
      </c>
      <c r="W26" s="52">
        <f>+IF(ISERR(U26/R26*100),"N/A",ROUND(U26/R26*100,2))</f>
        <v>11.44</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3" t="s">
        <v>1397</v>
      </c>
      <c r="C28" s="224"/>
      <c r="D28" s="224"/>
      <c r="E28" s="224"/>
      <c r="F28" s="224"/>
      <c r="G28" s="224"/>
      <c r="H28" s="224"/>
      <c r="I28" s="224"/>
      <c r="J28" s="224"/>
      <c r="K28" s="224"/>
      <c r="L28" s="224"/>
      <c r="M28" s="224"/>
      <c r="N28" s="224"/>
      <c r="O28" s="224"/>
      <c r="P28" s="224"/>
      <c r="Q28" s="224"/>
      <c r="R28" s="224"/>
      <c r="S28" s="224"/>
      <c r="T28" s="224"/>
      <c r="U28" s="224"/>
      <c r="V28" s="224"/>
      <c r="W28" s="225"/>
    </row>
    <row r="29" spans="2:27" ht="49.5" customHeight="1" thickBot="1" x14ac:dyDescent="0.25">
      <c r="B29" s="226"/>
      <c r="C29" s="227"/>
      <c r="D29" s="227"/>
      <c r="E29" s="227"/>
      <c r="F29" s="227"/>
      <c r="G29" s="227"/>
      <c r="H29" s="227"/>
      <c r="I29" s="227"/>
      <c r="J29" s="227"/>
      <c r="K29" s="227"/>
      <c r="L29" s="227"/>
      <c r="M29" s="227"/>
      <c r="N29" s="227"/>
      <c r="O29" s="227"/>
      <c r="P29" s="227"/>
      <c r="Q29" s="227"/>
      <c r="R29" s="227"/>
      <c r="S29" s="227"/>
      <c r="T29" s="227"/>
      <c r="U29" s="227"/>
      <c r="V29" s="227"/>
      <c r="W29" s="228"/>
    </row>
    <row r="30" spans="2:27" ht="37.5" customHeight="1" thickTop="1" x14ac:dyDescent="0.2">
      <c r="B30" s="223" t="s">
        <v>1396</v>
      </c>
      <c r="C30" s="224"/>
      <c r="D30" s="224"/>
      <c r="E30" s="224"/>
      <c r="F30" s="224"/>
      <c r="G30" s="224"/>
      <c r="H30" s="224"/>
      <c r="I30" s="224"/>
      <c r="J30" s="224"/>
      <c r="K30" s="224"/>
      <c r="L30" s="224"/>
      <c r="M30" s="224"/>
      <c r="N30" s="224"/>
      <c r="O30" s="224"/>
      <c r="P30" s="224"/>
      <c r="Q30" s="224"/>
      <c r="R30" s="224"/>
      <c r="S30" s="224"/>
      <c r="T30" s="224"/>
      <c r="U30" s="224"/>
      <c r="V30" s="224"/>
      <c r="W30" s="225"/>
    </row>
    <row r="31" spans="2:27" ht="1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1395</v>
      </c>
      <c r="C32" s="224"/>
      <c r="D32" s="224"/>
      <c r="E32" s="224"/>
      <c r="F32" s="224"/>
      <c r="G32" s="224"/>
      <c r="H32" s="224"/>
      <c r="I32" s="224"/>
      <c r="J32" s="224"/>
      <c r="K32" s="224"/>
      <c r="L32" s="224"/>
      <c r="M32" s="224"/>
      <c r="N32" s="224"/>
      <c r="O32" s="224"/>
      <c r="P32" s="224"/>
      <c r="Q32" s="224"/>
      <c r="R32" s="224"/>
      <c r="S32" s="224"/>
      <c r="T32" s="224"/>
      <c r="U32" s="224"/>
      <c r="V32" s="224"/>
      <c r="W32" s="225"/>
    </row>
    <row r="33" spans="2:23" ht="38.25" customHeight="1" thickBot="1" x14ac:dyDescent="0.25">
      <c r="B33" s="229"/>
      <c r="C33" s="230"/>
      <c r="D33" s="230"/>
      <c r="E33" s="230"/>
      <c r="F33" s="230"/>
      <c r="G33" s="230"/>
      <c r="H33" s="230"/>
      <c r="I33" s="230"/>
      <c r="J33" s="230"/>
      <c r="K33" s="230"/>
      <c r="L33" s="230"/>
      <c r="M33" s="230"/>
      <c r="N33" s="230"/>
      <c r="O33" s="230"/>
      <c r="P33" s="230"/>
      <c r="Q33" s="230"/>
      <c r="R33" s="230"/>
      <c r="S33" s="230"/>
      <c r="T33" s="230"/>
      <c r="U33" s="230"/>
      <c r="V33" s="230"/>
      <c r="W33" s="231"/>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1012</v>
      </c>
      <c r="D4" s="183" t="s">
        <v>1011</v>
      </c>
      <c r="E4" s="183"/>
      <c r="F4" s="183"/>
      <c r="G4" s="183"/>
      <c r="H4" s="184"/>
      <c r="I4" s="18"/>
      <c r="J4" s="185" t="s">
        <v>6</v>
      </c>
      <c r="K4" s="183"/>
      <c r="L4" s="17" t="s">
        <v>1427</v>
      </c>
      <c r="M4" s="186" t="s">
        <v>1426</v>
      </c>
      <c r="N4" s="186"/>
      <c r="O4" s="186"/>
      <c r="P4" s="186"/>
      <c r="Q4" s="187"/>
      <c r="R4" s="19"/>
      <c r="S4" s="188" t="s">
        <v>9</v>
      </c>
      <c r="T4" s="189"/>
      <c r="U4" s="189"/>
      <c r="V4" s="190" t="s">
        <v>177</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1403</v>
      </c>
      <c r="D6" s="192" t="s">
        <v>1410</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1425</v>
      </c>
      <c r="K8" s="26" t="s">
        <v>1425</v>
      </c>
      <c r="L8" s="26" t="s">
        <v>138</v>
      </c>
      <c r="M8" s="26" t="s">
        <v>1424</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1423</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1405</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thickBot="1" x14ac:dyDescent="0.25">
      <c r="B21" s="217" t="s">
        <v>1422</v>
      </c>
      <c r="C21" s="218"/>
      <c r="D21" s="218"/>
      <c r="E21" s="218"/>
      <c r="F21" s="218"/>
      <c r="G21" s="218"/>
      <c r="H21" s="218"/>
      <c r="I21" s="218"/>
      <c r="J21" s="218"/>
      <c r="K21" s="218"/>
      <c r="L21" s="218"/>
      <c r="M21" s="219" t="s">
        <v>1403</v>
      </c>
      <c r="N21" s="219"/>
      <c r="O21" s="219" t="s">
        <v>49</v>
      </c>
      <c r="P21" s="219"/>
      <c r="Q21" s="220" t="s">
        <v>50</v>
      </c>
      <c r="R21" s="220"/>
      <c r="S21" s="34" t="s">
        <v>90</v>
      </c>
      <c r="T21" s="34" t="s">
        <v>1421</v>
      </c>
      <c r="U21" s="34" t="s">
        <v>1420</v>
      </c>
      <c r="V21" s="34">
        <f>+IF(ISERR(U21/T21*100),"N/A",ROUND(U21/T21*100,2))</f>
        <v>94.8</v>
      </c>
      <c r="W21" s="35">
        <f>+IF(ISERR(U21/S21*100),"N/A",ROUND(U21/S21*100,2))</f>
        <v>23.7</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32" t="s">
        <v>2098</v>
      </c>
      <c r="C23" s="233"/>
      <c r="D23" s="233"/>
      <c r="E23" s="233"/>
      <c r="F23" s="233"/>
      <c r="G23" s="233"/>
      <c r="H23" s="233"/>
      <c r="I23" s="233"/>
      <c r="J23" s="233"/>
      <c r="K23" s="233"/>
      <c r="L23" s="233"/>
      <c r="M23" s="233"/>
      <c r="N23" s="233"/>
      <c r="O23" s="233"/>
      <c r="P23" s="233"/>
      <c r="Q23" s="234"/>
      <c r="R23" s="37" t="s">
        <v>42</v>
      </c>
      <c r="S23" s="204" t="s">
        <v>43</v>
      </c>
      <c r="T23" s="204"/>
      <c r="U23" s="38" t="s">
        <v>61</v>
      </c>
      <c r="V23" s="203" t="s">
        <v>62</v>
      </c>
      <c r="W23" s="205"/>
    </row>
    <row r="24" spans="2:27" ht="30.75" customHeight="1" thickBot="1" x14ac:dyDescent="0.25">
      <c r="B24" s="235"/>
      <c r="C24" s="236"/>
      <c r="D24" s="236"/>
      <c r="E24" s="236"/>
      <c r="F24" s="236"/>
      <c r="G24" s="236"/>
      <c r="H24" s="236"/>
      <c r="I24" s="236"/>
      <c r="J24" s="236"/>
      <c r="K24" s="236"/>
      <c r="L24" s="236"/>
      <c r="M24" s="236"/>
      <c r="N24" s="236"/>
      <c r="O24" s="236"/>
      <c r="P24" s="236"/>
      <c r="Q24" s="237"/>
      <c r="R24" s="39" t="s">
        <v>63</v>
      </c>
      <c r="S24" s="39" t="s">
        <v>63</v>
      </c>
      <c r="T24" s="39" t="s">
        <v>49</v>
      </c>
      <c r="U24" s="39" t="s">
        <v>63</v>
      </c>
      <c r="V24" s="39" t="s">
        <v>64</v>
      </c>
      <c r="W24" s="32" t="s">
        <v>65</v>
      </c>
      <c r="Y24" s="36"/>
    </row>
    <row r="25" spans="2:27" ht="23.25" customHeight="1" thickBot="1" x14ac:dyDescent="0.25">
      <c r="B25" s="238" t="s">
        <v>66</v>
      </c>
      <c r="C25" s="239"/>
      <c r="D25" s="239"/>
      <c r="E25" s="40" t="s">
        <v>1401</v>
      </c>
      <c r="F25" s="40"/>
      <c r="G25" s="40"/>
      <c r="H25" s="41"/>
      <c r="I25" s="41"/>
      <c r="J25" s="41"/>
      <c r="K25" s="41"/>
      <c r="L25" s="41"/>
      <c r="M25" s="41"/>
      <c r="N25" s="41"/>
      <c r="O25" s="41"/>
      <c r="P25" s="42"/>
      <c r="Q25" s="42"/>
      <c r="R25" s="43" t="s">
        <v>1419</v>
      </c>
      <c r="S25" s="44" t="s">
        <v>11</v>
      </c>
      <c r="T25" s="42"/>
      <c r="U25" s="44" t="s">
        <v>1417</v>
      </c>
      <c r="V25" s="42"/>
      <c r="W25" s="45">
        <f>+IF(ISERR(U25/R25*100),"N/A",ROUND(U25/R25*100,2))</f>
        <v>1.1000000000000001</v>
      </c>
    </row>
    <row r="26" spans="2:27" ht="26.25" customHeight="1" thickBot="1" x14ac:dyDescent="0.25">
      <c r="B26" s="221" t="s">
        <v>69</v>
      </c>
      <c r="C26" s="222"/>
      <c r="D26" s="222"/>
      <c r="E26" s="46" t="s">
        <v>1401</v>
      </c>
      <c r="F26" s="46"/>
      <c r="G26" s="46"/>
      <c r="H26" s="47"/>
      <c r="I26" s="47"/>
      <c r="J26" s="47"/>
      <c r="K26" s="47"/>
      <c r="L26" s="47"/>
      <c r="M26" s="47"/>
      <c r="N26" s="47"/>
      <c r="O26" s="47"/>
      <c r="P26" s="48"/>
      <c r="Q26" s="48"/>
      <c r="R26" s="49" t="s">
        <v>1418</v>
      </c>
      <c r="S26" s="50" t="s">
        <v>931</v>
      </c>
      <c r="T26" s="51">
        <f>+IF(ISERR(S26/R26*100),"N/A",ROUND(S26/R26*100,2))</f>
        <v>9.5299999999999994</v>
      </c>
      <c r="U26" s="50" t="s">
        <v>1417</v>
      </c>
      <c r="V26" s="51">
        <f>+IF(ISERR(U26/S26*100),"N/A",ROUND(U26/S26*100,2))</f>
        <v>39.619999999999997</v>
      </c>
      <c r="W26" s="52">
        <f>+IF(ISERR(U26/R26*100),"N/A",ROUND(U26/R26*100,2))</f>
        <v>3.78</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3" t="s">
        <v>1416</v>
      </c>
      <c r="C28" s="224"/>
      <c r="D28" s="224"/>
      <c r="E28" s="224"/>
      <c r="F28" s="224"/>
      <c r="G28" s="224"/>
      <c r="H28" s="224"/>
      <c r="I28" s="224"/>
      <c r="J28" s="224"/>
      <c r="K28" s="224"/>
      <c r="L28" s="224"/>
      <c r="M28" s="224"/>
      <c r="N28" s="224"/>
      <c r="O28" s="224"/>
      <c r="P28" s="224"/>
      <c r="Q28" s="224"/>
      <c r="R28" s="224"/>
      <c r="S28" s="224"/>
      <c r="T28" s="224"/>
      <c r="U28" s="224"/>
      <c r="V28" s="224"/>
      <c r="W28" s="225"/>
    </row>
    <row r="29" spans="2:27" ht="24.75" customHeight="1" thickBot="1" x14ac:dyDescent="0.25">
      <c r="B29" s="226"/>
      <c r="C29" s="227"/>
      <c r="D29" s="227"/>
      <c r="E29" s="227"/>
      <c r="F29" s="227"/>
      <c r="G29" s="227"/>
      <c r="H29" s="227"/>
      <c r="I29" s="227"/>
      <c r="J29" s="227"/>
      <c r="K29" s="227"/>
      <c r="L29" s="227"/>
      <c r="M29" s="227"/>
      <c r="N29" s="227"/>
      <c r="O29" s="227"/>
      <c r="P29" s="227"/>
      <c r="Q29" s="227"/>
      <c r="R29" s="227"/>
      <c r="S29" s="227"/>
      <c r="T29" s="227"/>
      <c r="U29" s="227"/>
      <c r="V29" s="227"/>
      <c r="W29" s="228"/>
    </row>
    <row r="30" spans="2:27" ht="37.5" customHeight="1" thickTop="1" x14ac:dyDescent="0.2">
      <c r="B30" s="223" t="s">
        <v>1415</v>
      </c>
      <c r="C30" s="224"/>
      <c r="D30" s="224"/>
      <c r="E30" s="224"/>
      <c r="F30" s="224"/>
      <c r="G30" s="224"/>
      <c r="H30" s="224"/>
      <c r="I30" s="224"/>
      <c r="J30" s="224"/>
      <c r="K30" s="224"/>
      <c r="L30" s="224"/>
      <c r="M30" s="224"/>
      <c r="N30" s="224"/>
      <c r="O30" s="224"/>
      <c r="P30" s="224"/>
      <c r="Q30" s="224"/>
      <c r="R30" s="224"/>
      <c r="S30" s="224"/>
      <c r="T30" s="224"/>
      <c r="U30" s="224"/>
      <c r="V30" s="224"/>
      <c r="W30" s="225"/>
    </row>
    <row r="31" spans="2:27" ht="38.2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1414</v>
      </c>
      <c r="C32" s="224"/>
      <c r="D32" s="224"/>
      <c r="E32" s="224"/>
      <c r="F32" s="224"/>
      <c r="G32" s="224"/>
      <c r="H32" s="224"/>
      <c r="I32" s="224"/>
      <c r="J32" s="224"/>
      <c r="K32" s="224"/>
      <c r="L32" s="224"/>
      <c r="M32" s="224"/>
      <c r="N32" s="224"/>
      <c r="O32" s="224"/>
      <c r="P32" s="224"/>
      <c r="Q32" s="224"/>
      <c r="R32" s="224"/>
      <c r="S32" s="224"/>
      <c r="T32" s="224"/>
      <c r="U32" s="224"/>
      <c r="V32" s="224"/>
      <c r="W32" s="225"/>
    </row>
    <row r="33" spans="2:23" ht="26.25" customHeight="1" thickBot="1" x14ac:dyDescent="0.25">
      <c r="B33" s="229"/>
      <c r="C33" s="230"/>
      <c r="D33" s="230"/>
      <c r="E33" s="230"/>
      <c r="F33" s="230"/>
      <c r="G33" s="230"/>
      <c r="H33" s="230"/>
      <c r="I33" s="230"/>
      <c r="J33" s="230"/>
      <c r="K33" s="230"/>
      <c r="L33" s="230"/>
      <c r="M33" s="230"/>
      <c r="N33" s="230"/>
      <c r="O33" s="230"/>
      <c r="P33" s="230"/>
      <c r="Q33" s="230"/>
      <c r="R33" s="230"/>
      <c r="S33" s="230"/>
      <c r="T33" s="230"/>
      <c r="U33" s="230"/>
      <c r="V33" s="230"/>
      <c r="W33" s="231"/>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110</v>
      </c>
      <c r="D4" s="183" t="s">
        <v>109</v>
      </c>
      <c r="E4" s="183"/>
      <c r="F4" s="183"/>
      <c r="G4" s="183"/>
      <c r="H4" s="184"/>
      <c r="I4" s="18"/>
      <c r="J4" s="185" t="s">
        <v>6</v>
      </c>
      <c r="K4" s="183"/>
      <c r="L4" s="17" t="s">
        <v>108</v>
      </c>
      <c r="M4" s="186" t="s">
        <v>107</v>
      </c>
      <c r="N4" s="186"/>
      <c r="O4" s="186"/>
      <c r="P4" s="186"/>
      <c r="Q4" s="187"/>
      <c r="R4" s="19"/>
      <c r="S4" s="188" t="s">
        <v>9</v>
      </c>
      <c r="T4" s="189"/>
      <c r="U4" s="189"/>
      <c r="V4" s="190" t="s">
        <v>106</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88</v>
      </c>
      <c r="D6" s="192" t="s">
        <v>105</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104</v>
      </c>
      <c r="K8" s="26" t="s">
        <v>21</v>
      </c>
      <c r="L8" s="26" t="s">
        <v>103</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102</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101</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100</v>
      </c>
      <c r="C21" s="218"/>
      <c r="D21" s="218"/>
      <c r="E21" s="218"/>
      <c r="F21" s="218"/>
      <c r="G21" s="218"/>
      <c r="H21" s="218"/>
      <c r="I21" s="218"/>
      <c r="J21" s="218"/>
      <c r="K21" s="218"/>
      <c r="L21" s="218"/>
      <c r="M21" s="219" t="s">
        <v>88</v>
      </c>
      <c r="N21" s="219"/>
      <c r="O21" s="219" t="s">
        <v>49</v>
      </c>
      <c r="P21" s="219"/>
      <c r="Q21" s="220" t="s">
        <v>50</v>
      </c>
      <c r="R21" s="220"/>
      <c r="S21" s="34" t="s">
        <v>51</v>
      </c>
      <c r="T21" s="34" t="s">
        <v>99</v>
      </c>
      <c r="U21" s="34" t="s">
        <v>98</v>
      </c>
      <c r="V21" s="34">
        <f>+IF(ISERR(U21/T21*100),"N/A",ROUND(U21/T21*100,2))</f>
        <v>146.15</v>
      </c>
      <c r="W21" s="35">
        <f>+IF(ISERR(U21/S21*100),"N/A",ROUND(U21/S21*100,2))</f>
        <v>28.5</v>
      </c>
    </row>
    <row r="22" spans="2:27" ht="56.25" customHeight="1" x14ac:dyDescent="0.2">
      <c r="B22" s="217" t="s">
        <v>97</v>
      </c>
      <c r="C22" s="218"/>
      <c r="D22" s="218"/>
      <c r="E22" s="218"/>
      <c r="F22" s="218"/>
      <c r="G22" s="218"/>
      <c r="H22" s="218"/>
      <c r="I22" s="218"/>
      <c r="J22" s="218"/>
      <c r="K22" s="218"/>
      <c r="L22" s="218"/>
      <c r="M22" s="219" t="s">
        <v>88</v>
      </c>
      <c r="N22" s="219"/>
      <c r="O22" s="219" t="s">
        <v>96</v>
      </c>
      <c r="P22" s="219"/>
      <c r="Q22" s="220" t="s">
        <v>50</v>
      </c>
      <c r="R22" s="220"/>
      <c r="S22" s="34" t="s">
        <v>95</v>
      </c>
      <c r="T22" s="34" t="s">
        <v>94</v>
      </c>
      <c r="U22" s="34" t="s">
        <v>93</v>
      </c>
      <c r="V22" s="34">
        <f>+IF(ISERR(U22/T22*100),"N/A",ROUND(U22/T22*100,2))</f>
        <v>551.5</v>
      </c>
      <c r="W22" s="35">
        <f>+IF(ISERR(U22/S22*100),"N/A",ROUND(U22/S22*100,2))</f>
        <v>712.45</v>
      </c>
    </row>
    <row r="23" spans="2:27" ht="56.25" customHeight="1" x14ac:dyDescent="0.2">
      <c r="B23" s="217" t="s">
        <v>92</v>
      </c>
      <c r="C23" s="218"/>
      <c r="D23" s="218"/>
      <c r="E23" s="218"/>
      <c r="F23" s="218"/>
      <c r="G23" s="218"/>
      <c r="H23" s="218"/>
      <c r="I23" s="218"/>
      <c r="J23" s="218"/>
      <c r="K23" s="218"/>
      <c r="L23" s="218"/>
      <c r="M23" s="219" t="s">
        <v>88</v>
      </c>
      <c r="N23" s="219"/>
      <c r="O23" s="219" t="s">
        <v>49</v>
      </c>
      <c r="P23" s="219"/>
      <c r="Q23" s="220" t="s">
        <v>50</v>
      </c>
      <c r="R23" s="220"/>
      <c r="S23" s="34" t="s">
        <v>51</v>
      </c>
      <c r="T23" s="34" t="s">
        <v>91</v>
      </c>
      <c r="U23" s="34" t="s">
        <v>90</v>
      </c>
      <c r="V23" s="34">
        <f>+IF(ISERR(U23/T23*100),"N/A",ROUND(U23/T23*100,2))</f>
        <v>125</v>
      </c>
      <c r="W23" s="35">
        <f>+IF(ISERR(U23/S23*100),"N/A",ROUND(U23/S23*100,2))</f>
        <v>50</v>
      </c>
    </row>
    <row r="24" spans="2:27" ht="56.25" customHeight="1" x14ac:dyDescent="0.2">
      <c r="B24" s="217" t="s">
        <v>89</v>
      </c>
      <c r="C24" s="218"/>
      <c r="D24" s="218"/>
      <c r="E24" s="218"/>
      <c r="F24" s="218"/>
      <c r="G24" s="218"/>
      <c r="H24" s="218"/>
      <c r="I24" s="218"/>
      <c r="J24" s="218"/>
      <c r="K24" s="218"/>
      <c r="L24" s="218"/>
      <c r="M24" s="219" t="s">
        <v>88</v>
      </c>
      <c r="N24" s="219"/>
      <c r="O24" s="219" t="s">
        <v>49</v>
      </c>
      <c r="P24" s="219"/>
      <c r="Q24" s="220" t="s">
        <v>50</v>
      </c>
      <c r="R24" s="220"/>
      <c r="S24" s="34" t="s">
        <v>51</v>
      </c>
      <c r="T24" s="34" t="s">
        <v>87</v>
      </c>
      <c r="U24" s="34" t="s">
        <v>86</v>
      </c>
      <c r="V24" s="34">
        <f>+IF(ISERR(U24/T24*100),"N/A",ROUND(U24/T24*100,2))</f>
        <v>180.77</v>
      </c>
      <c r="W24" s="35">
        <f>+IF(ISERR(U24/S24*100),"N/A",ROUND(U24/S24*100,2))</f>
        <v>47</v>
      </c>
    </row>
    <row r="25" spans="2:27" ht="56.25" customHeight="1" thickBot="1" x14ac:dyDescent="0.25">
      <c r="B25" s="217" t="s">
        <v>89</v>
      </c>
      <c r="C25" s="218"/>
      <c r="D25" s="218"/>
      <c r="E25" s="218"/>
      <c r="F25" s="218"/>
      <c r="G25" s="218"/>
      <c r="H25" s="218"/>
      <c r="I25" s="218"/>
      <c r="J25" s="218"/>
      <c r="K25" s="218"/>
      <c r="L25" s="218"/>
      <c r="M25" s="219" t="s">
        <v>88</v>
      </c>
      <c r="N25" s="219"/>
      <c r="O25" s="219" t="s">
        <v>49</v>
      </c>
      <c r="P25" s="219"/>
      <c r="Q25" s="220" t="s">
        <v>50</v>
      </c>
      <c r="R25" s="220"/>
      <c r="S25" s="34" t="s">
        <v>51</v>
      </c>
      <c r="T25" s="34" t="s">
        <v>87</v>
      </c>
      <c r="U25" s="34" t="s">
        <v>86</v>
      </c>
      <c r="V25" s="34">
        <f>+IF(ISERR(U25/T25*100),"N/A",ROUND(U25/T25*100,2))</f>
        <v>180.77</v>
      </c>
      <c r="W25" s="35">
        <f>+IF(ISERR(U25/S25*100),"N/A",ROUND(U25/S25*100,2))</f>
        <v>47</v>
      </c>
    </row>
    <row r="26" spans="2:27" ht="21.75" customHeight="1" thickTop="1" thickBot="1" x14ac:dyDescent="0.25">
      <c r="B26" s="11" t="s">
        <v>60</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232" t="s">
        <v>2098</v>
      </c>
      <c r="C27" s="233"/>
      <c r="D27" s="233"/>
      <c r="E27" s="233"/>
      <c r="F27" s="233"/>
      <c r="G27" s="233"/>
      <c r="H27" s="233"/>
      <c r="I27" s="233"/>
      <c r="J27" s="233"/>
      <c r="K27" s="233"/>
      <c r="L27" s="233"/>
      <c r="M27" s="233"/>
      <c r="N27" s="233"/>
      <c r="O27" s="233"/>
      <c r="P27" s="233"/>
      <c r="Q27" s="234"/>
      <c r="R27" s="37" t="s">
        <v>42</v>
      </c>
      <c r="S27" s="204" t="s">
        <v>43</v>
      </c>
      <c r="T27" s="204"/>
      <c r="U27" s="38" t="s">
        <v>61</v>
      </c>
      <c r="V27" s="203" t="s">
        <v>62</v>
      </c>
      <c r="W27" s="205"/>
    </row>
    <row r="28" spans="2:27" ht="30.75" customHeight="1" thickBot="1" x14ac:dyDescent="0.25">
      <c r="B28" s="235"/>
      <c r="C28" s="236"/>
      <c r="D28" s="236"/>
      <c r="E28" s="236"/>
      <c r="F28" s="236"/>
      <c r="G28" s="236"/>
      <c r="H28" s="236"/>
      <c r="I28" s="236"/>
      <c r="J28" s="236"/>
      <c r="K28" s="236"/>
      <c r="L28" s="236"/>
      <c r="M28" s="236"/>
      <c r="N28" s="236"/>
      <c r="O28" s="236"/>
      <c r="P28" s="236"/>
      <c r="Q28" s="237"/>
      <c r="R28" s="39" t="s">
        <v>63</v>
      </c>
      <c r="S28" s="39" t="s">
        <v>63</v>
      </c>
      <c r="T28" s="39" t="s">
        <v>49</v>
      </c>
      <c r="U28" s="39" t="s">
        <v>63</v>
      </c>
      <c r="V28" s="39" t="s">
        <v>64</v>
      </c>
      <c r="W28" s="32" t="s">
        <v>65</v>
      </c>
      <c r="Y28" s="36"/>
    </row>
    <row r="29" spans="2:27" ht="23.25" customHeight="1" thickBot="1" x14ac:dyDescent="0.25">
      <c r="B29" s="238" t="s">
        <v>66</v>
      </c>
      <c r="C29" s="239"/>
      <c r="D29" s="239"/>
      <c r="E29" s="40" t="s">
        <v>84</v>
      </c>
      <c r="F29" s="40"/>
      <c r="G29" s="40"/>
      <c r="H29" s="41"/>
      <c r="I29" s="41"/>
      <c r="J29" s="41"/>
      <c r="K29" s="41"/>
      <c r="L29" s="41"/>
      <c r="M29" s="41"/>
      <c r="N29" s="41"/>
      <c r="O29" s="41"/>
      <c r="P29" s="42"/>
      <c r="Q29" s="42"/>
      <c r="R29" s="43" t="s">
        <v>85</v>
      </c>
      <c r="S29" s="44" t="s">
        <v>11</v>
      </c>
      <c r="T29" s="42"/>
      <c r="U29" s="44" t="s">
        <v>82</v>
      </c>
      <c r="V29" s="42"/>
      <c r="W29" s="45">
        <f>+IF(ISERR(U29/R29*100),"N/A",ROUND(U29/R29*100,2))</f>
        <v>4.42</v>
      </c>
    </row>
    <row r="30" spans="2:27" ht="26.25" customHeight="1" thickBot="1" x14ac:dyDescent="0.25">
      <c r="B30" s="221" t="s">
        <v>69</v>
      </c>
      <c r="C30" s="222"/>
      <c r="D30" s="222"/>
      <c r="E30" s="46" t="s">
        <v>84</v>
      </c>
      <c r="F30" s="46"/>
      <c r="G30" s="46"/>
      <c r="H30" s="47"/>
      <c r="I30" s="47"/>
      <c r="J30" s="47"/>
      <c r="K30" s="47"/>
      <c r="L30" s="47"/>
      <c r="M30" s="47"/>
      <c r="N30" s="47"/>
      <c r="O30" s="47"/>
      <c r="P30" s="48"/>
      <c r="Q30" s="48"/>
      <c r="R30" s="49" t="s">
        <v>83</v>
      </c>
      <c r="S30" s="50" t="s">
        <v>82</v>
      </c>
      <c r="T30" s="51">
        <f>+IF(ISERR(S30/R30*100),"N/A",ROUND(S30/R30*100,2))</f>
        <v>4.96</v>
      </c>
      <c r="U30" s="50" t="s">
        <v>82</v>
      </c>
      <c r="V30" s="51">
        <f>+IF(ISERR(U30/S30*100),"N/A",ROUND(U30/S30*100,2))</f>
        <v>100</v>
      </c>
      <c r="W30" s="52">
        <f>+IF(ISERR(U30/R30*100),"N/A",ROUND(U30/R30*100,2))</f>
        <v>4.96</v>
      </c>
    </row>
    <row r="31" spans="2:27" ht="22.5" customHeight="1" thickTop="1" thickBot="1" x14ac:dyDescent="0.25">
      <c r="B31" s="11" t="s">
        <v>75</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23" t="s">
        <v>81</v>
      </c>
      <c r="C32" s="224"/>
      <c r="D32" s="224"/>
      <c r="E32" s="224"/>
      <c r="F32" s="224"/>
      <c r="G32" s="224"/>
      <c r="H32" s="224"/>
      <c r="I32" s="224"/>
      <c r="J32" s="224"/>
      <c r="K32" s="224"/>
      <c r="L32" s="224"/>
      <c r="M32" s="224"/>
      <c r="N32" s="224"/>
      <c r="O32" s="224"/>
      <c r="P32" s="224"/>
      <c r="Q32" s="224"/>
      <c r="R32" s="224"/>
      <c r="S32" s="224"/>
      <c r="T32" s="224"/>
      <c r="U32" s="224"/>
      <c r="V32" s="224"/>
      <c r="W32" s="225"/>
    </row>
    <row r="33" spans="2:23" ht="92.25" customHeight="1"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row r="34" spans="2:23" ht="37.5" customHeight="1" thickTop="1" x14ac:dyDescent="0.2">
      <c r="B34" s="223" t="s">
        <v>80</v>
      </c>
      <c r="C34" s="224"/>
      <c r="D34" s="224"/>
      <c r="E34" s="224"/>
      <c r="F34" s="224"/>
      <c r="G34" s="224"/>
      <c r="H34" s="224"/>
      <c r="I34" s="224"/>
      <c r="J34" s="224"/>
      <c r="K34" s="224"/>
      <c r="L34" s="224"/>
      <c r="M34" s="224"/>
      <c r="N34" s="224"/>
      <c r="O34" s="224"/>
      <c r="P34" s="224"/>
      <c r="Q34" s="224"/>
      <c r="R34" s="224"/>
      <c r="S34" s="224"/>
      <c r="T34" s="224"/>
      <c r="U34" s="224"/>
      <c r="V34" s="224"/>
      <c r="W34" s="225"/>
    </row>
    <row r="35" spans="2:23" ht="63" customHeight="1" thickBot="1" x14ac:dyDescent="0.25">
      <c r="B35" s="226"/>
      <c r="C35" s="227"/>
      <c r="D35" s="227"/>
      <c r="E35" s="227"/>
      <c r="F35" s="227"/>
      <c r="G35" s="227"/>
      <c r="H35" s="227"/>
      <c r="I35" s="227"/>
      <c r="J35" s="227"/>
      <c r="K35" s="227"/>
      <c r="L35" s="227"/>
      <c r="M35" s="227"/>
      <c r="N35" s="227"/>
      <c r="O35" s="227"/>
      <c r="P35" s="227"/>
      <c r="Q35" s="227"/>
      <c r="R35" s="227"/>
      <c r="S35" s="227"/>
      <c r="T35" s="227"/>
      <c r="U35" s="227"/>
      <c r="V35" s="227"/>
      <c r="W35" s="228"/>
    </row>
    <row r="36" spans="2:23" ht="37.5" customHeight="1" thickTop="1" x14ac:dyDescent="0.2">
      <c r="B36" s="223" t="s">
        <v>79</v>
      </c>
      <c r="C36" s="224"/>
      <c r="D36" s="224"/>
      <c r="E36" s="224"/>
      <c r="F36" s="224"/>
      <c r="G36" s="224"/>
      <c r="H36" s="224"/>
      <c r="I36" s="224"/>
      <c r="J36" s="224"/>
      <c r="K36" s="224"/>
      <c r="L36" s="224"/>
      <c r="M36" s="224"/>
      <c r="N36" s="224"/>
      <c r="O36" s="224"/>
      <c r="P36" s="224"/>
      <c r="Q36" s="224"/>
      <c r="R36" s="224"/>
      <c r="S36" s="224"/>
      <c r="T36" s="224"/>
      <c r="U36" s="224"/>
      <c r="V36" s="224"/>
      <c r="W36" s="225"/>
    </row>
    <row r="37" spans="2:23" ht="13.5" thickBot="1" x14ac:dyDescent="0.25">
      <c r="B37" s="229"/>
      <c r="C37" s="230"/>
      <c r="D37" s="230"/>
      <c r="E37" s="230"/>
      <c r="F37" s="230"/>
      <c r="G37" s="230"/>
      <c r="H37" s="230"/>
      <c r="I37" s="230"/>
      <c r="J37" s="230"/>
      <c r="K37" s="230"/>
      <c r="L37" s="230"/>
      <c r="M37" s="230"/>
      <c r="N37" s="230"/>
      <c r="O37" s="230"/>
      <c r="P37" s="230"/>
      <c r="Q37" s="230"/>
      <c r="R37" s="230"/>
      <c r="S37" s="230"/>
      <c r="T37" s="230"/>
      <c r="U37" s="230"/>
      <c r="V37" s="230"/>
      <c r="W37" s="231"/>
    </row>
  </sheetData>
  <mergeCells count="6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4:W35"/>
    <mergeCell ref="B36:W37"/>
    <mergeCell ref="B27:Q28"/>
    <mergeCell ref="S27:T27"/>
    <mergeCell ref="V27:W27"/>
    <mergeCell ref="B29:D29"/>
    <mergeCell ref="B30:D30"/>
    <mergeCell ref="B32:W33"/>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1"/>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1012</v>
      </c>
      <c r="D4" s="183" t="s">
        <v>1011</v>
      </c>
      <c r="E4" s="183"/>
      <c r="F4" s="183"/>
      <c r="G4" s="183"/>
      <c r="H4" s="184"/>
      <c r="I4" s="18"/>
      <c r="J4" s="185" t="s">
        <v>6</v>
      </c>
      <c r="K4" s="183"/>
      <c r="L4" s="17" t="s">
        <v>1460</v>
      </c>
      <c r="M4" s="186" t="s">
        <v>1459</v>
      </c>
      <c r="N4" s="186"/>
      <c r="O4" s="186"/>
      <c r="P4" s="186"/>
      <c r="Q4" s="187"/>
      <c r="R4" s="19"/>
      <c r="S4" s="188" t="s">
        <v>9</v>
      </c>
      <c r="T4" s="189"/>
      <c r="U4" s="189"/>
      <c r="V4" s="190" t="s">
        <v>1458</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1444</v>
      </c>
      <c r="D6" s="192" t="s">
        <v>1457</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568</v>
      </c>
      <c r="D7" s="179" t="s">
        <v>1456</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1455</v>
      </c>
      <c r="K8" s="26" t="s">
        <v>1454</v>
      </c>
      <c r="L8" s="26" t="s">
        <v>1453</v>
      </c>
      <c r="M8" s="26" t="s">
        <v>1452</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194.25" customHeight="1" thickTop="1" thickBot="1" x14ac:dyDescent="0.25">
      <c r="B10" s="27" t="s">
        <v>22</v>
      </c>
      <c r="C10" s="190" t="s">
        <v>1451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1450</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1449</v>
      </c>
      <c r="C21" s="218"/>
      <c r="D21" s="218"/>
      <c r="E21" s="218"/>
      <c r="F21" s="218"/>
      <c r="G21" s="218"/>
      <c r="H21" s="218"/>
      <c r="I21" s="218"/>
      <c r="J21" s="218"/>
      <c r="K21" s="218"/>
      <c r="L21" s="218"/>
      <c r="M21" s="219" t="s">
        <v>1444</v>
      </c>
      <c r="N21" s="219"/>
      <c r="O21" s="219" t="s">
        <v>49</v>
      </c>
      <c r="P21" s="219"/>
      <c r="Q21" s="220" t="s">
        <v>50</v>
      </c>
      <c r="R21" s="220"/>
      <c r="S21" s="34" t="s">
        <v>676</v>
      </c>
      <c r="T21" s="34" t="s">
        <v>167</v>
      </c>
      <c r="U21" s="34" t="s">
        <v>1448</v>
      </c>
      <c r="V21" s="34">
        <f t="shared" ref="V21:V27" si="0">+IF(ISERR(U21/T21*100),"N/A",ROUND(U21/T21*100,2))</f>
        <v>115.48</v>
      </c>
      <c r="W21" s="35">
        <f t="shared" ref="W21:W27" si="1">+IF(ISERR(U21/S21*100),"N/A",ROUND(U21/S21*100,2))</f>
        <v>32.08</v>
      </c>
    </row>
    <row r="22" spans="2:27" ht="56.25" customHeight="1" x14ac:dyDescent="0.2">
      <c r="B22" s="217" t="s">
        <v>1447</v>
      </c>
      <c r="C22" s="218"/>
      <c r="D22" s="218"/>
      <c r="E22" s="218"/>
      <c r="F22" s="218"/>
      <c r="G22" s="218"/>
      <c r="H22" s="218"/>
      <c r="I22" s="218"/>
      <c r="J22" s="218"/>
      <c r="K22" s="218"/>
      <c r="L22" s="218"/>
      <c r="M22" s="219" t="s">
        <v>1444</v>
      </c>
      <c r="N22" s="219"/>
      <c r="O22" s="219" t="s">
        <v>49</v>
      </c>
      <c r="P22" s="219"/>
      <c r="Q22" s="220" t="s">
        <v>50</v>
      </c>
      <c r="R22" s="220"/>
      <c r="S22" s="34" t="s">
        <v>91</v>
      </c>
      <c r="T22" s="34" t="s">
        <v>167</v>
      </c>
      <c r="U22" s="34" t="s">
        <v>1446</v>
      </c>
      <c r="V22" s="34">
        <f t="shared" si="0"/>
        <v>77.599999999999994</v>
      </c>
      <c r="W22" s="35">
        <f t="shared" si="1"/>
        <v>48.5</v>
      </c>
    </row>
    <row r="23" spans="2:27" ht="56.25" customHeight="1" x14ac:dyDescent="0.2">
      <c r="B23" s="217" t="s">
        <v>1445</v>
      </c>
      <c r="C23" s="218"/>
      <c r="D23" s="218"/>
      <c r="E23" s="218"/>
      <c r="F23" s="218"/>
      <c r="G23" s="218"/>
      <c r="H23" s="218"/>
      <c r="I23" s="218"/>
      <c r="J23" s="218"/>
      <c r="K23" s="218"/>
      <c r="L23" s="218"/>
      <c r="M23" s="219" t="s">
        <v>1444</v>
      </c>
      <c r="N23" s="219"/>
      <c r="O23" s="219" t="s">
        <v>49</v>
      </c>
      <c r="P23" s="219"/>
      <c r="Q23" s="220" t="s">
        <v>50</v>
      </c>
      <c r="R23" s="220"/>
      <c r="S23" s="34" t="s">
        <v>992</v>
      </c>
      <c r="T23" s="34" t="s">
        <v>1443</v>
      </c>
      <c r="U23" s="34" t="s">
        <v>1442</v>
      </c>
      <c r="V23" s="34">
        <f t="shared" si="0"/>
        <v>75.260000000000005</v>
      </c>
      <c r="W23" s="35">
        <f t="shared" si="1"/>
        <v>116.61</v>
      </c>
    </row>
    <row r="24" spans="2:27" ht="56.25" customHeight="1" x14ac:dyDescent="0.2">
      <c r="B24" s="217" t="s">
        <v>1441</v>
      </c>
      <c r="C24" s="218"/>
      <c r="D24" s="218"/>
      <c r="E24" s="218"/>
      <c r="F24" s="218"/>
      <c r="G24" s="218"/>
      <c r="H24" s="218"/>
      <c r="I24" s="218"/>
      <c r="J24" s="218"/>
      <c r="K24" s="218"/>
      <c r="L24" s="218"/>
      <c r="M24" s="219" t="s">
        <v>568</v>
      </c>
      <c r="N24" s="219"/>
      <c r="O24" s="219" t="s">
        <v>1436</v>
      </c>
      <c r="P24" s="219"/>
      <c r="Q24" s="220" t="s">
        <v>50</v>
      </c>
      <c r="R24" s="220"/>
      <c r="S24" s="34" t="s">
        <v>676</v>
      </c>
      <c r="T24" s="34" t="s">
        <v>137</v>
      </c>
      <c r="U24" s="34" t="s">
        <v>1440</v>
      </c>
      <c r="V24" s="34">
        <f t="shared" si="0"/>
        <v>110</v>
      </c>
      <c r="W24" s="35">
        <f t="shared" si="1"/>
        <v>24.44</v>
      </c>
    </row>
    <row r="25" spans="2:27" ht="56.25" customHeight="1" x14ac:dyDescent="0.2">
      <c r="B25" s="217" t="s">
        <v>1439</v>
      </c>
      <c r="C25" s="218"/>
      <c r="D25" s="218"/>
      <c r="E25" s="218"/>
      <c r="F25" s="218"/>
      <c r="G25" s="218"/>
      <c r="H25" s="218"/>
      <c r="I25" s="218"/>
      <c r="J25" s="218"/>
      <c r="K25" s="218"/>
      <c r="L25" s="218"/>
      <c r="M25" s="219" t="s">
        <v>568</v>
      </c>
      <c r="N25" s="219"/>
      <c r="O25" s="219" t="s">
        <v>1436</v>
      </c>
      <c r="P25" s="219"/>
      <c r="Q25" s="220" t="s">
        <v>50</v>
      </c>
      <c r="R25" s="220"/>
      <c r="S25" s="34" t="s">
        <v>676</v>
      </c>
      <c r="T25" s="34" t="s">
        <v>137</v>
      </c>
      <c r="U25" s="34" t="s">
        <v>137</v>
      </c>
      <c r="V25" s="34">
        <f t="shared" si="0"/>
        <v>100</v>
      </c>
      <c r="W25" s="35">
        <f t="shared" si="1"/>
        <v>22.22</v>
      </c>
    </row>
    <row r="26" spans="2:27" ht="56.25" customHeight="1" x14ac:dyDescent="0.2">
      <c r="B26" s="217" t="s">
        <v>1438</v>
      </c>
      <c r="C26" s="218"/>
      <c r="D26" s="218"/>
      <c r="E26" s="218"/>
      <c r="F26" s="218"/>
      <c r="G26" s="218"/>
      <c r="H26" s="218"/>
      <c r="I26" s="218"/>
      <c r="J26" s="218"/>
      <c r="K26" s="218"/>
      <c r="L26" s="218"/>
      <c r="M26" s="219" t="s">
        <v>568</v>
      </c>
      <c r="N26" s="219"/>
      <c r="O26" s="219" t="s">
        <v>1436</v>
      </c>
      <c r="P26" s="219"/>
      <c r="Q26" s="220" t="s">
        <v>50</v>
      </c>
      <c r="R26" s="220"/>
      <c r="S26" s="34" t="s">
        <v>693</v>
      </c>
      <c r="T26" s="34" t="s">
        <v>219</v>
      </c>
      <c r="U26" s="34" t="s">
        <v>215</v>
      </c>
      <c r="V26" s="34">
        <f t="shared" si="0"/>
        <v>106.67</v>
      </c>
      <c r="W26" s="35">
        <f t="shared" si="1"/>
        <v>22.86</v>
      </c>
    </row>
    <row r="27" spans="2:27" ht="56.25" customHeight="1" thickBot="1" x14ac:dyDescent="0.25">
      <c r="B27" s="217" t="s">
        <v>1437</v>
      </c>
      <c r="C27" s="218"/>
      <c r="D27" s="218"/>
      <c r="E27" s="218"/>
      <c r="F27" s="218"/>
      <c r="G27" s="218"/>
      <c r="H27" s="218"/>
      <c r="I27" s="218"/>
      <c r="J27" s="218"/>
      <c r="K27" s="218"/>
      <c r="L27" s="218"/>
      <c r="M27" s="219" t="s">
        <v>568</v>
      </c>
      <c r="N27" s="219"/>
      <c r="O27" s="219" t="s">
        <v>1436</v>
      </c>
      <c r="P27" s="219"/>
      <c r="Q27" s="220" t="s">
        <v>50</v>
      </c>
      <c r="R27" s="220"/>
      <c r="S27" s="34" t="s">
        <v>403</v>
      </c>
      <c r="T27" s="34" t="s">
        <v>219</v>
      </c>
      <c r="U27" s="34" t="s">
        <v>215</v>
      </c>
      <c r="V27" s="34">
        <f t="shared" si="0"/>
        <v>106.67</v>
      </c>
      <c r="W27" s="35">
        <f t="shared" si="1"/>
        <v>20</v>
      </c>
    </row>
    <row r="28" spans="2:27" ht="21.75" customHeight="1" thickTop="1" thickBot="1" x14ac:dyDescent="0.25">
      <c r="B28" s="11" t="s">
        <v>60</v>
      </c>
      <c r="C28" s="12"/>
      <c r="D28" s="12"/>
      <c r="E28" s="12"/>
      <c r="F28" s="12"/>
      <c r="G28" s="12"/>
      <c r="H28" s="13"/>
      <c r="I28" s="13"/>
      <c r="J28" s="13"/>
      <c r="K28" s="13"/>
      <c r="L28" s="13"/>
      <c r="M28" s="13"/>
      <c r="N28" s="13"/>
      <c r="O28" s="13"/>
      <c r="P28" s="13"/>
      <c r="Q28" s="13"/>
      <c r="R28" s="13"/>
      <c r="S28" s="13"/>
      <c r="T28" s="13"/>
      <c r="U28" s="13"/>
      <c r="V28" s="13"/>
      <c r="W28" s="14"/>
      <c r="X28" s="36"/>
    </row>
    <row r="29" spans="2:27" ht="29.25" customHeight="1" thickTop="1" thickBot="1" x14ac:dyDescent="0.25">
      <c r="B29" s="232" t="s">
        <v>2098</v>
      </c>
      <c r="C29" s="233"/>
      <c r="D29" s="233"/>
      <c r="E29" s="233"/>
      <c r="F29" s="233"/>
      <c r="G29" s="233"/>
      <c r="H29" s="233"/>
      <c r="I29" s="233"/>
      <c r="J29" s="233"/>
      <c r="K29" s="233"/>
      <c r="L29" s="233"/>
      <c r="M29" s="233"/>
      <c r="N29" s="233"/>
      <c r="O29" s="233"/>
      <c r="P29" s="233"/>
      <c r="Q29" s="234"/>
      <c r="R29" s="37" t="s">
        <v>42</v>
      </c>
      <c r="S29" s="204" t="s">
        <v>43</v>
      </c>
      <c r="T29" s="204"/>
      <c r="U29" s="38" t="s">
        <v>61</v>
      </c>
      <c r="V29" s="203" t="s">
        <v>62</v>
      </c>
      <c r="W29" s="205"/>
    </row>
    <row r="30" spans="2:27" ht="30.75" customHeight="1" thickBot="1" x14ac:dyDescent="0.25">
      <c r="B30" s="235"/>
      <c r="C30" s="236"/>
      <c r="D30" s="236"/>
      <c r="E30" s="236"/>
      <c r="F30" s="236"/>
      <c r="G30" s="236"/>
      <c r="H30" s="236"/>
      <c r="I30" s="236"/>
      <c r="J30" s="236"/>
      <c r="K30" s="236"/>
      <c r="L30" s="236"/>
      <c r="M30" s="236"/>
      <c r="N30" s="236"/>
      <c r="O30" s="236"/>
      <c r="P30" s="236"/>
      <c r="Q30" s="237"/>
      <c r="R30" s="39" t="s">
        <v>63</v>
      </c>
      <c r="S30" s="39" t="s">
        <v>63</v>
      </c>
      <c r="T30" s="39" t="s">
        <v>49</v>
      </c>
      <c r="U30" s="39" t="s">
        <v>63</v>
      </c>
      <c r="V30" s="39" t="s">
        <v>64</v>
      </c>
      <c r="W30" s="32" t="s">
        <v>65</v>
      </c>
      <c r="Y30" s="36"/>
    </row>
    <row r="31" spans="2:27" ht="23.25" customHeight="1" thickBot="1" x14ac:dyDescent="0.25">
      <c r="B31" s="238" t="s">
        <v>66</v>
      </c>
      <c r="C31" s="239"/>
      <c r="D31" s="239"/>
      <c r="E31" s="40" t="s">
        <v>1435</v>
      </c>
      <c r="F31" s="40"/>
      <c r="G31" s="40"/>
      <c r="H31" s="41"/>
      <c r="I31" s="41"/>
      <c r="J31" s="41"/>
      <c r="K31" s="41"/>
      <c r="L31" s="41"/>
      <c r="M31" s="41"/>
      <c r="N31" s="41"/>
      <c r="O31" s="41"/>
      <c r="P31" s="42"/>
      <c r="Q31" s="42"/>
      <c r="R31" s="43" t="s">
        <v>1434</v>
      </c>
      <c r="S31" s="44" t="s">
        <v>11</v>
      </c>
      <c r="T31" s="42"/>
      <c r="U31" s="44" t="s">
        <v>1432</v>
      </c>
      <c r="V31" s="42"/>
      <c r="W31" s="45">
        <f>+IF(ISERR(U31/R31*100),"N/A",ROUND(U31/R31*100,2))</f>
        <v>68.42</v>
      </c>
    </row>
    <row r="32" spans="2:27" ht="26.25" customHeight="1" x14ac:dyDescent="0.2">
      <c r="B32" s="221" t="s">
        <v>69</v>
      </c>
      <c r="C32" s="222"/>
      <c r="D32" s="222"/>
      <c r="E32" s="46" t="s">
        <v>1435</v>
      </c>
      <c r="F32" s="46"/>
      <c r="G32" s="46"/>
      <c r="H32" s="47"/>
      <c r="I32" s="47"/>
      <c r="J32" s="47"/>
      <c r="K32" s="47"/>
      <c r="L32" s="47"/>
      <c r="M32" s="47"/>
      <c r="N32" s="47"/>
      <c r="O32" s="47"/>
      <c r="P32" s="48"/>
      <c r="Q32" s="48"/>
      <c r="R32" s="49" t="s">
        <v>1434</v>
      </c>
      <c r="S32" s="50" t="s">
        <v>1433</v>
      </c>
      <c r="T32" s="51">
        <f>+IF(ISERR(S32/R32*100),"N/A",ROUND(S32/R32*100,2))</f>
        <v>72.2</v>
      </c>
      <c r="U32" s="50" t="s">
        <v>1432</v>
      </c>
      <c r="V32" s="51">
        <f>+IF(ISERR(U32/S32*100),"N/A",ROUND(U32/S32*100,2))</f>
        <v>94.76</v>
      </c>
      <c r="W32" s="52">
        <f>+IF(ISERR(U32/R32*100),"N/A",ROUND(U32/R32*100,2))</f>
        <v>68.42</v>
      </c>
    </row>
    <row r="33" spans="2:23" ht="23.25" customHeight="1" thickBot="1" x14ac:dyDescent="0.25">
      <c r="B33" s="238" t="s">
        <v>66</v>
      </c>
      <c r="C33" s="239"/>
      <c r="D33" s="239"/>
      <c r="E33" s="40" t="s">
        <v>565</v>
      </c>
      <c r="F33" s="40"/>
      <c r="G33" s="40"/>
      <c r="H33" s="41"/>
      <c r="I33" s="41"/>
      <c r="J33" s="41"/>
      <c r="K33" s="41"/>
      <c r="L33" s="41"/>
      <c r="M33" s="41"/>
      <c r="N33" s="41"/>
      <c r="O33" s="41"/>
      <c r="P33" s="42"/>
      <c r="Q33" s="42"/>
      <c r="R33" s="43" t="s">
        <v>1431</v>
      </c>
      <c r="S33" s="44" t="s">
        <v>11</v>
      </c>
      <c r="T33" s="42"/>
      <c r="U33" s="44" t="s">
        <v>52</v>
      </c>
      <c r="V33" s="42"/>
      <c r="W33" s="45">
        <f>+IF(ISERR(U33/R33*100),"N/A",ROUND(U33/R33*100,2))</f>
        <v>0</v>
      </c>
    </row>
    <row r="34" spans="2:23" ht="26.25" customHeight="1" thickBot="1" x14ac:dyDescent="0.25">
      <c r="B34" s="221" t="s">
        <v>69</v>
      </c>
      <c r="C34" s="222"/>
      <c r="D34" s="222"/>
      <c r="E34" s="46" t="s">
        <v>565</v>
      </c>
      <c r="F34" s="46"/>
      <c r="G34" s="46"/>
      <c r="H34" s="47"/>
      <c r="I34" s="47"/>
      <c r="J34" s="47"/>
      <c r="K34" s="47"/>
      <c r="L34" s="47"/>
      <c r="M34" s="47"/>
      <c r="N34" s="47"/>
      <c r="O34" s="47"/>
      <c r="P34" s="48"/>
      <c r="Q34" s="48"/>
      <c r="R34" s="49" t="s">
        <v>52</v>
      </c>
      <c r="S34" s="50" t="s">
        <v>52</v>
      </c>
      <c r="T34" s="51" t="str">
        <f>+IF(ISERR(S34/R34*100),"N/A",ROUND(S34/R34*100,2))</f>
        <v>N/A</v>
      </c>
      <c r="U34" s="50" t="s">
        <v>52</v>
      </c>
      <c r="V34" s="51" t="str">
        <f>+IF(ISERR(U34/S34*100),"N/A",ROUND(U34/S34*100,2))</f>
        <v>N/A</v>
      </c>
      <c r="W34" s="52" t="str">
        <f>+IF(ISERR(U34/R34*100),"N/A",ROUND(U34/R34*100,2))</f>
        <v>N/A</v>
      </c>
    </row>
    <row r="35" spans="2:23" ht="22.5" customHeight="1" thickTop="1" thickBot="1" x14ac:dyDescent="0.25">
      <c r="B35" s="11" t="s">
        <v>75</v>
      </c>
      <c r="C35" s="12"/>
      <c r="D35" s="12"/>
      <c r="E35" s="12"/>
      <c r="F35" s="12"/>
      <c r="G35" s="12"/>
      <c r="H35" s="13"/>
      <c r="I35" s="13"/>
      <c r="J35" s="13"/>
      <c r="K35" s="13"/>
      <c r="L35" s="13"/>
      <c r="M35" s="13"/>
      <c r="N35" s="13"/>
      <c r="O35" s="13"/>
      <c r="P35" s="13"/>
      <c r="Q35" s="13"/>
      <c r="R35" s="13"/>
      <c r="S35" s="13"/>
      <c r="T35" s="13"/>
      <c r="U35" s="13"/>
      <c r="V35" s="13"/>
      <c r="W35" s="14"/>
    </row>
    <row r="36" spans="2:23" ht="37.5" customHeight="1" thickTop="1" x14ac:dyDescent="0.2">
      <c r="B36" s="223" t="s">
        <v>1430</v>
      </c>
      <c r="C36" s="224"/>
      <c r="D36" s="224"/>
      <c r="E36" s="224"/>
      <c r="F36" s="224"/>
      <c r="G36" s="224"/>
      <c r="H36" s="224"/>
      <c r="I36" s="224"/>
      <c r="J36" s="224"/>
      <c r="K36" s="224"/>
      <c r="L36" s="224"/>
      <c r="M36" s="224"/>
      <c r="N36" s="224"/>
      <c r="O36" s="224"/>
      <c r="P36" s="224"/>
      <c r="Q36" s="224"/>
      <c r="R36" s="224"/>
      <c r="S36" s="224"/>
      <c r="T36" s="224"/>
      <c r="U36" s="224"/>
      <c r="V36" s="224"/>
      <c r="W36" s="225"/>
    </row>
    <row r="37" spans="2:23" ht="111" customHeight="1" thickBot="1" x14ac:dyDescent="0.25">
      <c r="B37" s="226"/>
      <c r="C37" s="227"/>
      <c r="D37" s="227"/>
      <c r="E37" s="227"/>
      <c r="F37" s="227"/>
      <c r="G37" s="227"/>
      <c r="H37" s="227"/>
      <c r="I37" s="227"/>
      <c r="J37" s="227"/>
      <c r="K37" s="227"/>
      <c r="L37" s="227"/>
      <c r="M37" s="227"/>
      <c r="N37" s="227"/>
      <c r="O37" s="227"/>
      <c r="P37" s="227"/>
      <c r="Q37" s="227"/>
      <c r="R37" s="227"/>
      <c r="S37" s="227"/>
      <c r="T37" s="227"/>
      <c r="U37" s="227"/>
      <c r="V37" s="227"/>
      <c r="W37" s="228"/>
    </row>
    <row r="38" spans="2:23" ht="37.5" customHeight="1" thickTop="1" x14ac:dyDescent="0.2">
      <c r="B38" s="223" t="s">
        <v>1429</v>
      </c>
      <c r="C38" s="224"/>
      <c r="D38" s="224"/>
      <c r="E38" s="224"/>
      <c r="F38" s="224"/>
      <c r="G38" s="224"/>
      <c r="H38" s="224"/>
      <c r="I38" s="224"/>
      <c r="J38" s="224"/>
      <c r="K38" s="224"/>
      <c r="L38" s="224"/>
      <c r="M38" s="224"/>
      <c r="N38" s="224"/>
      <c r="O38" s="224"/>
      <c r="P38" s="224"/>
      <c r="Q38" s="224"/>
      <c r="R38" s="224"/>
      <c r="S38" s="224"/>
      <c r="T38" s="224"/>
      <c r="U38" s="224"/>
      <c r="V38" s="224"/>
      <c r="W38" s="225"/>
    </row>
    <row r="39" spans="2:23" ht="112.5" customHeight="1" thickBot="1" x14ac:dyDescent="0.25">
      <c r="B39" s="226"/>
      <c r="C39" s="227"/>
      <c r="D39" s="227"/>
      <c r="E39" s="227"/>
      <c r="F39" s="227"/>
      <c r="G39" s="227"/>
      <c r="H39" s="227"/>
      <c r="I39" s="227"/>
      <c r="J39" s="227"/>
      <c r="K39" s="227"/>
      <c r="L39" s="227"/>
      <c r="M39" s="227"/>
      <c r="N39" s="227"/>
      <c r="O39" s="227"/>
      <c r="P39" s="227"/>
      <c r="Q39" s="227"/>
      <c r="R39" s="227"/>
      <c r="S39" s="227"/>
      <c r="T39" s="227"/>
      <c r="U39" s="227"/>
      <c r="V39" s="227"/>
      <c r="W39" s="228"/>
    </row>
    <row r="40" spans="2:23" ht="37.5" customHeight="1" thickTop="1" x14ac:dyDescent="0.2">
      <c r="B40" s="223" t="s">
        <v>1428</v>
      </c>
      <c r="C40" s="224"/>
      <c r="D40" s="224"/>
      <c r="E40" s="224"/>
      <c r="F40" s="224"/>
      <c r="G40" s="224"/>
      <c r="H40" s="224"/>
      <c r="I40" s="224"/>
      <c r="J40" s="224"/>
      <c r="K40" s="224"/>
      <c r="L40" s="224"/>
      <c r="M40" s="224"/>
      <c r="N40" s="224"/>
      <c r="O40" s="224"/>
      <c r="P40" s="224"/>
      <c r="Q40" s="224"/>
      <c r="R40" s="224"/>
      <c r="S40" s="224"/>
      <c r="T40" s="224"/>
      <c r="U40" s="224"/>
      <c r="V40" s="224"/>
      <c r="W40" s="225"/>
    </row>
    <row r="41" spans="2:23" ht="66" customHeight="1" thickBot="1" x14ac:dyDescent="0.25">
      <c r="B41" s="229"/>
      <c r="C41" s="230"/>
      <c r="D41" s="230"/>
      <c r="E41" s="230"/>
      <c r="F41" s="230"/>
      <c r="G41" s="230"/>
      <c r="H41" s="230"/>
      <c r="I41" s="230"/>
      <c r="J41" s="230"/>
      <c r="K41" s="230"/>
      <c r="L41" s="230"/>
      <c r="M41" s="230"/>
      <c r="N41" s="230"/>
      <c r="O41" s="230"/>
      <c r="P41" s="230"/>
      <c r="Q41" s="230"/>
      <c r="R41" s="230"/>
      <c r="S41" s="230"/>
      <c r="T41" s="230"/>
      <c r="U41" s="230"/>
      <c r="V41" s="230"/>
      <c r="W41" s="231"/>
    </row>
  </sheetData>
  <mergeCells count="7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34:D34"/>
    <mergeCell ref="B36:W37"/>
    <mergeCell ref="B38:W39"/>
    <mergeCell ref="B40:W41"/>
    <mergeCell ref="B29:Q30"/>
    <mergeCell ref="S29:T29"/>
    <mergeCell ref="V29:W29"/>
    <mergeCell ref="B31:D31"/>
    <mergeCell ref="B32:D32"/>
    <mergeCell ref="B33:D33"/>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593</v>
      </c>
      <c r="D4" s="183" t="s">
        <v>592</v>
      </c>
      <c r="E4" s="183"/>
      <c r="F4" s="183"/>
      <c r="G4" s="183"/>
      <c r="H4" s="184"/>
      <c r="I4" s="18"/>
      <c r="J4" s="185" t="s">
        <v>6</v>
      </c>
      <c r="K4" s="183"/>
      <c r="L4" s="17" t="s">
        <v>591</v>
      </c>
      <c r="M4" s="186" t="s">
        <v>590</v>
      </c>
      <c r="N4" s="186"/>
      <c r="O4" s="186"/>
      <c r="P4" s="186"/>
      <c r="Q4" s="187"/>
      <c r="R4" s="19"/>
      <c r="S4" s="188" t="s">
        <v>9</v>
      </c>
      <c r="T4" s="189"/>
      <c r="U4" s="189"/>
      <c r="V4" s="190" t="s">
        <v>578</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11</v>
      </c>
      <c r="D6" s="192" t="s">
        <v>11</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589</v>
      </c>
      <c r="K8" s="26" t="s">
        <v>588</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587</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586</v>
      </c>
      <c r="C21" s="218"/>
      <c r="D21" s="218"/>
      <c r="E21" s="218"/>
      <c r="F21" s="218"/>
      <c r="G21" s="218"/>
      <c r="H21" s="218"/>
      <c r="I21" s="218"/>
      <c r="J21" s="218"/>
      <c r="K21" s="218"/>
      <c r="L21" s="218"/>
      <c r="M21" s="219" t="s">
        <v>581</v>
      </c>
      <c r="N21" s="219"/>
      <c r="O21" s="219" t="s">
        <v>49</v>
      </c>
      <c r="P21" s="219"/>
      <c r="Q21" s="220" t="s">
        <v>50</v>
      </c>
      <c r="R21" s="220"/>
      <c r="S21" s="34" t="s">
        <v>585</v>
      </c>
      <c r="T21" s="34" t="s">
        <v>52</v>
      </c>
      <c r="U21" s="34" t="s">
        <v>52</v>
      </c>
      <c r="V21" s="34" t="str">
        <f>+IF(ISERR(U21/T21*100),"N/A",ROUND(U21/T21*100,2))</f>
        <v>N/A</v>
      </c>
      <c r="W21" s="35">
        <f>+IF(ISERR(U21/S21*100),"N/A",ROUND(U21/S21*100,2))</f>
        <v>0</v>
      </c>
    </row>
    <row r="22" spans="2:27" ht="56.25" customHeight="1" x14ac:dyDescent="0.2">
      <c r="B22" s="217" t="s">
        <v>584</v>
      </c>
      <c r="C22" s="218"/>
      <c r="D22" s="218"/>
      <c r="E22" s="218"/>
      <c r="F22" s="218"/>
      <c r="G22" s="218"/>
      <c r="H22" s="218"/>
      <c r="I22" s="218"/>
      <c r="J22" s="218"/>
      <c r="K22" s="218"/>
      <c r="L22" s="218"/>
      <c r="M22" s="219" t="s">
        <v>581</v>
      </c>
      <c r="N22" s="219"/>
      <c r="O22" s="219" t="s">
        <v>49</v>
      </c>
      <c r="P22" s="219"/>
      <c r="Q22" s="220" t="s">
        <v>50</v>
      </c>
      <c r="R22" s="220"/>
      <c r="S22" s="34" t="s">
        <v>583</v>
      </c>
      <c r="T22" s="34" t="s">
        <v>52</v>
      </c>
      <c r="U22" s="34" t="s">
        <v>52</v>
      </c>
      <c r="V22" s="34" t="str">
        <f>+IF(ISERR(U22/T22*100),"N/A",ROUND(U22/T22*100,2))</f>
        <v>N/A</v>
      </c>
      <c r="W22" s="35">
        <f>+IF(ISERR(U22/S22*100),"N/A",ROUND(U22/S22*100,2))</f>
        <v>0</v>
      </c>
    </row>
    <row r="23" spans="2:27" ht="56.25" customHeight="1" thickBot="1" x14ac:dyDescent="0.25">
      <c r="B23" s="217" t="s">
        <v>582</v>
      </c>
      <c r="C23" s="218"/>
      <c r="D23" s="218"/>
      <c r="E23" s="218"/>
      <c r="F23" s="218"/>
      <c r="G23" s="218"/>
      <c r="H23" s="218"/>
      <c r="I23" s="218"/>
      <c r="J23" s="218"/>
      <c r="K23" s="218"/>
      <c r="L23" s="218"/>
      <c r="M23" s="219" t="s">
        <v>581</v>
      </c>
      <c r="N23" s="219"/>
      <c r="O23" s="219" t="s">
        <v>49</v>
      </c>
      <c r="P23" s="219"/>
      <c r="Q23" s="220" t="s">
        <v>50</v>
      </c>
      <c r="R23" s="220"/>
      <c r="S23" s="34" t="s">
        <v>580</v>
      </c>
      <c r="T23" s="34" t="s">
        <v>52</v>
      </c>
      <c r="U23" s="34" t="s">
        <v>52</v>
      </c>
      <c r="V23" s="34" t="str">
        <f>+IF(ISERR(U23/T23*100),"N/A",ROUND(U23/T23*100,2))</f>
        <v>N/A</v>
      </c>
      <c r="W23" s="35">
        <f>+IF(ISERR(U23/S23*100),"N/A",ROUND(U23/S23*100,2))</f>
        <v>0</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32" t="s">
        <v>2098</v>
      </c>
      <c r="C25" s="233"/>
      <c r="D25" s="233"/>
      <c r="E25" s="233"/>
      <c r="F25" s="233"/>
      <c r="G25" s="233"/>
      <c r="H25" s="233"/>
      <c r="I25" s="233"/>
      <c r="J25" s="233"/>
      <c r="K25" s="233"/>
      <c r="L25" s="233"/>
      <c r="M25" s="233"/>
      <c r="N25" s="233"/>
      <c r="O25" s="233"/>
      <c r="P25" s="233"/>
      <c r="Q25" s="234"/>
      <c r="R25" s="37" t="s">
        <v>42</v>
      </c>
      <c r="S25" s="204" t="s">
        <v>43</v>
      </c>
      <c r="T25" s="204"/>
      <c r="U25" s="38" t="s">
        <v>61</v>
      </c>
      <c r="V25" s="203" t="s">
        <v>62</v>
      </c>
      <c r="W25" s="205"/>
    </row>
    <row r="26" spans="2:27" ht="30.75" customHeight="1" thickBot="1" x14ac:dyDescent="0.25">
      <c r="B26" s="235"/>
      <c r="C26" s="236"/>
      <c r="D26" s="236"/>
      <c r="E26" s="236"/>
      <c r="F26" s="236"/>
      <c r="G26" s="236"/>
      <c r="H26" s="236"/>
      <c r="I26" s="236"/>
      <c r="J26" s="236"/>
      <c r="K26" s="236"/>
      <c r="L26" s="236"/>
      <c r="M26" s="236"/>
      <c r="N26" s="236"/>
      <c r="O26" s="236"/>
      <c r="P26" s="236"/>
      <c r="Q26" s="237"/>
      <c r="R26" s="39" t="s">
        <v>63</v>
      </c>
      <c r="S26" s="39" t="s">
        <v>63</v>
      </c>
      <c r="T26" s="39" t="s">
        <v>49</v>
      </c>
      <c r="U26" s="39" t="s">
        <v>63</v>
      </c>
      <c r="V26" s="39" t="s">
        <v>64</v>
      </c>
      <c r="W26" s="32" t="s">
        <v>65</v>
      </c>
      <c r="Y26" s="36"/>
    </row>
    <row r="27" spans="2:27" ht="23.25" customHeight="1" thickBot="1" x14ac:dyDescent="0.25">
      <c r="B27" s="238" t="s">
        <v>66</v>
      </c>
      <c r="C27" s="239"/>
      <c r="D27" s="239"/>
      <c r="E27" s="40" t="s">
        <v>579</v>
      </c>
      <c r="F27" s="40"/>
      <c r="G27" s="40"/>
      <c r="H27" s="41"/>
      <c r="I27" s="41"/>
      <c r="J27" s="41"/>
      <c r="K27" s="41"/>
      <c r="L27" s="41"/>
      <c r="M27" s="41"/>
      <c r="N27" s="41"/>
      <c r="O27" s="41"/>
      <c r="P27" s="42"/>
      <c r="Q27" s="42"/>
      <c r="R27" s="43" t="s">
        <v>578</v>
      </c>
      <c r="S27" s="44" t="s">
        <v>11</v>
      </c>
      <c r="T27" s="42"/>
      <c r="U27" s="44" t="s">
        <v>52</v>
      </c>
      <c r="V27" s="42"/>
      <c r="W27" s="45">
        <f>+IF(ISERR(U27/R27*100),"N/A",ROUND(U27/R27*100,2))</f>
        <v>0</v>
      </c>
    </row>
    <row r="28" spans="2:27" ht="26.25" customHeight="1" thickBot="1" x14ac:dyDescent="0.25">
      <c r="B28" s="221" t="s">
        <v>69</v>
      </c>
      <c r="C28" s="222"/>
      <c r="D28" s="222"/>
      <c r="E28" s="46" t="s">
        <v>579</v>
      </c>
      <c r="F28" s="46"/>
      <c r="G28" s="46"/>
      <c r="H28" s="47"/>
      <c r="I28" s="47"/>
      <c r="J28" s="47"/>
      <c r="K28" s="47"/>
      <c r="L28" s="47"/>
      <c r="M28" s="47"/>
      <c r="N28" s="47"/>
      <c r="O28" s="47"/>
      <c r="P28" s="48"/>
      <c r="Q28" s="48"/>
      <c r="R28" s="49" t="s">
        <v>578</v>
      </c>
      <c r="S28" s="50" t="s">
        <v>52</v>
      </c>
      <c r="T28" s="51">
        <f>+IF(ISERR(S28/R28*100),"N/A",ROUND(S28/R28*100,2))</f>
        <v>0</v>
      </c>
      <c r="U28" s="50" t="s">
        <v>52</v>
      </c>
      <c r="V28" s="51" t="str">
        <f>+IF(ISERR(U28/S28*100),"N/A",ROUND(U28/S28*100,2))</f>
        <v>N/A</v>
      </c>
      <c r="W28" s="52">
        <f>+IF(ISERR(U28/R28*100),"N/A",ROUND(U28/R28*100,2))</f>
        <v>0</v>
      </c>
    </row>
    <row r="29" spans="2:27" ht="22.5" customHeight="1" thickTop="1" thickBot="1" x14ac:dyDescent="0.25">
      <c r="B29" s="11" t="s">
        <v>75</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23" t="s">
        <v>577</v>
      </c>
      <c r="C30" s="224"/>
      <c r="D30" s="224"/>
      <c r="E30" s="224"/>
      <c r="F30" s="224"/>
      <c r="G30" s="224"/>
      <c r="H30" s="224"/>
      <c r="I30" s="224"/>
      <c r="J30" s="224"/>
      <c r="K30" s="224"/>
      <c r="L30" s="224"/>
      <c r="M30" s="224"/>
      <c r="N30" s="224"/>
      <c r="O30" s="224"/>
      <c r="P30" s="224"/>
      <c r="Q30" s="224"/>
      <c r="R30" s="224"/>
      <c r="S30" s="224"/>
      <c r="T30" s="224"/>
      <c r="U30" s="224"/>
      <c r="V30" s="224"/>
      <c r="W30" s="225"/>
    </row>
    <row r="31" spans="2:27" ht="1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576</v>
      </c>
      <c r="C32" s="224"/>
      <c r="D32" s="224"/>
      <c r="E32" s="224"/>
      <c r="F32" s="224"/>
      <c r="G32" s="224"/>
      <c r="H32" s="224"/>
      <c r="I32" s="224"/>
      <c r="J32" s="224"/>
      <c r="K32" s="224"/>
      <c r="L32" s="224"/>
      <c r="M32" s="224"/>
      <c r="N32" s="224"/>
      <c r="O32" s="224"/>
      <c r="P32" s="224"/>
      <c r="Q32" s="224"/>
      <c r="R32" s="224"/>
      <c r="S32" s="224"/>
      <c r="T32" s="224"/>
      <c r="U32" s="224"/>
      <c r="V32" s="224"/>
      <c r="W32" s="225"/>
    </row>
    <row r="33" spans="2:23" ht="15" customHeight="1"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row r="34" spans="2:23" ht="37.5" customHeight="1" thickTop="1" x14ac:dyDescent="0.2">
      <c r="B34" s="223" t="s">
        <v>575</v>
      </c>
      <c r="C34" s="224"/>
      <c r="D34" s="224"/>
      <c r="E34" s="224"/>
      <c r="F34" s="224"/>
      <c r="G34" s="224"/>
      <c r="H34" s="224"/>
      <c r="I34" s="224"/>
      <c r="J34" s="224"/>
      <c r="K34" s="224"/>
      <c r="L34" s="224"/>
      <c r="M34" s="224"/>
      <c r="N34" s="224"/>
      <c r="O34" s="224"/>
      <c r="P34" s="224"/>
      <c r="Q34" s="224"/>
      <c r="R34" s="224"/>
      <c r="S34" s="224"/>
      <c r="T34" s="224"/>
      <c r="U34" s="224"/>
      <c r="V34" s="224"/>
      <c r="W34" s="225"/>
    </row>
    <row r="35" spans="2:23" ht="13.5" thickBot="1" x14ac:dyDescent="0.25">
      <c r="B35" s="229"/>
      <c r="C35" s="230"/>
      <c r="D35" s="230"/>
      <c r="E35" s="230"/>
      <c r="F35" s="230"/>
      <c r="G35" s="230"/>
      <c r="H35" s="230"/>
      <c r="I35" s="230"/>
      <c r="J35" s="230"/>
      <c r="K35" s="230"/>
      <c r="L35" s="230"/>
      <c r="M35" s="230"/>
      <c r="N35" s="230"/>
      <c r="O35" s="230"/>
      <c r="P35" s="230"/>
      <c r="Q35" s="230"/>
      <c r="R35" s="230"/>
      <c r="S35" s="230"/>
      <c r="T35" s="230"/>
      <c r="U35" s="230"/>
      <c r="V35" s="230"/>
      <c r="W35" s="231"/>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611</v>
      </c>
      <c r="D4" s="183" t="s">
        <v>610</v>
      </c>
      <c r="E4" s="183"/>
      <c r="F4" s="183"/>
      <c r="G4" s="183"/>
      <c r="H4" s="184"/>
      <c r="I4" s="18"/>
      <c r="J4" s="185" t="s">
        <v>6</v>
      </c>
      <c r="K4" s="183"/>
      <c r="L4" s="17" t="s">
        <v>231</v>
      </c>
      <c r="M4" s="186" t="s">
        <v>609</v>
      </c>
      <c r="N4" s="186"/>
      <c r="O4" s="186"/>
      <c r="P4" s="186"/>
      <c r="Q4" s="187"/>
      <c r="R4" s="19"/>
      <c r="S4" s="188" t="s">
        <v>9</v>
      </c>
      <c r="T4" s="189"/>
      <c r="U4" s="189"/>
      <c r="V4" s="190" t="s">
        <v>601</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605</v>
      </c>
      <c r="D6" s="192" t="s">
        <v>608</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607</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thickBot="1" x14ac:dyDescent="0.25">
      <c r="B21" s="217" t="s">
        <v>606</v>
      </c>
      <c r="C21" s="218"/>
      <c r="D21" s="218"/>
      <c r="E21" s="218"/>
      <c r="F21" s="218"/>
      <c r="G21" s="218"/>
      <c r="H21" s="218"/>
      <c r="I21" s="218"/>
      <c r="J21" s="218"/>
      <c r="K21" s="218"/>
      <c r="L21" s="218"/>
      <c r="M21" s="219" t="s">
        <v>605</v>
      </c>
      <c r="N21" s="219"/>
      <c r="O21" s="219" t="s">
        <v>49</v>
      </c>
      <c r="P21" s="219"/>
      <c r="Q21" s="220" t="s">
        <v>50</v>
      </c>
      <c r="R21" s="220"/>
      <c r="S21" s="34" t="s">
        <v>604</v>
      </c>
      <c r="T21" s="34" t="s">
        <v>603</v>
      </c>
      <c r="U21" s="34" t="s">
        <v>602</v>
      </c>
      <c r="V21" s="34">
        <f>+IF(ISERR(U21/T21*100),"N/A",ROUND(U21/T21*100,2))</f>
        <v>117.78</v>
      </c>
      <c r="W21" s="35">
        <f>+IF(ISERR(U21/S21*100),"N/A",ROUND(U21/S21*100,2))</f>
        <v>0.03</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32" t="s">
        <v>2098</v>
      </c>
      <c r="C23" s="233"/>
      <c r="D23" s="233"/>
      <c r="E23" s="233"/>
      <c r="F23" s="233"/>
      <c r="G23" s="233"/>
      <c r="H23" s="233"/>
      <c r="I23" s="233"/>
      <c r="J23" s="233"/>
      <c r="K23" s="233"/>
      <c r="L23" s="233"/>
      <c r="M23" s="233"/>
      <c r="N23" s="233"/>
      <c r="O23" s="233"/>
      <c r="P23" s="233"/>
      <c r="Q23" s="234"/>
      <c r="R23" s="37" t="s">
        <v>42</v>
      </c>
      <c r="S23" s="204" t="s">
        <v>43</v>
      </c>
      <c r="T23" s="204"/>
      <c r="U23" s="38" t="s">
        <v>61</v>
      </c>
      <c r="V23" s="203" t="s">
        <v>62</v>
      </c>
      <c r="W23" s="205"/>
    </row>
    <row r="24" spans="2:27" ht="30.75" customHeight="1" thickBot="1" x14ac:dyDescent="0.25">
      <c r="B24" s="235"/>
      <c r="C24" s="236"/>
      <c r="D24" s="236"/>
      <c r="E24" s="236"/>
      <c r="F24" s="236"/>
      <c r="G24" s="236"/>
      <c r="H24" s="236"/>
      <c r="I24" s="236"/>
      <c r="J24" s="236"/>
      <c r="K24" s="236"/>
      <c r="L24" s="236"/>
      <c r="M24" s="236"/>
      <c r="N24" s="236"/>
      <c r="O24" s="236"/>
      <c r="P24" s="236"/>
      <c r="Q24" s="237"/>
      <c r="R24" s="39" t="s">
        <v>63</v>
      </c>
      <c r="S24" s="39" t="s">
        <v>63</v>
      </c>
      <c r="T24" s="39" t="s">
        <v>49</v>
      </c>
      <c r="U24" s="39" t="s">
        <v>63</v>
      </c>
      <c r="V24" s="39" t="s">
        <v>64</v>
      </c>
      <c r="W24" s="32" t="s">
        <v>65</v>
      </c>
      <c r="Y24" s="36"/>
    </row>
    <row r="25" spans="2:27" ht="23.25" customHeight="1" thickBot="1" x14ac:dyDescent="0.25">
      <c r="B25" s="238" t="s">
        <v>66</v>
      </c>
      <c r="C25" s="239"/>
      <c r="D25" s="239"/>
      <c r="E25" s="40" t="s">
        <v>600</v>
      </c>
      <c r="F25" s="40"/>
      <c r="G25" s="40"/>
      <c r="H25" s="41"/>
      <c r="I25" s="41"/>
      <c r="J25" s="41"/>
      <c r="K25" s="41"/>
      <c r="L25" s="41"/>
      <c r="M25" s="41"/>
      <c r="N25" s="41"/>
      <c r="O25" s="41"/>
      <c r="P25" s="42"/>
      <c r="Q25" s="42"/>
      <c r="R25" s="43" t="s">
        <v>601</v>
      </c>
      <c r="S25" s="44" t="s">
        <v>11</v>
      </c>
      <c r="T25" s="42"/>
      <c r="U25" s="44" t="s">
        <v>597</v>
      </c>
      <c r="V25" s="42"/>
      <c r="W25" s="45">
        <f>+IF(ISERR(U25/R25*100),"N/A",ROUND(U25/R25*100,2))</f>
        <v>19.170000000000002</v>
      </c>
    </row>
    <row r="26" spans="2:27" ht="26.25" customHeight="1" thickBot="1" x14ac:dyDescent="0.25">
      <c r="B26" s="221" t="s">
        <v>69</v>
      </c>
      <c r="C26" s="222"/>
      <c r="D26" s="222"/>
      <c r="E26" s="46" t="s">
        <v>600</v>
      </c>
      <c r="F26" s="46"/>
      <c r="G26" s="46"/>
      <c r="H26" s="47"/>
      <c r="I26" s="47"/>
      <c r="J26" s="47"/>
      <c r="K26" s="47"/>
      <c r="L26" s="47"/>
      <c r="M26" s="47"/>
      <c r="N26" s="47"/>
      <c r="O26" s="47"/>
      <c r="P26" s="48"/>
      <c r="Q26" s="48"/>
      <c r="R26" s="49" t="s">
        <v>599</v>
      </c>
      <c r="S26" s="50" t="s">
        <v>598</v>
      </c>
      <c r="T26" s="51">
        <f>+IF(ISERR(S26/R26*100),"N/A",ROUND(S26/R26*100,2))</f>
        <v>22.63</v>
      </c>
      <c r="U26" s="50" t="s">
        <v>597</v>
      </c>
      <c r="V26" s="51">
        <f>+IF(ISERR(U26/S26*100),"N/A",ROUND(U26/S26*100,2))</f>
        <v>83.97</v>
      </c>
      <c r="W26" s="52">
        <f>+IF(ISERR(U26/R26*100),"N/A",ROUND(U26/R26*100,2))</f>
        <v>19</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3" t="s">
        <v>596</v>
      </c>
      <c r="C28" s="224"/>
      <c r="D28" s="224"/>
      <c r="E28" s="224"/>
      <c r="F28" s="224"/>
      <c r="G28" s="224"/>
      <c r="H28" s="224"/>
      <c r="I28" s="224"/>
      <c r="J28" s="224"/>
      <c r="K28" s="224"/>
      <c r="L28" s="224"/>
      <c r="M28" s="224"/>
      <c r="N28" s="224"/>
      <c r="O28" s="224"/>
      <c r="P28" s="224"/>
      <c r="Q28" s="224"/>
      <c r="R28" s="224"/>
      <c r="S28" s="224"/>
      <c r="T28" s="224"/>
      <c r="U28" s="224"/>
      <c r="V28" s="224"/>
      <c r="W28" s="225"/>
    </row>
    <row r="29" spans="2:27" ht="63" customHeight="1" thickBot="1" x14ac:dyDescent="0.25">
      <c r="B29" s="226"/>
      <c r="C29" s="227"/>
      <c r="D29" s="227"/>
      <c r="E29" s="227"/>
      <c r="F29" s="227"/>
      <c r="G29" s="227"/>
      <c r="H29" s="227"/>
      <c r="I29" s="227"/>
      <c r="J29" s="227"/>
      <c r="K29" s="227"/>
      <c r="L29" s="227"/>
      <c r="M29" s="227"/>
      <c r="N29" s="227"/>
      <c r="O29" s="227"/>
      <c r="P29" s="227"/>
      <c r="Q29" s="227"/>
      <c r="R29" s="227"/>
      <c r="S29" s="227"/>
      <c r="T29" s="227"/>
      <c r="U29" s="227"/>
      <c r="V29" s="227"/>
      <c r="W29" s="228"/>
    </row>
    <row r="30" spans="2:27" ht="37.5" customHeight="1" thickTop="1" x14ac:dyDescent="0.2">
      <c r="B30" s="223" t="s">
        <v>595</v>
      </c>
      <c r="C30" s="224"/>
      <c r="D30" s="224"/>
      <c r="E30" s="224"/>
      <c r="F30" s="224"/>
      <c r="G30" s="224"/>
      <c r="H30" s="224"/>
      <c r="I30" s="224"/>
      <c r="J30" s="224"/>
      <c r="K30" s="224"/>
      <c r="L30" s="224"/>
      <c r="M30" s="224"/>
      <c r="N30" s="224"/>
      <c r="O30" s="224"/>
      <c r="P30" s="224"/>
      <c r="Q30" s="224"/>
      <c r="R30" s="224"/>
      <c r="S30" s="224"/>
      <c r="T30" s="224"/>
      <c r="U30" s="224"/>
      <c r="V30" s="224"/>
      <c r="W30" s="225"/>
    </row>
    <row r="31" spans="2:27" ht="27.7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594</v>
      </c>
      <c r="C32" s="224"/>
      <c r="D32" s="224"/>
      <c r="E32" s="224"/>
      <c r="F32" s="224"/>
      <c r="G32" s="224"/>
      <c r="H32" s="224"/>
      <c r="I32" s="224"/>
      <c r="J32" s="224"/>
      <c r="K32" s="224"/>
      <c r="L32" s="224"/>
      <c r="M32" s="224"/>
      <c r="N32" s="224"/>
      <c r="O32" s="224"/>
      <c r="P32" s="224"/>
      <c r="Q32" s="224"/>
      <c r="R32" s="224"/>
      <c r="S32" s="224"/>
      <c r="T32" s="224"/>
      <c r="U32" s="224"/>
      <c r="V32" s="224"/>
      <c r="W32" s="225"/>
    </row>
    <row r="33" spans="2:23" ht="46.5" customHeight="1" thickBot="1" x14ac:dyDescent="0.25">
      <c r="B33" s="229"/>
      <c r="C33" s="230"/>
      <c r="D33" s="230"/>
      <c r="E33" s="230"/>
      <c r="F33" s="230"/>
      <c r="G33" s="230"/>
      <c r="H33" s="230"/>
      <c r="I33" s="230"/>
      <c r="J33" s="230"/>
      <c r="K33" s="230"/>
      <c r="L33" s="230"/>
      <c r="M33" s="230"/>
      <c r="N33" s="230"/>
      <c r="O33" s="230"/>
      <c r="P33" s="230"/>
      <c r="Q33" s="230"/>
      <c r="R33" s="230"/>
      <c r="S33" s="230"/>
      <c r="T33" s="230"/>
      <c r="U33" s="230"/>
      <c r="V33" s="230"/>
      <c r="W33" s="231"/>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611</v>
      </c>
      <c r="D4" s="183" t="s">
        <v>610</v>
      </c>
      <c r="E4" s="183"/>
      <c r="F4" s="183"/>
      <c r="G4" s="183"/>
      <c r="H4" s="184"/>
      <c r="I4" s="18"/>
      <c r="J4" s="185" t="s">
        <v>6</v>
      </c>
      <c r="K4" s="183"/>
      <c r="L4" s="17" t="s">
        <v>633</v>
      </c>
      <c r="M4" s="186" t="s">
        <v>632</v>
      </c>
      <c r="N4" s="186"/>
      <c r="O4" s="186"/>
      <c r="P4" s="186"/>
      <c r="Q4" s="187"/>
      <c r="R4" s="19"/>
      <c r="S4" s="188" t="s">
        <v>9</v>
      </c>
      <c r="T4" s="189"/>
      <c r="U4" s="189"/>
      <c r="V4" s="190" t="s">
        <v>619</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620</v>
      </c>
      <c r="D6" s="192" t="s">
        <v>631</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630</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99" customHeight="1" x14ac:dyDescent="0.2">
      <c r="B21" s="217" t="s">
        <v>629</v>
      </c>
      <c r="C21" s="218"/>
      <c r="D21" s="218"/>
      <c r="E21" s="218"/>
      <c r="F21" s="218"/>
      <c r="G21" s="218"/>
      <c r="H21" s="218"/>
      <c r="I21" s="218"/>
      <c r="J21" s="218"/>
      <c r="K21" s="218"/>
      <c r="L21" s="218"/>
      <c r="M21" s="219" t="s">
        <v>620</v>
      </c>
      <c r="N21" s="219"/>
      <c r="O21" s="219" t="s">
        <v>628</v>
      </c>
      <c r="P21" s="219"/>
      <c r="Q21" s="220" t="s">
        <v>65</v>
      </c>
      <c r="R21" s="220"/>
      <c r="S21" s="34" t="s">
        <v>51</v>
      </c>
      <c r="T21" s="34" t="s">
        <v>170</v>
      </c>
      <c r="U21" s="34" t="s">
        <v>170</v>
      </c>
      <c r="V21" s="34" t="str">
        <f>+IF(ISERR(U21/T21*100),"N/A",ROUND(U21/T21*100,2))</f>
        <v>N/A</v>
      </c>
      <c r="W21" s="35" t="str">
        <f>+IF(ISERR(U21/S21*100),"N/A",ROUND(U21/S21*100,2))</f>
        <v>N/A</v>
      </c>
    </row>
    <row r="22" spans="2:27" ht="56.25" customHeight="1" x14ac:dyDescent="0.2">
      <c r="B22" s="217" t="s">
        <v>627</v>
      </c>
      <c r="C22" s="218"/>
      <c r="D22" s="218"/>
      <c r="E22" s="218"/>
      <c r="F22" s="218"/>
      <c r="G22" s="218"/>
      <c r="H22" s="218"/>
      <c r="I22" s="218"/>
      <c r="J22" s="218"/>
      <c r="K22" s="218"/>
      <c r="L22" s="218"/>
      <c r="M22" s="219" t="s">
        <v>620</v>
      </c>
      <c r="N22" s="219"/>
      <c r="O22" s="219" t="s">
        <v>626</v>
      </c>
      <c r="P22" s="219"/>
      <c r="Q22" s="220" t="s">
        <v>50</v>
      </c>
      <c r="R22" s="220"/>
      <c r="S22" s="34" t="s">
        <v>625</v>
      </c>
      <c r="T22" s="34" t="s">
        <v>624</v>
      </c>
      <c r="U22" s="34" t="s">
        <v>623</v>
      </c>
      <c r="V22" s="34">
        <f>+IF(ISERR(U22/T22*100),"N/A",ROUND(U22/T22*100,2))</f>
        <v>104.82</v>
      </c>
      <c r="W22" s="35">
        <f>+IF(ISERR(U22/S22*100),"N/A",ROUND(U22/S22*100,2))</f>
        <v>9.5299999999999994</v>
      </c>
    </row>
    <row r="23" spans="2:27" ht="56.25" customHeight="1" x14ac:dyDescent="0.2">
      <c r="B23" s="217" t="s">
        <v>622</v>
      </c>
      <c r="C23" s="218"/>
      <c r="D23" s="218"/>
      <c r="E23" s="218"/>
      <c r="F23" s="218"/>
      <c r="G23" s="218"/>
      <c r="H23" s="218"/>
      <c r="I23" s="218"/>
      <c r="J23" s="218"/>
      <c r="K23" s="218"/>
      <c r="L23" s="218"/>
      <c r="M23" s="219" t="s">
        <v>620</v>
      </c>
      <c r="N23" s="219"/>
      <c r="O23" s="219" t="s">
        <v>49</v>
      </c>
      <c r="P23" s="219"/>
      <c r="Q23" s="220" t="s">
        <v>353</v>
      </c>
      <c r="R23" s="220"/>
      <c r="S23" s="34" t="s">
        <v>51</v>
      </c>
      <c r="T23" s="34" t="s">
        <v>170</v>
      </c>
      <c r="U23" s="34" t="s">
        <v>170</v>
      </c>
      <c r="V23" s="34" t="str">
        <f>+IF(ISERR(U23/T23*100),"N/A",ROUND(U23/T23*100,2))</f>
        <v>N/A</v>
      </c>
      <c r="W23" s="35" t="str">
        <f>+IF(ISERR(U23/S23*100),"N/A",ROUND(U23/S23*100,2))</f>
        <v>N/A</v>
      </c>
    </row>
    <row r="24" spans="2:27" ht="56.25" customHeight="1" thickBot="1" x14ac:dyDescent="0.25">
      <c r="B24" s="217" t="s">
        <v>621</v>
      </c>
      <c r="C24" s="218"/>
      <c r="D24" s="218"/>
      <c r="E24" s="218"/>
      <c r="F24" s="218"/>
      <c r="G24" s="218"/>
      <c r="H24" s="218"/>
      <c r="I24" s="218"/>
      <c r="J24" s="218"/>
      <c r="K24" s="218"/>
      <c r="L24" s="218"/>
      <c r="M24" s="219" t="s">
        <v>620</v>
      </c>
      <c r="N24" s="219"/>
      <c r="O24" s="219" t="s">
        <v>49</v>
      </c>
      <c r="P24" s="219"/>
      <c r="Q24" s="220" t="s">
        <v>50</v>
      </c>
      <c r="R24" s="220"/>
      <c r="S24" s="34" t="s">
        <v>51</v>
      </c>
      <c r="T24" s="34" t="s">
        <v>167</v>
      </c>
      <c r="U24" s="34" t="s">
        <v>167</v>
      </c>
      <c r="V24" s="34">
        <f>+IF(ISERR(U24/T24*100),"N/A",ROUND(U24/T24*100,2))</f>
        <v>100</v>
      </c>
      <c r="W24" s="35">
        <f>+IF(ISERR(U24/S24*100),"N/A",ROUND(U24/S24*100,2))</f>
        <v>25</v>
      </c>
    </row>
    <row r="25" spans="2:27" ht="21.75" customHeight="1" thickTop="1" thickBot="1" x14ac:dyDescent="0.25">
      <c r="B25" s="11" t="s">
        <v>60</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32" t="s">
        <v>2098</v>
      </c>
      <c r="C26" s="233"/>
      <c r="D26" s="233"/>
      <c r="E26" s="233"/>
      <c r="F26" s="233"/>
      <c r="G26" s="233"/>
      <c r="H26" s="233"/>
      <c r="I26" s="233"/>
      <c r="J26" s="233"/>
      <c r="K26" s="233"/>
      <c r="L26" s="233"/>
      <c r="M26" s="233"/>
      <c r="N26" s="233"/>
      <c r="O26" s="233"/>
      <c r="P26" s="233"/>
      <c r="Q26" s="234"/>
      <c r="R26" s="37" t="s">
        <v>42</v>
      </c>
      <c r="S26" s="204" t="s">
        <v>43</v>
      </c>
      <c r="T26" s="204"/>
      <c r="U26" s="38" t="s">
        <v>61</v>
      </c>
      <c r="V26" s="203" t="s">
        <v>62</v>
      </c>
      <c r="W26" s="205"/>
    </row>
    <row r="27" spans="2:27" ht="30.75" customHeight="1" thickBot="1" x14ac:dyDescent="0.25">
      <c r="B27" s="235"/>
      <c r="C27" s="236"/>
      <c r="D27" s="236"/>
      <c r="E27" s="236"/>
      <c r="F27" s="236"/>
      <c r="G27" s="236"/>
      <c r="H27" s="236"/>
      <c r="I27" s="236"/>
      <c r="J27" s="236"/>
      <c r="K27" s="236"/>
      <c r="L27" s="236"/>
      <c r="M27" s="236"/>
      <c r="N27" s="236"/>
      <c r="O27" s="236"/>
      <c r="P27" s="236"/>
      <c r="Q27" s="237"/>
      <c r="R27" s="39" t="s">
        <v>63</v>
      </c>
      <c r="S27" s="39" t="s">
        <v>63</v>
      </c>
      <c r="T27" s="39" t="s">
        <v>49</v>
      </c>
      <c r="U27" s="39" t="s">
        <v>63</v>
      </c>
      <c r="V27" s="39" t="s">
        <v>64</v>
      </c>
      <c r="W27" s="32" t="s">
        <v>65</v>
      </c>
      <c r="Y27" s="36"/>
    </row>
    <row r="28" spans="2:27" ht="23.25" customHeight="1" thickBot="1" x14ac:dyDescent="0.25">
      <c r="B28" s="238" t="s">
        <v>66</v>
      </c>
      <c r="C28" s="239"/>
      <c r="D28" s="239"/>
      <c r="E28" s="40" t="s">
        <v>618</v>
      </c>
      <c r="F28" s="40"/>
      <c r="G28" s="40"/>
      <c r="H28" s="41"/>
      <c r="I28" s="41"/>
      <c r="J28" s="41"/>
      <c r="K28" s="41"/>
      <c r="L28" s="41"/>
      <c r="M28" s="41"/>
      <c r="N28" s="41"/>
      <c r="O28" s="41"/>
      <c r="P28" s="42"/>
      <c r="Q28" s="42"/>
      <c r="R28" s="43" t="s">
        <v>619</v>
      </c>
      <c r="S28" s="44" t="s">
        <v>11</v>
      </c>
      <c r="T28" s="42"/>
      <c r="U28" s="44" t="s">
        <v>615</v>
      </c>
      <c r="V28" s="42"/>
      <c r="W28" s="45">
        <f>+IF(ISERR(U28/R28*100),"N/A",ROUND(U28/R28*100,2))</f>
        <v>18.12</v>
      </c>
    </row>
    <row r="29" spans="2:27" ht="26.25" customHeight="1" thickBot="1" x14ac:dyDescent="0.25">
      <c r="B29" s="221" t="s">
        <v>69</v>
      </c>
      <c r="C29" s="222"/>
      <c r="D29" s="222"/>
      <c r="E29" s="46" t="s">
        <v>618</v>
      </c>
      <c r="F29" s="46"/>
      <c r="G29" s="46"/>
      <c r="H29" s="47"/>
      <c r="I29" s="47"/>
      <c r="J29" s="47"/>
      <c r="K29" s="47"/>
      <c r="L29" s="47"/>
      <c r="M29" s="47"/>
      <c r="N29" s="47"/>
      <c r="O29" s="47"/>
      <c r="P29" s="48"/>
      <c r="Q29" s="48"/>
      <c r="R29" s="49" t="s">
        <v>617</v>
      </c>
      <c r="S29" s="50" t="s">
        <v>616</v>
      </c>
      <c r="T29" s="51">
        <f>+IF(ISERR(S29/R29*100),"N/A",ROUND(S29/R29*100,2))</f>
        <v>20.420000000000002</v>
      </c>
      <c r="U29" s="50" t="s">
        <v>615</v>
      </c>
      <c r="V29" s="51">
        <f>+IF(ISERR(U29/S29*100),"N/A",ROUND(U29/S29*100,2))</f>
        <v>89.5</v>
      </c>
      <c r="W29" s="52">
        <f>+IF(ISERR(U29/R29*100),"N/A",ROUND(U29/R29*100,2))</f>
        <v>18.27</v>
      </c>
    </row>
    <row r="30" spans="2:27" ht="22.5" customHeight="1" thickTop="1" thickBot="1" x14ac:dyDescent="0.25">
      <c r="B30" s="11" t="s">
        <v>75</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23" t="s">
        <v>614</v>
      </c>
      <c r="C31" s="224"/>
      <c r="D31" s="224"/>
      <c r="E31" s="224"/>
      <c r="F31" s="224"/>
      <c r="G31" s="224"/>
      <c r="H31" s="224"/>
      <c r="I31" s="224"/>
      <c r="J31" s="224"/>
      <c r="K31" s="224"/>
      <c r="L31" s="224"/>
      <c r="M31" s="224"/>
      <c r="N31" s="224"/>
      <c r="O31" s="224"/>
      <c r="P31" s="224"/>
      <c r="Q31" s="224"/>
      <c r="R31" s="224"/>
      <c r="S31" s="224"/>
      <c r="T31" s="224"/>
      <c r="U31" s="224"/>
      <c r="V31" s="224"/>
      <c r="W31" s="225"/>
    </row>
    <row r="32" spans="2:27" ht="78" customHeight="1" thickBot="1" x14ac:dyDescent="0.25">
      <c r="B32" s="226"/>
      <c r="C32" s="227"/>
      <c r="D32" s="227"/>
      <c r="E32" s="227"/>
      <c r="F32" s="227"/>
      <c r="G32" s="227"/>
      <c r="H32" s="227"/>
      <c r="I32" s="227"/>
      <c r="J32" s="227"/>
      <c r="K32" s="227"/>
      <c r="L32" s="227"/>
      <c r="M32" s="227"/>
      <c r="N32" s="227"/>
      <c r="O32" s="227"/>
      <c r="P32" s="227"/>
      <c r="Q32" s="227"/>
      <c r="R32" s="227"/>
      <c r="S32" s="227"/>
      <c r="T32" s="227"/>
      <c r="U32" s="227"/>
      <c r="V32" s="227"/>
      <c r="W32" s="228"/>
    </row>
    <row r="33" spans="2:23" ht="37.5" customHeight="1" thickTop="1" x14ac:dyDescent="0.2">
      <c r="B33" s="223" t="s">
        <v>613</v>
      </c>
      <c r="C33" s="224"/>
      <c r="D33" s="224"/>
      <c r="E33" s="224"/>
      <c r="F33" s="224"/>
      <c r="G33" s="224"/>
      <c r="H33" s="224"/>
      <c r="I33" s="224"/>
      <c r="J33" s="224"/>
      <c r="K33" s="224"/>
      <c r="L33" s="224"/>
      <c r="M33" s="224"/>
      <c r="N33" s="224"/>
      <c r="O33" s="224"/>
      <c r="P33" s="224"/>
      <c r="Q33" s="224"/>
      <c r="R33" s="224"/>
      <c r="S33" s="224"/>
      <c r="T33" s="224"/>
      <c r="U33" s="224"/>
      <c r="V33" s="224"/>
      <c r="W33" s="225"/>
    </row>
    <row r="34" spans="2:23" ht="15" customHeight="1" thickBot="1" x14ac:dyDescent="0.25">
      <c r="B34" s="226"/>
      <c r="C34" s="227"/>
      <c r="D34" s="227"/>
      <c r="E34" s="227"/>
      <c r="F34" s="227"/>
      <c r="G34" s="227"/>
      <c r="H34" s="227"/>
      <c r="I34" s="227"/>
      <c r="J34" s="227"/>
      <c r="K34" s="227"/>
      <c r="L34" s="227"/>
      <c r="M34" s="227"/>
      <c r="N34" s="227"/>
      <c r="O34" s="227"/>
      <c r="P34" s="227"/>
      <c r="Q34" s="227"/>
      <c r="R34" s="227"/>
      <c r="S34" s="227"/>
      <c r="T34" s="227"/>
      <c r="U34" s="227"/>
      <c r="V34" s="227"/>
      <c r="W34" s="228"/>
    </row>
    <row r="35" spans="2:23" ht="37.5" customHeight="1" thickTop="1" x14ac:dyDescent="0.2">
      <c r="B35" s="223" t="s">
        <v>612</v>
      </c>
      <c r="C35" s="224"/>
      <c r="D35" s="224"/>
      <c r="E35" s="224"/>
      <c r="F35" s="224"/>
      <c r="G35" s="224"/>
      <c r="H35" s="224"/>
      <c r="I35" s="224"/>
      <c r="J35" s="224"/>
      <c r="K35" s="224"/>
      <c r="L35" s="224"/>
      <c r="M35" s="224"/>
      <c r="N35" s="224"/>
      <c r="O35" s="224"/>
      <c r="P35" s="224"/>
      <c r="Q35" s="224"/>
      <c r="R35" s="224"/>
      <c r="S35" s="224"/>
      <c r="T35" s="224"/>
      <c r="U35" s="224"/>
      <c r="V35" s="224"/>
      <c r="W35" s="225"/>
    </row>
    <row r="36" spans="2:23" ht="11.25" customHeight="1" thickBot="1" x14ac:dyDescent="0.25">
      <c r="B36" s="229"/>
      <c r="C36" s="230"/>
      <c r="D36" s="230"/>
      <c r="E36" s="230"/>
      <c r="F36" s="230"/>
      <c r="G36" s="230"/>
      <c r="H36" s="230"/>
      <c r="I36" s="230"/>
      <c r="J36" s="230"/>
      <c r="K36" s="230"/>
      <c r="L36" s="230"/>
      <c r="M36" s="230"/>
      <c r="N36" s="230"/>
      <c r="O36" s="230"/>
      <c r="P36" s="230"/>
      <c r="Q36" s="230"/>
      <c r="R36" s="230"/>
      <c r="S36" s="230"/>
      <c r="T36" s="230"/>
      <c r="U36" s="230"/>
      <c r="V36" s="230"/>
      <c r="W36" s="231"/>
    </row>
  </sheetData>
  <mergeCells count="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B33:W34"/>
    <mergeCell ref="B35:W36"/>
    <mergeCell ref="S26:T26"/>
    <mergeCell ref="V26:W26"/>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611</v>
      </c>
      <c r="D4" s="183" t="s">
        <v>610</v>
      </c>
      <c r="E4" s="183"/>
      <c r="F4" s="183"/>
      <c r="G4" s="183"/>
      <c r="H4" s="184"/>
      <c r="I4" s="18"/>
      <c r="J4" s="185" t="s">
        <v>6</v>
      </c>
      <c r="K4" s="183"/>
      <c r="L4" s="17" t="s">
        <v>646</v>
      </c>
      <c r="M4" s="186" t="s">
        <v>645</v>
      </c>
      <c r="N4" s="186"/>
      <c r="O4" s="186"/>
      <c r="P4" s="186"/>
      <c r="Q4" s="187"/>
      <c r="R4" s="19"/>
      <c r="S4" s="188" t="s">
        <v>9</v>
      </c>
      <c r="T4" s="189"/>
      <c r="U4" s="189"/>
      <c r="V4" s="190" t="s">
        <v>639</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568</v>
      </c>
      <c r="D6" s="192" t="s">
        <v>644</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630</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thickBot="1" x14ac:dyDescent="0.25">
      <c r="B21" s="217" t="s">
        <v>643</v>
      </c>
      <c r="C21" s="218"/>
      <c r="D21" s="218"/>
      <c r="E21" s="218"/>
      <c r="F21" s="218"/>
      <c r="G21" s="218"/>
      <c r="H21" s="218"/>
      <c r="I21" s="218"/>
      <c r="J21" s="218"/>
      <c r="K21" s="218"/>
      <c r="L21" s="218"/>
      <c r="M21" s="219" t="s">
        <v>568</v>
      </c>
      <c r="N21" s="219"/>
      <c r="O21" s="219" t="s">
        <v>49</v>
      </c>
      <c r="P21" s="219"/>
      <c r="Q21" s="220" t="s">
        <v>50</v>
      </c>
      <c r="R21" s="220"/>
      <c r="S21" s="34" t="s">
        <v>642</v>
      </c>
      <c r="T21" s="34" t="s">
        <v>641</v>
      </c>
      <c r="U21" s="34" t="s">
        <v>640</v>
      </c>
      <c r="V21" s="34">
        <f>+IF(ISERR(U21/T21*100),"N/A",ROUND(U21/T21*100,2))</f>
        <v>144.35</v>
      </c>
      <c r="W21" s="35">
        <f>+IF(ISERR(U21/S21*100),"N/A",ROUND(U21/S21*100,2))</f>
        <v>24.56</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32" t="s">
        <v>2098</v>
      </c>
      <c r="C23" s="233"/>
      <c r="D23" s="233"/>
      <c r="E23" s="233"/>
      <c r="F23" s="233"/>
      <c r="G23" s="233"/>
      <c r="H23" s="233"/>
      <c r="I23" s="233"/>
      <c r="J23" s="233"/>
      <c r="K23" s="233"/>
      <c r="L23" s="233"/>
      <c r="M23" s="233"/>
      <c r="N23" s="233"/>
      <c r="O23" s="233"/>
      <c r="P23" s="233"/>
      <c r="Q23" s="234"/>
      <c r="R23" s="37" t="s">
        <v>42</v>
      </c>
      <c r="S23" s="204" t="s">
        <v>43</v>
      </c>
      <c r="T23" s="204"/>
      <c r="U23" s="38" t="s">
        <v>61</v>
      </c>
      <c r="V23" s="203" t="s">
        <v>62</v>
      </c>
      <c r="W23" s="205"/>
    </row>
    <row r="24" spans="2:27" ht="30.75" customHeight="1" thickBot="1" x14ac:dyDescent="0.25">
      <c r="B24" s="235"/>
      <c r="C24" s="236"/>
      <c r="D24" s="236"/>
      <c r="E24" s="236"/>
      <c r="F24" s="236"/>
      <c r="G24" s="236"/>
      <c r="H24" s="236"/>
      <c r="I24" s="236"/>
      <c r="J24" s="236"/>
      <c r="K24" s="236"/>
      <c r="L24" s="236"/>
      <c r="M24" s="236"/>
      <c r="N24" s="236"/>
      <c r="O24" s="236"/>
      <c r="P24" s="236"/>
      <c r="Q24" s="237"/>
      <c r="R24" s="39" t="s">
        <v>63</v>
      </c>
      <c r="S24" s="39" t="s">
        <v>63</v>
      </c>
      <c r="T24" s="39" t="s">
        <v>49</v>
      </c>
      <c r="U24" s="39" t="s">
        <v>63</v>
      </c>
      <c r="V24" s="39" t="s">
        <v>64</v>
      </c>
      <c r="W24" s="32" t="s">
        <v>65</v>
      </c>
      <c r="Y24" s="36"/>
    </row>
    <row r="25" spans="2:27" ht="23.25" customHeight="1" thickBot="1" x14ac:dyDescent="0.25">
      <c r="B25" s="238" t="s">
        <v>66</v>
      </c>
      <c r="C25" s="239"/>
      <c r="D25" s="239"/>
      <c r="E25" s="40" t="s">
        <v>565</v>
      </c>
      <c r="F25" s="40"/>
      <c r="G25" s="40"/>
      <c r="H25" s="41"/>
      <c r="I25" s="41"/>
      <c r="J25" s="41"/>
      <c r="K25" s="41"/>
      <c r="L25" s="41"/>
      <c r="M25" s="41"/>
      <c r="N25" s="41"/>
      <c r="O25" s="41"/>
      <c r="P25" s="42"/>
      <c r="Q25" s="42"/>
      <c r="R25" s="43" t="s">
        <v>639</v>
      </c>
      <c r="S25" s="44" t="s">
        <v>11</v>
      </c>
      <c r="T25" s="42"/>
      <c r="U25" s="44" t="s">
        <v>637</v>
      </c>
      <c r="V25" s="42"/>
      <c r="W25" s="45">
        <f>+IF(ISERR(U25/R25*100),"N/A",ROUND(U25/R25*100,2))</f>
        <v>38.25</v>
      </c>
    </row>
    <row r="26" spans="2:27" ht="26.25" customHeight="1" thickBot="1" x14ac:dyDescent="0.25">
      <c r="B26" s="221" t="s">
        <v>69</v>
      </c>
      <c r="C26" s="222"/>
      <c r="D26" s="222"/>
      <c r="E26" s="46" t="s">
        <v>565</v>
      </c>
      <c r="F26" s="46"/>
      <c r="G26" s="46"/>
      <c r="H26" s="47"/>
      <c r="I26" s="47"/>
      <c r="J26" s="47"/>
      <c r="K26" s="47"/>
      <c r="L26" s="47"/>
      <c r="M26" s="47"/>
      <c r="N26" s="47"/>
      <c r="O26" s="47"/>
      <c r="P26" s="48"/>
      <c r="Q26" s="48"/>
      <c r="R26" s="49" t="s">
        <v>639</v>
      </c>
      <c r="S26" s="50" t="s">
        <v>638</v>
      </c>
      <c r="T26" s="51">
        <f>+IF(ISERR(S26/R26*100),"N/A",ROUND(S26/R26*100,2))</f>
        <v>44.24</v>
      </c>
      <c r="U26" s="50" t="s">
        <v>637</v>
      </c>
      <c r="V26" s="51">
        <f>+IF(ISERR(U26/S26*100),"N/A",ROUND(U26/S26*100,2))</f>
        <v>86.46</v>
      </c>
      <c r="W26" s="52">
        <f>+IF(ISERR(U26/R26*100),"N/A",ROUND(U26/R26*100,2))</f>
        <v>38.25</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3" t="s">
        <v>636</v>
      </c>
      <c r="C28" s="224"/>
      <c r="D28" s="224"/>
      <c r="E28" s="224"/>
      <c r="F28" s="224"/>
      <c r="G28" s="224"/>
      <c r="H28" s="224"/>
      <c r="I28" s="224"/>
      <c r="J28" s="224"/>
      <c r="K28" s="224"/>
      <c r="L28" s="224"/>
      <c r="M28" s="224"/>
      <c r="N28" s="224"/>
      <c r="O28" s="224"/>
      <c r="P28" s="224"/>
      <c r="Q28" s="224"/>
      <c r="R28" s="224"/>
      <c r="S28" s="224"/>
      <c r="T28" s="224"/>
      <c r="U28" s="224"/>
      <c r="V28" s="224"/>
      <c r="W28" s="225"/>
    </row>
    <row r="29" spans="2:27" ht="20.25" customHeight="1" thickBot="1" x14ac:dyDescent="0.25">
      <c r="B29" s="226"/>
      <c r="C29" s="227"/>
      <c r="D29" s="227"/>
      <c r="E29" s="227"/>
      <c r="F29" s="227"/>
      <c r="G29" s="227"/>
      <c r="H29" s="227"/>
      <c r="I29" s="227"/>
      <c r="J29" s="227"/>
      <c r="K29" s="227"/>
      <c r="L29" s="227"/>
      <c r="M29" s="227"/>
      <c r="N29" s="227"/>
      <c r="O29" s="227"/>
      <c r="P29" s="227"/>
      <c r="Q29" s="227"/>
      <c r="R29" s="227"/>
      <c r="S29" s="227"/>
      <c r="T29" s="227"/>
      <c r="U29" s="227"/>
      <c r="V29" s="227"/>
      <c r="W29" s="228"/>
    </row>
    <row r="30" spans="2:27" ht="37.5" customHeight="1" thickTop="1" x14ac:dyDescent="0.2">
      <c r="B30" s="223" t="s">
        <v>635</v>
      </c>
      <c r="C30" s="224"/>
      <c r="D30" s="224"/>
      <c r="E30" s="224"/>
      <c r="F30" s="224"/>
      <c r="G30" s="224"/>
      <c r="H30" s="224"/>
      <c r="I30" s="224"/>
      <c r="J30" s="224"/>
      <c r="K30" s="224"/>
      <c r="L30" s="224"/>
      <c r="M30" s="224"/>
      <c r="N30" s="224"/>
      <c r="O30" s="224"/>
      <c r="P30" s="224"/>
      <c r="Q30" s="224"/>
      <c r="R30" s="224"/>
      <c r="S30" s="224"/>
      <c r="T30" s="224"/>
      <c r="U30" s="224"/>
      <c r="V30" s="224"/>
      <c r="W30" s="225"/>
    </row>
    <row r="31" spans="2:27" ht="1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634</v>
      </c>
      <c r="C32" s="224"/>
      <c r="D32" s="224"/>
      <c r="E32" s="224"/>
      <c r="F32" s="224"/>
      <c r="G32" s="224"/>
      <c r="H32" s="224"/>
      <c r="I32" s="224"/>
      <c r="J32" s="224"/>
      <c r="K32" s="224"/>
      <c r="L32" s="224"/>
      <c r="M32" s="224"/>
      <c r="N32" s="224"/>
      <c r="O32" s="224"/>
      <c r="P32" s="224"/>
      <c r="Q32" s="224"/>
      <c r="R32" s="224"/>
      <c r="S32" s="224"/>
      <c r="T32" s="224"/>
      <c r="U32" s="224"/>
      <c r="V32" s="224"/>
      <c r="W32" s="225"/>
    </row>
    <row r="33" spans="2:23" ht="13.5" thickBot="1" x14ac:dyDescent="0.25">
      <c r="B33" s="229"/>
      <c r="C33" s="230"/>
      <c r="D33" s="230"/>
      <c r="E33" s="230"/>
      <c r="F33" s="230"/>
      <c r="G33" s="230"/>
      <c r="H33" s="230"/>
      <c r="I33" s="230"/>
      <c r="J33" s="230"/>
      <c r="K33" s="230"/>
      <c r="L33" s="230"/>
      <c r="M33" s="230"/>
      <c r="N33" s="230"/>
      <c r="O33" s="230"/>
      <c r="P33" s="230"/>
      <c r="Q33" s="230"/>
      <c r="R33" s="230"/>
      <c r="S33" s="230"/>
      <c r="T33" s="230"/>
      <c r="U33" s="230"/>
      <c r="V33" s="230"/>
      <c r="W33" s="231"/>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1467</v>
      </c>
      <c r="D4" s="183" t="s">
        <v>1466</v>
      </c>
      <c r="E4" s="183"/>
      <c r="F4" s="183"/>
      <c r="G4" s="183"/>
      <c r="H4" s="184"/>
      <c r="I4" s="18"/>
      <c r="J4" s="185" t="s">
        <v>6</v>
      </c>
      <c r="K4" s="183"/>
      <c r="L4" s="17" t="s">
        <v>246</v>
      </c>
      <c r="M4" s="186" t="s">
        <v>245</v>
      </c>
      <c r="N4" s="186"/>
      <c r="O4" s="186"/>
      <c r="P4" s="186"/>
      <c r="Q4" s="187"/>
      <c r="R4" s="19"/>
      <c r="S4" s="188" t="s">
        <v>9</v>
      </c>
      <c r="T4" s="189"/>
      <c r="U4" s="189"/>
      <c r="V4" s="190" t="s">
        <v>909</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620</v>
      </c>
      <c r="D6" s="192" t="s">
        <v>1465</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1464</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1463</v>
      </c>
      <c r="C21" s="218"/>
      <c r="D21" s="218"/>
      <c r="E21" s="218"/>
      <c r="F21" s="218"/>
      <c r="G21" s="218"/>
      <c r="H21" s="218"/>
      <c r="I21" s="218"/>
      <c r="J21" s="218"/>
      <c r="K21" s="218"/>
      <c r="L21" s="218"/>
      <c r="M21" s="219" t="s">
        <v>620</v>
      </c>
      <c r="N21" s="219"/>
      <c r="O21" s="219" t="s">
        <v>49</v>
      </c>
      <c r="P21" s="219"/>
      <c r="Q21" s="220" t="s">
        <v>65</v>
      </c>
      <c r="R21" s="220"/>
      <c r="S21" s="34" t="s">
        <v>51</v>
      </c>
      <c r="T21" s="34" t="s">
        <v>170</v>
      </c>
      <c r="U21" s="34" t="s">
        <v>170</v>
      </c>
      <c r="V21" s="34" t="str">
        <f>+IF(ISERR(U21/T21*100),"N/A",ROUND(U21/T21*100,2))</f>
        <v>N/A</v>
      </c>
      <c r="W21" s="35" t="str">
        <f>+IF(ISERR(U21/S21*100),"N/A",ROUND(U21/S21*100,2))</f>
        <v>N/A</v>
      </c>
    </row>
    <row r="22" spans="2:27" ht="56.25" customHeight="1" thickBot="1" x14ac:dyDescent="0.25">
      <c r="B22" s="217" t="s">
        <v>1462</v>
      </c>
      <c r="C22" s="218"/>
      <c r="D22" s="218"/>
      <c r="E22" s="218"/>
      <c r="F22" s="218"/>
      <c r="G22" s="218"/>
      <c r="H22" s="218"/>
      <c r="I22" s="218"/>
      <c r="J22" s="218"/>
      <c r="K22" s="218"/>
      <c r="L22" s="218"/>
      <c r="M22" s="219" t="s">
        <v>620</v>
      </c>
      <c r="N22" s="219"/>
      <c r="O22" s="219" t="s">
        <v>49</v>
      </c>
      <c r="P22" s="219"/>
      <c r="Q22" s="220" t="s">
        <v>353</v>
      </c>
      <c r="R22" s="220"/>
      <c r="S22" s="34" t="s">
        <v>51</v>
      </c>
      <c r="T22" s="34" t="s">
        <v>170</v>
      </c>
      <c r="U22" s="34" t="s">
        <v>170</v>
      </c>
      <c r="V22" s="34" t="str">
        <f>+IF(ISERR(U22/T22*100),"N/A",ROUND(U22/T22*100,2))</f>
        <v>N/A</v>
      </c>
      <c r="W22" s="35" t="str">
        <f>+IF(ISERR(U22/S22*100),"N/A",ROUND(U22/S22*100,2))</f>
        <v>N/A</v>
      </c>
    </row>
    <row r="23" spans="2:27" ht="21.75" customHeight="1" thickTop="1" thickBot="1" x14ac:dyDescent="0.25">
      <c r="B23" s="11" t="s">
        <v>60</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32" t="s">
        <v>2098</v>
      </c>
      <c r="C24" s="233"/>
      <c r="D24" s="233"/>
      <c r="E24" s="233"/>
      <c r="F24" s="233"/>
      <c r="G24" s="233"/>
      <c r="H24" s="233"/>
      <c r="I24" s="233"/>
      <c r="J24" s="233"/>
      <c r="K24" s="233"/>
      <c r="L24" s="233"/>
      <c r="M24" s="233"/>
      <c r="N24" s="233"/>
      <c r="O24" s="233"/>
      <c r="P24" s="233"/>
      <c r="Q24" s="234"/>
      <c r="R24" s="37" t="s">
        <v>42</v>
      </c>
      <c r="S24" s="204" t="s">
        <v>43</v>
      </c>
      <c r="T24" s="204"/>
      <c r="U24" s="38" t="s">
        <v>61</v>
      </c>
      <c r="V24" s="203" t="s">
        <v>62</v>
      </c>
      <c r="W24" s="205"/>
    </row>
    <row r="25" spans="2:27" ht="30.75" customHeight="1" thickBot="1" x14ac:dyDescent="0.25">
      <c r="B25" s="235"/>
      <c r="C25" s="236"/>
      <c r="D25" s="236"/>
      <c r="E25" s="236"/>
      <c r="F25" s="236"/>
      <c r="G25" s="236"/>
      <c r="H25" s="236"/>
      <c r="I25" s="236"/>
      <c r="J25" s="236"/>
      <c r="K25" s="236"/>
      <c r="L25" s="236"/>
      <c r="M25" s="236"/>
      <c r="N25" s="236"/>
      <c r="O25" s="236"/>
      <c r="P25" s="236"/>
      <c r="Q25" s="237"/>
      <c r="R25" s="39" t="s">
        <v>63</v>
      </c>
      <c r="S25" s="39" t="s">
        <v>63</v>
      </c>
      <c r="T25" s="39" t="s">
        <v>49</v>
      </c>
      <c r="U25" s="39" t="s">
        <v>63</v>
      </c>
      <c r="V25" s="39" t="s">
        <v>64</v>
      </c>
      <c r="W25" s="32" t="s">
        <v>65</v>
      </c>
      <c r="Y25" s="36"/>
    </row>
    <row r="26" spans="2:27" ht="23.25" customHeight="1" thickBot="1" x14ac:dyDescent="0.25">
      <c r="B26" s="238" t="s">
        <v>66</v>
      </c>
      <c r="C26" s="239"/>
      <c r="D26" s="239"/>
      <c r="E26" s="40" t="s">
        <v>618</v>
      </c>
      <c r="F26" s="40"/>
      <c r="G26" s="40"/>
      <c r="H26" s="41"/>
      <c r="I26" s="41"/>
      <c r="J26" s="41"/>
      <c r="K26" s="41"/>
      <c r="L26" s="41"/>
      <c r="M26" s="41"/>
      <c r="N26" s="41"/>
      <c r="O26" s="41"/>
      <c r="P26" s="42"/>
      <c r="Q26" s="42"/>
      <c r="R26" s="43" t="s">
        <v>1461</v>
      </c>
      <c r="S26" s="44" t="s">
        <v>11</v>
      </c>
      <c r="T26" s="42"/>
      <c r="U26" s="44" t="s">
        <v>234</v>
      </c>
      <c r="V26" s="42"/>
      <c r="W26" s="45">
        <f>+IF(ISERR(U26/R26*100),"N/A",ROUND(U26/R26*100,2))</f>
        <v>0.63</v>
      </c>
    </row>
    <row r="27" spans="2:27" ht="26.25" customHeight="1" thickBot="1" x14ac:dyDescent="0.25">
      <c r="B27" s="221" t="s">
        <v>69</v>
      </c>
      <c r="C27" s="222"/>
      <c r="D27" s="222"/>
      <c r="E27" s="46" t="s">
        <v>618</v>
      </c>
      <c r="F27" s="46"/>
      <c r="G27" s="46"/>
      <c r="H27" s="47"/>
      <c r="I27" s="47"/>
      <c r="J27" s="47"/>
      <c r="K27" s="47"/>
      <c r="L27" s="47"/>
      <c r="M27" s="47"/>
      <c r="N27" s="47"/>
      <c r="O27" s="47"/>
      <c r="P27" s="48"/>
      <c r="Q27" s="48"/>
      <c r="R27" s="49" t="s">
        <v>1461</v>
      </c>
      <c r="S27" s="50" t="s">
        <v>234</v>
      </c>
      <c r="T27" s="51">
        <f>+IF(ISERR(S27/R27*100),"N/A",ROUND(S27/R27*100,2))</f>
        <v>0.63</v>
      </c>
      <c r="U27" s="50" t="s">
        <v>234</v>
      </c>
      <c r="V27" s="51">
        <f>+IF(ISERR(U27/S27*100),"N/A",ROUND(U27/S27*100,2))</f>
        <v>100</v>
      </c>
      <c r="W27" s="52">
        <f>+IF(ISERR(U27/R27*100),"N/A",ROUND(U27/R27*100,2))</f>
        <v>0.63</v>
      </c>
    </row>
    <row r="28" spans="2:27" ht="22.5" customHeight="1" thickTop="1" thickBot="1" x14ac:dyDescent="0.25">
      <c r="B28" s="11" t="s">
        <v>75</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23" t="s">
        <v>210</v>
      </c>
      <c r="C29" s="224"/>
      <c r="D29" s="224"/>
      <c r="E29" s="224"/>
      <c r="F29" s="224"/>
      <c r="G29" s="224"/>
      <c r="H29" s="224"/>
      <c r="I29" s="224"/>
      <c r="J29" s="224"/>
      <c r="K29" s="224"/>
      <c r="L29" s="224"/>
      <c r="M29" s="224"/>
      <c r="N29" s="224"/>
      <c r="O29" s="224"/>
      <c r="P29" s="224"/>
      <c r="Q29" s="224"/>
      <c r="R29" s="224"/>
      <c r="S29" s="224"/>
      <c r="T29" s="224"/>
      <c r="U29" s="224"/>
      <c r="V29" s="224"/>
      <c r="W29" s="225"/>
    </row>
    <row r="30" spans="2:27" ht="15" customHeight="1" thickBot="1" x14ac:dyDescent="0.25">
      <c r="B30" s="226"/>
      <c r="C30" s="227"/>
      <c r="D30" s="227"/>
      <c r="E30" s="227"/>
      <c r="F30" s="227"/>
      <c r="G30" s="227"/>
      <c r="H30" s="227"/>
      <c r="I30" s="227"/>
      <c r="J30" s="227"/>
      <c r="K30" s="227"/>
      <c r="L30" s="227"/>
      <c r="M30" s="227"/>
      <c r="N30" s="227"/>
      <c r="O30" s="227"/>
      <c r="P30" s="227"/>
      <c r="Q30" s="227"/>
      <c r="R30" s="227"/>
      <c r="S30" s="227"/>
      <c r="T30" s="227"/>
      <c r="U30" s="227"/>
      <c r="V30" s="227"/>
      <c r="W30" s="228"/>
    </row>
    <row r="31" spans="2:27" ht="37.5" customHeight="1" thickTop="1" x14ac:dyDescent="0.2">
      <c r="B31" s="223" t="s">
        <v>209</v>
      </c>
      <c r="C31" s="224"/>
      <c r="D31" s="224"/>
      <c r="E31" s="224"/>
      <c r="F31" s="224"/>
      <c r="G31" s="224"/>
      <c r="H31" s="224"/>
      <c r="I31" s="224"/>
      <c r="J31" s="224"/>
      <c r="K31" s="224"/>
      <c r="L31" s="224"/>
      <c r="M31" s="224"/>
      <c r="N31" s="224"/>
      <c r="O31" s="224"/>
      <c r="P31" s="224"/>
      <c r="Q31" s="224"/>
      <c r="R31" s="224"/>
      <c r="S31" s="224"/>
      <c r="T31" s="224"/>
      <c r="U31" s="224"/>
      <c r="V31" s="224"/>
      <c r="W31" s="225"/>
    </row>
    <row r="32" spans="2:27" ht="15" customHeight="1" thickBot="1" x14ac:dyDescent="0.25">
      <c r="B32" s="226"/>
      <c r="C32" s="227"/>
      <c r="D32" s="227"/>
      <c r="E32" s="227"/>
      <c r="F32" s="227"/>
      <c r="G32" s="227"/>
      <c r="H32" s="227"/>
      <c r="I32" s="227"/>
      <c r="J32" s="227"/>
      <c r="K32" s="227"/>
      <c r="L32" s="227"/>
      <c r="M32" s="227"/>
      <c r="N32" s="227"/>
      <c r="O32" s="227"/>
      <c r="P32" s="227"/>
      <c r="Q32" s="227"/>
      <c r="R32" s="227"/>
      <c r="S32" s="227"/>
      <c r="T32" s="227"/>
      <c r="U32" s="227"/>
      <c r="V32" s="227"/>
      <c r="W32" s="228"/>
    </row>
    <row r="33" spans="2:23" ht="37.5" customHeight="1" thickTop="1" x14ac:dyDescent="0.2">
      <c r="B33" s="223" t="s">
        <v>208</v>
      </c>
      <c r="C33" s="224"/>
      <c r="D33" s="224"/>
      <c r="E33" s="224"/>
      <c r="F33" s="224"/>
      <c r="G33" s="224"/>
      <c r="H33" s="224"/>
      <c r="I33" s="224"/>
      <c r="J33" s="224"/>
      <c r="K33" s="224"/>
      <c r="L33" s="224"/>
      <c r="M33" s="224"/>
      <c r="N33" s="224"/>
      <c r="O33" s="224"/>
      <c r="P33" s="224"/>
      <c r="Q33" s="224"/>
      <c r="R33" s="224"/>
      <c r="S33" s="224"/>
      <c r="T33" s="224"/>
      <c r="U33" s="224"/>
      <c r="V33" s="224"/>
      <c r="W33" s="225"/>
    </row>
    <row r="34" spans="2:23" ht="13.5" thickBot="1" x14ac:dyDescent="0.25">
      <c r="B34" s="229"/>
      <c r="C34" s="230"/>
      <c r="D34" s="230"/>
      <c r="E34" s="230"/>
      <c r="F34" s="230"/>
      <c r="G34" s="230"/>
      <c r="H34" s="230"/>
      <c r="I34" s="230"/>
      <c r="J34" s="230"/>
      <c r="K34" s="230"/>
      <c r="L34" s="230"/>
      <c r="M34" s="230"/>
      <c r="N34" s="230"/>
      <c r="O34" s="230"/>
      <c r="P34" s="230"/>
      <c r="Q34" s="230"/>
      <c r="R34" s="230"/>
      <c r="S34" s="230"/>
      <c r="T34" s="230"/>
      <c r="U34" s="230"/>
      <c r="V34" s="230"/>
      <c r="W34" s="231"/>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1467</v>
      </c>
      <c r="D4" s="183" t="s">
        <v>1466</v>
      </c>
      <c r="E4" s="183"/>
      <c r="F4" s="183"/>
      <c r="G4" s="183"/>
      <c r="H4" s="184"/>
      <c r="I4" s="18"/>
      <c r="J4" s="185" t="s">
        <v>6</v>
      </c>
      <c r="K4" s="183"/>
      <c r="L4" s="17" t="s">
        <v>1490</v>
      </c>
      <c r="M4" s="186" t="s">
        <v>1489</v>
      </c>
      <c r="N4" s="186"/>
      <c r="O4" s="186"/>
      <c r="P4" s="186"/>
      <c r="Q4" s="187"/>
      <c r="R4" s="19"/>
      <c r="S4" s="188" t="s">
        <v>9</v>
      </c>
      <c r="T4" s="189"/>
      <c r="U4" s="189"/>
      <c r="V4" s="190" t="s">
        <v>1488</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1475</v>
      </c>
      <c r="D6" s="192" t="s">
        <v>1487</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1486</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1485</v>
      </c>
      <c r="C21" s="218"/>
      <c r="D21" s="218"/>
      <c r="E21" s="218"/>
      <c r="F21" s="218"/>
      <c r="G21" s="218"/>
      <c r="H21" s="218"/>
      <c r="I21" s="218"/>
      <c r="J21" s="218"/>
      <c r="K21" s="218"/>
      <c r="L21" s="218"/>
      <c r="M21" s="219" t="s">
        <v>1475</v>
      </c>
      <c r="N21" s="219"/>
      <c r="O21" s="219" t="s">
        <v>49</v>
      </c>
      <c r="P21" s="219"/>
      <c r="Q21" s="220" t="s">
        <v>50</v>
      </c>
      <c r="R21" s="220"/>
      <c r="S21" s="34" t="s">
        <v>1484</v>
      </c>
      <c r="T21" s="34" t="s">
        <v>1483</v>
      </c>
      <c r="U21" s="34" t="s">
        <v>1482</v>
      </c>
      <c r="V21" s="34">
        <f>+IF(ISERR(U21/T21*100),"N/A",ROUND(U21/T21*100,2))</f>
        <v>239.54</v>
      </c>
      <c r="W21" s="35">
        <f>+IF(ISERR(U21/S21*100),"N/A",ROUND(U21/S21*100,2))</f>
        <v>13.7</v>
      </c>
    </row>
    <row r="22" spans="2:27" ht="56.25" customHeight="1" x14ac:dyDescent="0.2">
      <c r="B22" s="217" t="s">
        <v>1481</v>
      </c>
      <c r="C22" s="218"/>
      <c r="D22" s="218"/>
      <c r="E22" s="218"/>
      <c r="F22" s="218"/>
      <c r="G22" s="218"/>
      <c r="H22" s="218"/>
      <c r="I22" s="218"/>
      <c r="J22" s="218"/>
      <c r="K22" s="218"/>
      <c r="L22" s="218"/>
      <c r="M22" s="219" t="s">
        <v>1475</v>
      </c>
      <c r="N22" s="219"/>
      <c r="O22" s="219" t="s">
        <v>49</v>
      </c>
      <c r="P22" s="219"/>
      <c r="Q22" s="220" t="s">
        <v>50</v>
      </c>
      <c r="R22" s="220"/>
      <c r="S22" s="34" t="s">
        <v>1179</v>
      </c>
      <c r="T22" s="34" t="s">
        <v>1480</v>
      </c>
      <c r="U22" s="34" t="s">
        <v>52</v>
      </c>
      <c r="V22" s="34">
        <f>+IF(ISERR(U22/T22*100),"N/A",ROUND(U22/T22*100,2))</f>
        <v>0</v>
      </c>
      <c r="W22" s="35">
        <f>+IF(ISERR(U22/S22*100),"N/A",ROUND(U22/S22*100,2))</f>
        <v>0</v>
      </c>
    </row>
    <row r="23" spans="2:27" ht="56.25" customHeight="1" x14ac:dyDescent="0.2">
      <c r="B23" s="217" t="s">
        <v>1479</v>
      </c>
      <c r="C23" s="218"/>
      <c r="D23" s="218"/>
      <c r="E23" s="218"/>
      <c r="F23" s="218"/>
      <c r="G23" s="218"/>
      <c r="H23" s="218"/>
      <c r="I23" s="218"/>
      <c r="J23" s="218"/>
      <c r="K23" s="218"/>
      <c r="L23" s="218"/>
      <c r="M23" s="219" t="s">
        <v>1475</v>
      </c>
      <c r="N23" s="219"/>
      <c r="O23" s="219" t="s">
        <v>49</v>
      </c>
      <c r="P23" s="219"/>
      <c r="Q23" s="220" t="s">
        <v>50</v>
      </c>
      <c r="R23" s="220"/>
      <c r="S23" s="34" t="s">
        <v>1478</v>
      </c>
      <c r="T23" s="34" t="s">
        <v>1477</v>
      </c>
      <c r="U23" s="34" t="s">
        <v>945</v>
      </c>
      <c r="V23" s="34">
        <f>+IF(ISERR(U23/T23*100),"N/A",ROUND(U23/T23*100,2))</f>
        <v>78.260000000000005</v>
      </c>
      <c r="W23" s="35">
        <f>+IF(ISERR(U23/S23*100),"N/A",ROUND(U23/S23*100,2))</f>
        <v>4.46</v>
      </c>
    </row>
    <row r="24" spans="2:27" ht="56.25" customHeight="1" thickBot="1" x14ac:dyDescent="0.25">
      <c r="B24" s="217" t="s">
        <v>1476</v>
      </c>
      <c r="C24" s="218"/>
      <c r="D24" s="218"/>
      <c r="E24" s="218"/>
      <c r="F24" s="218"/>
      <c r="G24" s="218"/>
      <c r="H24" s="218"/>
      <c r="I24" s="218"/>
      <c r="J24" s="218"/>
      <c r="K24" s="218"/>
      <c r="L24" s="218"/>
      <c r="M24" s="219" t="s">
        <v>1475</v>
      </c>
      <c r="N24" s="219"/>
      <c r="O24" s="219" t="s">
        <v>49</v>
      </c>
      <c r="P24" s="219"/>
      <c r="Q24" s="220" t="s">
        <v>50</v>
      </c>
      <c r="R24" s="220"/>
      <c r="S24" s="34" t="s">
        <v>547</v>
      </c>
      <c r="T24" s="34" t="s">
        <v>966</v>
      </c>
      <c r="U24" s="34" t="s">
        <v>52</v>
      </c>
      <c r="V24" s="34">
        <f>+IF(ISERR(U24/T24*100),"N/A",ROUND(U24/T24*100,2))</f>
        <v>0</v>
      </c>
      <c r="W24" s="35">
        <f>+IF(ISERR(U24/S24*100),"N/A",ROUND(U24/S24*100,2))</f>
        <v>0</v>
      </c>
    </row>
    <row r="25" spans="2:27" ht="21.75" customHeight="1" thickTop="1" thickBot="1" x14ac:dyDescent="0.25">
      <c r="B25" s="11" t="s">
        <v>60</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32" t="s">
        <v>2098</v>
      </c>
      <c r="C26" s="233"/>
      <c r="D26" s="233"/>
      <c r="E26" s="233"/>
      <c r="F26" s="233"/>
      <c r="G26" s="233"/>
      <c r="H26" s="233"/>
      <c r="I26" s="233"/>
      <c r="J26" s="233"/>
      <c r="K26" s="233"/>
      <c r="L26" s="233"/>
      <c r="M26" s="233"/>
      <c r="N26" s="233"/>
      <c r="O26" s="233"/>
      <c r="P26" s="233"/>
      <c r="Q26" s="234"/>
      <c r="R26" s="37" t="s">
        <v>42</v>
      </c>
      <c r="S26" s="204" t="s">
        <v>43</v>
      </c>
      <c r="T26" s="204"/>
      <c r="U26" s="38" t="s">
        <v>61</v>
      </c>
      <c r="V26" s="203" t="s">
        <v>62</v>
      </c>
      <c r="W26" s="205"/>
    </row>
    <row r="27" spans="2:27" ht="30.75" customHeight="1" thickBot="1" x14ac:dyDescent="0.25">
      <c r="B27" s="235"/>
      <c r="C27" s="236"/>
      <c r="D27" s="236"/>
      <c r="E27" s="236"/>
      <c r="F27" s="236"/>
      <c r="G27" s="236"/>
      <c r="H27" s="236"/>
      <c r="I27" s="236"/>
      <c r="J27" s="236"/>
      <c r="K27" s="236"/>
      <c r="L27" s="236"/>
      <c r="M27" s="236"/>
      <c r="N27" s="236"/>
      <c r="O27" s="236"/>
      <c r="P27" s="236"/>
      <c r="Q27" s="237"/>
      <c r="R27" s="39" t="s">
        <v>63</v>
      </c>
      <c r="S27" s="39" t="s">
        <v>63</v>
      </c>
      <c r="T27" s="39" t="s">
        <v>49</v>
      </c>
      <c r="U27" s="39" t="s">
        <v>63</v>
      </c>
      <c r="V27" s="39" t="s">
        <v>64</v>
      </c>
      <c r="W27" s="32" t="s">
        <v>65</v>
      </c>
      <c r="Y27" s="36"/>
    </row>
    <row r="28" spans="2:27" ht="23.25" customHeight="1" thickBot="1" x14ac:dyDescent="0.25">
      <c r="B28" s="238" t="s">
        <v>66</v>
      </c>
      <c r="C28" s="239"/>
      <c r="D28" s="239"/>
      <c r="E28" s="40" t="s">
        <v>1474</v>
      </c>
      <c r="F28" s="40"/>
      <c r="G28" s="40"/>
      <c r="H28" s="41"/>
      <c r="I28" s="41"/>
      <c r="J28" s="41"/>
      <c r="K28" s="41"/>
      <c r="L28" s="41"/>
      <c r="M28" s="41"/>
      <c r="N28" s="41"/>
      <c r="O28" s="41"/>
      <c r="P28" s="42"/>
      <c r="Q28" s="42"/>
      <c r="R28" s="43" t="s">
        <v>1473</v>
      </c>
      <c r="S28" s="44" t="s">
        <v>11</v>
      </c>
      <c r="T28" s="42"/>
      <c r="U28" s="44" t="s">
        <v>1471</v>
      </c>
      <c r="V28" s="42"/>
      <c r="W28" s="45">
        <f>+IF(ISERR(U28/R28*100),"N/A",ROUND(U28/R28*100,2))</f>
        <v>17.61</v>
      </c>
    </row>
    <row r="29" spans="2:27" ht="26.25" customHeight="1" thickBot="1" x14ac:dyDescent="0.25">
      <c r="B29" s="221" t="s">
        <v>69</v>
      </c>
      <c r="C29" s="222"/>
      <c r="D29" s="222"/>
      <c r="E29" s="46" t="s">
        <v>1474</v>
      </c>
      <c r="F29" s="46"/>
      <c r="G29" s="46"/>
      <c r="H29" s="47"/>
      <c r="I29" s="47"/>
      <c r="J29" s="47"/>
      <c r="K29" s="47"/>
      <c r="L29" s="47"/>
      <c r="M29" s="47"/>
      <c r="N29" s="47"/>
      <c r="O29" s="47"/>
      <c r="P29" s="48"/>
      <c r="Q29" s="48"/>
      <c r="R29" s="49" t="s">
        <v>1473</v>
      </c>
      <c r="S29" s="50" t="s">
        <v>1472</v>
      </c>
      <c r="T29" s="51">
        <f>+IF(ISERR(S29/R29*100),"N/A",ROUND(S29/R29*100,2))</f>
        <v>17.7</v>
      </c>
      <c r="U29" s="50" t="s">
        <v>1471</v>
      </c>
      <c r="V29" s="51">
        <f>+IF(ISERR(U29/S29*100),"N/A",ROUND(U29/S29*100,2))</f>
        <v>99.49</v>
      </c>
      <c r="W29" s="52">
        <f>+IF(ISERR(U29/R29*100),"N/A",ROUND(U29/R29*100,2))</f>
        <v>17.61</v>
      </c>
    </row>
    <row r="30" spans="2:27" ht="22.5" customHeight="1" thickTop="1" thickBot="1" x14ac:dyDescent="0.25">
      <c r="B30" s="11" t="s">
        <v>75</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23" t="s">
        <v>1470</v>
      </c>
      <c r="C31" s="224"/>
      <c r="D31" s="224"/>
      <c r="E31" s="224"/>
      <c r="F31" s="224"/>
      <c r="G31" s="224"/>
      <c r="H31" s="224"/>
      <c r="I31" s="224"/>
      <c r="J31" s="224"/>
      <c r="K31" s="224"/>
      <c r="L31" s="224"/>
      <c r="M31" s="224"/>
      <c r="N31" s="224"/>
      <c r="O31" s="224"/>
      <c r="P31" s="224"/>
      <c r="Q31" s="224"/>
      <c r="R31" s="224"/>
      <c r="S31" s="224"/>
      <c r="T31" s="224"/>
      <c r="U31" s="224"/>
      <c r="V31" s="224"/>
      <c r="W31" s="225"/>
    </row>
    <row r="32" spans="2:27" ht="90" customHeight="1" thickBot="1" x14ac:dyDescent="0.25">
      <c r="B32" s="226"/>
      <c r="C32" s="227"/>
      <c r="D32" s="227"/>
      <c r="E32" s="227"/>
      <c r="F32" s="227"/>
      <c r="G32" s="227"/>
      <c r="H32" s="227"/>
      <c r="I32" s="227"/>
      <c r="J32" s="227"/>
      <c r="K32" s="227"/>
      <c r="L32" s="227"/>
      <c r="M32" s="227"/>
      <c r="N32" s="227"/>
      <c r="O32" s="227"/>
      <c r="P32" s="227"/>
      <c r="Q32" s="227"/>
      <c r="R32" s="227"/>
      <c r="S32" s="227"/>
      <c r="T32" s="227"/>
      <c r="U32" s="227"/>
      <c r="V32" s="227"/>
      <c r="W32" s="228"/>
    </row>
    <row r="33" spans="2:23" ht="37.5" customHeight="1" thickTop="1" x14ac:dyDescent="0.2">
      <c r="B33" s="223" t="s">
        <v>1469</v>
      </c>
      <c r="C33" s="224"/>
      <c r="D33" s="224"/>
      <c r="E33" s="224"/>
      <c r="F33" s="224"/>
      <c r="G33" s="224"/>
      <c r="H33" s="224"/>
      <c r="I33" s="224"/>
      <c r="J33" s="224"/>
      <c r="K33" s="224"/>
      <c r="L33" s="224"/>
      <c r="M33" s="224"/>
      <c r="N33" s="224"/>
      <c r="O33" s="224"/>
      <c r="P33" s="224"/>
      <c r="Q33" s="224"/>
      <c r="R33" s="224"/>
      <c r="S33" s="224"/>
      <c r="T33" s="224"/>
      <c r="U33" s="224"/>
      <c r="V33" s="224"/>
      <c r="W33" s="225"/>
    </row>
    <row r="34" spans="2:23" ht="48.75" customHeight="1" thickBot="1" x14ac:dyDescent="0.25">
      <c r="B34" s="226"/>
      <c r="C34" s="227"/>
      <c r="D34" s="227"/>
      <c r="E34" s="227"/>
      <c r="F34" s="227"/>
      <c r="G34" s="227"/>
      <c r="H34" s="227"/>
      <c r="I34" s="227"/>
      <c r="J34" s="227"/>
      <c r="K34" s="227"/>
      <c r="L34" s="227"/>
      <c r="M34" s="227"/>
      <c r="N34" s="227"/>
      <c r="O34" s="227"/>
      <c r="P34" s="227"/>
      <c r="Q34" s="227"/>
      <c r="R34" s="227"/>
      <c r="S34" s="227"/>
      <c r="T34" s="227"/>
      <c r="U34" s="227"/>
      <c r="V34" s="227"/>
      <c r="W34" s="228"/>
    </row>
    <row r="35" spans="2:23" ht="37.5" customHeight="1" thickTop="1" x14ac:dyDescent="0.2">
      <c r="B35" s="223" t="s">
        <v>1468</v>
      </c>
      <c r="C35" s="224"/>
      <c r="D35" s="224"/>
      <c r="E35" s="224"/>
      <c r="F35" s="224"/>
      <c r="G35" s="224"/>
      <c r="H35" s="224"/>
      <c r="I35" s="224"/>
      <c r="J35" s="224"/>
      <c r="K35" s="224"/>
      <c r="L35" s="224"/>
      <c r="M35" s="224"/>
      <c r="N35" s="224"/>
      <c r="O35" s="224"/>
      <c r="P35" s="224"/>
      <c r="Q35" s="224"/>
      <c r="R35" s="224"/>
      <c r="S35" s="224"/>
      <c r="T35" s="224"/>
      <c r="U35" s="224"/>
      <c r="V35" s="224"/>
      <c r="W35" s="225"/>
    </row>
    <row r="36" spans="2:23" ht="75.75" customHeight="1" thickBot="1" x14ac:dyDescent="0.25">
      <c r="B36" s="229"/>
      <c r="C36" s="230"/>
      <c r="D36" s="230"/>
      <c r="E36" s="230"/>
      <c r="F36" s="230"/>
      <c r="G36" s="230"/>
      <c r="H36" s="230"/>
      <c r="I36" s="230"/>
      <c r="J36" s="230"/>
      <c r="K36" s="230"/>
      <c r="L36" s="230"/>
      <c r="M36" s="230"/>
      <c r="N36" s="230"/>
      <c r="O36" s="230"/>
      <c r="P36" s="230"/>
      <c r="Q36" s="230"/>
      <c r="R36" s="230"/>
      <c r="S36" s="230"/>
      <c r="T36" s="230"/>
      <c r="U36" s="230"/>
      <c r="V36" s="230"/>
      <c r="W36" s="231"/>
    </row>
  </sheetData>
  <mergeCells count="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B33:W34"/>
    <mergeCell ref="B35:W36"/>
    <mergeCell ref="S26:T26"/>
    <mergeCell ref="V26:W26"/>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1467</v>
      </c>
      <c r="D4" s="183" t="s">
        <v>1466</v>
      </c>
      <c r="E4" s="183"/>
      <c r="F4" s="183"/>
      <c r="G4" s="183"/>
      <c r="H4" s="184"/>
      <c r="I4" s="18"/>
      <c r="J4" s="185" t="s">
        <v>6</v>
      </c>
      <c r="K4" s="183"/>
      <c r="L4" s="17" t="s">
        <v>1516</v>
      </c>
      <c r="M4" s="186" t="s">
        <v>1515</v>
      </c>
      <c r="N4" s="186"/>
      <c r="O4" s="186"/>
      <c r="P4" s="186"/>
      <c r="Q4" s="187"/>
      <c r="R4" s="19"/>
      <c r="S4" s="188" t="s">
        <v>9</v>
      </c>
      <c r="T4" s="189"/>
      <c r="U4" s="189"/>
      <c r="V4" s="190" t="s">
        <v>1514</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1507</v>
      </c>
      <c r="D6" s="192" t="s">
        <v>1513</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1504</v>
      </c>
      <c r="D7" s="179" t="s">
        <v>1512</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1511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1464</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1510</v>
      </c>
      <c r="C21" s="218"/>
      <c r="D21" s="218"/>
      <c r="E21" s="218"/>
      <c r="F21" s="218"/>
      <c r="G21" s="218"/>
      <c r="H21" s="218"/>
      <c r="I21" s="218"/>
      <c r="J21" s="218"/>
      <c r="K21" s="218"/>
      <c r="L21" s="218"/>
      <c r="M21" s="219" t="s">
        <v>1507</v>
      </c>
      <c r="N21" s="219"/>
      <c r="O21" s="219" t="s">
        <v>49</v>
      </c>
      <c r="P21" s="219"/>
      <c r="Q21" s="220" t="s">
        <v>50</v>
      </c>
      <c r="R21" s="220"/>
      <c r="S21" s="34" t="s">
        <v>1509</v>
      </c>
      <c r="T21" s="34" t="s">
        <v>52</v>
      </c>
      <c r="U21" s="34" t="s">
        <v>52</v>
      </c>
      <c r="V21" s="34" t="str">
        <f>+IF(ISERR(U21/T21*100),"N/A",ROUND(U21/T21*100,2))</f>
        <v>N/A</v>
      </c>
      <c r="W21" s="35">
        <f>+IF(ISERR(U21/S21*100),"N/A",ROUND(U21/S21*100,2))</f>
        <v>0</v>
      </c>
    </row>
    <row r="22" spans="2:27" ht="56.25" customHeight="1" x14ac:dyDescent="0.2">
      <c r="B22" s="217" t="s">
        <v>1508</v>
      </c>
      <c r="C22" s="218"/>
      <c r="D22" s="218"/>
      <c r="E22" s="218"/>
      <c r="F22" s="218"/>
      <c r="G22" s="218"/>
      <c r="H22" s="218"/>
      <c r="I22" s="218"/>
      <c r="J22" s="218"/>
      <c r="K22" s="218"/>
      <c r="L22" s="218"/>
      <c r="M22" s="219" t="s">
        <v>1507</v>
      </c>
      <c r="N22" s="219"/>
      <c r="O22" s="219" t="s">
        <v>49</v>
      </c>
      <c r="P22" s="219"/>
      <c r="Q22" s="220" t="s">
        <v>50</v>
      </c>
      <c r="R22" s="220"/>
      <c r="S22" s="34" t="s">
        <v>1506</v>
      </c>
      <c r="T22" s="34" t="s">
        <v>52</v>
      </c>
      <c r="U22" s="34" t="s">
        <v>52</v>
      </c>
      <c r="V22" s="34" t="str">
        <f>+IF(ISERR(U22/T22*100),"N/A",ROUND(U22/T22*100,2))</f>
        <v>N/A</v>
      </c>
      <c r="W22" s="35">
        <f>+IF(ISERR(U22/S22*100),"N/A",ROUND(U22/S22*100,2))</f>
        <v>0</v>
      </c>
    </row>
    <row r="23" spans="2:27" ht="56.25" customHeight="1" thickBot="1" x14ac:dyDescent="0.25">
      <c r="B23" s="217" t="s">
        <v>1505</v>
      </c>
      <c r="C23" s="218"/>
      <c r="D23" s="218"/>
      <c r="E23" s="218"/>
      <c r="F23" s="218"/>
      <c r="G23" s="218"/>
      <c r="H23" s="218"/>
      <c r="I23" s="218"/>
      <c r="J23" s="218"/>
      <c r="K23" s="218"/>
      <c r="L23" s="218"/>
      <c r="M23" s="219" t="s">
        <v>1504</v>
      </c>
      <c r="N23" s="219"/>
      <c r="O23" s="219" t="s">
        <v>49</v>
      </c>
      <c r="P23" s="219"/>
      <c r="Q23" s="220" t="s">
        <v>65</v>
      </c>
      <c r="R23" s="220"/>
      <c r="S23" s="34" t="s">
        <v>695</v>
      </c>
      <c r="T23" s="34" t="s">
        <v>170</v>
      </c>
      <c r="U23" s="34" t="s">
        <v>170</v>
      </c>
      <c r="V23" s="34" t="str">
        <f>+IF(ISERR(U23/T23*100),"N/A",ROUND(U23/T23*100,2))</f>
        <v>N/A</v>
      </c>
      <c r="W23" s="35" t="str">
        <f>+IF(ISERR(U23/S23*100),"N/A",ROUND(U23/S23*100,2))</f>
        <v>N/A</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32" t="s">
        <v>2098</v>
      </c>
      <c r="C25" s="233"/>
      <c r="D25" s="233"/>
      <c r="E25" s="233"/>
      <c r="F25" s="233"/>
      <c r="G25" s="233"/>
      <c r="H25" s="233"/>
      <c r="I25" s="233"/>
      <c r="J25" s="233"/>
      <c r="K25" s="233"/>
      <c r="L25" s="233"/>
      <c r="M25" s="233"/>
      <c r="N25" s="233"/>
      <c r="O25" s="233"/>
      <c r="P25" s="233"/>
      <c r="Q25" s="234"/>
      <c r="R25" s="37" t="s">
        <v>42</v>
      </c>
      <c r="S25" s="204" t="s">
        <v>43</v>
      </c>
      <c r="T25" s="204"/>
      <c r="U25" s="38" t="s">
        <v>61</v>
      </c>
      <c r="V25" s="203" t="s">
        <v>62</v>
      </c>
      <c r="W25" s="205"/>
    </row>
    <row r="26" spans="2:27" ht="30.75" customHeight="1" thickBot="1" x14ac:dyDescent="0.25">
      <c r="B26" s="235"/>
      <c r="C26" s="236"/>
      <c r="D26" s="236"/>
      <c r="E26" s="236"/>
      <c r="F26" s="236"/>
      <c r="G26" s="236"/>
      <c r="H26" s="236"/>
      <c r="I26" s="236"/>
      <c r="J26" s="236"/>
      <c r="K26" s="236"/>
      <c r="L26" s="236"/>
      <c r="M26" s="236"/>
      <c r="N26" s="236"/>
      <c r="O26" s="236"/>
      <c r="P26" s="236"/>
      <c r="Q26" s="237"/>
      <c r="R26" s="39" t="s">
        <v>63</v>
      </c>
      <c r="S26" s="39" t="s">
        <v>63</v>
      </c>
      <c r="T26" s="39" t="s">
        <v>49</v>
      </c>
      <c r="U26" s="39" t="s">
        <v>63</v>
      </c>
      <c r="V26" s="39" t="s">
        <v>64</v>
      </c>
      <c r="W26" s="32" t="s">
        <v>65</v>
      </c>
      <c r="Y26" s="36"/>
    </row>
    <row r="27" spans="2:27" ht="23.25" customHeight="1" thickBot="1" x14ac:dyDescent="0.25">
      <c r="B27" s="238" t="s">
        <v>66</v>
      </c>
      <c r="C27" s="239"/>
      <c r="D27" s="239"/>
      <c r="E27" s="40" t="s">
        <v>1502</v>
      </c>
      <c r="F27" s="40"/>
      <c r="G27" s="40"/>
      <c r="H27" s="41"/>
      <c r="I27" s="41"/>
      <c r="J27" s="41"/>
      <c r="K27" s="41"/>
      <c r="L27" s="41"/>
      <c r="M27" s="41"/>
      <c r="N27" s="41"/>
      <c r="O27" s="41"/>
      <c r="P27" s="42"/>
      <c r="Q27" s="42"/>
      <c r="R27" s="43" t="s">
        <v>1503</v>
      </c>
      <c r="S27" s="44" t="s">
        <v>11</v>
      </c>
      <c r="T27" s="42"/>
      <c r="U27" s="44" t="s">
        <v>1499</v>
      </c>
      <c r="V27" s="42"/>
      <c r="W27" s="45">
        <f>+IF(ISERR(U27/R27*100),"N/A",ROUND(U27/R27*100,2))</f>
        <v>35.619999999999997</v>
      </c>
    </row>
    <row r="28" spans="2:27" ht="26.25" customHeight="1" x14ac:dyDescent="0.2">
      <c r="B28" s="221" t="s">
        <v>69</v>
      </c>
      <c r="C28" s="222"/>
      <c r="D28" s="222"/>
      <c r="E28" s="46" t="s">
        <v>1502</v>
      </c>
      <c r="F28" s="46"/>
      <c r="G28" s="46"/>
      <c r="H28" s="47"/>
      <c r="I28" s="47"/>
      <c r="J28" s="47"/>
      <c r="K28" s="47"/>
      <c r="L28" s="47"/>
      <c r="M28" s="47"/>
      <c r="N28" s="47"/>
      <c r="O28" s="47"/>
      <c r="P28" s="48"/>
      <c r="Q28" s="48"/>
      <c r="R28" s="49" t="s">
        <v>1501</v>
      </c>
      <c r="S28" s="50" t="s">
        <v>1500</v>
      </c>
      <c r="T28" s="51">
        <f>+IF(ISERR(S28/R28*100),"N/A",ROUND(S28/R28*100,2))</f>
        <v>48.66</v>
      </c>
      <c r="U28" s="50" t="s">
        <v>1499</v>
      </c>
      <c r="V28" s="51">
        <f>+IF(ISERR(U28/S28*100),"N/A",ROUND(U28/S28*100,2))</f>
        <v>99.77</v>
      </c>
      <c r="W28" s="52">
        <f>+IF(ISERR(U28/R28*100),"N/A",ROUND(U28/R28*100,2))</f>
        <v>48.55</v>
      </c>
    </row>
    <row r="29" spans="2:27" ht="23.25" customHeight="1" thickBot="1" x14ac:dyDescent="0.25">
      <c r="B29" s="238" t="s">
        <v>66</v>
      </c>
      <c r="C29" s="239"/>
      <c r="D29" s="239"/>
      <c r="E29" s="40" t="s">
        <v>1497</v>
      </c>
      <c r="F29" s="40"/>
      <c r="G29" s="40"/>
      <c r="H29" s="41"/>
      <c r="I29" s="41"/>
      <c r="J29" s="41"/>
      <c r="K29" s="41"/>
      <c r="L29" s="41"/>
      <c r="M29" s="41"/>
      <c r="N29" s="41"/>
      <c r="O29" s="41"/>
      <c r="P29" s="42"/>
      <c r="Q29" s="42"/>
      <c r="R29" s="43" t="s">
        <v>1498</v>
      </c>
      <c r="S29" s="44" t="s">
        <v>11</v>
      </c>
      <c r="T29" s="42"/>
      <c r="U29" s="44" t="s">
        <v>1494</v>
      </c>
      <c r="V29" s="42"/>
      <c r="W29" s="45">
        <f>+IF(ISERR(U29/R29*100),"N/A",ROUND(U29/R29*100,2))</f>
        <v>2.38</v>
      </c>
    </row>
    <row r="30" spans="2:27" ht="26.25" customHeight="1" thickBot="1" x14ac:dyDescent="0.25">
      <c r="B30" s="221" t="s">
        <v>69</v>
      </c>
      <c r="C30" s="222"/>
      <c r="D30" s="222"/>
      <c r="E30" s="46" t="s">
        <v>1497</v>
      </c>
      <c r="F30" s="46"/>
      <c r="G30" s="46"/>
      <c r="H30" s="47"/>
      <c r="I30" s="47"/>
      <c r="J30" s="47"/>
      <c r="K30" s="47"/>
      <c r="L30" s="47"/>
      <c r="M30" s="47"/>
      <c r="N30" s="47"/>
      <c r="O30" s="47"/>
      <c r="P30" s="48"/>
      <c r="Q30" s="48"/>
      <c r="R30" s="49" t="s">
        <v>1496</v>
      </c>
      <c r="S30" s="50" t="s">
        <v>1495</v>
      </c>
      <c r="T30" s="51">
        <f>+IF(ISERR(S30/R30*100),"N/A",ROUND(S30/R30*100,2))</f>
        <v>12.11</v>
      </c>
      <c r="U30" s="50" t="s">
        <v>1494</v>
      </c>
      <c r="V30" s="51">
        <f>+IF(ISERR(U30/S30*100),"N/A",ROUND(U30/S30*100,2))</f>
        <v>69.510000000000005</v>
      </c>
      <c r="W30" s="52">
        <f>+IF(ISERR(U30/R30*100),"N/A",ROUND(U30/R30*100,2))</f>
        <v>8.42</v>
      </c>
    </row>
    <row r="31" spans="2:27" ht="22.5" customHeight="1" thickTop="1" thickBot="1" x14ac:dyDescent="0.25">
      <c r="B31" s="11" t="s">
        <v>75</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23" t="s">
        <v>1493</v>
      </c>
      <c r="C32" s="224"/>
      <c r="D32" s="224"/>
      <c r="E32" s="224"/>
      <c r="F32" s="224"/>
      <c r="G32" s="224"/>
      <c r="H32" s="224"/>
      <c r="I32" s="224"/>
      <c r="J32" s="224"/>
      <c r="K32" s="224"/>
      <c r="L32" s="224"/>
      <c r="M32" s="224"/>
      <c r="N32" s="224"/>
      <c r="O32" s="224"/>
      <c r="P32" s="224"/>
      <c r="Q32" s="224"/>
      <c r="R32" s="224"/>
      <c r="S32" s="224"/>
      <c r="T32" s="224"/>
      <c r="U32" s="224"/>
      <c r="V32" s="224"/>
      <c r="W32" s="225"/>
    </row>
    <row r="33" spans="2:23" ht="38.25" customHeight="1"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row r="34" spans="2:23" ht="37.5" customHeight="1" thickTop="1" x14ac:dyDescent="0.2">
      <c r="B34" s="223" t="s">
        <v>1492</v>
      </c>
      <c r="C34" s="224"/>
      <c r="D34" s="224"/>
      <c r="E34" s="224"/>
      <c r="F34" s="224"/>
      <c r="G34" s="224"/>
      <c r="H34" s="224"/>
      <c r="I34" s="224"/>
      <c r="J34" s="224"/>
      <c r="K34" s="224"/>
      <c r="L34" s="224"/>
      <c r="M34" s="224"/>
      <c r="N34" s="224"/>
      <c r="O34" s="224"/>
      <c r="P34" s="224"/>
      <c r="Q34" s="224"/>
      <c r="R34" s="224"/>
      <c r="S34" s="224"/>
      <c r="T34" s="224"/>
      <c r="U34" s="224"/>
      <c r="V34" s="224"/>
      <c r="W34" s="225"/>
    </row>
    <row r="35" spans="2:23" ht="18.75" customHeight="1" thickBot="1" x14ac:dyDescent="0.25">
      <c r="B35" s="226"/>
      <c r="C35" s="227"/>
      <c r="D35" s="227"/>
      <c r="E35" s="227"/>
      <c r="F35" s="227"/>
      <c r="G35" s="227"/>
      <c r="H35" s="227"/>
      <c r="I35" s="227"/>
      <c r="J35" s="227"/>
      <c r="K35" s="227"/>
      <c r="L35" s="227"/>
      <c r="M35" s="227"/>
      <c r="N35" s="227"/>
      <c r="O35" s="227"/>
      <c r="P35" s="227"/>
      <c r="Q35" s="227"/>
      <c r="R35" s="227"/>
      <c r="S35" s="227"/>
      <c r="T35" s="227"/>
      <c r="U35" s="227"/>
      <c r="V35" s="227"/>
      <c r="W35" s="228"/>
    </row>
    <row r="36" spans="2:23" ht="37.5" customHeight="1" thickTop="1" x14ac:dyDescent="0.2">
      <c r="B36" s="223" t="s">
        <v>1491</v>
      </c>
      <c r="C36" s="224"/>
      <c r="D36" s="224"/>
      <c r="E36" s="224"/>
      <c r="F36" s="224"/>
      <c r="G36" s="224"/>
      <c r="H36" s="224"/>
      <c r="I36" s="224"/>
      <c r="J36" s="224"/>
      <c r="K36" s="224"/>
      <c r="L36" s="224"/>
      <c r="M36" s="224"/>
      <c r="N36" s="224"/>
      <c r="O36" s="224"/>
      <c r="P36" s="224"/>
      <c r="Q36" s="224"/>
      <c r="R36" s="224"/>
      <c r="S36" s="224"/>
      <c r="T36" s="224"/>
      <c r="U36" s="224"/>
      <c r="V36" s="224"/>
      <c r="W36" s="225"/>
    </row>
    <row r="37" spans="2:23" ht="39" customHeight="1" thickBot="1" x14ac:dyDescent="0.25">
      <c r="B37" s="229"/>
      <c r="C37" s="230"/>
      <c r="D37" s="230"/>
      <c r="E37" s="230"/>
      <c r="F37" s="230"/>
      <c r="G37" s="230"/>
      <c r="H37" s="230"/>
      <c r="I37" s="230"/>
      <c r="J37" s="230"/>
      <c r="K37" s="230"/>
      <c r="L37" s="230"/>
      <c r="M37" s="230"/>
      <c r="N37" s="230"/>
      <c r="O37" s="230"/>
      <c r="P37" s="230"/>
      <c r="Q37" s="230"/>
      <c r="R37" s="230"/>
      <c r="S37" s="230"/>
      <c r="T37" s="230"/>
      <c r="U37" s="230"/>
      <c r="V37" s="230"/>
      <c r="W37" s="231"/>
    </row>
  </sheetData>
  <mergeCells count="6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0:D30"/>
    <mergeCell ref="B32:W33"/>
    <mergeCell ref="B34:W35"/>
    <mergeCell ref="B36:W37"/>
    <mergeCell ref="B25:Q26"/>
    <mergeCell ref="S25:T25"/>
    <mergeCell ref="V25:W25"/>
    <mergeCell ref="B27:D27"/>
    <mergeCell ref="B28:D28"/>
    <mergeCell ref="B29:D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1467</v>
      </c>
      <c r="D4" s="183" t="s">
        <v>1466</v>
      </c>
      <c r="E4" s="183"/>
      <c r="F4" s="183"/>
      <c r="G4" s="183"/>
      <c r="H4" s="184"/>
      <c r="I4" s="18"/>
      <c r="J4" s="185" t="s">
        <v>6</v>
      </c>
      <c r="K4" s="183"/>
      <c r="L4" s="17" t="s">
        <v>1534</v>
      </c>
      <c r="M4" s="186" t="s">
        <v>1533</v>
      </c>
      <c r="N4" s="186"/>
      <c r="O4" s="186"/>
      <c r="P4" s="186"/>
      <c r="Q4" s="187"/>
      <c r="R4" s="19"/>
      <c r="S4" s="188" t="s">
        <v>9</v>
      </c>
      <c r="T4" s="189"/>
      <c r="U4" s="189"/>
      <c r="V4" s="190" t="s">
        <v>1523</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1526</v>
      </c>
      <c r="D6" s="192" t="s">
        <v>1532</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1531</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1530</v>
      </c>
      <c r="C21" s="218"/>
      <c r="D21" s="218"/>
      <c r="E21" s="218"/>
      <c r="F21" s="218"/>
      <c r="G21" s="218"/>
      <c r="H21" s="218"/>
      <c r="I21" s="218"/>
      <c r="J21" s="218"/>
      <c r="K21" s="218"/>
      <c r="L21" s="218"/>
      <c r="M21" s="219" t="s">
        <v>1526</v>
      </c>
      <c r="N21" s="219"/>
      <c r="O21" s="219" t="s">
        <v>49</v>
      </c>
      <c r="P21" s="219"/>
      <c r="Q21" s="220" t="s">
        <v>50</v>
      </c>
      <c r="R21" s="220"/>
      <c r="S21" s="34" t="s">
        <v>1529</v>
      </c>
      <c r="T21" s="34" t="s">
        <v>1528</v>
      </c>
      <c r="U21" s="34" t="s">
        <v>1528</v>
      </c>
      <c r="V21" s="34">
        <f>+IF(ISERR(U21/T21*100),"N/A",ROUND(U21/T21*100,2))</f>
        <v>100</v>
      </c>
      <c r="W21" s="35">
        <f>+IF(ISERR(U21/S21*100),"N/A",ROUND(U21/S21*100,2))</f>
        <v>0.33</v>
      </c>
    </row>
    <row r="22" spans="2:27" ht="56.25" customHeight="1" thickBot="1" x14ac:dyDescent="0.25">
      <c r="B22" s="217" t="s">
        <v>1527</v>
      </c>
      <c r="C22" s="218"/>
      <c r="D22" s="218"/>
      <c r="E22" s="218"/>
      <c r="F22" s="218"/>
      <c r="G22" s="218"/>
      <c r="H22" s="218"/>
      <c r="I22" s="218"/>
      <c r="J22" s="218"/>
      <c r="K22" s="218"/>
      <c r="L22" s="218"/>
      <c r="M22" s="219" t="s">
        <v>1526</v>
      </c>
      <c r="N22" s="219"/>
      <c r="O22" s="219" t="s">
        <v>49</v>
      </c>
      <c r="P22" s="219"/>
      <c r="Q22" s="220" t="s">
        <v>50</v>
      </c>
      <c r="R22" s="220"/>
      <c r="S22" s="34" t="s">
        <v>1525</v>
      </c>
      <c r="T22" s="34" t="s">
        <v>1524</v>
      </c>
      <c r="U22" s="34" t="s">
        <v>1524</v>
      </c>
      <c r="V22" s="34">
        <f>+IF(ISERR(U22/T22*100),"N/A",ROUND(U22/T22*100,2))</f>
        <v>100</v>
      </c>
      <c r="W22" s="35">
        <f>+IF(ISERR(U22/S22*100),"N/A",ROUND(U22/S22*100,2))</f>
        <v>0.26</v>
      </c>
    </row>
    <row r="23" spans="2:27" ht="21.75" customHeight="1" thickTop="1" thickBot="1" x14ac:dyDescent="0.25">
      <c r="B23" s="11" t="s">
        <v>60</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32" t="s">
        <v>2098</v>
      </c>
      <c r="C24" s="233"/>
      <c r="D24" s="233"/>
      <c r="E24" s="233"/>
      <c r="F24" s="233"/>
      <c r="G24" s="233"/>
      <c r="H24" s="233"/>
      <c r="I24" s="233"/>
      <c r="J24" s="233"/>
      <c r="K24" s="233"/>
      <c r="L24" s="233"/>
      <c r="M24" s="233"/>
      <c r="N24" s="233"/>
      <c r="O24" s="233"/>
      <c r="P24" s="233"/>
      <c r="Q24" s="234"/>
      <c r="R24" s="37" t="s">
        <v>42</v>
      </c>
      <c r="S24" s="204" t="s">
        <v>43</v>
      </c>
      <c r="T24" s="204"/>
      <c r="U24" s="38" t="s">
        <v>61</v>
      </c>
      <c r="V24" s="203" t="s">
        <v>62</v>
      </c>
      <c r="W24" s="205"/>
    </row>
    <row r="25" spans="2:27" ht="30.75" customHeight="1" thickBot="1" x14ac:dyDescent="0.25">
      <c r="B25" s="235"/>
      <c r="C25" s="236"/>
      <c r="D25" s="236"/>
      <c r="E25" s="236"/>
      <c r="F25" s="236"/>
      <c r="G25" s="236"/>
      <c r="H25" s="236"/>
      <c r="I25" s="236"/>
      <c r="J25" s="236"/>
      <c r="K25" s="236"/>
      <c r="L25" s="236"/>
      <c r="M25" s="236"/>
      <c r="N25" s="236"/>
      <c r="O25" s="236"/>
      <c r="P25" s="236"/>
      <c r="Q25" s="237"/>
      <c r="R25" s="39" t="s">
        <v>63</v>
      </c>
      <c r="S25" s="39" t="s">
        <v>63</v>
      </c>
      <c r="T25" s="39" t="s">
        <v>49</v>
      </c>
      <c r="U25" s="39" t="s">
        <v>63</v>
      </c>
      <c r="V25" s="39" t="s">
        <v>64</v>
      </c>
      <c r="W25" s="32" t="s">
        <v>65</v>
      </c>
      <c r="Y25" s="36"/>
    </row>
    <row r="26" spans="2:27" ht="23.25" customHeight="1" thickBot="1" x14ac:dyDescent="0.25">
      <c r="B26" s="238" t="s">
        <v>66</v>
      </c>
      <c r="C26" s="239"/>
      <c r="D26" s="239"/>
      <c r="E26" s="40" t="s">
        <v>1522</v>
      </c>
      <c r="F26" s="40"/>
      <c r="G26" s="40"/>
      <c r="H26" s="41"/>
      <c r="I26" s="41"/>
      <c r="J26" s="41"/>
      <c r="K26" s="41"/>
      <c r="L26" s="41"/>
      <c r="M26" s="41"/>
      <c r="N26" s="41"/>
      <c r="O26" s="41"/>
      <c r="P26" s="42"/>
      <c r="Q26" s="42"/>
      <c r="R26" s="43" t="s">
        <v>1523</v>
      </c>
      <c r="S26" s="44" t="s">
        <v>11</v>
      </c>
      <c r="T26" s="42"/>
      <c r="U26" s="44" t="s">
        <v>1520</v>
      </c>
      <c r="V26" s="42"/>
      <c r="W26" s="45">
        <f>+IF(ISERR(U26/R26*100),"N/A",ROUND(U26/R26*100,2))</f>
        <v>0.84</v>
      </c>
    </row>
    <row r="27" spans="2:27" ht="26.25" customHeight="1" thickBot="1" x14ac:dyDescent="0.25">
      <c r="B27" s="221" t="s">
        <v>69</v>
      </c>
      <c r="C27" s="222"/>
      <c r="D27" s="222"/>
      <c r="E27" s="46" t="s">
        <v>1522</v>
      </c>
      <c r="F27" s="46"/>
      <c r="G27" s="46"/>
      <c r="H27" s="47"/>
      <c r="I27" s="47"/>
      <c r="J27" s="47"/>
      <c r="K27" s="47"/>
      <c r="L27" s="47"/>
      <c r="M27" s="47"/>
      <c r="N27" s="47"/>
      <c r="O27" s="47"/>
      <c r="P27" s="48"/>
      <c r="Q27" s="48"/>
      <c r="R27" s="49" t="s">
        <v>1521</v>
      </c>
      <c r="S27" s="50" t="s">
        <v>1520</v>
      </c>
      <c r="T27" s="51">
        <f>+IF(ISERR(S27/R27*100),"N/A",ROUND(S27/R27*100,2))</f>
        <v>1.1499999999999999</v>
      </c>
      <c r="U27" s="50" t="s">
        <v>1520</v>
      </c>
      <c r="V27" s="51">
        <f>+IF(ISERR(U27/S27*100),"N/A",ROUND(U27/S27*100,2))</f>
        <v>100</v>
      </c>
      <c r="W27" s="52">
        <f>+IF(ISERR(U27/R27*100),"N/A",ROUND(U27/R27*100,2))</f>
        <v>1.1499999999999999</v>
      </c>
    </row>
    <row r="28" spans="2:27" ht="22.5" customHeight="1" thickTop="1" thickBot="1" x14ac:dyDescent="0.25">
      <c r="B28" s="11" t="s">
        <v>75</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23" t="s">
        <v>1519</v>
      </c>
      <c r="C29" s="224"/>
      <c r="D29" s="224"/>
      <c r="E29" s="224"/>
      <c r="F29" s="224"/>
      <c r="G29" s="224"/>
      <c r="H29" s="224"/>
      <c r="I29" s="224"/>
      <c r="J29" s="224"/>
      <c r="K29" s="224"/>
      <c r="L29" s="224"/>
      <c r="M29" s="224"/>
      <c r="N29" s="224"/>
      <c r="O29" s="224"/>
      <c r="P29" s="224"/>
      <c r="Q29" s="224"/>
      <c r="R29" s="224"/>
      <c r="S29" s="224"/>
      <c r="T29" s="224"/>
      <c r="U29" s="224"/>
      <c r="V29" s="224"/>
      <c r="W29" s="225"/>
    </row>
    <row r="30" spans="2:27" ht="90" customHeight="1" thickBot="1" x14ac:dyDescent="0.25">
      <c r="B30" s="226"/>
      <c r="C30" s="227"/>
      <c r="D30" s="227"/>
      <c r="E30" s="227"/>
      <c r="F30" s="227"/>
      <c r="G30" s="227"/>
      <c r="H30" s="227"/>
      <c r="I30" s="227"/>
      <c r="J30" s="227"/>
      <c r="K30" s="227"/>
      <c r="L30" s="227"/>
      <c r="M30" s="227"/>
      <c r="N30" s="227"/>
      <c r="O30" s="227"/>
      <c r="P30" s="227"/>
      <c r="Q30" s="227"/>
      <c r="R30" s="227"/>
      <c r="S30" s="227"/>
      <c r="T30" s="227"/>
      <c r="U30" s="227"/>
      <c r="V30" s="227"/>
      <c r="W30" s="228"/>
    </row>
    <row r="31" spans="2:27" ht="37.5" customHeight="1" thickTop="1" x14ac:dyDescent="0.2">
      <c r="B31" s="223" t="s">
        <v>1518</v>
      </c>
      <c r="C31" s="224"/>
      <c r="D31" s="224"/>
      <c r="E31" s="224"/>
      <c r="F31" s="224"/>
      <c r="G31" s="224"/>
      <c r="H31" s="224"/>
      <c r="I31" s="224"/>
      <c r="J31" s="224"/>
      <c r="K31" s="224"/>
      <c r="L31" s="224"/>
      <c r="M31" s="224"/>
      <c r="N31" s="224"/>
      <c r="O31" s="224"/>
      <c r="P31" s="224"/>
      <c r="Q31" s="224"/>
      <c r="R31" s="224"/>
      <c r="S31" s="224"/>
      <c r="T31" s="224"/>
      <c r="U31" s="224"/>
      <c r="V31" s="224"/>
      <c r="W31" s="225"/>
    </row>
    <row r="32" spans="2:27" ht="39.75" customHeight="1" thickBot="1" x14ac:dyDescent="0.25">
      <c r="B32" s="226"/>
      <c r="C32" s="227"/>
      <c r="D32" s="227"/>
      <c r="E32" s="227"/>
      <c r="F32" s="227"/>
      <c r="G32" s="227"/>
      <c r="H32" s="227"/>
      <c r="I32" s="227"/>
      <c r="J32" s="227"/>
      <c r="K32" s="227"/>
      <c r="L32" s="227"/>
      <c r="M32" s="227"/>
      <c r="N32" s="227"/>
      <c r="O32" s="227"/>
      <c r="P32" s="227"/>
      <c r="Q32" s="227"/>
      <c r="R32" s="227"/>
      <c r="S32" s="227"/>
      <c r="T32" s="227"/>
      <c r="U32" s="227"/>
      <c r="V32" s="227"/>
      <c r="W32" s="228"/>
    </row>
    <row r="33" spans="2:23" ht="37.5" customHeight="1" thickTop="1" x14ac:dyDescent="0.2">
      <c r="B33" s="223" t="s">
        <v>1517</v>
      </c>
      <c r="C33" s="224"/>
      <c r="D33" s="224"/>
      <c r="E33" s="224"/>
      <c r="F33" s="224"/>
      <c r="G33" s="224"/>
      <c r="H33" s="224"/>
      <c r="I33" s="224"/>
      <c r="J33" s="224"/>
      <c r="K33" s="224"/>
      <c r="L33" s="224"/>
      <c r="M33" s="224"/>
      <c r="N33" s="224"/>
      <c r="O33" s="224"/>
      <c r="P33" s="224"/>
      <c r="Q33" s="224"/>
      <c r="R33" s="224"/>
      <c r="S33" s="224"/>
      <c r="T33" s="224"/>
      <c r="U33" s="224"/>
      <c r="V33" s="224"/>
      <c r="W33" s="225"/>
    </row>
    <row r="34" spans="2:23" ht="38.25" customHeight="1" thickBot="1" x14ac:dyDescent="0.25">
      <c r="B34" s="229"/>
      <c r="C34" s="230"/>
      <c r="D34" s="230"/>
      <c r="E34" s="230"/>
      <c r="F34" s="230"/>
      <c r="G34" s="230"/>
      <c r="H34" s="230"/>
      <c r="I34" s="230"/>
      <c r="J34" s="230"/>
      <c r="K34" s="230"/>
      <c r="L34" s="230"/>
      <c r="M34" s="230"/>
      <c r="N34" s="230"/>
      <c r="O34" s="230"/>
      <c r="P34" s="230"/>
      <c r="Q34" s="230"/>
      <c r="R34" s="230"/>
      <c r="S34" s="230"/>
      <c r="T34" s="230"/>
      <c r="U34" s="230"/>
      <c r="V34" s="230"/>
      <c r="W34" s="231"/>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1546</v>
      </c>
      <c r="D4" s="183" t="s">
        <v>1545</v>
      </c>
      <c r="E4" s="183"/>
      <c r="F4" s="183"/>
      <c r="G4" s="183"/>
      <c r="H4" s="184"/>
      <c r="I4" s="18"/>
      <c r="J4" s="185" t="s">
        <v>6</v>
      </c>
      <c r="K4" s="183"/>
      <c r="L4" s="17" t="s">
        <v>722</v>
      </c>
      <c r="M4" s="186" t="s">
        <v>1544</v>
      </c>
      <c r="N4" s="186"/>
      <c r="O4" s="186"/>
      <c r="P4" s="186"/>
      <c r="Q4" s="187"/>
      <c r="R4" s="19"/>
      <c r="S4" s="188" t="s">
        <v>9</v>
      </c>
      <c r="T4" s="189"/>
      <c r="U4" s="189"/>
      <c r="V4" s="190" t="s">
        <v>1543</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280</v>
      </c>
      <c r="D6" s="192" t="s">
        <v>1542</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1541</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thickBot="1" x14ac:dyDescent="0.25">
      <c r="B21" s="217" t="s">
        <v>1540</v>
      </c>
      <c r="C21" s="218"/>
      <c r="D21" s="218"/>
      <c r="E21" s="218"/>
      <c r="F21" s="218"/>
      <c r="G21" s="218"/>
      <c r="H21" s="218"/>
      <c r="I21" s="218"/>
      <c r="J21" s="218"/>
      <c r="K21" s="218"/>
      <c r="L21" s="218"/>
      <c r="M21" s="219" t="s">
        <v>280</v>
      </c>
      <c r="N21" s="219"/>
      <c r="O21" s="219" t="s">
        <v>49</v>
      </c>
      <c r="P21" s="219"/>
      <c r="Q21" s="220" t="s">
        <v>353</v>
      </c>
      <c r="R21" s="220"/>
      <c r="S21" s="34" t="s">
        <v>51</v>
      </c>
      <c r="T21" s="34" t="s">
        <v>170</v>
      </c>
      <c r="U21" s="34" t="s">
        <v>170</v>
      </c>
      <c r="V21" s="34" t="str">
        <f>+IF(ISERR(U21/T21*100),"N/A",ROUND(U21/T21*100,2))</f>
        <v>N/A</v>
      </c>
      <c r="W21" s="35" t="str">
        <f>+IF(ISERR(U21/S21*100),"N/A",ROUND(U21/S21*100,2))</f>
        <v>N/A</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32" t="s">
        <v>2098</v>
      </c>
      <c r="C23" s="233"/>
      <c r="D23" s="233"/>
      <c r="E23" s="233"/>
      <c r="F23" s="233"/>
      <c r="G23" s="233"/>
      <c r="H23" s="233"/>
      <c r="I23" s="233"/>
      <c r="J23" s="233"/>
      <c r="K23" s="233"/>
      <c r="L23" s="233"/>
      <c r="M23" s="233"/>
      <c r="N23" s="233"/>
      <c r="O23" s="233"/>
      <c r="P23" s="233"/>
      <c r="Q23" s="234"/>
      <c r="R23" s="37" t="s">
        <v>42</v>
      </c>
      <c r="S23" s="204" t="s">
        <v>43</v>
      </c>
      <c r="T23" s="204"/>
      <c r="U23" s="38" t="s">
        <v>61</v>
      </c>
      <c r="V23" s="203" t="s">
        <v>62</v>
      </c>
      <c r="W23" s="205"/>
    </row>
    <row r="24" spans="2:27" ht="30.75" customHeight="1" thickBot="1" x14ac:dyDescent="0.25">
      <c r="B24" s="235"/>
      <c r="C24" s="236"/>
      <c r="D24" s="236"/>
      <c r="E24" s="236"/>
      <c r="F24" s="236"/>
      <c r="G24" s="236"/>
      <c r="H24" s="236"/>
      <c r="I24" s="236"/>
      <c r="J24" s="236"/>
      <c r="K24" s="236"/>
      <c r="L24" s="236"/>
      <c r="M24" s="236"/>
      <c r="N24" s="236"/>
      <c r="O24" s="236"/>
      <c r="P24" s="236"/>
      <c r="Q24" s="237"/>
      <c r="R24" s="39" t="s">
        <v>63</v>
      </c>
      <c r="S24" s="39" t="s">
        <v>63</v>
      </c>
      <c r="T24" s="39" t="s">
        <v>49</v>
      </c>
      <c r="U24" s="39" t="s">
        <v>63</v>
      </c>
      <c r="V24" s="39" t="s">
        <v>64</v>
      </c>
      <c r="W24" s="32" t="s">
        <v>65</v>
      </c>
      <c r="Y24" s="36"/>
    </row>
    <row r="25" spans="2:27" ht="23.25" customHeight="1" thickBot="1" x14ac:dyDescent="0.25">
      <c r="B25" s="238" t="s">
        <v>66</v>
      </c>
      <c r="C25" s="239"/>
      <c r="D25" s="239"/>
      <c r="E25" s="40" t="s">
        <v>268</v>
      </c>
      <c r="F25" s="40"/>
      <c r="G25" s="40"/>
      <c r="H25" s="41"/>
      <c r="I25" s="41"/>
      <c r="J25" s="41"/>
      <c r="K25" s="41"/>
      <c r="L25" s="41"/>
      <c r="M25" s="41"/>
      <c r="N25" s="41"/>
      <c r="O25" s="41"/>
      <c r="P25" s="42"/>
      <c r="Q25" s="42"/>
      <c r="R25" s="43" t="s">
        <v>1539</v>
      </c>
      <c r="S25" s="44" t="s">
        <v>11</v>
      </c>
      <c r="T25" s="42"/>
      <c r="U25" s="44" t="s">
        <v>1190</v>
      </c>
      <c r="V25" s="42"/>
      <c r="W25" s="45">
        <f>+IF(ISERR(U25/R25*100),"N/A",ROUND(U25/R25*100,2))</f>
        <v>56.06</v>
      </c>
    </row>
    <row r="26" spans="2:27" ht="26.25" customHeight="1" thickBot="1" x14ac:dyDescent="0.25">
      <c r="B26" s="221" t="s">
        <v>69</v>
      </c>
      <c r="C26" s="222"/>
      <c r="D26" s="222"/>
      <c r="E26" s="46" t="s">
        <v>268</v>
      </c>
      <c r="F26" s="46"/>
      <c r="G26" s="46"/>
      <c r="H26" s="47"/>
      <c r="I26" s="47"/>
      <c r="J26" s="47"/>
      <c r="K26" s="47"/>
      <c r="L26" s="47"/>
      <c r="M26" s="47"/>
      <c r="N26" s="47"/>
      <c r="O26" s="47"/>
      <c r="P26" s="48"/>
      <c r="Q26" s="48"/>
      <c r="R26" s="49" t="s">
        <v>1538</v>
      </c>
      <c r="S26" s="50" t="s">
        <v>1190</v>
      </c>
      <c r="T26" s="51">
        <f>+IF(ISERR(S26/R26*100),"N/A",ROUND(S26/R26*100,2))</f>
        <v>40.22</v>
      </c>
      <c r="U26" s="50" t="s">
        <v>1190</v>
      </c>
      <c r="V26" s="51">
        <f>+IF(ISERR(U26/S26*100),"N/A",ROUND(U26/S26*100,2))</f>
        <v>100</v>
      </c>
      <c r="W26" s="52">
        <f>+IF(ISERR(U26/R26*100),"N/A",ROUND(U26/R26*100,2))</f>
        <v>40.22</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3" t="s">
        <v>1537</v>
      </c>
      <c r="C28" s="224"/>
      <c r="D28" s="224"/>
      <c r="E28" s="224"/>
      <c r="F28" s="224"/>
      <c r="G28" s="224"/>
      <c r="H28" s="224"/>
      <c r="I28" s="224"/>
      <c r="J28" s="224"/>
      <c r="K28" s="224"/>
      <c r="L28" s="224"/>
      <c r="M28" s="224"/>
      <c r="N28" s="224"/>
      <c r="O28" s="224"/>
      <c r="P28" s="224"/>
      <c r="Q28" s="224"/>
      <c r="R28" s="224"/>
      <c r="S28" s="224"/>
      <c r="T28" s="224"/>
      <c r="U28" s="224"/>
      <c r="V28" s="224"/>
      <c r="W28" s="225"/>
    </row>
    <row r="29" spans="2:27" ht="22.5" customHeight="1" thickBot="1" x14ac:dyDescent="0.25">
      <c r="B29" s="226"/>
      <c r="C29" s="227"/>
      <c r="D29" s="227"/>
      <c r="E29" s="227"/>
      <c r="F29" s="227"/>
      <c r="G29" s="227"/>
      <c r="H29" s="227"/>
      <c r="I29" s="227"/>
      <c r="J29" s="227"/>
      <c r="K29" s="227"/>
      <c r="L29" s="227"/>
      <c r="M29" s="227"/>
      <c r="N29" s="227"/>
      <c r="O29" s="227"/>
      <c r="P29" s="227"/>
      <c r="Q29" s="227"/>
      <c r="R29" s="227"/>
      <c r="S29" s="227"/>
      <c r="T29" s="227"/>
      <c r="U29" s="227"/>
      <c r="V29" s="227"/>
      <c r="W29" s="228"/>
    </row>
    <row r="30" spans="2:27" ht="37.5" customHeight="1" thickTop="1" x14ac:dyDescent="0.2">
      <c r="B30" s="223" t="s">
        <v>1536</v>
      </c>
      <c r="C30" s="224"/>
      <c r="D30" s="224"/>
      <c r="E30" s="224"/>
      <c r="F30" s="224"/>
      <c r="G30" s="224"/>
      <c r="H30" s="224"/>
      <c r="I30" s="224"/>
      <c r="J30" s="224"/>
      <c r="K30" s="224"/>
      <c r="L30" s="224"/>
      <c r="M30" s="224"/>
      <c r="N30" s="224"/>
      <c r="O30" s="224"/>
      <c r="P30" s="224"/>
      <c r="Q30" s="224"/>
      <c r="R30" s="224"/>
      <c r="S30" s="224"/>
      <c r="T30" s="224"/>
      <c r="U30" s="224"/>
      <c r="V30" s="224"/>
      <c r="W30" s="225"/>
    </row>
    <row r="31" spans="2:27" ht="1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1535</v>
      </c>
      <c r="C32" s="224"/>
      <c r="D32" s="224"/>
      <c r="E32" s="224"/>
      <c r="F32" s="224"/>
      <c r="G32" s="224"/>
      <c r="H32" s="224"/>
      <c r="I32" s="224"/>
      <c r="J32" s="224"/>
      <c r="K32" s="224"/>
      <c r="L32" s="224"/>
      <c r="M32" s="224"/>
      <c r="N32" s="224"/>
      <c r="O32" s="224"/>
      <c r="P32" s="224"/>
      <c r="Q32" s="224"/>
      <c r="R32" s="224"/>
      <c r="S32" s="224"/>
      <c r="T32" s="224"/>
      <c r="U32" s="224"/>
      <c r="V32" s="224"/>
      <c r="W32" s="225"/>
    </row>
    <row r="33" spans="2:23" ht="13.5" thickBot="1" x14ac:dyDescent="0.25">
      <c r="B33" s="229"/>
      <c r="C33" s="230"/>
      <c r="D33" s="230"/>
      <c r="E33" s="230"/>
      <c r="F33" s="230"/>
      <c r="G33" s="230"/>
      <c r="H33" s="230"/>
      <c r="I33" s="230"/>
      <c r="J33" s="230"/>
      <c r="K33" s="230"/>
      <c r="L33" s="230"/>
      <c r="M33" s="230"/>
      <c r="N33" s="230"/>
      <c r="O33" s="230"/>
      <c r="P33" s="230"/>
      <c r="Q33" s="230"/>
      <c r="R33" s="230"/>
      <c r="S33" s="230"/>
      <c r="T33" s="230"/>
      <c r="U33" s="230"/>
      <c r="V33" s="230"/>
      <c r="W33" s="231"/>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110</v>
      </c>
      <c r="D4" s="183" t="s">
        <v>109</v>
      </c>
      <c r="E4" s="183"/>
      <c r="F4" s="183"/>
      <c r="G4" s="183"/>
      <c r="H4" s="184"/>
      <c r="I4" s="18"/>
      <c r="J4" s="185" t="s">
        <v>6</v>
      </c>
      <c r="K4" s="183"/>
      <c r="L4" s="17" t="s">
        <v>126</v>
      </c>
      <c r="M4" s="186" t="s">
        <v>125</v>
      </c>
      <c r="N4" s="186"/>
      <c r="O4" s="186"/>
      <c r="P4" s="186"/>
      <c r="Q4" s="187"/>
      <c r="R4" s="19"/>
      <c r="S4" s="188" t="s">
        <v>9</v>
      </c>
      <c r="T4" s="189"/>
      <c r="U4" s="189"/>
      <c r="V4" s="190" t="s">
        <v>124</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117</v>
      </c>
      <c r="D6" s="192" t="s">
        <v>123</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122</v>
      </c>
      <c r="K8" s="26" t="s">
        <v>121</v>
      </c>
      <c r="L8" s="26" t="s">
        <v>122</v>
      </c>
      <c r="M8" s="26" t="s">
        <v>121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177" customHeight="1" thickTop="1" thickBot="1" x14ac:dyDescent="0.25">
      <c r="B10" s="27" t="s">
        <v>22</v>
      </c>
      <c r="C10" s="190" t="s">
        <v>120</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119</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thickBot="1" x14ac:dyDescent="0.25">
      <c r="B21" s="217" t="s">
        <v>118</v>
      </c>
      <c r="C21" s="218"/>
      <c r="D21" s="218"/>
      <c r="E21" s="218"/>
      <c r="F21" s="218"/>
      <c r="G21" s="218"/>
      <c r="H21" s="218"/>
      <c r="I21" s="218"/>
      <c r="J21" s="218"/>
      <c r="K21" s="218"/>
      <c r="L21" s="218"/>
      <c r="M21" s="219" t="s">
        <v>117</v>
      </c>
      <c r="N21" s="219"/>
      <c r="O21" s="219" t="s">
        <v>49</v>
      </c>
      <c r="P21" s="219"/>
      <c r="Q21" s="220" t="s">
        <v>50</v>
      </c>
      <c r="R21" s="220"/>
      <c r="S21" s="34" t="s">
        <v>51</v>
      </c>
      <c r="T21" s="34" t="s">
        <v>116</v>
      </c>
      <c r="U21" s="34" t="s">
        <v>116</v>
      </c>
      <c r="V21" s="34">
        <f>+IF(ISERR(U21/T21*100),"N/A",ROUND(U21/T21*100,2))</f>
        <v>100</v>
      </c>
      <c r="W21" s="35">
        <f>+IF(ISERR(U21/S21*100),"N/A",ROUND(U21/S21*100,2))</f>
        <v>33.33</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32" t="s">
        <v>2098</v>
      </c>
      <c r="C23" s="233"/>
      <c r="D23" s="233"/>
      <c r="E23" s="233"/>
      <c r="F23" s="233"/>
      <c r="G23" s="233"/>
      <c r="H23" s="233"/>
      <c r="I23" s="233"/>
      <c r="J23" s="233"/>
      <c r="K23" s="233"/>
      <c r="L23" s="233"/>
      <c r="M23" s="233"/>
      <c r="N23" s="233"/>
      <c r="O23" s="233"/>
      <c r="P23" s="233"/>
      <c r="Q23" s="234"/>
      <c r="R23" s="37" t="s">
        <v>42</v>
      </c>
      <c r="S23" s="204" t="s">
        <v>43</v>
      </c>
      <c r="T23" s="204"/>
      <c r="U23" s="38" t="s">
        <v>61</v>
      </c>
      <c r="V23" s="203" t="s">
        <v>62</v>
      </c>
      <c r="W23" s="205"/>
    </row>
    <row r="24" spans="2:27" ht="30.75" customHeight="1" thickBot="1" x14ac:dyDescent="0.25">
      <c r="B24" s="235"/>
      <c r="C24" s="236"/>
      <c r="D24" s="236"/>
      <c r="E24" s="236"/>
      <c r="F24" s="236"/>
      <c r="G24" s="236"/>
      <c r="H24" s="236"/>
      <c r="I24" s="236"/>
      <c r="J24" s="236"/>
      <c r="K24" s="236"/>
      <c r="L24" s="236"/>
      <c r="M24" s="236"/>
      <c r="N24" s="236"/>
      <c r="O24" s="236"/>
      <c r="P24" s="236"/>
      <c r="Q24" s="237"/>
      <c r="R24" s="39" t="s">
        <v>63</v>
      </c>
      <c r="S24" s="39" t="s">
        <v>63</v>
      </c>
      <c r="T24" s="39" t="s">
        <v>49</v>
      </c>
      <c r="U24" s="39" t="s">
        <v>63</v>
      </c>
      <c r="V24" s="39" t="s">
        <v>64</v>
      </c>
      <c r="W24" s="32" t="s">
        <v>65</v>
      </c>
      <c r="Y24" s="36"/>
    </row>
    <row r="25" spans="2:27" ht="23.25" customHeight="1" thickBot="1" x14ac:dyDescent="0.25">
      <c r="B25" s="238" t="s">
        <v>66</v>
      </c>
      <c r="C25" s="239"/>
      <c r="D25" s="239"/>
      <c r="E25" s="40" t="s">
        <v>115</v>
      </c>
      <c r="F25" s="40"/>
      <c r="G25" s="40"/>
      <c r="H25" s="41"/>
      <c r="I25" s="41"/>
      <c r="J25" s="41"/>
      <c r="K25" s="41"/>
      <c r="L25" s="41"/>
      <c r="M25" s="41"/>
      <c r="N25" s="41"/>
      <c r="O25" s="41"/>
      <c r="P25" s="42"/>
      <c r="Q25" s="42"/>
      <c r="R25" s="43" t="s">
        <v>114</v>
      </c>
      <c r="S25" s="44" t="s">
        <v>11</v>
      </c>
      <c r="T25" s="42"/>
      <c r="U25" s="44" t="s">
        <v>52</v>
      </c>
      <c r="V25" s="42"/>
      <c r="W25" s="45">
        <f>+IF(ISERR(U25/R25*100),"N/A",ROUND(U25/R25*100,2))</f>
        <v>0</v>
      </c>
    </row>
    <row r="26" spans="2:27" ht="26.25" customHeight="1" thickBot="1" x14ac:dyDescent="0.25">
      <c r="B26" s="221" t="s">
        <v>69</v>
      </c>
      <c r="C26" s="222"/>
      <c r="D26" s="222"/>
      <c r="E26" s="46" t="s">
        <v>115</v>
      </c>
      <c r="F26" s="46"/>
      <c r="G26" s="46"/>
      <c r="H26" s="47"/>
      <c r="I26" s="47"/>
      <c r="J26" s="47"/>
      <c r="K26" s="47"/>
      <c r="L26" s="47"/>
      <c r="M26" s="47"/>
      <c r="N26" s="47"/>
      <c r="O26" s="47"/>
      <c r="P26" s="48"/>
      <c r="Q26" s="48"/>
      <c r="R26" s="49" t="s">
        <v>114</v>
      </c>
      <c r="S26" s="50" t="s">
        <v>52</v>
      </c>
      <c r="T26" s="51">
        <f>+IF(ISERR(S26/R26*100),"N/A",ROUND(S26/R26*100,2))</f>
        <v>0</v>
      </c>
      <c r="U26" s="50" t="s">
        <v>52</v>
      </c>
      <c r="V26" s="51" t="str">
        <f>+IF(ISERR(U26/S26*100),"N/A",ROUND(U26/S26*100,2))</f>
        <v>N/A</v>
      </c>
      <c r="W26" s="52">
        <f>+IF(ISERR(U26/R26*100),"N/A",ROUND(U26/R26*100,2))</f>
        <v>0</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3" t="s">
        <v>113</v>
      </c>
      <c r="C28" s="224"/>
      <c r="D28" s="224"/>
      <c r="E28" s="224"/>
      <c r="F28" s="224"/>
      <c r="G28" s="224"/>
      <c r="H28" s="224"/>
      <c r="I28" s="224"/>
      <c r="J28" s="224"/>
      <c r="K28" s="224"/>
      <c r="L28" s="224"/>
      <c r="M28" s="224"/>
      <c r="N28" s="224"/>
      <c r="O28" s="224"/>
      <c r="P28" s="224"/>
      <c r="Q28" s="224"/>
      <c r="R28" s="224"/>
      <c r="S28" s="224"/>
      <c r="T28" s="224"/>
      <c r="U28" s="224"/>
      <c r="V28" s="224"/>
      <c r="W28" s="225"/>
    </row>
    <row r="29" spans="2:27" ht="30.75" customHeight="1" thickBot="1" x14ac:dyDescent="0.25">
      <c r="B29" s="226"/>
      <c r="C29" s="227"/>
      <c r="D29" s="227"/>
      <c r="E29" s="227"/>
      <c r="F29" s="227"/>
      <c r="G29" s="227"/>
      <c r="H29" s="227"/>
      <c r="I29" s="227"/>
      <c r="J29" s="227"/>
      <c r="K29" s="227"/>
      <c r="L29" s="227"/>
      <c r="M29" s="227"/>
      <c r="N29" s="227"/>
      <c r="O29" s="227"/>
      <c r="P29" s="227"/>
      <c r="Q29" s="227"/>
      <c r="R29" s="227"/>
      <c r="S29" s="227"/>
      <c r="T29" s="227"/>
      <c r="U29" s="227"/>
      <c r="V29" s="227"/>
      <c r="W29" s="228"/>
    </row>
    <row r="30" spans="2:27" ht="37.5" customHeight="1" thickTop="1" x14ac:dyDescent="0.2">
      <c r="B30" s="223" t="s">
        <v>112</v>
      </c>
      <c r="C30" s="224"/>
      <c r="D30" s="224"/>
      <c r="E30" s="224"/>
      <c r="F30" s="224"/>
      <c r="G30" s="224"/>
      <c r="H30" s="224"/>
      <c r="I30" s="224"/>
      <c r="J30" s="224"/>
      <c r="K30" s="224"/>
      <c r="L30" s="224"/>
      <c r="M30" s="224"/>
      <c r="N30" s="224"/>
      <c r="O30" s="224"/>
      <c r="P30" s="224"/>
      <c r="Q30" s="224"/>
      <c r="R30" s="224"/>
      <c r="S30" s="224"/>
      <c r="T30" s="224"/>
      <c r="U30" s="224"/>
      <c r="V30" s="224"/>
      <c r="W30" s="225"/>
    </row>
    <row r="31" spans="2:27" ht="1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111</v>
      </c>
      <c r="C32" s="224"/>
      <c r="D32" s="224"/>
      <c r="E32" s="224"/>
      <c r="F32" s="224"/>
      <c r="G32" s="224"/>
      <c r="H32" s="224"/>
      <c r="I32" s="224"/>
      <c r="J32" s="224"/>
      <c r="K32" s="224"/>
      <c r="L32" s="224"/>
      <c r="M32" s="224"/>
      <c r="N32" s="224"/>
      <c r="O32" s="224"/>
      <c r="P32" s="224"/>
      <c r="Q32" s="224"/>
      <c r="R32" s="224"/>
      <c r="S32" s="224"/>
      <c r="T32" s="224"/>
      <c r="U32" s="224"/>
      <c r="V32" s="224"/>
      <c r="W32" s="225"/>
    </row>
    <row r="33" spans="2:23" ht="13.5" thickBot="1" x14ac:dyDescent="0.25">
      <c r="B33" s="229"/>
      <c r="C33" s="230"/>
      <c r="D33" s="230"/>
      <c r="E33" s="230"/>
      <c r="F33" s="230"/>
      <c r="G33" s="230"/>
      <c r="H33" s="230"/>
      <c r="I33" s="230"/>
      <c r="J33" s="230"/>
      <c r="K33" s="230"/>
      <c r="L33" s="230"/>
      <c r="M33" s="230"/>
      <c r="N33" s="230"/>
      <c r="O33" s="230"/>
      <c r="P33" s="230"/>
      <c r="Q33" s="230"/>
      <c r="R33" s="230"/>
      <c r="S33" s="230"/>
      <c r="T33" s="230"/>
      <c r="U33" s="230"/>
      <c r="V33" s="230"/>
      <c r="W33" s="231"/>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1546</v>
      </c>
      <c r="D4" s="183" t="s">
        <v>1545</v>
      </c>
      <c r="E4" s="183"/>
      <c r="F4" s="183"/>
      <c r="G4" s="183"/>
      <c r="H4" s="184"/>
      <c r="I4" s="18"/>
      <c r="J4" s="185" t="s">
        <v>6</v>
      </c>
      <c r="K4" s="183"/>
      <c r="L4" s="17" t="s">
        <v>1565</v>
      </c>
      <c r="M4" s="186" t="s">
        <v>1564</v>
      </c>
      <c r="N4" s="186"/>
      <c r="O4" s="186"/>
      <c r="P4" s="186"/>
      <c r="Q4" s="187"/>
      <c r="R4" s="19"/>
      <c r="S4" s="188" t="s">
        <v>9</v>
      </c>
      <c r="T4" s="189"/>
      <c r="U4" s="189"/>
      <c r="V4" s="190" t="s">
        <v>1563</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1554</v>
      </c>
      <c r="D6" s="192" t="s">
        <v>1562</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1561</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1560</v>
      </c>
      <c r="C21" s="218"/>
      <c r="D21" s="218"/>
      <c r="E21" s="218"/>
      <c r="F21" s="218"/>
      <c r="G21" s="218"/>
      <c r="H21" s="218"/>
      <c r="I21" s="218"/>
      <c r="J21" s="218"/>
      <c r="K21" s="218"/>
      <c r="L21" s="218"/>
      <c r="M21" s="219" t="s">
        <v>1554</v>
      </c>
      <c r="N21" s="219"/>
      <c r="O21" s="219" t="s">
        <v>49</v>
      </c>
      <c r="P21" s="219"/>
      <c r="Q21" s="220" t="s">
        <v>50</v>
      </c>
      <c r="R21" s="220"/>
      <c r="S21" s="34" t="s">
        <v>453</v>
      </c>
      <c r="T21" s="34" t="s">
        <v>52</v>
      </c>
      <c r="U21" s="34" t="s">
        <v>52</v>
      </c>
      <c r="V21" s="34" t="str">
        <f>+IF(ISERR(U21/T21*100),"N/A",ROUND(U21/T21*100,2))</f>
        <v>N/A</v>
      </c>
      <c r="W21" s="35">
        <f>+IF(ISERR(U21/S21*100),"N/A",ROUND(U21/S21*100,2))</f>
        <v>0</v>
      </c>
    </row>
    <row r="22" spans="2:27" ht="56.25" customHeight="1" x14ac:dyDescent="0.2">
      <c r="B22" s="217" t="s">
        <v>1559</v>
      </c>
      <c r="C22" s="218"/>
      <c r="D22" s="218"/>
      <c r="E22" s="218"/>
      <c r="F22" s="218"/>
      <c r="G22" s="218"/>
      <c r="H22" s="218"/>
      <c r="I22" s="218"/>
      <c r="J22" s="218"/>
      <c r="K22" s="218"/>
      <c r="L22" s="218"/>
      <c r="M22" s="219" t="s">
        <v>1554</v>
      </c>
      <c r="N22" s="219"/>
      <c r="O22" s="219" t="s">
        <v>49</v>
      </c>
      <c r="P22" s="219"/>
      <c r="Q22" s="220" t="s">
        <v>50</v>
      </c>
      <c r="R22" s="220"/>
      <c r="S22" s="34" t="s">
        <v>1558</v>
      </c>
      <c r="T22" s="34" t="s">
        <v>52</v>
      </c>
      <c r="U22" s="34" t="s">
        <v>52</v>
      </c>
      <c r="V22" s="34" t="str">
        <f>+IF(ISERR(U22/T22*100),"N/A",ROUND(U22/T22*100,2))</f>
        <v>N/A</v>
      </c>
      <c r="W22" s="35">
        <f>+IF(ISERR(U22/S22*100),"N/A",ROUND(U22/S22*100,2))</f>
        <v>0</v>
      </c>
    </row>
    <row r="23" spans="2:27" ht="56.25" customHeight="1" x14ac:dyDescent="0.2">
      <c r="B23" s="217" t="s">
        <v>1557</v>
      </c>
      <c r="C23" s="218"/>
      <c r="D23" s="218"/>
      <c r="E23" s="218"/>
      <c r="F23" s="218"/>
      <c r="G23" s="218"/>
      <c r="H23" s="218"/>
      <c r="I23" s="218"/>
      <c r="J23" s="218"/>
      <c r="K23" s="218"/>
      <c r="L23" s="218"/>
      <c r="M23" s="219" t="s">
        <v>1554</v>
      </c>
      <c r="N23" s="219"/>
      <c r="O23" s="219" t="s">
        <v>49</v>
      </c>
      <c r="P23" s="219"/>
      <c r="Q23" s="220" t="s">
        <v>50</v>
      </c>
      <c r="R23" s="220"/>
      <c r="S23" s="34" t="s">
        <v>1556</v>
      </c>
      <c r="T23" s="34" t="s">
        <v>52</v>
      </c>
      <c r="U23" s="34" t="s">
        <v>52</v>
      </c>
      <c r="V23" s="34" t="str">
        <f>+IF(ISERR(U23/T23*100),"N/A",ROUND(U23/T23*100,2))</f>
        <v>N/A</v>
      </c>
      <c r="W23" s="35">
        <f>+IF(ISERR(U23/S23*100),"N/A",ROUND(U23/S23*100,2))</f>
        <v>0</v>
      </c>
    </row>
    <row r="24" spans="2:27" ht="56.25" customHeight="1" thickBot="1" x14ac:dyDescent="0.25">
      <c r="B24" s="217" t="s">
        <v>1555</v>
      </c>
      <c r="C24" s="218"/>
      <c r="D24" s="218"/>
      <c r="E24" s="218"/>
      <c r="F24" s="218"/>
      <c r="G24" s="218"/>
      <c r="H24" s="218"/>
      <c r="I24" s="218"/>
      <c r="J24" s="218"/>
      <c r="K24" s="218"/>
      <c r="L24" s="218"/>
      <c r="M24" s="219" t="s">
        <v>1554</v>
      </c>
      <c r="N24" s="219"/>
      <c r="O24" s="219" t="s">
        <v>49</v>
      </c>
      <c r="P24" s="219"/>
      <c r="Q24" s="220" t="s">
        <v>50</v>
      </c>
      <c r="R24" s="220"/>
      <c r="S24" s="34" t="s">
        <v>1553</v>
      </c>
      <c r="T24" s="34" t="s">
        <v>52</v>
      </c>
      <c r="U24" s="34" t="s">
        <v>52</v>
      </c>
      <c r="V24" s="34" t="str">
        <f>+IF(ISERR(U24/T24*100),"N/A",ROUND(U24/T24*100,2))</f>
        <v>N/A</v>
      </c>
      <c r="W24" s="35">
        <f>+IF(ISERR(U24/S24*100),"N/A",ROUND(U24/S24*100,2))</f>
        <v>0</v>
      </c>
    </row>
    <row r="25" spans="2:27" ht="21.75" customHeight="1" thickTop="1" thickBot="1" x14ac:dyDescent="0.25">
      <c r="B25" s="11" t="s">
        <v>60</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32" t="s">
        <v>2098</v>
      </c>
      <c r="C26" s="233"/>
      <c r="D26" s="233"/>
      <c r="E26" s="233"/>
      <c r="F26" s="233"/>
      <c r="G26" s="233"/>
      <c r="H26" s="233"/>
      <c r="I26" s="233"/>
      <c r="J26" s="233"/>
      <c r="K26" s="233"/>
      <c r="L26" s="233"/>
      <c r="M26" s="233"/>
      <c r="N26" s="233"/>
      <c r="O26" s="233"/>
      <c r="P26" s="233"/>
      <c r="Q26" s="234"/>
      <c r="R26" s="37" t="s">
        <v>42</v>
      </c>
      <c r="S26" s="204" t="s">
        <v>43</v>
      </c>
      <c r="T26" s="204"/>
      <c r="U26" s="38" t="s">
        <v>61</v>
      </c>
      <c r="V26" s="203" t="s">
        <v>62</v>
      </c>
      <c r="W26" s="205"/>
    </row>
    <row r="27" spans="2:27" ht="30.75" customHeight="1" thickBot="1" x14ac:dyDescent="0.25">
      <c r="B27" s="235"/>
      <c r="C27" s="236"/>
      <c r="D27" s="236"/>
      <c r="E27" s="236"/>
      <c r="F27" s="236"/>
      <c r="G27" s="236"/>
      <c r="H27" s="236"/>
      <c r="I27" s="236"/>
      <c r="J27" s="236"/>
      <c r="K27" s="236"/>
      <c r="L27" s="236"/>
      <c r="M27" s="236"/>
      <c r="N27" s="236"/>
      <c r="O27" s="236"/>
      <c r="P27" s="236"/>
      <c r="Q27" s="237"/>
      <c r="R27" s="39" t="s">
        <v>63</v>
      </c>
      <c r="S27" s="39" t="s">
        <v>63</v>
      </c>
      <c r="T27" s="39" t="s">
        <v>49</v>
      </c>
      <c r="U27" s="39" t="s">
        <v>63</v>
      </c>
      <c r="V27" s="39" t="s">
        <v>64</v>
      </c>
      <c r="W27" s="32" t="s">
        <v>65</v>
      </c>
      <c r="Y27" s="36"/>
    </row>
    <row r="28" spans="2:27" ht="23.25" customHeight="1" thickBot="1" x14ac:dyDescent="0.25">
      <c r="B28" s="238" t="s">
        <v>66</v>
      </c>
      <c r="C28" s="239"/>
      <c r="D28" s="239"/>
      <c r="E28" s="40" t="s">
        <v>1552</v>
      </c>
      <c r="F28" s="40"/>
      <c r="G28" s="40"/>
      <c r="H28" s="41"/>
      <c r="I28" s="41"/>
      <c r="J28" s="41"/>
      <c r="K28" s="41"/>
      <c r="L28" s="41"/>
      <c r="M28" s="41"/>
      <c r="N28" s="41"/>
      <c r="O28" s="41"/>
      <c r="P28" s="42"/>
      <c r="Q28" s="42"/>
      <c r="R28" s="43" t="s">
        <v>1551</v>
      </c>
      <c r="S28" s="44" t="s">
        <v>11</v>
      </c>
      <c r="T28" s="42"/>
      <c r="U28" s="44" t="s">
        <v>1550</v>
      </c>
      <c r="V28" s="42"/>
      <c r="W28" s="45">
        <f>+IF(ISERR(U28/R28*100),"N/A",ROUND(U28/R28*100,2))</f>
        <v>4.08</v>
      </c>
    </row>
    <row r="29" spans="2:27" ht="26.25" customHeight="1" thickBot="1" x14ac:dyDescent="0.25">
      <c r="B29" s="221" t="s">
        <v>69</v>
      </c>
      <c r="C29" s="222"/>
      <c r="D29" s="222"/>
      <c r="E29" s="46" t="s">
        <v>1552</v>
      </c>
      <c r="F29" s="46"/>
      <c r="G29" s="46"/>
      <c r="H29" s="47"/>
      <c r="I29" s="47"/>
      <c r="J29" s="47"/>
      <c r="K29" s="47"/>
      <c r="L29" s="47"/>
      <c r="M29" s="47"/>
      <c r="N29" s="47"/>
      <c r="O29" s="47"/>
      <c r="P29" s="48"/>
      <c r="Q29" s="48"/>
      <c r="R29" s="49" t="s">
        <v>1551</v>
      </c>
      <c r="S29" s="50" t="s">
        <v>1550</v>
      </c>
      <c r="T29" s="51">
        <f>+IF(ISERR(S29/R29*100),"N/A",ROUND(S29/R29*100,2))</f>
        <v>4.08</v>
      </c>
      <c r="U29" s="50" t="s">
        <v>1550</v>
      </c>
      <c r="V29" s="51">
        <f>+IF(ISERR(U29/S29*100),"N/A",ROUND(U29/S29*100,2))</f>
        <v>100</v>
      </c>
      <c r="W29" s="52">
        <f>+IF(ISERR(U29/R29*100),"N/A",ROUND(U29/R29*100,2))</f>
        <v>4.08</v>
      </c>
    </row>
    <row r="30" spans="2:27" ht="22.5" customHeight="1" thickTop="1" thickBot="1" x14ac:dyDescent="0.25">
      <c r="B30" s="11" t="s">
        <v>75</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23" t="s">
        <v>1549</v>
      </c>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Bot="1" x14ac:dyDescent="0.25">
      <c r="B32" s="226"/>
      <c r="C32" s="227"/>
      <c r="D32" s="227"/>
      <c r="E32" s="227"/>
      <c r="F32" s="227"/>
      <c r="G32" s="227"/>
      <c r="H32" s="227"/>
      <c r="I32" s="227"/>
      <c r="J32" s="227"/>
      <c r="K32" s="227"/>
      <c r="L32" s="227"/>
      <c r="M32" s="227"/>
      <c r="N32" s="227"/>
      <c r="O32" s="227"/>
      <c r="P32" s="227"/>
      <c r="Q32" s="227"/>
      <c r="R32" s="227"/>
      <c r="S32" s="227"/>
      <c r="T32" s="227"/>
      <c r="U32" s="227"/>
      <c r="V32" s="227"/>
      <c r="W32" s="228"/>
    </row>
    <row r="33" spans="2:23" ht="37.5" customHeight="1" thickTop="1" x14ac:dyDescent="0.2">
      <c r="B33" s="223" t="s">
        <v>1548</v>
      </c>
      <c r="C33" s="224"/>
      <c r="D33" s="224"/>
      <c r="E33" s="224"/>
      <c r="F33" s="224"/>
      <c r="G33" s="224"/>
      <c r="H33" s="224"/>
      <c r="I33" s="224"/>
      <c r="J33" s="224"/>
      <c r="K33" s="224"/>
      <c r="L33" s="224"/>
      <c r="M33" s="224"/>
      <c r="N33" s="224"/>
      <c r="O33" s="224"/>
      <c r="P33" s="224"/>
      <c r="Q33" s="224"/>
      <c r="R33" s="224"/>
      <c r="S33" s="224"/>
      <c r="T33" s="224"/>
      <c r="U33" s="224"/>
      <c r="V33" s="224"/>
      <c r="W33" s="225"/>
    </row>
    <row r="34" spans="2:23" ht="15" customHeight="1" thickBot="1" x14ac:dyDescent="0.25">
      <c r="B34" s="226"/>
      <c r="C34" s="227"/>
      <c r="D34" s="227"/>
      <c r="E34" s="227"/>
      <c r="F34" s="227"/>
      <c r="G34" s="227"/>
      <c r="H34" s="227"/>
      <c r="I34" s="227"/>
      <c r="J34" s="227"/>
      <c r="K34" s="227"/>
      <c r="L34" s="227"/>
      <c r="M34" s="227"/>
      <c r="N34" s="227"/>
      <c r="O34" s="227"/>
      <c r="P34" s="227"/>
      <c r="Q34" s="227"/>
      <c r="R34" s="227"/>
      <c r="S34" s="227"/>
      <c r="T34" s="227"/>
      <c r="U34" s="227"/>
      <c r="V34" s="227"/>
      <c r="W34" s="228"/>
    </row>
    <row r="35" spans="2:23" ht="37.5" customHeight="1" thickTop="1" x14ac:dyDescent="0.2">
      <c r="B35" s="223" t="s">
        <v>1547</v>
      </c>
      <c r="C35" s="224"/>
      <c r="D35" s="224"/>
      <c r="E35" s="224"/>
      <c r="F35" s="224"/>
      <c r="G35" s="224"/>
      <c r="H35" s="224"/>
      <c r="I35" s="224"/>
      <c r="J35" s="224"/>
      <c r="K35" s="224"/>
      <c r="L35" s="224"/>
      <c r="M35" s="224"/>
      <c r="N35" s="224"/>
      <c r="O35" s="224"/>
      <c r="P35" s="224"/>
      <c r="Q35" s="224"/>
      <c r="R35" s="224"/>
      <c r="S35" s="224"/>
      <c r="T35" s="224"/>
      <c r="U35" s="224"/>
      <c r="V35" s="224"/>
      <c r="W35" s="225"/>
    </row>
    <row r="36" spans="2:23" ht="13.5" thickBot="1" x14ac:dyDescent="0.25">
      <c r="B36" s="229"/>
      <c r="C36" s="230"/>
      <c r="D36" s="230"/>
      <c r="E36" s="230"/>
      <c r="F36" s="230"/>
      <c r="G36" s="230"/>
      <c r="H36" s="230"/>
      <c r="I36" s="230"/>
      <c r="J36" s="230"/>
      <c r="K36" s="230"/>
      <c r="L36" s="230"/>
      <c r="M36" s="230"/>
      <c r="N36" s="230"/>
      <c r="O36" s="230"/>
      <c r="P36" s="230"/>
      <c r="Q36" s="230"/>
      <c r="R36" s="230"/>
      <c r="S36" s="230"/>
      <c r="T36" s="230"/>
      <c r="U36" s="230"/>
      <c r="V36" s="230"/>
      <c r="W36" s="231"/>
    </row>
  </sheetData>
  <mergeCells count="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B33:W34"/>
    <mergeCell ref="B35:W36"/>
    <mergeCell ref="S26:T26"/>
    <mergeCell ref="V26:W26"/>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0"/>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1546</v>
      </c>
      <c r="D4" s="183" t="s">
        <v>1545</v>
      </c>
      <c r="E4" s="183"/>
      <c r="F4" s="183"/>
      <c r="G4" s="183"/>
      <c r="H4" s="184"/>
      <c r="I4" s="18"/>
      <c r="J4" s="185" t="s">
        <v>6</v>
      </c>
      <c r="K4" s="183"/>
      <c r="L4" s="17" t="s">
        <v>1577</v>
      </c>
      <c r="M4" s="186" t="s">
        <v>1576</v>
      </c>
      <c r="N4" s="186"/>
      <c r="O4" s="186"/>
      <c r="P4" s="186"/>
      <c r="Q4" s="187"/>
      <c r="R4" s="19"/>
      <c r="S4" s="188" t="s">
        <v>9</v>
      </c>
      <c r="T4" s="189"/>
      <c r="U4" s="189"/>
      <c r="V4" s="190" t="s">
        <v>1575</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339</v>
      </c>
      <c r="D6" s="192" t="s">
        <v>1574</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1541</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1573</v>
      </c>
      <c r="C21" s="218"/>
      <c r="D21" s="218"/>
      <c r="E21" s="218"/>
      <c r="F21" s="218"/>
      <c r="G21" s="218"/>
      <c r="H21" s="218"/>
      <c r="I21" s="218"/>
      <c r="J21" s="218"/>
      <c r="K21" s="218"/>
      <c r="L21" s="218"/>
      <c r="M21" s="219" t="s">
        <v>339</v>
      </c>
      <c r="N21" s="219"/>
      <c r="O21" s="219" t="s">
        <v>49</v>
      </c>
      <c r="P21" s="219"/>
      <c r="Q21" s="220" t="s">
        <v>50</v>
      </c>
      <c r="R21" s="220"/>
      <c r="S21" s="34" t="s">
        <v>1571</v>
      </c>
      <c r="T21" s="34" t="s">
        <v>255</v>
      </c>
      <c r="U21" s="34" t="s">
        <v>1229</v>
      </c>
      <c r="V21" s="34">
        <f>+IF(ISERR(U21/T21*100),"N/A",ROUND(U21/T21*100,2))</f>
        <v>121.43</v>
      </c>
      <c r="W21" s="35">
        <f>+IF(ISERR(U21/S21*100),"N/A",ROUND(U21/S21*100,2))</f>
        <v>34.69</v>
      </c>
    </row>
    <row r="22" spans="2:27" ht="56.25" customHeight="1" thickBot="1" x14ac:dyDescent="0.25">
      <c r="B22" s="217" t="s">
        <v>1572</v>
      </c>
      <c r="C22" s="218"/>
      <c r="D22" s="218"/>
      <c r="E22" s="218"/>
      <c r="F22" s="218"/>
      <c r="G22" s="218"/>
      <c r="H22" s="218"/>
      <c r="I22" s="218"/>
      <c r="J22" s="218"/>
      <c r="K22" s="218"/>
      <c r="L22" s="218"/>
      <c r="M22" s="219" t="s">
        <v>339</v>
      </c>
      <c r="N22" s="219"/>
      <c r="O22" s="219" t="s">
        <v>49</v>
      </c>
      <c r="P22" s="219"/>
      <c r="Q22" s="220" t="s">
        <v>50</v>
      </c>
      <c r="R22" s="220"/>
      <c r="S22" s="34" t="s">
        <v>1571</v>
      </c>
      <c r="T22" s="34" t="s">
        <v>255</v>
      </c>
      <c r="U22" s="34" t="s">
        <v>1179</v>
      </c>
      <c r="V22" s="34">
        <f>+IF(ISERR(U22/T22*100),"N/A",ROUND(U22/T22*100,2))</f>
        <v>28.57</v>
      </c>
      <c r="W22" s="35">
        <f>+IF(ISERR(U22/S22*100),"N/A",ROUND(U22/S22*100,2))</f>
        <v>8.16</v>
      </c>
    </row>
    <row r="23" spans="2:27" ht="21.75" customHeight="1" thickTop="1" thickBot="1" x14ac:dyDescent="0.25">
      <c r="B23" s="11" t="s">
        <v>60</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32" t="s">
        <v>2098</v>
      </c>
      <c r="C24" s="233"/>
      <c r="D24" s="233"/>
      <c r="E24" s="233"/>
      <c r="F24" s="233"/>
      <c r="G24" s="233"/>
      <c r="H24" s="233"/>
      <c r="I24" s="233"/>
      <c r="J24" s="233"/>
      <c r="K24" s="233"/>
      <c r="L24" s="233"/>
      <c r="M24" s="233"/>
      <c r="N24" s="233"/>
      <c r="O24" s="233"/>
      <c r="P24" s="233"/>
      <c r="Q24" s="234"/>
      <c r="R24" s="37" t="s">
        <v>42</v>
      </c>
      <c r="S24" s="204" t="s">
        <v>43</v>
      </c>
      <c r="T24" s="204"/>
      <c r="U24" s="38" t="s">
        <v>61</v>
      </c>
      <c r="V24" s="203" t="s">
        <v>62</v>
      </c>
      <c r="W24" s="205"/>
    </row>
    <row r="25" spans="2:27" ht="30.75" customHeight="1" thickBot="1" x14ac:dyDescent="0.25">
      <c r="B25" s="235"/>
      <c r="C25" s="236"/>
      <c r="D25" s="236"/>
      <c r="E25" s="236"/>
      <c r="F25" s="236"/>
      <c r="G25" s="236"/>
      <c r="H25" s="236"/>
      <c r="I25" s="236"/>
      <c r="J25" s="236"/>
      <c r="K25" s="236"/>
      <c r="L25" s="236"/>
      <c r="M25" s="236"/>
      <c r="N25" s="236"/>
      <c r="O25" s="236"/>
      <c r="P25" s="236"/>
      <c r="Q25" s="237"/>
      <c r="R25" s="39" t="s">
        <v>63</v>
      </c>
      <c r="S25" s="39" t="s">
        <v>63</v>
      </c>
      <c r="T25" s="39" t="s">
        <v>49</v>
      </c>
      <c r="U25" s="39" t="s">
        <v>63</v>
      </c>
      <c r="V25" s="39" t="s">
        <v>64</v>
      </c>
      <c r="W25" s="32" t="s">
        <v>65</v>
      </c>
      <c r="Y25" s="36"/>
    </row>
    <row r="26" spans="2:27" ht="23.25" customHeight="1" thickBot="1" x14ac:dyDescent="0.25">
      <c r="B26" s="238" t="s">
        <v>66</v>
      </c>
      <c r="C26" s="239"/>
      <c r="D26" s="239"/>
      <c r="E26" s="64" t="s">
        <v>2199</v>
      </c>
      <c r="F26" s="64"/>
      <c r="G26" s="64"/>
      <c r="H26" s="41"/>
      <c r="I26" s="41"/>
      <c r="J26" s="41"/>
      <c r="K26" s="41"/>
      <c r="L26" s="41"/>
      <c r="M26" s="41"/>
      <c r="N26" s="41"/>
      <c r="O26" s="41"/>
      <c r="P26" s="42"/>
      <c r="Q26" s="42"/>
      <c r="R26" s="43">
        <v>0</v>
      </c>
      <c r="S26" s="44"/>
      <c r="T26" s="42"/>
      <c r="U26" s="44">
        <v>1.61880552267</v>
      </c>
      <c r="V26" s="42"/>
      <c r="W26" s="45" t="str">
        <f t="shared" ref="W26:W33" si="0">+IF(ISERR(U26/R26*100),"N/A",ROUND(U26/R26*100,2))</f>
        <v>N/A</v>
      </c>
    </row>
    <row r="27" spans="2:27" ht="26.25" customHeight="1" x14ac:dyDescent="0.2">
      <c r="B27" s="221" t="s">
        <v>69</v>
      </c>
      <c r="C27" s="222"/>
      <c r="D27" s="222"/>
      <c r="E27" s="63" t="s">
        <v>2199</v>
      </c>
      <c r="F27" s="63"/>
      <c r="G27" s="63"/>
      <c r="H27" s="47"/>
      <c r="I27" s="47"/>
      <c r="J27" s="47"/>
      <c r="K27" s="47"/>
      <c r="L27" s="47"/>
      <c r="M27" s="47"/>
      <c r="N27" s="47"/>
      <c r="O27" s="47"/>
      <c r="P27" s="48"/>
      <c r="Q27" s="48"/>
      <c r="R27" s="49">
        <v>7.7498588951274003</v>
      </c>
      <c r="S27" s="50">
        <v>1.69368196867</v>
      </c>
      <c r="T27" s="51">
        <f>+IF(ISERR(S27/R27*100),"N/A",ROUND(S27/R27*100,2))</f>
        <v>21.85</v>
      </c>
      <c r="U27" s="50">
        <v>1.61880552267</v>
      </c>
      <c r="V27" s="51">
        <f>+IF(ISERR(U27/S27*100),"N/A",ROUND(U27/S27*100,2))</f>
        <v>95.58</v>
      </c>
      <c r="W27" s="52">
        <f t="shared" si="0"/>
        <v>20.89</v>
      </c>
    </row>
    <row r="28" spans="2:27" ht="23.25" customHeight="1" thickBot="1" x14ac:dyDescent="0.25">
      <c r="B28" s="238" t="s">
        <v>66</v>
      </c>
      <c r="C28" s="239"/>
      <c r="D28" s="239"/>
      <c r="E28" s="64" t="s">
        <v>2200</v>
      </c>
      <c r="F28" s="64"/>
      <c r="G28" s="64"/>
      <c r="H28" s="41"/>
      <c r="I28" s="41"/>
      <c r="J28" s="41"/>
      <c r="K28" s="41"/>
      <c r="L28" s="41"/>
      <c r="M28" s="41"/>
      <c r="N28" s="41"/>
      <c r="O28" s="41"/>
      <c r="P28" s="42"/>
      <c r="Q28" s="42"/>
      <c r="R28" s="43">
        <v>0</v>
      </c>
      <c r="S28" s="44"/>
      <c r="T28" s="42"/>
      <c r="U28" s="44">
        <v>28.801984135680001</v>
      </c>
      <c r="V28" s="42"/>
      <c r="W28" s="45" t="str">
        <f t="shared" si="0"/>
        <v>N/A</v>
      </c>
    </row>
    <row r="29" spans="2:27" ht="26.25" customHeight="1" x14ac:dyDescent="0.2">
      <c r="B29" s="221" t="s">
        <v>69</v>
      </c>
      <c r="C29" s="222"/>
      <c r="D29" s="222"/>
      <c r="E29" s="63" t="s">
        <v>2200</v>
      </c>
      <c r="F29" s="63"/>
      <c r="G29" s="63"/>
      <c r="H29" s="47"/>
      <c r="I29" s="47"/>
      <c r="J29" s="47"/>
      <c r="K29" s="47"/>
      <c r="L29" s="47"/>
      <c r="M29" s="47"/>
      <c r="N29" s="47"/>
      <c r="O29" s="47"/>
      <c r="P29" s="48"/>
      <c r="Q29" s="48"/>
      <c r="R29" s="49">
        <v>36.877203090000002</v>
      </c>
      <c r="S29" s="50">
        <v>28.801984135680001</v>
      </c>
      <c r="T29" s="51">
        <f>+IF(ISERR(S29/R29*100),"N/A",ROUND(S29/R29*100,2))</f>
        <v>78.099999999999994</v>
      </c>
      <c r="U29" s="50">
        <v>28.801984135680001</v>
      </c>
      <c r="V29" s="51">
        <f>+IF(ISERR(U29/S29*100),"N/A",ROUND(U29/S29*100,2))</f>
        <v>100</v>
      </c>
      <c r="W29" s="52">
        <f t="shared" si="0"/>
        <v>78.099999999999994</v>
      </c>
    </row>
    <row r="30" spans="2:27" ht="23.25" customHeight="1" thickBot="1" x14ac:dyDescent="0.25">
      <c r="B30" s="238" t="s">
        <v>66</v>
      </c>
      <c r="C30" s="239"/>
      <c r="D30" s="239"/>
      <c r="E30" s="64" t="s">
        <v>267</v>
      </c>
      <c r="F30" s="64"/>
      <c r="G30" s="64"/>
      <c r="H30" s="41"/>
      <c r="I30" s="41"/>
      <c r="J30" s="41"/>
      <c r="K30" s="41"/>
      <c r="L30" s="41"/>
      <c r="M30" s="41"/>
      <c r="N30" s="41"/>
      <c r="O30" s="41"/>
      <c r="P30" s="42"/>
      <c r="Q30" s="42"/>
      <c r="R30" s="43">
        <v>0</v>
      </c>
      <c r="S30" s="44"/>
      <c r="T30" s="42"/>
      <c r="U30" s="44">
        <v>6.7249184251549998</v>
      </c>
      <c r="V30" s="42"/>
      <c r="W30" s="45" t="str">
        <f t="shared" si="0"/>
        <v>N/A</v>
      </c>
    </row>
    <row r="31" spans="2:27" ht="26.25" customHeight="1" x14ac:dyDescent="0.2">
      <c r="B31" s="221" t="s">
        <v>69</v>
      </c>
      <c r="C31" s="222"/>
      <c r="D31" s="222"/>
      <c r="E31" s="63" t="s">
        <v>267</v>
      </c>
      <c r="F31" s="63"/>
      <c r="G31" s="63"/>
      <c r="H31" s="47"/>
      <c r="I31" s="47"/>
      <c r="J31" s="47"/>
      <c r="K31" s="47"/>
      <c r="L31" s="47"/>
      <c r="M31" s="47"/>
      <c r="N31" s="47"/>
      <c r="O31" s="47"/>
      <c r="P31" s="48"/>
      <c r="Q31" s="48"/>
      <c r="R31" s="49">
        <v>7.4929453211899997</v>
      </c>
      <c r="S31" s="50">
        <v>6.7249184251549998</v>
      </c>
      <c r="T31" s="51">
        <f>+IF(ISERR(S31/R31*100),"N/A",ROUND(S31/R31*100,2))</f>
        <v>89.75</v>
      </c>
      <c r="U31" s="50">
        <v>6.7249184251549998</v>
      </c>
      <c r="V31" s="51">
        <f>+IF(ISERR(U31/S31*100),"N/A",ROUND(U31/S31*100,2))</f>
        <v>100</v>
      </c>
      <c r="W31" s="52">
        <f t="shared" si="0"/>
        <v>89.75</v>
      </c>
    </row>
    <row r="32" spans="2:27" ht="23.25" customHeight="1" thickBot="1" x14ac:dyDescent="0.25">
      <c r="B32" s="238" t="s">
        <v>66</v>
      </c>
      <c r="C32" s="239"/>
      <c r="D32" s="239"/>
      <c r="E32" s="40" t="s">
        <v>325</v>
      </c>
      <c r="F32" s="40"/>
      <c r="G32" s="40"/>
      <c r="H32" s="41"/>
      <c r="I32" s="41"/>
      <c r="J32" s="41"/>
      <c r="K32" s="41"/>
      <c r="L32" s="41"/>
      <c r="M32" s="41"/>
      <c r="N32" s="41"/>
      <c r="O32" s="41"/>
      <c r="P32" s="42"/>
      <c r="Q32" s="42"/>
      <c r="R32" s="43" t="s">
        <v>1570</v>
      </c>
      <c r="S32" s="44" t="s">
        <v>11</v>
      </c>
      <c r="T32" s="42"/>
      <c r="U32" s="44" t="s">
        <v>52</v>
      </c>
      <c r="V32" s="42"/>
      <c r="W32" s="45">
        <f t="shared" si="0"/>
        <v>0</v>
      </c>
    </row>
    <row r="33" spans="2:23" ht="26.25" customHeight="1" thickBot="1" x14ac:dyDescent="0.25">
      <c r="B33" s="221" t="s">
        <v>69</v>
      </c>
      <c r="C33" s="222"/>
      <c r="D33" s="222"/>
      <c r="E33" s="46" t="s">
        <v>325</v>
      </c>
      <c r="F33" s="46"/>
      <c r="G33" s="46"/>
      <c r="H33" s="47"/>
      <c r="I33" s="47"/>
      <c r="J33" s="47"/>
      <c r="K33" s="47"/>
      <c r="L33" s="47"/>
      <c r="M33" s="47"/>
      <c r="N33" s="47"/>
      <c r="O33" s="47"/>
      <c r="P33" s="48"/>
      <c r="Q33" s="48"/>
      <c r="R33" s="49" t="s">
        <v>1569</v>
      </c>
      <c r="S33" s="50" t="s">
        <v>52</v>
      </c>
      <c r="T33" s="51">
        <f>+IF(ISERR(S33/R33*100),"N/A",ROUND(S33/R33*100,2))</f>
        <v>0</v>
      </c>
      <c r="U33" s="50" t="s">
        <v>52</v>
      </c>
      <c r="V33" s="51" t="str">
        <f>+IF(ISERR(U33/S33*100),"N/A",ROUND(U33/S33*100,2))</f>
        <v>N/A</v>
      </c>
      <c r="W33" s="52">
        <f t="shared" si="0"/>
        <v>0</v>
      </c>
    </row>
    <row r="34" spans="2:23" ht="22.5" customHeight="1" thickTop="1" thickBot="1" x14ac:dyDescent="0.25">
      <c r="B34" s="11" t="s">
        <v>75</v>
      </c>
      <c r="C34" s="12"/>
      <c r="D34" s="12"/>
      <c r="E34" s="12"/>
      <c r="F34" s="12"/>
      <c r="G34" s="12"/>
      <c r="H34" s="13"/>
      <c r="I34" s="13"/>
      <c r="J34" s="13"/>
      <c r="K34" s="13"/>
      <c r="L34" s="13"/>
      <c r="M34" s="13"/>
      <c r="N34" s="13"/>
      <c r="O34" s="13"/>
      <c r="P34" s="13"/>
      <c r="Q34" s="13"/>
      <c r="R34" s="13"/>
      <c r="S34" s="13"/>
      <c r="T34" s="13"/>
      <c r="U34" s="13"/>
      <c r="V34" s="13"/>
      <c r="W34" s="14"/>
    </row>
    <row r="35" spans="2:23" ht="37.5" customHeight="1" thickTop="1" x14ac:dyDescent="0.2">
      <c r="B35" s="223" t="s">
        <v>1568</v>
      </c>
      <c r="C35" s="224"/>
      <c r="D35" s="224"/>
      <c r="E35" s="224"/>
      <c r="F35" s="224"/>
      <c r="G35" s="224"/>
      <c r="H35" s="224"/>
      <c r="I35" s="224"/>
      <c r="J35" s="224"/>
      <c r="K35" s="224"/>
      <c r="L35" s="224"/>
      <c r="M35" s="224"/>
      <c r="N35" s="224"/>
      <c r="O35" s="224"/>
      <c r="P35" s="224"/>
      <c r="Q35" s="224"/>
      <c r="R35" s="224"/>
      <c r="S35" s="224"/>
      <c r="T35" s="224"/>
      <c r="U35" s="224"/>
      <c r="V35" s="224"/>
      <c r="W35" s="225"/>
    </row>
    <row r="36" spans="2:23" ht="15" customHeight="1" thickBot="1" x14ac:dyDescent="0.25">
      <c r="B36" s="226"/>
      <c r="C36" s="227"/>
      <c r="D36" s="227"/>
      <c r="E36" s="227"/>
      <c r="F36" s="227"/>
      <c r="G36" s="227"/>
      <c r="H36" s="227"/>
      <c r="I36" s="227"/>
      <c r="J36" s="227"/>
      <c r="K36" s="227"/>
      <c r="L36" s="227"/>
      <c r="M36" s="227"/>
      <c r="N36" s="227"/>
      <c r="O36" s="227"/>
      <c r="P36" s="227"/>
      <c r="Q36" s="227"/>
      <c r="R36" s="227"/>
      <c r="S36" s="227"/>
      <c r="T36" s="227"/>
      <c r="U36" s="227"/>
      <c r="V36" s="227"/>
      <c r="W36" s="228"/>
    </row>
    <row r="37" spans="2:23" ht="37.5" customHeight="1" thickTop="1" x14ac:dyDescent="0.2">
      <c r="B37" s="223" t="s">
        <v>1567</v>
      </c>
      <c r="C37" s="224"/>
      <c r="D37" s="224"/>
      <c r="E37" s="224"/>
      <c r="F37" s="224"/>
      <c r="G37" s="224"/>
      <c r="H37" s="224"/>
      <c r="I37" s="224"/>
      <c r="J37" s="224"/>
      <c r="K37" s="224"/>
      <c r="L37" s="224"/>
      <c r="M37" s="224"/>
      <c r="N37" s="224"/>
      <c r="O37" s="224"/>
      <c r="P37" s="224"/>
      <c r="Q37" s="224"/>
      <c r="R37" s="224"/>
      <c r="S37" s="224"/>
      <c r="T37" s="224"/>
      <c r="U37" s="224"/>
      <c r="V37" s="224"/>
      <c r="W37" s="225"/>
    </row>
    <row r="38" spans="2:23" ht="40.5" customHeight="1" thickBot="1" x14ac:dyDescent="0.25">
      <c r="B38" s="226"/>
      <c r="C38" s="227"/>
      <c r="D38" s="227"/>
      <c r="E38" s="227"/>
      <c r="F38" s="227"/>
      <c r="G38" s="227"/>
      <c r="H38" s="227"/>
      <c r="I38" s="227"/>
      <c r="J38" s="227"/>
      <c r="K38" s="227"/>
      <c r="L38" s="227"/>
      <c r="M38" s="227"/>
      <c r="N38" s="227"/>
      <c r="O38" s="227"/>
      <c r="P38" s="227"/>
      <c r="Q38" s="227"/>
      <c r="R38" s="227"/>
      <c r="S38" s="227"/>
      <c r="T38" s="227"/>
      <c r="U38" s="227"/>
      <c r="V38" s="227"/>
      <c r="W38" s="228"/>
    </row>
    <row r="39" spans="2:23" ht="37.5" customHeight="1" thickTop="1" x14ac:dyDescent="0.2">
      <c r="B39" s="223" t="s">
        <v>1566</v>
      </c>
      <c r="C39" s="224"/>
      <c r="D39" s="224"/>
      <c r="E39" s="224"/>
      <c r="F39" s="224"/>
      <c r="G39" s="224"/>
      <c r="H39" s="224"/>
      <c r="I39" s="224"/>
      <c r="J39" s="224"/>
      <c r="K39" s="224"/>
      <c r="L39" s="224"/>
      <c r="M39" s="224"/>
      <c r="N39" s="224"/>
      <c r="O39" s="224"/>
      <c r="P39" s="224"/>
      <c r="Q39" s="224"/>
      <c r="R39" s="224"/>
      <c r="S39" s="224"/>
      <c r="T39" s="224"/>
      <c r="U39" s="224"/>
      <c r="V39" s="224"/>
      <c r="W39" s="225"/>
    </row>
    <row r="40" spans="2:23" ht="13.5" thickBot="1" x14ac:dyDescent="0.25">
      <c r="B40" s="229"/>
      <c r="C40" s="230"/>
      <c r="D40" s="230"/>
      <c r="E40" s="230"/>
      <c r="F40" s="230"/>
      <c r="G40" s="230"/>
      <c r="H40" s="230"/>
      <c r="I40" s="230"/>
      <c r="J40" s="230"/>
      <c r="K40" s="230"/>
      <c r="L40" s="230"/>
      <c r="M40" s="230"/>
      <c r="N40" s="230"/>
      <c r="O40" s="230"/>
      <c r="P40" s="230"/>
      <c r="Q40" s="230"/>
      <c r="R40" s="230"/>
      <c r="S40" s="230"/>
      <c r="T40" s="230"/>
      <c r="U40" s="230"/>
      <c r="V40" s="230"/>
      <c r="W40" s="231"/>
    </row>
  </sheetData>
  <mergeCells count="6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7:W38"/>
    <mergeCell ref="B39:W40"/>
    <mergeCell ref="S24:T24"/>
    <mergeCell ref="V24:W24"/>
    <mergeCell ref="B32:D32"/>
    <mergeCell ref="B33:D33"/>
    <mergeCell ref="B35:W36"/>
    <mergeCell ref="B30:D30"/>
    <mergeCell ref="B31:D31"/>
    <mergeCell ref="B26:D26"/>
    <mergeCell ref="B27:D27"/>
    <mergeCell ref="B28:D28"/>
    <mergeCell ref="B29:D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3" min="1" max="22"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1546</v>
      </c>
      <c r="D4" s="183" t="s">
        <v>1545</v>
      </c>
      <c r="E4" s="183"/>
      <c r="F4" s="183"/>
      <c r="G4" s="183"/>
      <c r="H4" s="184"/>
      <c r="I4" s="18"/>
      <c r="J4" s="185" t="s">
        <v>6</v>
      </c>
      <c r="K4" s="183"/>
      <c r="L4" s="17" t="s">
        <v>1593</v>
      </c>
      <c r="M4" s="186" t="s">
        <v>1592</v>
      </c>
      <c r="N4" s="186"/>
      <c r="O4" s="186"/>
      <c r="P4" s="186"/>
      <c r="Q4" s="187"/>
      <c r="R4" s="19"/>
      <c r="S4" s="188" t="s">
        <v>9</v>
      </c>
      <c r="T4" s="189"/>
      <c r="U4" s="189"/>
      <c r="V4" s="190" t="s">
        <v>1591</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1587</v>
      </c>
      <c r="D6" s="192" t="s">
        <v>1590</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1589</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thickBot="1" x14ac:dyDescent="0.25">
      <c r="B21" s="217" t="s">
        <v>1588</v>
      </c>
      <c r="C21" s="218"/>
      <c r="D21" s="218"/>
      <c r="E21" s="218"/>
      <c r="F21" s="218"/>
      <c r="G21" s="218"/>
      <c r="H21" s="218"/>
      <c r="I21" s="218"/>
      <c r="J21" s="218"/>
      <c r="K21" s="218"/>
      <c r="L21" s="218"/>
      <c r="M21" s="219" t="s">
        <v>1587</v>
      </c>
      <c r="N21" s="219"/>
      <c r="O21" s="219" t="s">
        <v>49</v>
      </c>
      <c r="P21" s="219"/>
      <c r="Q21" s="220" t="s">
        <v>50</v>
      </c>
      <c r="R21" s="220"/>
      <c r="S21" s="34" t="s">
        <v>1586</v>
      </c>
      <c r="T21" s="34" t="s">
        <v>1585</v>
      </c>
      <c r="U21" s="34" t="s">
        <v>1584</v>
      </c>
      <c r="V21" s="34">
        <f>+IF(ISERR(U21/T21*100),"N/A",ROUND(U21/T21*100,2))</f>
        <v>401.11</v>
      </c>
      <c r="W21" s="35">
        <f>+IF(ISERR(U21/S21*100),"N/A",ROUND(U21/S21*100,2))</f>
        <v>71.63</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32" t="s">
        <v>2098</v>
      </c>
      <c r="C23" s="233"/>
      <c r="D23" s="233"/>
      <c r="E23" s="233"/>
      <c r="F23" s="233"/>
      <c r="G23" s="233"/>
      <c r="H23" s="233"/>
      <c r="I23" s="233"/>
      <c r="J23" s="233"/>
      <c r="K23" s="233"/>
      <c r="L23" s="233"/>
      <c r="M23" s="233"/>
      <c r="N23" s="233"/>
      <c r="O23" s="233"/>
      <c r="P23" s="233"/>
      <c r="Q23" s="234"/>
      <c r="R23" s="37" t="s">
        <v>42</v>
      </c>
      <c r="S23" s="204" t="s">
        <v>43</v>
      </c>
      <c r="T23" s="204"/>
      <c r="U23" s="38" t="s">
        <v>61</v>
      </c>
      <c r="V23" s="203" t="s">
        <v>62</v>
      </c>
      <c r="W23" s="205"/>
    </row>
    <row r="24" spans="2:27" ht="30.75" customHeight="1" thickBot="1" x14ac:dyDescent="0.25">
      <c r="B24" s="235"/>
      <c r="C24" s="236"/>
      <c r="D24" s="236"/>
      <c r="E24" s="236"/>
      <c r="F24" s="236"/>
      <c r="G24" s="236"/>
      <c r="H24" s="236"/>
      <c r="I24" s="236"/>
      <c r="J24" s="236"/>
      <c r="K24" s="236"/>
      <c r="L24" s="236"/>
      <c r="M24" s="236"/>
      <c r="N24" s="236"/>
      <c r="O24" s="236"/>
      <c r="P24" s="236"/>
      <c r="Q24" s="237"/>
      <c r="R24" s="39" t="s">
        <v>63</v>
      </c>
      <c r="S24" s="39" t="s">
        <v>63</v>
      </c>
      <c r="T24" s="39" t="s">
        <v>49</v>
      </c>
      <c r="U24" s="39" t="s">
        <v>63</v>
      </c>
      <c r="V24" s="39" t="s">
        <v>64</v>
      </c>
      <c r="W24" s="32" t="s">
        <v>65</v>
      </c>
      <c r="Y24" s="36"/>
    </row>
    <row r="25" spans="2:27" ht="23.25" customHeight="1" thickBot="1" x14ac:dyDescent="0.25">
      <c r="B25" s="238" t="s">
        <v>66</v>
      </c>
      <c r="C25" s="239"/>
      <c r="D25" s="239"/>
      <c r="E25" s="40" t="s">
        <v>1583</v>
      </c>
      <c r="F25" s="40"/>
      <c r="G25" s="40"/>
      <c r="H25" s="41"/>
      <c r="I25" s="41"/>
      <c r="J25" s="41"/>
      <c r="K25" s="41"/>
      <c r="L25" s="41"/>
      <c r="M25" s="41"/>
      <c r="N25" s="41"/>
      <c r="O25" s="41"/>
      <c r="P25" s="42"/>
      <c r="Q25" s="42"/>
      <c r="R25" s="43" t="s">
        <v>1582</v>
      </c>
      <c r="S25" s="44" t="s">
        <v>11</v>
      </c>
      <c r="T25" s="42"/>
      <c r="U25" s="44" t="s">
        <v>1581</v>
      </c>
      <c r="V25" s="42"/>
      <c r="W25" s="45">
        <f>+IF(ISERR(U25/R25*100),"N/A",ROUND(U25/R25*100,2))</f>
        <v>3.17</v>
      </c>
    </row>
    <row r="26" spans="2:27" ht="26.25" customHeight="1" thickBot="1" x14ac:dyDescent="0.25">
      <c r="B26" s="221" t="s">
        <v>69</v>
      </c>
      <c r="C26" s="222"/>
      <c r="D26" s="222"/>
      <c r="E26" s="46" t="s">
        <v>1583</v>
      </c>
      <c r="F26" s="46"/>
      <c r="G26" s="46"/>
      <c r="H26" s="47"/>
      <c r="I26" s="47"/>
      <c r="J26" s="47"/>
      <c r="K26" s="47"/>
      <c r="L26" s="47"/>
      <c r="M26" s="47"/>
      <c r="N26" s="47"/>
      <c r="O26" s="47"/>
      <c r="P26" s="48"/>
      <c r="Q26" s="48"/>
      <c r="R26" s="49" t="s">
        <v>1582</v>
      </c>
      <c r="S26" s="50" t="s">
        <v>1581</v>
      </c>
      <c r="T26" s="51">
        <f>+IF(ISERR(S26/R26*100),"N/A",ROUND(S26/R26*100,2))</f>
        <v>3.17</v>
      </c>
      <c r="U26" s="50" t="s">
        <v>1581</v>
      </c>
      <c r="V26" s="51">
        <f>+IF(ISERR(U26/S26*100),"N/A",ROUND(U26/S26*100,2))</f>
        <v>100</v>
      </c>
      <c r="W26" s="52">
        <f>+IF(ISERR(U26/R26*100),"N/A",ROUND(U26/R26*100,2))</f>
        <v>3.17</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3" t="s">
        <v>1580</v>
      </c>
      <c r="C28" s="224"/>
      <c r="D28" s="224"/>
      <c r="E28" s="224"/>
      <c r="F28" s="224"/>
      <c r="G28" s="224"/>
      <c r="H28" s="224"/>
      <c r="I28" s="224"/>
      <c r="J28" s="224"/>
      <c r="K28" s="224"/>
      <c r="L28" s="224"/>
      <c r="M28" s="224"/>
      <c r="N28" s="224"/>
      <c r="O28" s="224"/>
      <c r="P28" s="224"/>
      <c r="Q28" s="224"/>
      <c r="R28" s="224"/>
      <c r="S28" s="224"/>
      <c r="T28" s="224"/>
      <c r="U28" s="224"/>
      <c r="V28" s="224"/>
      <c r="W28" s="225"/>
    </row>
    <row r="29" spans="2:27" ht="24" customHeight="1" thickBot="1" x14ac:dyDescent="0.25">
      <c r="B29" s="226"/>
      <c r="C29" s="227"/>
      <c r="D29" s="227"/>
      <c r="E29" s="227"/>
      <c r="F29" s="227"/>
      <c r="G29" s="227"/>
      <c r="H29" s="227"/>
      <c r="I29" s="227"/>
      <c r="J29" s="227"/>
      <c r="K29" s="227"/>
      <c r="L29" s="227"/>
      <c r="M29" s="227"/>
      <c r="N29" s="227"/>
      <c r="O29" s="227"/>
      <c r="P29" s="227"/>
      <c r="Q29" s="227"/>
      <c r="R29" s="227"/>
      <c r="S29" s="227"/>
      <c r="T29" s="227"/>
      <c r="U29" s="227"/>
      <c r="V29" s="227"/>
      <c r="W29" s="228"/>
    </row>
    <row r="30" spans="2:27" ht="37.5" customHeight="1" thickTop="1" x14ac:dyDescent="0.2">
      <c r="B30" s="223" t="s">
        <v>1579</v>
      </c>
      <c r="C30" s="224"/>
      <c r="D30" s="224"/>
      <c r="E30" s="224"/>
      <c r="F30" s="224"/>
      <c r="G30" s="224"/>
      <c r="H30" s="224"/>
      <c r="I30" s="224"/>
      <c r="J30" s="224"/>
      <c r="K30" s="224"/>
      <c r="L30" s="224"/>
      <c r="M30" s="224"/>
      <c r="N30" s="224"/>
      <c r="O30" s="224"/>
      <c r="P30" s="224"/>
      <c r="Q30" s="224"/>
      <c r="R30" s="224"/>
      <c r="S30" s="224"/>
      <c r="T30" s="224"/>
      <c r="U30" s="224"/>
      <c r="V30" s="224"/>
      <c r="W30" s="225"/>
    </row>
    <row r="31" spans="2:27" ht="54.7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1578</v>
      </c>
      <c r="C32" s="224"/>
      <c r="D32" s="224"/>
      <c r="E32" s="224"/>
      <c r="F32" s="224"/>
      <c r="G32" s="224"/>
      <c r="H32" s="224"/>
      <c r="I32" s="224"/>
      <c r="J32" s="224"/>
      <c r="K32" s="224"/>
      <c r="L32" s="224"/>
      <c r="M32" s="224"/>
      <c r="N32" s="224"/>
      <c r="O32" s="224"/>
      <c r="P32" s="224"/>
      <c r="Q32" s="224"/>
      <c r="R32" s="224"/>
      <c r="S32" s="224"/>
      <c r="T32" s="224"/>
      <c r="U32" s="224"/>
      <c r="V32" s="224"/>
      <c r="W32" s="225"/>
    </row>
    <row r="33" spans="2:23" ht="50.25" customHeight="1" thickBot="1" x14ac:dyDescent="0.25">
      <c r="B33" s="229"/>
      <c r="C33" s="230"/>
      <c r="D33" s="230"/>
      <c r="E33" s="230"/>
      <c r="F33" s="230"/>
      <c r="G33" s="230"/>
      <c r="H33" s="230"/>
      <c r="I33" s="230"/>
      <c r="J33" s="230"/>
      <c r="K33" s="230"/>
      <c r="L33" s="230"/>
      <c r="M33" s="230"/>
      <c r="N33" s="230"/>
      <c r="O33" s="230"/>
      <c r="P33" s="230"/>
      <c r="Q33" s="230"/>
      <c r="R33" s="230"/>
      <c r="S33" s="230"/>
      <c r="T33" s="230"/>
      <c r="U33" s="230"/>
      <c r="V33" s="230"/>
      <c r="W33" s="231"/>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1635</v>
      </c>
      <c r="D4" s="183" t="s">
        <v>1634</v>
      </c>
      <c r="E4" s="183"/>
      <c r="F4" s="183"/>
      <c r="G4" s="183"/>
      <c r="H4" s="184"/>
      <c r="I4" s="18"/>
      <c r="J4" s="185" t="s">
        <v>6</v>
      </c>
      <c r="K4" s="183"/>
      <c r="L4" s="17" t="s">
        <v>231</v>
      </c>
      <c r="M4" s="186" t="s">
        <v>1633</v>
      </c>
      <c r="N4" s="186"/>
      <c r="O4" s="186"/>
      <c r="P4" s="186"/>
      <c r="Q4" s="187"/>
      <c r="R4" s="19"/>
      <c r="S4" s="188" t="s">
        <v>9</v>
      </c>
      <c r="T4" s="189"/>
      <c r="U4" s="189"/>
      <c r="V4" s="190" t="s">
        <v>1632</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1619</v>
      </c>
      <c r="D6" s="192" t="s">
        <v>1631</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1605</v>
      </c>
      <c r="D7" s="179" t="s">
        <v>1630</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1546</v>
      </c>
      <c r="K8" s="26" t="s">
        <v>1629</v>
      </c>
      <c r="L8" s="26" t="s">
        <v>1628</v>
      </c>
      <c r="M8" s="26" t="s">
        <v>685</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1627</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1626</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1625</v>
      </c>
      <c r="C21" s="218"/>
      <c r="D21" s="218"/>
      <c r="E21" s="218"/>
      <c r="F21" s="218"/>
      <c r="G21" s="218"/>
      <c r="H21" s="218"/>
      <c r="I21" s="218"/>
      <c r="J21" s="218"/>
      <c r="K21" s="218"/>
      <c r="L21" s="218"/>
      <c r="M21" s="219" t="s">
        <v>1619</v>
      </c>
      <c r="N21" s="219"/>
      <c r="O21" s="219" t="s">
        <v>49</v>
      </c>
      <c r="P21" s="219"/>
      <c r="Q21" s="220" t="s">
        <v>50</v>
      </c>
      <c r="R21" s="220"/>
      <c r="S21" s="34" t="s">
        <v>219</v>
      </c>
      <c r="T21" s="34" t="s">
        <v>1349</v>
      </c>
      <c r="U21" s="34" t="s">
        <v>1349</v>
      </c>
      <c r="V21" s="34">
        <f t="shared" ref="V21:V32" si="0">+IF(ISERR(U21/T21*100),"N/A",ROUND(U21/T21*100,2))</f>
        <v>100</v>
      </c>
      <c r="W21" s="35">
        <f t="shared" ref="W21:W32" si="1">+IF(ISERR(U21/S21*100),"N/A",ROUND(U21/S21*100,2))</f>
        <v>37.33</v>
      </c>
    </row>
    <row r="22" spans="2:27" ht="56.25" customHeight="1" x14ac:dyDescent="0.2">
      <c r="B22" s="217" t="s">
        <v>1624</v>
      </c>
      <c r="C22" s="218"/>
      <c r="D22" s="218"/>
      <c r="E22" s="218"/>
      <c r="F22" s="218"/>
      <c r="G22" s="218"/>
      <c r="H22" s="218"/>
      <c r="I22" s="218"/>
      <c r="J22" s="218"/>
      <c r="K22" s="218"/>
      <c r="L22" s="218"/>
      <c r="M22" s="219" t="s">
        <v>1619</v>
      </c>
      <c r="N22" s="219"/>
      <c r="O22" s="219" t="s">
        <v>49</v>
      </c>
      <c r="P22" s="219"/>
      <c r="Q22" s="220" t="s">
        <v>50</v>
      </c>
      <c r="R22" s="220"/>
      <c r="S22" s="34" t="s">
        <v>137</v>
      </c>
      <c r="T22" s="34" t="s">
        <v>1623</v>
      </c>
      <c r="U22" s="34" t="s">
        <v>1622</v>
      </c>
      <c r="V22" s="34">
        <f t="shared" si="0"/>
        <v>87.94</v>
      </c>
      <c r="W22" s="35">
        <f t="shared" si="1"/>
        <v>87.5</v>
      </c>
    </row>
    <row r="23" spans="2:27" ht="56.25" customHeight="1" x14ac:dyDescent="0.2">
      <c r="B23" s="217" t="s">
        <v>1621</v>
      </c>
      <c r="C23" s="218"/>
      <c r="D23" s="218"/>
      <c r="E23" s="218"/>
      <c r="F23" s="218"/>
      <c r="G23" s="218"/>
      <c r="H23" s="218"/>
      <c r="I23" s="218"/>
      <c r="J23" s="218"/>
      <c r="K23" s="218"/>
      <c r="L23" s="218"/>
      <c r="M23" s="219" t="s">
        <v>1619</v>
      </c>
      <c r="N23" s="219"/>
      <c r="O23" s="219" t="s">
        <v>49</v>
      </c>
      <c r="P23" s="219"/>
      <c r="Q23" s="220" t="s">
        <v>50</v>
      </c>
      <c r="R23" s="220"/>
      <c r="S23" s="34" t="s">
        <v>1199</v>
      </c>
      <c r="T23" s="34" t="s">
        <v>52</v>
      </c>
      <c r="U23" s="34" t="s">
        <v>52</v>
      </c>
      <c r="V23" s="34" t="str">
        <f t="shared" si="0"/>
        <v>N/A</v>
      </c>
      <c r="W23" s="35">
        <f t="shared" si="1"/>
        <v>0</v>
      </c>
    </row>
    <row r="24" spans="2:27" ht="56.25" customHeight="1" x14ac:dyDescent="0.2">
      <c r="B24" s="217" t="s">
        <v>1620</v>
      </c>
      <c r="C24" s="218"/>
      <c r="D24" s="218"/>
      <c r="E24" s="218"/>
      <c r="F24" s="218"/>
      <c r="G24" s="218"/>
      <c r="H24" s="218"/>
      <c r="I24" s="218"/>
      <c r="J24" s="218"/>
      <c r="K24" s="218"/>
      <c r="L24" s="218"/>
      <c r="M24" s="219" t="s">
        <v>1619</v>
      </c>
      <c r="N24" s="219"/>
      <c r="O24" s="219" t="s">
        <v>49</v>
      </c>
      <c r="P24" s="219"/>
      <c r="Q24" s="220" t="s">
        <v>353</v>
      </c>
      <c r="R24" s="220"/>
      <c r="S24" s="34" t="s">
        <v>403</v>
      </c>
      <c r="T24" s="34" t="s">
        <v>170</v>
      </c>
      <c r="U24" s="34" t="s">
        <v>170</v>
      </c>
      <c r="V24" s="34" t="str">
        <f t="shared" si="0"/>
        <v>N/A</v>
      </c>
      <c r="W24" s="35" t="str">
        <f t="shared" si="1"/>
        <v>N/A</v>
      </c>
    </row>
    <row r="25" spans="2:27" ht="56.25" customHeight="1" x14ac:dyDescent="0.2">
      <c r="B25" s="217" t="s">
        <v>1618</v>
      </c>
      <c r="C25" s="218"/>
      <c r="D25" s="218"/>
      <c r="E25" s="218"/>
      <c r="F25" s="218"/>
      <c r="G25" s="218"/>
      <c r="H25" s="218"/>
      <c r="I25" s="218"/>
      <c r="J25" s="218"/>
      <c r="K25" s="218"/>
      <c r="L25" s="218"/>
      <c r="M25" s="219" t="s">
        <v>1605</v>
      </c>
      <c r="N25" s="219"/>
      <c r="O25" s="219" t="s">
        <v>49</v>
      </c>
      <c r="P25" s="219"/>
      <c r="Q25" s="220" t="s">
        <v>50</v>
      </c>
      <c r="R25" s="220"/>
      <c r="S25" s="34" t="s">
        <v>1617</v>
      </c>
      <c r="T25" s="34" t="s">
        <v>1616</v>
      </c>
      <c r="U25" s="34" t="s">
        <v>1615</v>
      </c>
      <c r="V25" s="34">
        <f t="shared" si="0"/>
        <v>42.71</v>
      </c>
      <c r="W25" s="35">
        <f t="shared" si="1"/>
        <v>10.69</v>
      </c>
    </row>
    <row r="26" spans="2:27" ht="56.25" customHeight="1" x14ac:dyDescent="0.2">
      <c r="B26" s="217" t="s">
        <v>1614</v>
      </c>
      <c r="C26" s="218"/>
      <c r="D26" s="218"/>
      <c r="E26" s="218"/>
      <c r="F26" s="218"/>
      <c r="G26" s="218"/>
      <c r="H26" s="218"/>
      <c r="I26" s="218"/>
      <c r="J26" s="218"/>
      <c r="K26" s="218"/>
      <c r="L26" s="218"/>
      <c r="M26" s="219" t="s">
        <v>1605</v>
      </c>
      <c r="N26" s="219"/>
      <c r="O26" s="219" t="s">
        <v>49</v>
      </c>
      <c r="P26" s="219"/>
      <c r="Q26" s="220" t="s">
        <v>50</v>
      </c>
      <c r="R26" s="220"/>
      <c r="S26" s="34" t="s">
        <v>1026</v>
      </c>
      <c r="T26" s="34" t="s">
        <v>1026</v>
      </c>
      <c r="U26" s="34" t="s">
        <v>1376</v>
      </c>
      <c r="V26" s="34">
        <f t="shared" si="0"/>
        <v>18</v>
      </c>
      <c r="W26" s="35">
        <f t="shared" si="1"/>
        <v>18</v>
      </c>
    </row>
    <row r="27" spans="2:27" ht="56.25" customHeight="1" x14ac:dyDescent="0.2">
      <c r="B27" s="217" t="s">
        <v>1613</v>
      </c>
      <c r="C27" s="218"/>
      <c r="D27" s="218"/>
      <c r="E27" s="218"/>
      <c r="F27" s="218"/>
      <c r="G27" s="218"/>
      <c r="H27" s="218"/>
      <c r="I27" s="218"/>
      <c r="J27" s="218"/>
      <c r="K27" s="218"/>
      <c r="L27" s="218"/>
      <c r="M27" s="219" t="s">
        <v>1605</v>
      </c>
      <c r="N27" s="219"/>
      <c r="O27" s="219" t="s">
        <v>49</v>
      </c>
      <c r="P27" s="219"/>
      <c r="Q27" s="220" t="s">
        <v>50</v>
      </c>
      <c r="R27" s="220"/>
      <c r="S27" s="34" t="s">
        <v>51</v>
      </c>
      <c r="T27" s="34" t="s">
        <v>1612</v>
      </c>
      <c r="U27" s="34" t="s">
        <v>116</v>
      </c>
      <c r="V27" s="34">
        <f t="shared" si="0"/>
        <v>250.04</v>
      </c>
      <c r="W27" s="35">
        <f t="shared" si="1"/>
        <v>33.33</v>
      </c>
    </row>
    <row r="28" spans="2:27" ht="56.25" customHeight="1" x14ac:dyDescent="0.2">
      <c r="B28" s="217" t="s">
        <v>1611</v>
      </c>
      <c r="C28" s="218"/>
      <c r="D28" s="218"/>
      <c r="E28" s="218"/>
      <c r="F28" s="218"/>
      <c r="G28" s="218"/>
      <c r="H28" s="218"/>
      <c r="I28" s="218"/>
      <c r="J28" s="218"/>
      <c r="K28" s="218"/>
      <c r="L28" s="218"/>
      <c r="M28" s="219" t="s">
        <v>1605</v>
      </c>
      <c r="N28" s="219"/>
      <c r="O28" s="219" t="s">
        <v>49</v>
      </c>
      <c r="P28" s="219"/>
      <c r="Q28" s="220" t="s">
        <v>50</v>
      </c>
      <c r="R28" s="220"/>
      <c r="S28" s="34" t="s">
        <v>51</v>
      </c>
      <c r="T28" s="34" t="s">
        <v>219</v>
      </c>
      <c r="U28" s="34" t="s">
        <v>403</v>
      </c>
      <c r="V28" s="34">
        <f t="shared" si="0"/>
        <v>533.33000000000004</v>
      </c>
      <c r="W28" s="35">
        <f t="shared" si="1"/>
        <v>80</v>
      </c>
    </row>
    <row r="29" spans="2:27" ht="56.25" customHeight="1" x14ac:dyDescent="0.2">
      <c r="B29" s="217" t="s">
        <v>1610</v>
      </c>
      <c r="C29" s="218"/>
      <c r="D29" s="218"/>
      <c r="E29" s="218"/>
      <c r="F29" s="218"/>
      <c r="G29" s="218"/>
      <c r="H29" s="218"/>
      <c r="I29" s="218"/>
      <c r="J29" s="218"/>
      <c r="K29" s="218"/>
      <c r="L29" s="218"/>
      <c r="M29" s="219" t="s">
        <v>1605</v>
      </c>
      <c r="N29" s="219"/>
      <c r="O29" s="219" t="s">
        <v>49</v>
      </c>
      <c r="P29" s="219"/>
      <c r="Q29" s="220" t="s">
        <v>50</v>
      </c>
      <c r="R29" s="220"/>
      <c r="S29" s="34" t="s">
        <v>51</v>
      </c>
      <c r="T29" s="34" t="s">
        <v>52</v>
      </c>
      <c r="U29" s="34" t="s">
        <v>52</v>
      </c>
      <c r="V29" s="34" t="str">
        <f t="shared" si="0"/>
        <v>N/A</v>
      </c>
      <c r="W29" s="35">
        <f t="shared" si="1"/>
        <v>0</v>
      </c>
    </row>
    <row r="30" spans="2:27" ht="56.25" customHeight="1" x14ac:dyDescent="0.2">
      <c r="B30" s="217" t="s">
        <v>1609</v>
      </c>
      <c r="C30" s="218"/>
      <c r="D30" s="218"/>
      <c r="E30" s="218"/>
      <c r="F30" s="218"/>
      <c r="G30" s="218"/>
      <c r="H30" s="218"/>
      <c r="I30" s="218"/>
      <c r="J30" s="218"/>
      <c r="K30" s="218"/>
      <c r="L30" s="218"/>
      <c r="M30" s="219" t="s">
        <v>1605</v>
      </c>
      <c r="N30" s="219"/>
      <c r="O30" s="219" t="s">
        <v>49</v>
      </c>
      <c r="P30" s="219"/>
      <c r="Q30" s="220" t="s">
        <v>50</v>
      </c>
      <c r="R30" s="220"/>
      <c r="S30" s="34" t="s">
        <v>51</v>
      </c>
      <c r="T30" s="34" t="s">
        <v>1586</v>
      </c>
      <c r="U30" s="34" t="s">
        <v>1608</v>
      </c>
      <c r="V30" s="34">
        <f t="shared" si="0"/>
        <v>123.41</v>
      </c>
      <c r="W30" s="35">
        <f t="shared" si="1"/>
        <v>31.1</v>
      </c>
    </row>
    <row r="31" spans="2:27" ht="56.25" customHeight="1" x14ac:dyDescent="0.2">
      <c r="B31" s="217" t="s">
        <v>1607</v>
      </c>
      <c r="C31" s="218"/>
      <c r="D31" s="218"/>
      <c r="E31" s="218"/>
      <c r="F31" s="218"/>
      <c r="G31" s="218"/>
      <c r="H31" s="218"/>
      <c r="I31" s="218"/>
      <c r="J31" s="218"/>
      <c r="K31" s="218"/>
      <c r="L31" s="218"/>
      <c r="M31" s="219" t="s">
        <v>1605</v>
      </c>
      <c r="N31" s="219"/>
      <c r="O31" s="219" t="s">
        <v>49</v>
      </c>
      <c r="P31" s="219"/>
      <c r="Q31" s="220" t="s">
        <v>50</v>
      </c>
      <c r="R31" s="220"/>
      <c r="S31" s="34" t="s">
        <v>51</v>
      </c>
      <c r="T31" s="34" t="s">
        <v>52</v>
      </c>
      <c r="U31" s="34" t="s">
        <v>52</v>
      </c>
      <c r="V31" s="34" t="str">
        <f t="shared" si="0"/>
        <v>N/A</v>
      </c>
      <c r="W31" s="35">
        <f t="shared" si="1"/>
        <v>0</v>
      </c>
    </row>
    <row r="32" spans="2:27" ht="56.25" customHeight="1" thickBot="1" x14ac:dyDescent="0.25">
      <c r="B32" s="217" t="s">
        <v>1606</v>
      </c>
      <c r="C32" s="218"/>
      <c r="D32" s="218"/>
      <c r="E32" s="218"/>
      <c r="F32" s="218"/>
      <c r="G32" s="218"/>
      <c r="H32" s="218"/>
      <c r="I32" s="218"/>
      <c r="J32" s="218"/>
      <c r="K32" s="218"/>
      <c r="L32" s="218"/>
      <c r="M32" s="219" t="s">
        <v>1605</v>
      </c>
      <c r="N32" s="219"/>
      <c r="O32" s="219" t="s">
        <v>49</v>
      </c>
      <c r="P32" s="219"/>
      <c r="Q32" s="220" t="s">
        <v>50</v>
      </c>
      <c r="R32" s="220"/>
      <c r="S32" s="34" t="s">
        <v>51</v>
      </c>
      <c r="T32" s="34" t="s">
        <v>167</v>
      </c>
      <c r="U32" s="34" t="s">
        <v>1604</v>
      </c>
      <c r="V32" s="34">
        <f t="shared" si="0"/>
        <v>222.4</v>
      </c>
      <c r="W32" s="35">
        <f t="shared" si="1"/>
        <v>55.6</v>
      </c>
    </row>
    <row r="33" spans="2:25" ht="21.75" customHeight="1" thickTop="1" thickBot="1" x14ac:dyDescent="0.25">
      <c r="B33" s="11" t="s">
        <v>60</v>
      </c>
      <c r="C33" s="12"/>
      <c r="D33" s="12"/>
      <c r="E33" s="12"/>
      <c r="F33" s="12"/>
      <c r="G33" s="12"/>
      <c r="H33" s="13"/>
      <c r="I33" s="13"/>
      <c r="J33" s="13"/>
      <c r="K33" s="13"/>
      <c r="L33" s="13"/>
      <c r="M33" s="13"/>
      <c r="N33" s="13"/>
      <c r="O33" s="13"/>
      <c r="P33" s="13"/>
      <c r="Q33" s="13"/>
      <c r="R33" s="13"/>
      <c r="S33" s="13"/>
      <c r="T33" s="13"/>
      <c r="U33" s="13"/>
      <c r="V33" s="13"/>
      <c r="W33" s="14"/>
      <c r="X33" s="36"/>
    </row>
    <row r="34" spans="2:25" ht="29.25" customHeight="1" thickTop="1" thickBot="1" x14ac:dyDescent="0.25">
      <c r="B34" s="232" t="s">
        <v>2098</v>
      </c>
      <c r="C34" s="233"/>
      <c r="D34" s="233"/>
      <c r="E34" s="233"/>
      <c r="F34" s="233"/>
      <c r="G34" s="233"/>
      <c r="H34" s="233"/>
      <c r="I34" s="233"/>
      <c r="J34" s="233"/>
      <c r="K34" s="233"/>
      <c r="L34" s="233"/>
      <c r="M34" s="233"/>
      <c r="N34" s="233"/>
      <c r="O34" s="233"/>
      <c r="P34" s="233"/>
      <c r="Q34" s="234"/>
      <c r="R34" s="37" t="s">
        <v>42</v>
      </c>
      <c r="S34" s="204" t="s">
        <v>43</v>
      </c>
      <c r="T34" s="204"/>
      <c r="U34" s="38" t="s">
        <v>61</v>
      </c>
      <c r="V34" s="203" t="s">
        <v>62</v>
      </c>
      <c r="W34" s="205"/>
    </row>
    <row r="35" spans="2:25" ht="30.75" customHeight="1" thickBot="1" x14ac:dyDescent="0.25">
      <c r="B35" s="235"/>
      <c r="C35" s="236"/>
      <c r="D35" s="236"/>
      <c r="E35" s="236"/>
      <c r="F35" s="236"/>
      <c r="G35" s="236"/>
      <c r="H35" s="236"/>
      <c r="I35" s="236"/>
      <c r="J35" s="236"/>
      <c r="K35" s="236"/>
      <c r="L35" s="236"/>
      <c r="M35" s="236"/>
      <c r="N35" s="236"/>
      <c r="O35" s="236"/>
      <c r="P35" s="236"/>
      <c r="Q35" s="237"/>
      <c r="R35" s="39" t="s">
        <v>63</v>
      </c>
      <c r="S35" s="39" t="s">
        <v>63</v>
      </c>
      <c r="T35" s="39" t="s">
        <v>49</v>
      </c>
      <c r="U35" s="39" t="s">
        <v>63</v>
      </c>
      <c r="V35" s="39" t="s">
        <v>64</v>
      </c>
      <c r="W35" s="32" t="s">
        <v>65</v>
      </c>
      <c r="Y35" s="36"/>
    </row>
    <row r="36" spans="2:25" ht="23.25" customHeight="1" thickBot="1" x14ac:dyDescent="0.25">
      <c r="B36" s="238" t="s">
        <v>66</v>
      </c>
      <c r="C36" s="239"/>
      <c r="D36" s="239"/>
      <c r="E36" s="40" t="s">
        <v>1603</v>
      </c>
      <c r="F36" s="40"/>
      <c r="G36" s="40"/>
      <c r="H36" s="41"/>
      <c r="I36" s="41"/>
      <c r="J36" s="41"/>
      <c r="K36" s="41"/>
      <c r="L36" s="41"/>
      <c r="M36" s="41"/>
      <c r="N36" s="41"/>
      <c r="O36" s="41"/>
      <c r="P36" s="42"/>
      <c r="Q36" s="42"/>
      <c r="R36" s="43" t="s">
        <v>1602</v>
      </c>
      <c r="S36" s="44" t="s">
        <v>11</v>
      </c>
      <c r="T36" s="42"/>
      <c r="U36" s="44" t="s">
        <v>52</v>
      </c>
      <c r="V36" s="42"/>
      <c r="W36" s="45">
        <f>+IF(ISERR(U36/R36*100),"N/A",ROUND(U36/R36*100,2))</f>
        <v>0</v>
      </c>
    </row>
    <row r="37" spans="2:25" ht="26.25" customHeight="1" x14ac:dyDescent="0.2">
      <c r="B37" s="221" t="s">
        <v>69</v>
      </c>
      <c r="C37" s="222"/>
      <c r="D37" s="222"/>
      <c r="E37" s="46" t="s">
        <v>1603</v>
      </c>
      <c r="F37" s="46"/>
      <c r="G37" s="46"/>
      <c r="H37" s="47"/>
      <c r="I37" s="47"/>
      <c r="J37" s="47"/>
      <c r="K37" s="47"/>
      <c r="L37" s="47"/>
      <c r="M37" s="47"/>
      <c r="N37" s="47"/>
      <c r="O37" s="47"/>
      <c r="P37" s="48"/>
      <c r="Q37" s="48"/>
      <c r="R37" s="49" t="s">
        <v>1602</v>
      </c>
      <c r="S37" s="50" t="s">
        <v>52</v>
      </c>
      <c r="T37" s="51">
        <f>+IF(ISERR(S37/R37*100),"N/A",ROUND(S37/R37*100,2))</f>
        <v>0</v>
      </c>
      <c r="U37" s="50" t="s">
        <v>52</v>
      </c>
      <c r="V37" s="51" t="str">
        <f>+IF(ISERR(U37/S37*100),"N/A",ROUND(U37/S37*100,2))</f>
        <v>N/A</v>
      </c>
      <c r="W37" s="52">
        <f>+IF(ISERR(U37/R37*100),"N/A",ROUND(U37/R37*100,2))</f>
        <v>0</v>
      </c>
    </row>
    <row r="38" spans="2:25" ht="23.25" customHeight="1" thickBot="1" x14ac:dyDescent="0.25">
      <c r="B38" s="238" t="s">
        <v>66</v>
      </c>
      <c r="C38" s="239"/>
      <c r="D38" s="239"/>
      <c r="E38" s="40" t="s">
        <v>1600</v>
      </c>
      <c r="F38" s="40"/>
      <c r="G38" s="40"/>
      <c r="H38" s="41"/>
      <c r="I38" s="41"/>
      <c r="J38" s="41"/>
      <c r="K38" s="41"/>
      <c r="L38" s="41"/>
      <c r="M38" s="41"/>
      <c r="N38" s="41"/>
      <c r="O38" s="41"/>
      <c r="P38" s="42"/>
      <c r="Q38" s="42"/>
      <c r="R38" s="43" t="s">
        <v>1601</v>
      </c>
      <c r="S38" s="44" t="s">
        <v>11</v>
      </c>
      <c r="T38" s="42"/>
      <c r="U38" s="44" t="s">
        <v>1597</v>
      </c>
      <c r="V38" s="42"/>
      <c r="W38" s="45">
        <f>+IF(ISERR(U38/R38*100),"N/A",ROUND(U38/R38*100,2))</f>
        <v>18.829999999999998</v>
      </c>
    </row>
    <row r="39" spans="2:25" ht="26.25" customHeight="1" thickBot="1" x14ac:dyDescent="0.25">
      <c r="B39" s="221" t="s">
        <v>69</v>
      </c>
      <c r="C39" s="222"/>
      <c r="D39" s="222"/>
      <c r="E39" s="46" t="s">
        <v>1600</v>
      </c>
      <c r="F39" s="46"/>
      <c r="G39" s="46"/>
      <c r="H39" s="47"/>
      <c r="I39" s="47"/>
      <c r="J39" s="47"/>
      <c r="K39" s="47"/>
      <c r="L39" s="47"/>
      <c r="M39" s="47"/>
      <c r="N39" s="47"/>
      <c r="O39" s="47"/>
      <c r="P39" s="48"/>
      <c r="Q39" s="48"/>
      <c r="R39" s="49" t="s">
        <v>1599</v>
      </c>
      <c r="S39" s="50" t="s">
        <v>1598</v>
      </c>
      <c r="T39" s="51">
        <f>+IF(ISERR(S39/R39*100),"N/A",ROUND(S39/R39*100,2))</f>
        <v>20.72</v>
      </c>
      <c r="U39" s="50" t="s">
        <v>1597</v>
      </c>
      <c r="V39" s="51">
        <f>+IF(ISERR(U39/S39*100),"N/A",ROUND(U39/S39*100,2))</f>
        <v>92.16</v>
      </c>
      <c r="W39" s="52">
        <f>+IF(ISERR(U39/R39*100),"N/A",ROUND(U39/R39*100,2))</f>
        <v>19.100000000000001</v>
      </c>
    </row>
    <row r="40" spans="2:25" ht="22.5" customHeight="1" thickTop="1" thickBot="1" x14ac:dyDescent="0.25">
      <c r="B40" s="11" t="s">
        <v>75</v>
      </c>
      <c r="C40" s="12"/>
      <c r="D40" s="12"/>
      <c r="E40" s="12"/>
      <c r="F40" s="12"/>
      <c r="G40" s="12"/>
      <c r="H40" s="13"/>
      <c r="I40" s="13"/>
      <c r="J40" s="13"/>
      <c r="K40" s="13"/>
      <c r="L40" s="13"/>
      <c r="M40" s="13"/>
      <c r="N40" s="13"/>
      <c r="O40" s="13"/>
      <c r="P40" s="13"/>
      <c r="Q40" s="13"/>
      <c r="R40" s="13"/>
      <c r="S40" s="13"/>
      <c r="T40" s="13"/>
      <c r="U40" s="13"/>
      <c r="V40" s="13"/>
      <c r="W40" s="14"/>
    </row>
    <row r="41" spans="2:25" ht="37.5" customHeight="1" thickTop="1" x14ac:dyDescent="0.2">
      <c r="B41" s="223" t="s">
        <v>1596</v>
      </c>
      <c r="C41" s="224"/>
      <c r="D41" s="224"/>
      <c r="E41" s="224"/>
      <c r="F41" s="224"/>
      <c r="G41" s="224"/>
      <c r="H41" s="224"/>
      <c r="I41" s="224"/>
      <c r="J41" s="224"/>
      <c r="K41" s="224"/>
      <c r="L41" s="224"/>
      <c r="M41" s="224"/>
      <c r="N41" s="224"/>
      <c r="O41" s="224"/>
      <c r="P41" s="224"/>
      <c r="Q41" s="224"/>
      <c r="R41" s="224"/>
      <c r="S41" s="224"/>
      <c r="T41" s="224"/>
      <c r="U41" s="224"/>
      <c r="V41" s="224"/>
      <c r="W41" s="225"/>
    </row>
    <row r="42" spans="2:25" ht="185.25" customHeight="1" thickBot="1" x14ac:dyDescent="0.25">
      <c r="B42" s="226"/>
      <c r="C42" s="227"/>
      <c r="D42" s="227"/>
      <c r="E42" s="227"/>
      <c r="F42" s="227"/>
      <c r="G42" s="227"/>
      <c r="H42" s="227"/>
      <c r="I42" s="227"/>
      <c r="J42" s="227"/>
      <c r="K42" s="227"/>
      <c r="L42" s="227"/>
      <c r="M42" s="227"/>
      <c r="N42" s="227"/>
      <c r="O42" s="227"/>
      <c r="P42" s="227"/>
      <c r="Q42" s="227"/>
      <c r="R42" s="227"/>
      <c r="S42" s="227"/>
      <c r="T42" s="227"/>
      <c r="U42" s="227"/>
      <c r="V42" s="227"/>
      <c r="W42" s="228"/>
    </row>
    <row r="43" spans="2:25" ht="37.5" customHeight="1" thickTop="1" x14ac:dyDescent="0.2">
      <c r="B43" s="223" t="s">
        <v>1595</v>
      </c>
      <c r="C43" s="224"/>
      <c r="D43" s="224"/>
      <c r="E43" s="224"/>
      <c r="F43" s="224"/>
      <c r="G43" s="224"/>
      <c r="H43" s="224"/>
      <c r="I43" s="224"/>
      <c r="J43" s="224"/>
      <c r="K43" s="224"/>
      <c r="L43" s="224"/>
      <c r="M43" s="224"/>
      <c r="N43" s="224"/>
      <c r="O43" s="224"/>
      <c r="P43" s="224"/>
      <c r="Q43" s="224"/>
      <c r="R43" s="224"/>
      <c r="S43" s="224"/>
      <c r="T43" s="224"/>
      <c r="U43" s="224"/>
      <c r="V43" s="224"/>
      <c r="W43" s="225"/>
    </row>
    <row r="44" spans="2:25" ht="216" customHeight="1" thickBot="1" x14ac:dyDescent="0.25">
      <c r="B44" s="226"/>
      <c r="C44" s="227"/>
      <c r="D44" s="227"/>
      <c r="E44" s="227"/>
      <c r="F44" s="227"/>
      <c r="G44" s="227"/>
      <c r="H44" s="227"/>
      <c r="I44" s="227"/>
      <c r="J44" s="227"/>
      <c r="K44" s="227"/>
      <c r="L44" s="227"/>
      <c r="M44" s="227"/>
      <c r="N44" s="227"/>
      <c r="O44" s="227"/>
      <c r="P44" s="227"/>
      <c r="Q44" s="227"/>
      <c r="R44" s="227"/>
      <c r="S44" s="227"/>
      <c r="T44" s="227"/>
      <c r="U44" s="227"/>
      <c r="V44" s="227"/>
      <c r="W44" s="228"/>
    </row>
    <row r="45" spans="2:25" ht="37.5" customHeight="1" thickTop="1" x14ac:dyDescent="0.2">
      <c r="B45" s="223" t="s">
        <v>1594</v>
      </c>
      <c r="C45" s="224"/>
      <c r="D45" s="224"/>
      <c r="E45" s="224"/>
      <c r="F45" s="224"/>
      <c r="G45" s="224"/>
      <c r="H45" s="224"/>
      <c r="I45" s="224"/>
      <c r="J45" s="224"/>
      <c r="K45" s="224"/>
      <c r="L45" s="224"/>
      <c r="M45" s="224"/>
      <c r="N45" s="224"/>
      <c r="O45" s="224"/>
      <c r="P45" s="224"/>
      <c r="Q45" s="224"/>
      <c r="R45" s="224"/>
      <c r="S45" s="224"/>
      <c r="T45" s="224"/>
      <c r="U45" s="224"/>
      <c r="V45" s="224"/>
      <c r="W45" s="225"/>
    </row>
    <row r="46" spans="2:25" ht="51" customHeight="1" thickBot="1" x14ac:dyDescent="0.25">
      <c r="B46" s="229"/>
      <c r="C46" s="230"/>
      <c r="D46" s="230"/>
      <c r="E46" s="230"/>
      <c r="F46" s="230"/>
      <c r="G46" s="230"/>
      <c r="H46" s="230"/>
      <c r="I46" s="230"/>
      <c r="J46" s="230"/>
      <c r="K46" s="230"/>
      <c r="L46" s="230"/>
      <c r="M46" s="230"/>
      <c r="N46" s="230"/>
      <c r="O46" s="230"/>
      <c r="P46" s="230"/>
      <c r="Q46" s="230"/>
      <c r="R46" s="230"/>
      <c r="S46" s="230"/>
      <c r="T46" s="230"/>
      <c r="U46" s="230"/>
      <c r="V46" s="230"/>
      <c r="W46" s="231"/>
    </row>
  </sheetData>
  <mergeCells count="9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34:Q35"/>
    <mergeCell ref="S34:T34"/>
    <mergeCell ref="B43:W44"/>
    <mergeCell ref="B45:W46"/>
    <mergeCell ref="V34:W34"/>
    <mergeCell ref="B36:D36"/>
    <mergeCell ref="B37:D37"/>
    <mergeCell ref="B38:D38"/>
    <mergeCell ref="B39:D39"/>
    <mergeCell ref="B41:W4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9" min="1" max="22"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1635</v>
      </c>
      <c r="D4" s="183" t="s">
        <v>1634</v>
      </c>
      <c r="E4" s="183"/>
      <c r="F4" s="183"/>
      <c r="G4" s="183"/>
      <c r="H4" s="184"/>
      <c r="I4" s="18"/>
      <c r="J4" s="185" t="s">
        <v>6</v>
      </c>
      <c r="K4" s="183"/>
      <c r="L4" s="17" t="s">
        <v>633</v>
      </c>
      <c r="M4" s="186" t="s">
        <v>1667</v>
      </c>
      <c r="N4" s="186"/>
      <c r="O4" s="186"/>
      <c r="P4" s="186"/>
      <c r="Q4" s="187"/>
      <c r="R4" s="19"/>
      <c r="S4" s="188" t="s">
        <v>9</v>
      </c>
      <c r="T4" s="189"/>
      <c r="U4" s="189"/>
      <c r="V4" s="190" t="s">
        <v>1666</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1655</v>
      </c>
      <c r="D6" s="192" t="s">
        <v>1665</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1649</v>
      </c>
      <c r="D7" s="179" t="s">
        <v>1664</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1663</v>
      </c>
      <c r="M8" s="26" t="s">
        <v>1662</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108" customHeight="1" thickTop="1" thickBot="1" x14ac:dyDescent="0.25">
      <c r="B10" s="27" t="s">
        <v>22</v>
      </c>
      <c r="C10" s="190" t="s">
        <v>1661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1660</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1650</v>
      </c>
      <c r="C21" s="218"/>
      <c r="D21" s="218"/>
      <c r="E21" s="218"/>
      <c r="F21" s="218"/>
      <c r="G21" s="218"/>
      <c r="H21" s="218"/>
      <c r="I21" s="218"/>
      <c r="J21" s="218"/>
      <c r="K21" s="218"/>
      <c r="L21" s="218"/>
      <c r="M21" s="219" t="s">
        <v>1655</v>
      </c>
      <c r="N21" s="219"/>
      <c r="O21" s="219" t="s">
        <v>49</v>
      </c>
      <c r="P21" s="219"/>
      <c r="Q21" s="220" t="s">
        <v>50</v>
      </c>
      <c r="R21" s="220"/>
      <c r="S21" s="34" t="s">
        <v>1659</v>
      </c>
      <c r="T21" s="34" t="s">
        <v>1658</v>
      </c>
      <c r="U21" s="34" t="s">
        <v>1657</v>
      </c>
      <c r="V21" s="34">
        <f>+IF(ISERR(U21/T21*100),"N/A",ROUND(U21/T21*100,2))</f>
        <v>27.79</v>
      </c>
      <c r="W21" s="35">
        <f>+IF(ISERR(U21/S21*100),"N/A",ROUND(U21/S21*100,2))</f>
        <v>26.72</v>
      </c>
    </row>
    <row r="22" spans="2:27" ht="56.25" customHeight="1" x14ac:dyDescent="0.2">
      <c r="B22" s="217" t="s">
        <v>1656</v>
      </c>
      <c r="C22" s="218"/>
      <c r="D22" s="218"/>
      <c r="E22" s="218"/>
      <c r="F22" s="218"/>
      <c r="G22" s="218"/>
      <c r="H22" s="218"/>
      <c r="I22" s="218"/>
      <c r="J22" s="218"/>
      <c r="K22" s="218"/>
      <c r="L22" s="218"/>
      <c r="M22" s="219" t="s">
        <v>1655</v>
      </c>
      <c r="N22" s="219"/>
      <c r="O22" s="219" t="s">
        <v>49</v>
      </c>
      <c r="P22" s="219"/>
      <c r="Q22" s="220" t="s">
        <v>50</v>
      </c>
      <c r="R22" s="220"/>
      <c r="S22" s="34" t="s">
        <v>1654</v>
      </c>
      <c r="T22" s="34" t="s">
        <v>1653</v>
      </c>
      <c r="U22" s="34" t="s">
        <v>304</v>
      </c>
      <c r="V22" s="34">
        <f>+IF(ISERR(U22/T22*100),"N/A",ROUND(U22/T22*100,2))</f>
        <v>39.24</v>
      </c>
      <c r="W22" s="35">
        <f>+IF(ISERR(U22/S22*100),"N/A",ROUND(U22/S22*100,2))</f>
        <v>41.13</v>
      </c>
    </row>
    <row r="23" spans="2:27" ht="56.25" customHeight="1" x14ac:dyDescent="0.2">
      <c r="B23" s="217" t="s">
        <v>1652</v>
      </c>
      <c r="C23" s="218"/>
      <c r="D23" s="218"/>
      <c r="E23" s="218"/>
      <c r="F23" s="218"/>
      <c r="G23" s="218"/>
      <c r="H23" s="218"/>
      <c r="I23" s="218"/>
      <c r="J23" s="218"/>
      <c r="K23" s="218"/>
      <c r="L23" s="218"/>
      <c r="M23" s="219" t="s">
        <v>1649</v>
      </c>
      <c r="N23" s="219"/>
      <c r="O23" s="219" t="s">
        <v>49</v>
      </c>
      <c r="P23" s="219"/>
      <c r="Q23" s="220" t="s">
        <v>50</v>
      </c>
      <c r="R23" s="220"/>
      <c r="S23" s="34" t="s">
        <v>1651</v>
      </c>
      <c r="T23" s="34" t="s">
        <v>51</v>
      </c>
      <c r="U23" s="34" t="s">
        <v>137</v>
      </c>
      <c r="V23" s="34">
        <f>+IF(ISERR(U23/T23*100),"N/A",ROUND(U23/T23*100,2))</f>
        <v>20</v>
      </c>
      <c r="W23" s="35">
        <f>+IF(ISERR(U23/S23*100),"N/A",ROUND(U23/S23*100,2))</f>
        <v>24.01</v>
      </c>
    </row>
    <row r="24" spans="2:27" ht="56.25" customHeight="1" thickBot="1" x14ac:dyDescent="0.25">
      <c r="B24" s="217" t="s">
        <v>1650</v>
      </c>
      <c r="C24" s="218"/>
      <c r="D24" s="218"/>
      <c r="E24" s="218"/>
      <c r="F24" s="218"/>
      <c r="G24" s="218"/>
      <c r="H24" s="218"/>
      <c r="I24" s="218"/>
      <c r="J24" s="218"/>
      <c r="K24" s="218"/>
      <c r="L24" s="218"/>
      <c r="M24" s="219" t="s">
        <v>1649</v>
      </c>
      <c r="N24" s="219"/>
      <c r="O24" s="219" t="s">
        <v>49</v>
      </c>
      <c r="P24" s="219"/>
      <c r="Q24" s="220" t="s">
        <v>50</v>
      </c>
      <c r="R24" s="220"/>
      <c r="S24" s="34" t="s">
        <v>1648</v>
      </c>
      <c r="T24" s="34" t="s">
        <v>1647</v>
      </c>
      <c r="U24" s="34" t="s">
        <v>52</v>
      </c>
      <c r="V24" s="34">
        <f>+IF(ISERR(U24/T24*100),"N/A",ROUND(U24/T24*100,2))</f>
        <v>0</v>
      </c>
      <c r="W24" s="35">
        <f>+IF(ISERR(U24/S24*100),"N/A",ROUND(U24/S24*100,2))</f>
        <v>0</v>
      </c>
    </row>
    <row r="25" spans="2:27" ht="21.75" customHeight="1" thickTop="1" thickBot="1" x14ac:dyDescent="0.25">
      <c r="B25" s="11" t="s">
        <v>60</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32" t="s">
        <v>2098</v>
      </c>
      <c r="C26" s="233"/>
      <c r="D26" s="233"/>
      <c r="E26" s="233"/>
      <c r="F26" s="233"/>
      <c r="G26" s="233"/>
      <c r="H26" s="233"/>
      <c r="I26" s="233"/>
      <c r="J26" s="233"/>
      <c r="K26" s="233"/>
      <c r="L26" s="233"/>
      <c r="M26" s="233"/>
      <c r="N26" s="233"/>
      <c r="O26" s="233"/>
      <c r="P26" s="233"/>
      <c r="Q26" s="234"/>
      <c r="R26" s="37" t="s">
        <v>42</v>
      </c>
      <c r="S26" s="204" t="s">
        <v>43</v>
      </c>
      <c r="T26" s="204"/>
      <c r="U26" s="38" t="s">
        <v>61</v>
      </c>
      <c r="V26" s="203" t="s">
        <v>62</v>
      </c>
      <c r="W26" s="205"/>
    </row>
    <row r="27" spans="2:27" ht="30.75" customHeight="1" thickBot="1" x14ac:dyDescent="0.25">
      <c r="B27" s="235"/>
      <c r="C27" s="236"/>
      <c r="D27" s="236"/>
      <c r="E27" s="236"/>
      <c r="F27" s="236"/>
      <c r="G27" s="236"/>
      <c r="H27" s="236"/>
      <c r="I27" s="236"/>
      <c r="J27" s="236"/>
      <c r="K27" s="236"/>
      <c r="L27" s="236"/>
      <c r="M27" s="236"/>
      <c r="N27" s="236"/>
      <c r="O27" s="236"/>
      <c r="P27" s="236"/>
      <c r="Q27" s="237"/>
      <c r="R27" s="39" t="s">
        <v>63</v>
      </c>
      <c r="S27" s="39" t="s">
        <v>63</v>
      </c>
      <c r="T27" s="39" t="s">
        <v>49</v>
      </c>
      <c r="U27" s="39" t="s">
        <v>63</v>
      </c>
      <c r="V27" s="39" t="s">
        <v>64</v>
      </c>
      <c r="W27" s="32" t="s">
        <v>65</v>
      </c>
      <c r="Y27" s="36"/>
    </row>
    <row r="28" spans="2:27" ht="23.25" customHeight="1" thickBot="1" x14ac:dyDescent="0.25">
      <c r="B28" s="238" t="s">
        <v>66</v>
      </c>
      <c r="C28" s="239"/>
      <c r="D28" s="239"/>
      <c r="E28" s="40" t="s">
        <v>1646</v>
      </c>
      <c r="F28" s="40"/>
      <c r="G28" s="40"/>
      <c r="H28" s="41"/>
      <c r="I28" s="41"/>
      <c r="J28" s="41"/>
      <c r="K28" s="41"/>
      <c r="L28" s="41"/>
      <c r="M28" s="41"/>
      <c r="N28" s="41"/>
      <c r="O28" s="41"/>
      <c r="P28" s="42"/>
      <c r="Q28" s="42"/>
      <c r="R28" s="43" t="s">
        <v>1645</v>
      </c>
      <c r="S28" s="44" t="s">
        <v>11</v>
      </c>
      <c r="T28" s="42"/>
      <c r="U28" s="44" t="s">
        <v>1644</v>
      </c>
      <c r="V28" s="42"/>
      <c r="W28" s="45">
        <f>+IF(ISERR(U28/R28*100),"N/A",ROUND(U28/R28*100,2))</f>
        <v>17.78</v>
      </c>
    </row>
    <row r="29" spans="2:27" ht="26.25" customHeight="1" x14ac:dyDescent="0.2">
      <c r="B29" s="221" t="s">
        <v>69</v>
      </c>
      <c r="C29" s="222"/>
      <c r="D29" s="222"/>
      <c r="E29" s="46" t="s">
        <v>1646</v>
      </c>
      <c r="F29" s="46"/>
      <c r="G29" s="46"/>
      <c r="H29" s="47"/>
      <c r="I29" s="47"/>
      <c r="J29" s="47"/>
      <c r="K29" s="47"/>
      <c r="L29" s="47"/>
      <c r="M29" s="47"/>
      <c r="N29" s="47"/>
      <c r="O29" s="47"/>
      <c r="P29" s="48"/>
      <c r="Q29" s="48"/>
      <c r="R29" s="49" t="s">
        <v>1645</v>
      </c>
      <c r="S29" s="50" t="s">
        <v>1644</v>
      </c>
      <c r="T29" s="51">
        <f>+IF(ISERR(S29/R29*100),"N/A",ROUND(S29/R29*100,2))</f>
        <v>17.78</v>
      </c>
      <c r="U29" s="50" t="s">
        <v>1644</v>
      </c>
      <c r="V29" s="51">
        <f>+IF(ISERR(U29/S29*100),"N/A",ROUND(U29/S29*100,2))</f>
        <v>100</v>
      </c>
      <c r="W29" s="52">
        <f>+IF(ISERR(U29/R29*100),"N/A",ROUND(U29/R29*100,2))</f>
        <v>17.78</v>
      </c>
    </row>
    <row r="30" spans="2:27" ht="23.25" customHeight="1" thickBot="1" x14ac:dyDescent="0.25">
      <c r="B30" s="238" t="s">
        <v>66</v>
      </c>
      <c r="C30" s="239"/>
      <c r="D30" s="239"/>
      <c r="E30" s="40" t="s">
        <v>1642</v>
      </c>
      <c r="F30" s="40"/>
      <c r="G30" s="40"/>
      <c r="H30" s="41"/>
      <c r="I30" s="41"/>
      <c r="J30" s="41"/>
      <c r="K30" s="41"/>
      <c r="L30" s="41"/>
      <c r="M30" s="41"/>
      <c r="N30" s="41"/>
      <c r="O30" s="41"/>
      <c r="P30" s="42"/>
      <c r="Q30" s="42"/>
      <c r="R30" s="43" t="s">
        <v>1643</v>
      </c>
      <c r="S30" s="44" t="s">
        <v>11</v>
      </c>
      <c r="T30" s="42"/>
      <c r="U30" s="44" t="s">
        <v>1639</v>
      </c>
      <c r="V30" s="42"/>
      <c r="W30" s="45">
        <f>+IF(ISERR(U30/R30*100),"N/A",ROUND(U30/R30*100,2))</f>
        <v>16.79</v>
      </c>
    </row>
    <row r="31" spans="2:27" ht="26.25" customHeight="1" thickBot="1" x14ac:dyDescent="0.25">
      <c r="B31" s="221" t="s">
        <v>69</v>
      </c>
      <c r="C31" s="222"/>
      <c r="D31" s="222"/>
      <c r="E31" s="46" t="s">
        <v>1642</v>
      </c>
      <c r="F31" s="46"/>
      <c r="G31" s="46"/>
      <c r="H31" s="47"/>
      <c r="I31" s="47"/>
      <c r="J31" s="47"/>
      <c r="K31" s="47"/>
      <c r="L31" s="47"/>
      <c r="M31" s="47"/>
      <c r="N31" s="47"/>
      <c r="O31" s="47"/>
      <c r="P31" s="48"/>
      <c r="Q31" s="48"/>
      <c r="R31" s="49" t="s">
        <v>1641</v>
      </c>
      <c r="S31" s="50" t="s">
        <v>1640</v>
      </c>
      <c r="T31" s="51">
        <f>+IF(ISERR(S31/R31*100),"N/A",ROUND(S31/R31*100,2))</f>
        <v>19.739999999999998</v>
      </c>
      <c r="U31" s="50" t="s">
        <v>1639</v>
      </c>
      <c r="V31" s="51">
        <f>+IF(ISERR(U31/S31*100),"N/A",ROUND(U31/S31*100,2))</f>
        <v>85.26</v>
      </c>
      <c r="W31" s="52">
        <f>+IF(ISERR(U31/R31*100),"N/A",ROUND(U31/R31*100,2))</f>
        <v>16.829999999999998</v>
      </c>
    </row>
    <row r="32" spans="2:27" ht="22.5" customHeight="1" thickTop="1" thickBot="1" x14ac:dyDescent="0.25">
      <c r="B32" s="11" t="s">
        <v>75</v>
      </c>
      <c r="C32" s="12"/>
      <c r="D32" s="12"/>
      <c r="E32" s="12"/>
      <c r="F32" s="12"/>
      <c r="G32" s="12"/>
      <c r="H32" s="13"/>
      <c r="I32" s="13"/>
      <c r="J32" s="13"/>
      <c r="K32" s="13"/>
      <c r="L32" s="13"/>
      <c r="M32" s="13"/>
      <c r="N32" s="13"/>
      <c r="O32" s="13"/>
      <c r="P32" s="13"/>
      <c r="Q32" s="13"/>
      <c r="R32" s="13"/>
      <c r="S32" s="13"/>
      <c r="T32" s="13"/>
      <c r="U32" s="13"/>
      <c r="V32" s="13"/>
      <c r="W32" s="14"/>
    </row>
    <row r="33" spans="2:23" ht="37.5" customHeight="1" thickTop="1" x14ac:dyDescent="0.2">
      <c r="B33" s="223" t="s">
        <v>1638</v>
      </c>
      <c r="C33" s="224"/>
      <c r="D33" s="224"/>
      <c r="E33" s="224"/>
      <c r="F33" s="224"/>
      <c r="G33" s="224"/>
      <c r="H33" s="224"/>
      <c r="I33" s="224"/>
      <c r="J33" s="224"/>
      <c r="K33" s="224"/>
      <c r="L33" s="224"/>
      <c r="M33" s="224"/>
      <c r="N33" s="224"/>
      <c r="O33" s="224"/>
      <c r="P33" s="224"/>
      <c r="Q33" s="224"/>
      <c r="R33" s="224"/>
      <c r="S33" s="224"/>
      <c r="T33" s="224"/>
      <c r="U33" s="224"/>
      <c r="V33" s="224"/>
      <c r="W33" s="225"/>
    </row>
    <row r="34" spans="2:23" ht="110.25" customHeight="1" thickBot="1" x14ac:dyDescent="0.25">
      <c r="B34" s="226"/>
      <c r="C34" s="227"/>
      <c r="D34" s="227"/>
      <c r="E34" s="227"/>
      <c r="F34" s="227"/>
      <c r="G34" s="227"/>
      <c r="H34" s="227"/>
      <c r="I34" s="227"/>
      <c r="J34" s="227"/>
      <c r="K34" s="227"/>
      <c r="L34" s="227"/>
      <c r="M34" s="227"/>
      <c r="N34" s="227"/>
      <c r="O34" s="227"/>
      <c r="P34" s="227"/>
      <c r="Q34" s="227"/>
      <c r="R34" s="227"/>
      <c r="S34" s="227"/>
      <c r="T34" s="227"/>
      <c r="U34" s="227"/>
      <c r="V34" s="227"/>
      <c r="W34" s="228"/>
    </row>
    <row r="35" spans="2:23" ht="37.5" customHeight="1" thickTop="1" x14ac:dyDescent="0.2">
      <c r="B35" s="223" t="s">
        <v>1637</v>
      </c>
      <c r="C35" s="224"/>
      <c r="D35" s="224"/>
      <c r="E35" s="224"/>
      <c r="F35" s="224"/>
      <c r="G35" s="224"/>
      <c r="H35" s="224"/>
      <c r="I35" s="224"/>
      <c r="J35" s="224"/>
      <c r="K35" s="224"/>
      <c r="L35" s="224"/>
      <c r="M35" s="224"/>
      <c r="N35" s="224"/>
      <c r="O35" s="224"/>
      <c r="P35" s="224"/>
      <c r="Q35" s="224"/>
      <c r="R35" s="224"/>
      <c r="S35" s="224"/>
      <c r="T35" s="224"/>
      <c r="U35" s="224"/>
      <c r="V35" s="224"/>
      <c r="W35" s="225"/>
    </row>
    <row r="36" spans="2:23" ht="112.5" customHeight="1" thickBot="1" x14ac:dyDescent="0.25">
      <c r="B36" s="226"/>
      <c r="C36" s="227"/>
      <c r="D36" s="227"/>
      <c r="E36" s="227"/>
      <c r="F36" s="227"/>
      <c r="G36" s="227"/>
      <c r="H36" s="227"/>
      <c r="I36" s="227"/>
      <c r="J36" s="227"/>
      <c r="K36" s="227"/>
      <c r="L36" s="227"/>
      <c r="M36" s="227"/>
      <c r="N36" s="227"/>
      <c r="O36" s="227"/>
      <c r="P36" s="227"/>
      <c r="Q36" s="227"/>
      <c r="R36" s="227"/>
      <c r="S36" s="227"/>
      <c r="T36" s="227"/>
      <c r="U36" s="227"/>
      <c r="V36" s="227"/>
      <c r="W36" s="228"/>
    </row>
    <row r="37" spans="2:23" ht="37.5" customHeight="1" thickTop="1" x14ac:dyDescent="0.2">
      <c r="B37" s="223" t="s">
        <v>1636</v>
      </c>
      <c r="C37" s="224"/>
      <c r="D37" s="224"/>
      <c r="E37" s="224"/>
      <c r="F37" s="224"/>
      <c r="G37" s="224"/>
      <c r="H37" s="224"/>
      <c r="I37" s="224"/>
      <c r="J37" s="224"/>
      <c r="K37" s="224"/>
      <c r="L37" s="224"/>
      <c r="M37" s="224"/>
      <c r="N37" s="224"/>
      <c r="O37" s="224"/>
      <c r="P37" s="224"/>
      <c r="Q37" s="224"/>
      <c r="R37" s="224"/>
      <c r="S37" s="224"/>
      <c r="T37" s="224"/>
      <c r="U37" s="224"/>
      <c r="V37" s="224"/>
      <c r="W37" s="225"/>
    </row>
    <row r="38" spans="2:23" ht="70.5" customHeight="1" thickBot="1" x14ac:dyDescent="0.25">
      <c r="B38" s="229"/>
      <c r="C38" s="230"/>
      <c r="D38" s="230"/>
      <c r="E38" s="230"/>
      <c r="F38" s="230"/>
      <c r="G38" s="230"/>
      <c r="H38" s="230"/>
      <c r="I38" s="230"/>
      <c r="J38" s="230"/>
      <c r="K38" s="230"/>
      <c r="L38" s="230"/>
      <c r="M38" s="230"/>
      <c r="N38" s="230"/>
      <c r="O38" s="230"/>
      <c r="P38" s="230"/>
      <c r="Q38" s="230"/>
      <c r="R38" s="230"/>
      <c r="S38" s="230"/>
      <c r="T38" s="230"/>
      <c r="U38" s="230"/>
      <c r="V38" s="230"/>
      <c r="W38" s="231"/>
    </row>
  </sheetData>
  <mergeCells count="6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S26:T26"/>
    <mergeCell ref="B35:W36"/>
    <mergeCell ref="B37:W38"/>
    <mergeCell ref="V26:W26"/>
    <mergeCell ref="B28:D28"/>
    <mergeCell ref="B29:D29"/>
    <mergeCell ref="B30:D30"/>
    <mergeCell ref="B31:D31"/>
    <mergeCell ref="B33:W3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1635</v>
      </c>
      <c r="D4" s="183" t="s">
        <v>1634</v>
      </c>
      <c r="E4" s="183"/>
      <c r="F4" s="183"/>
      <c r="G4" s="183"/>
      <c r="H4" s="184"/>
      <c r="I4" s="18"/>
      <c r="J4" s="185" t="s">
        <v>6</v>
      </c>
      <c r="K4" s="183"/>
      <c r="L4" s="17" t="s">
        <v>1696</v>
      </c>
      <c r="M4" s="186" t="s">
        <v>1695</v>
      </c>
      <c r="N4" s="186"/>
      <c r="O4" s="186"/>
      <c r="P4" s="186"/>
      <c r="Q4" s="187"/>
      <c r="R4" s="19"/>
      <c r="S4" s="188" t="s">
        <v>9</v>
      </c>
      <c r="T4" s="189"/>
      <c r="U4" s="189"/>
      <c r="V4" s="190" t="s">
        <v>1694</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40.5" customHeight="1" thickBot="1" x14ac:dyDescent="0.25">
      <c r="B6" s="20" t="s">
        <v>12</v>
      </c>
      <c r="C6" s="21" t="s">
        <v>454</v>
      </c>
      <c r="D6" s="192" t="s">
        <v>1693</v>
      </c>
      <c r="E6" s="192"/>
      <c r="F6" s="192"/>
      <c r="G6" s="192"/>
      <c r="H6" s="192"/>
      <c r="I6" s="22"/>
      <c r="J6" s="193" t="s">
        <v>15</v>
      </c>
      <c r="K6" s="193"/>
      <c r="L6" s="193" t="s">
        <v>16</v>
      </c>
      <c r="M6" s="193"/>
      <c r="N6" s="180" t="s">
        <v>11</v>
      </c>
      <c r="O6" s="180"/>
      <c r="P6" s="180"/>
      <c r="Q6" s="180"/>
      <c r="R6" s="180"/>
      <c r="S6" s="180"/>
      <c r="T6" s="180"/>
      <c r="U6" s="180"/>
      <c r="V6" s="180"/>
      <c r="W6" s="180"/>
    </row>
    <row r="7" spans="1:29" ht="40.5" customHeight="1" thickBot="1" x14ac:dyDescent="0.25">
      <c r="B7" s="23"/>
      <c r="C7" s="21" t="s">
        <v>1605</v>
      </c>
      <c r="D7" s="179" t="s">
        <v>1630</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1692</v>
      </c>
      <c r="K8" s="26" t="s">
        <v>21</v>
      </c>
      <c r="L8" s="26" t="s">
        <v>1691</v>
      </c>
      <c r="M8" s="26" t="s">
        <v>1690</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243" customHeight="1" thickTop="1" thickBot="1" x14ac:dyDescent="0.25">
      <c r="B10" s="27" t="s">
        <v>22</v>
      </c>
      <c r="C10" s="190" t="s">
        <v>1689</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1688</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1687</v>
      </c>
      <c r="C21" s="218"/>
      <c r="D21" s="218"/>
      <c r="E21" s="218"/>
      <c r="F21" s="218"/>
      <c r="G21" s="218"/>
      <c r="H21" s="218"/>
      <c r="I21" s="218"/>
      <c r="J21" s="218"/>
      <c r="K21" s="218"/>
      <c r="L21" s="218"/>
      <c r="M21" s="219" t="s">
        <v>454</v>
      </c>
      <c r="N21" s="219"/>
      <c r="O21" s="219" t="s">
        <v>49</v>
      </c>
      <c r="P21" s="219"/>
      <c r="Q21" s="220" t="s">
        <v>50</v>
      </c>
      <c r="R21" s="220"/>
      <c r="S21" s="34" t="s">
        <v>51</v>
      </c>
      <c r="T21" s="34" t="s">
        <v>51</v>
      </c>
      <c r="U21" s="34" t="s">
        <v>51</v>
      </c>
      <c r="V21" s="34">
        <f t="shared" ref="V21:V30" si="0">+IF(ISERR(U21/T21*100),"N/A",ROUND(U21/T21*100,2))</f>
        <v>100</v>
      </c>
      <c r="W21" s="35">
        <f t="shared" ref="W21:W30" si="1">+IF(ISERR(U21/S21*100),"N/A",ROUND(U21/S21*100,2))</f>
        <v>100</v>
      </c>
    </row>
    <row r="22" spans="2:27" ht="56.25" customHeight="1" x14ac:dyDescent="0.2">
      <c r="B22" s="217" t="s">
        <v>1686</v>
      </c>
      <c r="C22" s="218"/>
      <c r="D22" s="218"/>
      <c r="E22" s="218"/>
      <c r="F22" s="218"/>
      <c r="G22" s="218"/>
      <c r="H22" s="218"/>
      <c r="I22" s="218"/>
      <c r="J22" s="218"/>
      <c r="K22" s="218"/>
      <c r="L22" s="218"/>
      <c r="M22" s="219" t="s">
        <v>454</v>
      </c>
      <c r="N22" s="219"/>
      <c r="O22" s="219" t="s">
        <v>49</v>
      </c>
      <c r="P22" s="219"/>
      <c r="Q22" s="220" t="s">
        <v>50</v>
      </c>
      <c r="R22" s="220"/>
      <c r="S22" s="34" t="s">
        <v>51</v>
      </c>
      <c r="T22" s="34" t="s">
        <v>52</v>
      </c>
      <c r="U22" s="34" t="s">
        <v>52</v>
      </c>
      <c r="V22" s="34" t="str">
        <f t="shared" si="0"/>
        <v>N/A</v>
      </c>
      <c r="W22" s="35">
        <f t="shared" si="1"/>
        <v>0</v>
      </c>
    </row>
    <row r="23" spans="2:27" ht="56.25" customHeight="1" x14ac:dyDescent="0.2">
      <c r="B23" s="217" t="s">
        <v>1685</v>
      </c>
      <c r="C23" s="218"/>
      <c r="D23" s="218"/>
      <c r="E23" s="218"/>
      <c r="F23" s="218"/>
      <c r="G23" s="218"/>
      <c r="H23" s="218"/>
      <c r="I23" s="218"/>
      <c r="J23" s="218"/>
      <c r="K23" s="218"/>
      <c r="L23" s="218"/>
      <c r="M23" s="219" t="s">
        <v>454</v>
      </c>
      <c r="N23" s="219"/>
      <c r="O23" s="219" t="s">
        <v>49</v>
      </c>
      <c r="P23" s="219"/>
      <c r="Q23" s="220" t="s">
        <v>50</v>
      </c>
      <c r="R23" s="220"/>
      <c r="S23" s="34" t="s">
        <v>51</v>
      </c>
      <c r="T23" s="34" t="s">
        <v>52</v>
      </c>
      <c r="U23" s="34" t="s">
        <v>52</v>
      </c>
      <c r="V23" s="34" t="str">
        <f t="shared" si="0"/>
        <v>N/A</v>
      </c>
      <c r="W23" s="35">
        <f t="shared" si="1"/>
        <v>0</v>
      </c>
    </row>
    <row r="24" spans="2:27" ht="56.25" customHeight="1" x14ac:dyDescent="0.2">
      <c r="B24" s="217" t="s">
        <v>1684</v>
      </c>
      <c r="C24" s="218"/>
      <c r="D24" s="218"/>
      <c r="E24" s="218"/>
      <c r="F24" s="218"/>
      <c r="G24" s="218"/>
      <c r="H24" s="218"/>
      <c r="I24" s="218"/>
      <c r="J24" s="218"/>
      <c r="K24" s="218"/>
      <c r="L24" s="218"/>
      <c r="M24" s="219" t="s">
        <v>454</v>
      </c>
      <c r="N24" s="219"/>
      <c r="O24" s="219" t="s">
        <v>49</v>
      </c>
      <c r="P24" s="219"/>
      <c r="Q24" s="220" t="s">
        <v>50</v>
      </c>
      <c r="R24" s="220"/>
      <c r="S24" s="34" t="s">
        <v>51</v>
      </c>
      <c r="T24" s="34" t="s">
        <v>52</v>
      </c>
      <c r="U24" s="34" t="s">
        <v>52</v>
      </c>
      <c r="V24" s="34" t="str">
        <f t="shared" si="0"/>
        <v>N/A</v>
      </c>
      <c r="W24" s="35">
        <f t="shared" si="1"/>
        <v>0</v>
      </c>
    </row>
    <row r="25" spans="2:27" ht="56.25" customHeight="1" x14ac:dyDescent="0.2">
      <c r="B25" s="217" t="s">
        <v>1683</v>
      </c>
      <c r="C25" s="218"/>
      <c r="D25" s="218"/>
      <c r="E25" s="218"/>
      <c r="F25" s="218"/>
      <c r="G25" s="218"/>
      <c r="H25" s="218"/>
      <c r="I25" s="218"/>
      <c r="J25" s="218"/>
      <c r="K25" s="218"/>
      <c r="L25" s="218"/>
      <c r="M25" s="219" t="s">
        <v>454</v>
      </c>
      <c r="N25" s="219"/>
      <c r="O25" s="219" t="s">
        <v>49</v>
      </c>
      <c r="P25" s="219"/>
      <c r="Q25" s="220" t="s">
        <v>50</v>
      </c>
      <c r="R25" s="220"/>
      <c r="S25" s="34" t="s">
        <v>51</v>
      </c>
      <c r="T25" s="34" t="s">
        <v>51</v>
      </c>
      <c r="U25" s="34" t="s">
        <v>1682</v>
      </c>
      <c r="V25" s="34">
        <f t="shared" si="0"/>
        <v>116.7</v>
      </c>
      <c r="W25" s="35">
        <f t="shared" si="1"/>
        <v>116.7</v>
      </c>
    </row>
    <row r="26" spans="2:27" ht="56.25" customHeight="1" x14ac:dyDescent="0.2">
      <c r="B26" s="217" t="s">
        <v>1681</v>
      </c>
      <c r="C26" s="218"/>
      <c r="D26" s="218"/>
      <c r="E26" s="218"/>
      <c r="F26" s="218"/>
      <c r="G26" s="218"/>
      <c r="H26" s="218"/>
      <c r="I26" s="218"/>
      <c r="J26" s="218"/>
      <c r="K26" s="218"/>
      <c r="L26" s="218"/>
      <c r="M26" s="219" t="s">
        <v>454</v>
      </c>
      <c r="N26" s="219"/>
      <c r="O26" s="219" t="s">
        <v>49</v>
      </c>
      <c r="P26" s="219"/>
      <c r="Q26" s="220" t="s">
        <v>50</v>
      </c>
      <c r="R26" s="220"/>
      <c r="S26" s="34" t="s">
        <v>51</v>
      </c>
      <c r="T26" s="34" t="s">
        <v>52</v>
      </c>
      <c r="U26" s="34" t="s">
        <v>52</v>
      </c>
      <c r="V26" s="34" t="str">
        <f t="shared" si="0"/>
        <v>N/A</v>
      </c>
      <c r="W26" s="35">
        <f t="shared" si="1"/>
        <v>0</v>
      </c>
    </row>
    <row r="27" spans="2:27" ht="56.25" customHeight="1" x14ac:dyDescent="0.2">
      <c r="B27" s="217" t="s">
        <v>1680</v>
      </c>
      <c r="C27" s="218"/>
      <c r="D27" s="218"/>
      <c r="E27" s="218"/>
      <c r="F27" s="218"/>
      <c r="G27" s="218"/>
      <c r="H27" s="218"/>
      <c r="I27" s="218"/>
      <c r="J27" s="218"/>
      <c r="K27" s="218"/>
      <c r="L27" s="218"/>
      <c r="M27" s="219" t="s">
        <v>1605</v>
      </c>
      <c r="N27" s="219"/>
      <c r="O27" s="219" t="s">
        <v>49</v>
      </c>
      <c r="P27" s="219"/>
      <c r="Q27" s="220" t="s">
        <v>50</v>
      </c>
      <c r="R27" s="220"/>
      <c r="S27" s="34" t="s">
        <v>51</v>
      </c>
      <c r="T27" s="34" t="s">
        <v>167</v>
      </c>
      <c r="U27" s="34" t="s">
        <v>1679</v>
      </c>
      <c r="V27" s="34">
        <f t="shared" si="0"/>
        <v>391.6</v>
      </c>
      <c r="W27" s="35">
        <f t="shared" si="1"/>
        <v>97.9</v>
      </c>
    </row>
    <row r="28" spans="2:27" ht="56.25" customHeight="1" x14ac:dyDescent="0.2">
      <c r="B28" s="217" t="s">
        <v>1678</v>
      </c>
      <c r="C28" s="218"/>
      <c r="D28" s="218"/>
      <c r="E28" s="218"/>
      <c r="F28" s="218"/>
      <c r="G28" s="218"/>
      <c r="H28" s="218"/>
      <c r="I28" s="218"/>
      <c r="J28" s="218"/>
      <c r="K28" s="218"/>
      <c r="L28" s="218"/>
      <c r="M28" s="219" t="s">
        <v>1605</v>
      </c>
      <c r="N28" s="219"/>
      <c r="O28" s="219" t="s">
        <v>49</v>
      </c>
      <c r="P28" s="219"/>
      <c r="Q28" s="220" t="s">
        <v>50</v>
      </c>
      <c r="R28" s="220"/>
      <c r="S28" s="34" t="s">
        <v>51</v>
      </c>
      <c r="T28" s="34" t="s">
        <v>137</v>
      </c>
      <c r="U28" s="34" t="s">
        <v>1677</v>
      </c>
      <c r="V28" s="34">
        <f t="shared" si="0"/>
        <v>440</v>
      </c>
      <c r="W28" s="35">
        <f t="shared" si="1"/>
        <v>88</v>
      </c>
    </row>
    <row r="29" spans="2:27" ht="56.25" customHeight="1" x14ac:dyDescent="0.2">
      <c r="B29" s="217" t="s">
        <v>1676</v>
      </c>
      <c r="C29" s="218"/>
      <c r="D29" s="218"/>
      <c r="E29" s="218"/>
      <c r="F29" s="218"/>
      <c r="G29" s="218"/>
      <c r="H29" s="218"/>
      <c r="I29" s="218"/>
      <c r="J29" s="218"/>
      <c r="K29" s="218"/>
      <c r="L29" s="218"/>
      <c r="M29" s="219" t="s">
        <v>1605</v>
      </c>
      <c r="N29" s="219"/>
      <c r="O29" s="219" t="s">
        <v>49</v>
      </c>
      <c r="P29" s="219"/>
      <c r="Q29" s="220" t="s">
        <v>50</v>
      </c>
      <c r="R29" s="220"/>
      <c r="S29" s="34" t="s">
        <v>51</v>
      </c>
      <c r="T29" s="34" t="s">
        <v>52</v>
      </c>
      <c r="U29" s="34" t="s">
        <v>137</v>
      </c>
      <c r="V29" s="34" t="str">
        <f t="shared" si="0"/>
        <v>N/A</v>
      </c>
      <c r="W29" s="35">
        <f t="shared" si="1"/>
        <v>20</v>
      </c>
    </row>
    <row r="30" spans="2:27" ht="56.25" customHeight="1" thickBot="1" x14ac:dyDescent="0.25">
      <c r="B30" s="217" t="s">
        <v>1675</v>
      </c>
      <c r="C30" s="218"/>
      <c r="D30" s="218"/>
      <c r="E30" s="218"/>
      <c r="F30" s="218"/>
      <c r="G30" s="218"/>
      <c r="H30" s="218"/>
      <c r="I30" s="218"/>
      <c r="J30" s="218"/>
      <c r="K30" s="218"/>
      <c r="L30" s="218"/>
      <c r="M30" s="219" t="s">
        <v>1605</v>
      </c>
      <c r="N30" s="219"/>
      <c r="O30" s="219" t="s">
        <v>49</v>
      </c>
      <c r="P30" s="219"/>
      <c r="Q30" s="220" t="s">
        <v>50</v>
      </c>
      <c r="R30" s="220"/>
      <c r="S30" s="34" t="s">
        <v>51</v>
      </c>
      <c r="T30" s="34" t="s">
        <v>1674</v>
      </c>
      <c r="U30" s="34" t="s">
        <v>1328</v>
      </c>
      <c r="V30" s="34">
        <f t="shared" si="0"/>
        <v>348.52</v>
      </c>
      <c r="W30" s="35">
        <f t="shared" si="1"/>
        <v>81.099999999999994</v>
      </c>
    </row>
    <row r="31" spans="2:27" ht="21.75" customHeight="1" thickTop="1" thickBot="1" x14ac:dyDescent="0.25">
      <c r="B31" s="11" t="s">
        <v>60</v>
      </c>
      <c r="C31" s="12"/>
      <c r="D31" s="12"/>
      <c r="E31" s="12"/>
      <c r="F31" s="12"/>
      <c r="G31" s="12"/>
      <c r="H31" s="13"/>
      <c r="I31" s="13"/>
      <c r="J31" s="13"/>
      <c r="K31" s="13"/>
      <c r="L31" s="13"/>
      <c r="M31" s="13"/>
      <c r="N31" s="13"/>
      <c r="O31" s="13"/>
      <c r="P31" s="13"/>
      <c r="Q31" s="13"/>
      <c r="R31" s="13"/>
      <c r="S31" s="13"/>
      <c r="T31" s="13"/>
      <c r="U31" s="13"/>
      <c r="V31" s="13"/>
      <c r="W31" s="14"/>
      <c r="X31" s="36"/>
    </row>
    <row r="32" spans="2:27" ht="29.25" customHeight="1" thickTop="1" thickBot="1" x14ac:dyDescent="0.25">
      <c r="B32" s="232" t="s">
        <v>2098</v>
      </c>
      <c r="C32" s="233"/>
      <c r="D32" s="233"/>
      <c r="E32" s="233"/>
      <c r="F32" s="233"/>
      <c r="G32" s="233"/>
      <c r="H32" s="233"/>
      <c r="I32" s="233"/>
      <c r="J32" s="233"/>
      <c r="K32" s="233"/>
      <c r="L32" s="233"/>
      <c r="M32" s="233"/>
      <c r="N32" s="233"/>
      <c r="O32" s="233"/>
      <c r="P32" s="233"/>
      <c r="Q32" s="234"/>
      <c r="R32" s="37" t="s">
        <v>42</v>
      </c>
      <c r="S32" s="204" t="s">
        <v>43</v>
      </c>
      <c r="T32" s="204"/>
      <c r="U32" s="38" t="s">
        <v>61</v>
      </c>
      <c r="V32" s="203" t="s">
        <v>62</v>
      </c>
      <c r="W32" s="205"/>
    </row>
    <row r="33" spans="2:25" ht="30.75" customHeight="1" thickBot="1" x14ac:dyDescent="0.25">
      <c r="B33" s="235"/>
      <c r="C33" s="236"/>
      <c r="D33" s="236"/>
      <c r="E33" s="236"/>
      <c r="F33" s="236"/>
      <c r="G33" s="236"/>
      <c r="H33" s="236"/>
      <c r="I33" s="236"/>
      <c r="J33" s="236"/>
      <c r="K33" s="236"/>
      <c r="L33" s="236"/>
      <c r="M33" s="236"/>
      <c r="N33" s="236"/>
      <c r="O33" s="236"/>
      <c r="P33" s="236"/>
      <c r="Q33" s="237"/>
      <c r="R33" s="39" t="s">
        <v>63</v>
      </c>
      <c r="S33" s="39" t="s">
        <v>63</v>
      </c>
      <c r="T33" s="39" t="s">
        <v>49</v>
      </c>
      <c r="U33" s="39" t="s">
        <v>63</v>
      </c>
      <c r="V33" s="39" t="s">
        <v>64</v>
      </c>
      <c r="W33" s="32" t="s">
        <v>65</v>
      </c>
      <c r="Y33" s="36"/>
    </row>
    <row r="34" spans="2:25" ht="23.25" customHeight="1" thickBot="1" x14ac:dyDescent="0.25">
      <c r="B34" s="238" t="s">
        <v>66</v>
      </c>
      <c r="C34" s="239"/>
      <c r="D34" s="239"/>
      <c r="E34" s="40" t="s">
        <v>443</v>
      </c>
      <c r="F34" s="40"/>
      <c r="G34" s="40"/>
      <c r="H34" s="41"/>
      <c r="I34" s="41"/>
      <c r="J34" s="41"/>
      <c r="K34" s="41"/>
      <c r="L34" s="41"/>
      <c r="M34" s="41"/>
      <c r="N34" s="41"/>
      <c r="O34" s="41"/>
      <c r="P34" s="42"/>
      <c r="Q34" s="42"/>
      <c r="R34" s="43" t="s">
        <v>1543</v>
      </c>
      <c r="S34" s="44" t="s">
        <v>11</v>
      </c>
      <c r="T34" s="42"/>
      <c r="U34" s="44" t="s">
        <v>234</v>
      </c>
      <c r="V34" s="42"/>
      <c r="W34" s="45">
        <f>+IF(ISERR(U34/R34*100),"N/A",ROUND(U34/R34*100,2))</f>
        <v>3.33</v>
      </c>
    </row>
    <row r="35" spans="2:25" ht="26.25" customHeight="1" x14ac:dyDescent="0.2">
      <c r="B35" s="221" t="s">
        <v>69</v>
      </c>
      <c r="C35" s="222"/>
      <c r="D35" s="222"/>
      <c r="E35" s="46" t="s">
        <v>443</v>
      </c>
      <c r="F35" s="46"/>
      <c r="G35" s="46"/>
      <c r="H35" s="47"/>
      <c r="I35" s="47"/>
      <c r="J35" s="47"/>
      <c r="K35" s="47"/>
      <c r="L35" s="47"/>
      <c r="M35" s="47"/>
      <c r="N35" s="47"/>
      <c r="O35" s="47"/>
      <c r="P35" s="48"/>
      <c r="Q35" s="48"/>
      <c r="R35" s="49" t="s">
        <v>1543</v>
      </c>
      <c r="S35" s="50" t="s">
        <v>234</v>
      </c>
      <c r="T35" s="51">
        <f>+IF(ISERR(S35/R35*100),"N/A",ROUND(S35/R35*100,2))</f>
        <v>3.33</v>
      </c>
      <c r="U35" s="50" t="s">
        <v>234</v>
      </c>
      <c r="V35" s="51">
        <f>+IF(ISERR(U35/S35*100),"N/A",ROUND(U35/S35*100,2))</f>
        <v>100</v>
      </c>
      <c r="W35" s="52">
        <f>+IF(ISERR(U35/R35*100),"N/A",ROUND(U35/R35*100,2))</f>
        <v>3.33</v>
      </c>
    </row>
    <row r="36" spans="2:25" ht="23.25" customHeight="1" thickBot="1" x14ac:dyDescent="0.25">
      <c r="B36" s="238" t="s">
        <v>66</v>
      </c>
      <c r="C36" s="239"/>
      <c r="D36" s="239"/>
      <c r="E36" s="40" t="s">
        <v>1600</v>
      </c>
      <c r="F36" s="40"/>
      <c r="G36" s="40"/>
      <c r="H36" s="41"/>
      <c r="I36" s="41"/>
      <c r="J36" s="41"/>
      <c r="K36" s="41"/>
      <c r="L36" s="41"/>
      <c r="M36" s="41"/>
      <c r="N36" s="41"/>
      <c r="O36" s="41"/>
      <c r="P36" s="42"/>
      <c r="Q36" s="42"/>
      <c r="R36" s="43" t="s">
        <v>1673</v>
      </c>
      <c r="S36" s="44" t="s">
        <v>11</v>
      </c>
      <c r="T36" s="42"/>
      <c r="U36" s="44" t="s">
        <v>1671</v>
      </c>
      <c r="V36" s="42"/>
      <c r="W36" s="45">
        <f>+IF(ISERR(U36/R36*100),"N/A",ROUND(U36/R36*100,2))</f>
        <v>12.3</v>
      </c>
    </row>
    <row r="37" spans="2:25" ht="26.25" customHeight="1" thickBot="1" x14ac:dyDescent="0.25">
      <c r="B37" s="221" t="s">
        <v>69</v>
      </c>
      <c r="C37" s="222"/>
      <c r="D37" s="222"/>
      <c r="E37" s="46" t="s">
        <v>1600</v>
      </c>
      <c r="F37" s="46"/>
      <c r="G37" s="46"/>
      <c r="H37" s="47"/>
      <c r="I37" s="47"/>
      <c r="J37" s="47"/>
      <c r="K37" s="47"/>
      <c r="L37" s="47"/>
      <c r="M37" s="47"/>
      <c r="N37" s="47"/>
      <c r="O37" s="47"/>
      <c r="P37" s="48"/>
      <c r="Q37" s="48"/>
      <c r="R37" s="49" t="s">
        <v>1672</v>
      </c>
      <c r="S37" s="50" t="s">
        <v>1671</v>
      </c>
      <c r="T37" s="51">
        <f>+IF(ISERR(S37/R37*100),"N/A",ROUND(S37/R37*100,2))</f>
        <v>10.5</v>
      </c>
      <c r="U37" s="50" t="s">
        <v>1671</v>
      </c>
      <c r="V37" s="51">
        <f>+IF(ISERR(U37/S37*100),"N/A",ROUND(U37/S37*100,2))</f>
        <v>100</v>
      </c>
      <c r="W37" s="52">
        <f>+IF(ISERR(U37/R37*100),"N/A",ROUND(U37/R37*100,2))</f>
        <v>10.5</v>
      </c>
    </row>
    <row r="38" spans="2:25" ht="22.5" customHeight="1" thickTop="1" thickBot="1" x14ac:dyDescent="0.25">
      <c r="B38" s="11" t="s">
        <v>75</v>
      </c>
      <c r="C38" s="12"/>
      <c r="D38" s="12"/>
      <c r="E38" s="12"/>
      <c r="F38" s="12"/>
      <c r="G38" s="12"/>
      <c r="H38" s="13"/>
      <c r="I38" s="13"/>
      <c r="J38" s="13"/>
      <c r="K38" s="13"/>
      <c r="L38" s="13"/>
      <c r="M38" s="13"/>
      <c r="N38" s="13"/>
      <c r="O38" s="13"/>
      <c r="P38" s="13"/>
      <c r="Q38" s="13"/>
      <c r="R38" s="13"/>
      <c r="S38" s="13"/>
      <c r="T38" s="13"/>
      <c r="U38" s="13"/>
      <c r="V38" s="13"/>
      <c r="W38" s="14"/>
    </row>
    <row r="39" spans="2:25" ht="37.5" customHeight="1" thickTop="1" x14ac:dyDescent="0.2">
      <c r="B39" s="223" t="s">
        <v>1670</v>
      </c>
      <c r="C39" s="224"/>
      <c r="D39" s="224"/>
      <c r="E39" s="224"/>
      <c r="F39" s="224"/>
      <c r="G39" s="224"/>
      <c r="H39" s="224"/>
      <c r="I39" s="224"/>
      <c r="J39" s="224"/>
      <c r="K39" s="224"/>
      <c r="L39" s="224"/>
      <c r="M39" s="224"/>
      <c r="N39" s="224"/>
      <c r="O39" s="224"/>
      <c r="P39" s="224"/>
      <c r="Q39" s="224"/>
      <c r="R39" s="224"/>
      <c r="S39" s="224"/>
      <c r="T39" s="224"/>
      <c r="U39" s="224"/>
      <c r="V39" s="224"/>
      <c r="W39" s="225"/>
    </row>
    <row r="40" spans="2:25" ht="168.75" customHeight="1" thickBot="1" x14ac:dyDescent="0.25">
      <c r="B40" s="226"/>
      <c r="C40" s="227"/>
      <c r="D40" s="227"/>
      <c r="E40" s="227"/>
      <c r="F40" s="227"/>
      <c r="G40" s="227"/>
      <c r="H40" s="227"/>
      <c r="I40" s="227"/>
      <c r="J40" s="227"/>
      <c r="K40" s="227"/>
      <c r="L40" s="227"/>
      <c r="M40" s="227"/>
      <c r="N40" s="227"/>
      <c r="O40" s="227"/>
      <c r="P40" s="227"/>
      <c r="Q40" s="227"/>
      <c r="R40" s="227"/>
      <c r="S40" s="227"/>
      <c r="T40" s="227"/>
      <c r="U40" s="227"/>
      <c r="V40" s="227"/>
      <c r="W40" s="228"/>
    </row>
    <row r="41" spans="2:25" ht="37.5" customHeight="1" thickTop="1" x14ac:dyDescent="0.2">
      <c r="B41" s="223" t="s">
        <v>1669</v>
      </c>
      <c r="C41" s="224"/>
      <c r="D41" s="224"/>
      <c r="E41" s="224"/>
      <c r="F41" s="224"/>
      <c r="G41" s="224"/>
      <c r="H41" s="224"/>
      <c r="I41" s="224"/>
      <c r="J41" s="224"/>
      <c r="K41" s="224"/>
      <c r="L41" s="224"/>
      <c r="M41" s="224"/>
      <c r="N41" s="224"/>
      <c r="O41" s="224"/>
      <c r="P41" s="224"/>
      <c r="Q41" s="224"/>
      <c r="R41" s="224"/>
      <c r="S41" s="224"/>
      <c r="T41" s="224"/>
      <c r="U41" s="224"/>
      <c r="V41" s="224"/>
      <c r="W41" s="225"/>
    </row>
    <row r="42" spans="2:25" ht="163.5" customHeight="1" thickBot="1" x14ac:dyDescent="0.25">
      <c r="B42" s="226"/>
      <c r="C42" s="227"/>
      <c r="D42" s="227"/>
      <c r="E42" s="227"/>
      <c r="F42" s="227"/>
      <c r="G42" s="227"/>
      <c r="H42" s="227"/>
      <c r="I42" s="227"/>
      <c r="J42" s="227"/>
      <c r="K42" s="227"/>
      <c r="L42" s="227"/>
      <c r="M42" s="227"/>
      <c r="N42" s="227"/>
      <c r="O42" s="227"/>
      <c r="P42" s="227"/>
      <c r="Q42" s="227"/>
      <c r="R42" s="227"/>
      <c r="S42" s="227"/>
      <c r="T42" s="227"/>
      <c r="U42" s="227"/>
      <c r="V42" s="227"/>
      <c r="W42" s="228"/>
    </row>
    <row r="43" spans="2:25" ht="37.5" customHeight="1" thickTop="1" x14ac:dyDescent="0.2">
      <c r="B43" s="223" t="s">
        <v>1668</v>
      </c>
      <c r="C43" s="224"/>
      <c r="D43" s="224"/>
      <c r="E43" s="224"/>
      <c r="F43" s="224"/>
      <c r="G43" s="224"/>
      <c r="H43" s="224"/>
      <c r="I43" s="224"/>
      <c r="J43" s="224"/>
      <c r="K43" s="224"/>
      <c r="L43" s="224"/>
      <c r="M43" s="224"/>
      <c r="N43" s="224"/>
      <c r="O43" s="224"/>
      <c r="P43" s="224"/>
      <c r="Q43" s="224"/>
      <c r="R43" s="224"/>
      <c r="S43" s="224"/>
      <c r="T43" s="224"/>
      <c r="U43" s="224"/>
      <c r="V43" s="224"/>
      <c r="W43" s="225"/>
    </row>
    <row r="44" spans="2:25" ht="102.75" customHeight="1" thickBot="1" x14ac:dyDescent="0.25">
      <c r="B44" s="229"/>
      <c r="C44" s="230"/>
      <c r="D44" s="230"/>
      <c r="E44" s="230"/>
      <c r="F44" s="230"/>
      <c r="G44" s="230"/>
      <c r="H44" s="230"/>
      <c r="I44" s="230"/>
      <c r="J44" s="230"/>
      <c r="K44" s="230"/>
      <c r="L44" s="230"/>
      <c r="M44" s="230"/>
      <c r="N44" s="230"/>
      <c r="O44" s="230"/>
      <c r="P44" s="230"/>
      <c r="Q44" s="230"/>
      <c r="R44" s="230"/>
      <c r="S44" s="230"/>
      <c r="T44" s="230"/>
      <c r="U44" s="230"/>
      <c r="V44" s="230"/>
      <c r="W44" s="231"/>
    </row>
  </sheetData>
  <mergeCells count="8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2:Q33"/>
    <mergeCell ref="S32:T32"/>
    <mergeCell ref="B41:W42"/>
    <mergeCell ref="B43:W44"/>
    <mergeCell ref="V32:W32"/>
    <mergeCell ref="B34:D34"/>
    <mergeCell ref="B35:D35"/>
    <mergeCell ref="B36:D36"/>
    <mergeCell ref="B37:D37"/>
    <mergeCell ref="B39:W4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0" man="1"/>
    <brk id="30" min="1" max="22" man="1"/>
    <brk id="42" min="1" max="22"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1635</v>
      </c>
      <c r="D4" s="183" t="s">
        <v>1634</v>
      </c>
      <c r="E4" s="183"/>
      <c r="F4" s="183"/>
      <c r="G4" s="183"/>
      <c r="H4" s="184"/>
      <c r="I4" s="18"/>
      <c r="J4" s="185" t="s">
        <v>6</v>
      </c>
      <c r="K4" s="183"/>
      <c r="L4" s="17" t="s">
        <v>417</v>
      </c>
      <c r="M4" s="186" t="s">
        <v>1708</v>
      </c>
      <c r="N4" s="186"/>
      <c r="O4" s="186"/>
      <c r="P4" s="186"/>
      <c r="Q4" s="187"/>
      <c r="R4" s="19"/>
      <c r="S4" s="188" t="s">
        <v>9</v>
      </c>
      <c r="T4" s="189"/>
      <c r="U4" s="189"/>
      <c r="V4" s="190" t="s">
        <v>1700</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1703</v>
      </c>
      <c r="D6" s="192" t="s">
        <v>1707</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1706</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1705</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thickBot="1" x14ac:dyDescent="0.25">
      <c r="B21" s="217" t="s">
        <v>1704</v>
      </c>
      <c r="C21" s="218"/>
      <c r="D21" s="218"/>
      <c r="E21" s="218"/>
      <c r="F21" s="218"/>
      <c r="G21" s="218"/>
      <c r="H21" s="218"/>
      <c r="I21" s="218"/>
      <c r="J21" s="218"/>
      <c r="K21" s="218"/>
      <c r="L21" s="218"/>
      <c r="M21" s="219" t="s">
        <v>1703</v>
      </c>
      <c r="N21" s="219"/>
      <c r="O21" s="219" t="s">
        <v>49</v>
      </c>
      <c r="P21" s="219"/>
      <c r="Q21" s="220" t="s">
        <v>65</v>
      </c>
      <c r="R21" s="220"/>
      <c r="S21" s="34" t="s">
        <v>1702</v>
      </c>
      <c r="T21" s="34" t="s">
        <v>170</v>
      </c>
      <c r="U21" s="34" t="s">
        <v>170</v>
      </c>
      <c r="V21" s="34" t="str">
        <f>+IF(ISERR(U21/T21*100),"N/A",ROUND(U21/T21*100,2))</f>
        <v>N/A</v>
      </c>
      <c r="W21" s="35" t="str">
        <f>+IF(ISERR(U21/S21*100),"N/A",ROUND(U21/S21*100,2))</f>
        <v>N/A</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32" t="s">
        <v>2098</v>
      </c>
      <c r="C23" s="233"/>
      <c r="D23" s="233"/>
      <c r="E23" s="233"/>
      <c r="F23" s="233"/>
      <c r="G23" s="233"/>
      <c r="H23" s="233"/>
      <c r="I23" s="233"/>
      <c r="J23" s="233"/>
      <c r="K23" s="233"/>
      <c r="L23" s="233"/>
      <c r="M23" s="233"/>
      <c r="N23" s="233"/>
      <c r="O23" s="233"/>
      <c r="P23" s="233"/>
      <c r="Q23" s="234"/>
      <c r="R23" s="37" t="s">
        <v>42</v>
      </c>
      <c r="S23" s="204" t="s">
        <v>43</v>
      </c>
      <c r="T23" s="204"/>
      <c r="U23" s="38" t="s">
        <v>61</v>
      </c>
      <c r="V23" s="203" t="s">
        <v>62</v>
      </c>
      <c r="W23" s="205"/>
    </row>
    <row r="24" spans="2:27" ht="30.75" customHeight="1" thickBot="1" x14ac:dyDescent="0.25">
      <c r="B24" s="235"/>
      <c r="C24" s="236"/>
      <c r="D24" s="236"/>
      <c r="E24" s="236"/>
      <c r="F24" s="236"/>
      <c r="G24" s="236"/>
      <c r="H24" s="236"/>
      <c r="I24" s="236"/>
      <c r="J24" s="236"/>
      <c r="K24" s="236"/>
      <c r="L24" s="236"/>
      <c r="M24" s="236"/>
      <c r="N24" s="236"/>
      <c r="O24" s="236"/>
      <c r="P24" s="236"/>
      <c r="Q24" s="237"/>
      <c r="R24" s="39" t="s">
        <v>63</v>
      </c>
      <c r="S24" s="39" t="s">
        <v>63</v>
      </c>
      <c r="T24" s="39" t="s">
        <v>49</v>
      </c>
      <c r="U24" s="39" t="s">
        <v>63</v>
      </c>
      <c r="V24" s="39" t="s">
        <v>64</v>
      </c>
      <c r="W24" s="32" t="s">
        <v>65</v>
      </c>
      <c r="Y24" s="36"/>
    </row>
    <row r="25" spans="2:27" ht="23.25" customHeight="1" thickBot="1" x14ac:dyDescent="0.25">
      <c r="B25" s="238" t="s">
        <v>66</v>
      </c>
      <c r="C25" s="239"/>
      <c r="D25" s="239"/>
      <c r="E25" s="40" t="s">
        <v>1701</v>
      </c>
      <c r="F25" s="40"/>
      <c r="G25" s="40"/>
      <c r="H25" s="41"/>
      <c r="I25" s="41"/>
      <c r="J25" s="41"/>
      <c r="K25" s="41"/>
      <c r="L25" s="41"/>
      <c r="M25" s="41"/>
      <c r="N25" s="41"/>
      <c r="O25" s="41"/>
      <c r="P25" s="42"/>
      <c r="Q25" s="42"/>
      <c r="R25" s="43" t="s">
        <v>1700</v>
      </c>
      <c r="S25" s="44" t="s">
        <v>11</v>
      </c>
      <c r="T25" s="42"/>
      <c r="U25" s="44" t="s">
        <v>547</v>
      </c>
      <c r="V25" s="42"/>
      <c r="W25" s="45">
        <f>+IF(ISERR(U25/R25*100),"N/A",ROUND(U25/R25*100,2))</f>
        <v>25</v>
      </c>
    </row>
    <row r="26" spans="2:27" ht="26.25" customHeight="1" thickBot="1" x14ac:dyDescent="0.25">
      <c r="B26" s="221" t="s">
        <v>69</v>
      </c>
      <c r="C26" s="222"/>
      <c r="D26" s="222"/>
      <c r="E26" s="46" t="s">
        <v>1701</v>
      </c>
      <c r="F26" s="46"/>
      <c r="G26" s="46"/>
      <c r="H26" s="47"/>
      <c r="I26" s="47"/>
      <c r="J26" s="47"/>
      <c r="K26" s="47"/>
      <c r="L26" s="47"/>
      <c r="M26" s="47"/>
      <c r="N26" s="47"/>
      <c r="O26" s="47"/>
      <c r="P26" s="48"/>
      <c r="Q26" s="48"/>
      <c r="R26" s="49" t="s">
        <v>1700</v>
      </c>
      <c r="S26" s="50" t="s">
        <v>547</v>
      </c>
      <c r="T26" s="51">
        <f>+IF(ISERR(S26/R26*100),"N/A",ROUND(S26/R26*100,2))</f>
        <v>25</v>
      </c>
      <c r="U26" s="50" t="s">
        <v>547</v>
      </c>
      <c r="V26" s="51">
        <f>+IF(ISERR(U26/S26*100),"N/A",ROUND(U26/S26*100,2))</f>
        <v>100</v>
      </c>
      <c r="W26" s="52">
        <f>+IF(ISERR(U26/R26*100),"N/A",ROUND(U26/R26*100,2))</f>
        <v>25</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3" t="s">
        <v>1699</v>
      </c>
      <c r="C28" s="224"/>
      <c r="D28" s="224"/>
      <c r="E28" s="224"/>
      <c r="F28" s="224"/>
      <c r="G28" s="224"/>
      <c r="H28" s="224"/>
      <c r="I28" s="224"/>
      <c r="J28" s="224"/>
      <c r="K28" s="224"/>
      <c r="L28" s="224"/>
      <c r="M28" s="224"/>
      <c r="N28" s="224"/>
      <c r="O28" s="224"/>
      <c r="P28" s="224"/>
      <c r="Q28" s="224"/>
      <c r="R28" s="224"/>
      <c r="S28" s="224"/>
      <c r="T28" s="224"/>
      <c r="U28" s="224"/>
      <c r="V28" s="224"/>
      <c r="W28" s="225"/>
    </row>
    <row r="29" spans="2:27" ht="46.5" customHeight="1" thickBot="1" x14ac:dyDescent="0.25">
      <c r="B29" s="226"/>
      <c r="C29" s="227"/>
      <c r="D29" s="227"/>
      <c r="E29" s="227"/>
      <c r="F29" s="227"/>
      <c r="G29" s="227"/>
      <c r="H29" s="227"/>
      <c r="I29" s="227"/>
      <c r="J29" s="227"/>
      <c r="K29" s="227"/>
      <c r="L29" s="227"/>
      <c r="M29" s="227"/>
      <c r="N29" s="227"/>
      <c r="O29" s="227"/>
      <c r="P29" s="227"/>
      <c r="Q29" s="227"/>
      <c r="R29" s="227"/>
      <c r="S29" s="227"/>
      <c r="T29" s="227"/>
      <c r="U29" s="227"/>
      <c r="V29" s="227"/>
      <c r="W29" s="228"/>
    </row>
    <row r="30" spans="2:27" ht="37.5" customHeight="1" thickTop="1" x14ac:dyDescent="0.2">
      <c r="B30" s="223" t="s">
        <v>1698</v>
      </c>
      <c r="C30" s="224"/>
      <c r="D30" s="224"/>
      <c r="E30" s="224"/>
      <c r="F30" s="224"/>
      <c r="G30" s="224"/>
      <c r="H30" s="224"/>
      <c r="I30" s="224"/>
      <c r="J30" s="224"/>
      <c r="K30" s="224"/>
      <c r="L30" s="224"/>
      <c r="M30" s="224"/>
      <c r="N30" s="224"/>
      <c r="O30" s="224"/>
      <c r="P30" s="224"/>
      <c r="Q30" s="224"/>
      <c r="R30" s="224"/>
      <c r="S30" s="224"/>
      <c r="T30" s="224"/>
      <c r="U30" s="224"/>
      <c r="V30" s="224"/>
      <c r="W30" s="225"/>
    </row>
    <row r="31" spans="2:27" ht="1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1697</v>
      </c>
      <c r="C32" s="224"/>
      <c r="D32" s="224"/>
      <c r="E32" s="224"/>
      <c r="F32" s="224"/>
      <c r="G32" s="224"/>
      <c r="H32" s="224"/>
      <c r="I32" s="224"/>
      <c r="J32" s="224"/>
      <c r="K32" s="224"/>
      <c r="L32" s="224"/>
      <c r="M32" s="224"/>
      <c r="N32" s="224"/>
      <c r="O32" s="224"/>
      <c r="P32" s="224"/>
      <c r="Q32" s="224"/>
      <c r="R32" s="224"/>
      <c r="S32" s="224"/>
      <c r="T32" s="224"/>
      <c r="U32" s="224"/>
      <c r="V32" s="224"/>
      <c r="W32" s="225"/>
    </row>
    <row r="33" spans="2:23" ht="13.5" thickBot="1" x14ac:dyDescent="0.25">
      <c r="B33" s="229"/>
      <c r="C33" s="230"/>
      <c r="D33" s="230"/>
      <c r="E33" s="230"/>
      <c r="F33" s="230"/>
      <c r="G33" s="230"/>
      <c r="H33" s="230"/>
      <c r="I33" s="230"/>
      <c r="J33" s="230"/>
      <c r="K33" s="230"/>
      <c r="L33" s="230"/>
      <c r="M33" s="230"/>
      <c r="N33" s="230"/>
      <c r="O33" s="230"/>
      <c r="P33" s="230"/>
      <c r="Q33" s="230"/>
      <c r="R33" s="230"/>
      <c r="S33" s="230"/>
      <c r="T33" s="230"/>
      <c r="U33" s="230"/>
      <c r="V33" s="230"/>
      <c r="W33" s="231"/>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1635</v>
      </c>
      <c r="D4" s="183" t="s">
        <v>1634</v>
      </c>
      <c r="E4" s="183"/>
      <c r="F4" s="183"/>
      <c r="G4" s="183"/>
      <c r="H4" s="184"/>
      <c r="I4" s="18"/>
      <c r="J4" s="185" t="s">
        <v>6</v>
      </c>
      <c r="K4" s="183"/>
      <c r="L4" s="17" t="s">
        <v>771</v>
      </c>
      <c r="M4" s="186" t="s">
        <v>1724</v>
      </c>
      <c r="N4" s="186"/>
      <c r="O4" s="186"/>
      <c r="P4" s="186"/>
      <c r="Q4" s="187"/>
      <c r="R4" s="19"/>
      <c r="S4" s="188" t="s">
        <v>9</v>
      </c>
      <c r="T4" s="189"/>
      <c r="U4" s="189"/>
      <c r="V4" s="190" t="s">
        <v>1723</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427</v>
      </c>
      <c r="D6" s="192" t="s">
        <v>1722</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457</v>
      </c>
      <c r="K8" s="26" t="s">
        <v>457</v>
      </c>
      <c r="L8" s="26" t="s">
        <v>1721</v>
      </c>
      <c r="M8" s="26" t="s">
        <v>1721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1720</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1719</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1718</v>
      </c>
      <c r="C21" s="218"/>
      <c r="D21" s="218"/>
      <c r="E21" s="218"/>
      <c r="F21" s="218"/>
      <c r="G21" s="218"/>
      <c r="H21" s="218"/>
      <c r="I21" s="218"/>
      <c r="J21" s="218"/>
      <c r="K21" s="218"/>
      <c r="L21" s="218"/>
      <c r="M21" s="219" t="s">
        <v>427</v>
      </c>
      <c r="N21" s="219"/>
      <c r="O21" s="219" t="s">
        <v>49</v>
      </c>
      <c r="P21" s="219"/>
      <c r="Q21" s="220" t="s">
        <v>65</v>
      </c>
      <c r="R21" s="220"/>
      <c r="S21" s="34" t="s">
        <v>51</v>
      </c>
      <c r="T21" s="34" t="s">
        <v>170</v>
      </c>
      <c r="U21" s="34" t="s">
        <v>170</v>
      </c>
      <c r="V21" s="34" t="str">
        <f>+IF(ISERR(U21/T21*100),"N/A",ROUND(U21/T21*100,2))</f>
        <v>N/A</v>
      </c>
      <c r="W21" s="35" t="str">
        <f>+IF(ISERR(U21/S21*100),"N/A",ROUND(U21/S21*100,2))</f>
        <v>N/A</v>
      </c>
    </row>
    <row r="22" spans="2:27" ht="56.25" customHeight="1" x14ac:dyDescent="0.2">
      <c r="B22" s="217" t="s">
        <v>1717</v>
      </c>
      <c r="C22" s="218"/>
      <c r="D22" s="218"/>
      <c r="E22" s="218"/>
      <c r="F22" s="218"/>
      <c r="G22" s="218"/>
      <c r="H22" s="218"/>
      <c r="I22" s="218"/>
      <c r="J22" s="218"/>
      <c r="K22" s="218"/>
      <c r="L22" s="218"/>
      <c r="M22" s="219" t="s">
        <v>427</v>
      </c>
      <c r="N22" s="219"/>
      <c r="O22" s="219" t="s">
        <v>49</v>
      </c>
      <c r="P22" s="219"/>
      <c r="Q22" s="220" t="s">
        <v>50</v>
      </c>
      <c r="R22" s="220"/>
      <c r="S22" s="34" t="s">
        <v>51</v>
      </c>
      <c r="T22" s="34" t="s">
        <v>52</v>
      </c>
      <c r="U22" s="34" t="s">
        <v>52</v>
      </c>
      <c r="V22" s="34" t="str">
        <f>+IF(ISERR(U22/T22*100),"N/A",ROUND(U22/T22*100,2))</f>
        <v>N/A</v>
      </c>
      <c r="W22" s="35">
        <f>+IF(ISERR(U22/S22*100),"N/A",ROUND(U22/S22*100,2))</f>
        <v>0</v>
      </c>
    </row>
    <row r="23" spans="2:27" ht="56.25" customHeight="1" x14ac:dyDescent="0.2">
      <c r="B23" s="217" t="s">
        <v>1716</v>
      </c>
      <c r="C23" s="218"/>
      <c r="D23" s="218"/>
      <c r="E23" s="218"/>
      <c r="F23" s="218"/>
      <c r="G23" s="218"/>
      <c r="H23" s="218"/>
      <c r="I23" s="218"/>
      <c r="J23" s="218"/>
      <c r="K23" s="218"/>
      <c r="L23" s="218"/>
      <c r="M23" s="219" t="s">
        <v>427</v>
      </c>
      <c r="N23" s="219"/>
      <c r="O23" s="219" t="s">
        <v>49</v>
      </c>
      <c r="P23" s="219"/>
      <c r="Q23" s="220" t="s">
        <v>50</v>
      </c>
      <c r="R23" s="220"/>
      <c r="S23" s="34" t="s">
        <v>51</v>
      </c>
      <c r="T23" s="34" t="s">
        <v>52</v>
      </c>
      <c r="U23" s="34" t="s">
        <v>52</v>
      </c>
      <c r="V23" s="34" t="str">
        <f>+IF(ISERR(U23/T23*100),"N/A",ROUND(U23/T23*100,2))</f>
        <v>N/A</v>
      </c>
      <c r="W23" s="35">
        <f>+IF(ISERR(U23/S23*100),"N/A",ROUND(U23/S23*100,2))</f>
        <v>0</v>
      </c>
    </row>
    <row r="24" spans="2:27" ht="56.25" customHeight="1" x14ac:dyDescent="0.2">
      <c r="B24" s="217" t="s">
        <v>1715</v>
      </c>
      <c r="C24" s="218"/>
      <c r="D24" s="218"/>
      <c r="E24" s="218"/>
      <c r="F24" s="218"/>
      <c r="G24" s="218"/>
      <c r="H24" s="218"/>
      <c r="I24" s="218"/>
      <c r="J24" s="218"/>
      <c r="K24" s="218"/>
      <c r="L24" s="218"/>
      <c r="M24" s="219" t="s">
        <v>427</v>
      </c>
      <c r="N24" s="219"/>
      <c r="O24" s="219" t="s">
        <v>49</v>
      </c>
      <c r="P24" s="219"/>
      <c r="Q24" s="220" t="s">
        <v>50</v>
      </c>
      <c r="R24" s="220"/>
      <c r="S24" s="34" t="s">
        <v>51</v>
      </c>
      <c r="T24" s="34" t="s">
        <v>52</v>
      </c>
      <c r="U24" s="34" t="s">
        <v>52</v>
      </c>
      <c r="V24" s="34" t="str">
        <f>+IF(ISERR(U24/T24*100),"N/A",ROUND(U24/T24*100,2))</f>
        <v>N/A</v>
      </c>
      <c r="W24" s="35">
        <f>+IF(ISERR(U24/S24*100),"N/A",ROUND(U24/S24*100,2))</f>
        <v>0</v>
      </c>
    </row>
    <row r="25" spans="2:27" ht="56.25" customHeight="1" thickBot="1" x14ac:dyDescent="0.25">
      <c r="B25" s="217" t="s">
        <v>1714</v>
      </c>
      <c r="C25" s="218"/>
      <c r="D25" s="218"/>
      <c r="E25" s="218"/>
      <c r="F25" s="218"/>
      <c r="G25" s="218"/>
      <c r="H25" s="218"/>
      <c r="I25" s="218"/>
      <c r="J25" s="218"/>
      <c r="K25" s="218"/>
      <c r="L25" s="218"/>
      <c r="M25" s="219" t="s">
        <v>427</v>
      </c>
      <c r="N25" s="219"/>
      <c r="O25" s="219" t="s">
        <v>49</v>
      </c>
      <c r="P25" s="219"/>
      <c r="Q25" s="220" t="s">
        <v>50</v>
      </c>
      <c r="R25" s="220"/>
      <c r="S25" s="34" t="s">
        <v>51</v>
      </c>
      <c r="T25" s="34" t="s">
        <v>51</v>
      </c>
      <c r="U25" s="34" t="s">
        <v>1713</v>
      </c>
      <c r="V25" s="34">
        <f>+IF(ISERR(U25/T25*100),"N/A",ROUND(U25/T25*100,2))</f>
        <v>150</v>
      </c>
      <c r="W25" s="35">
        <f>+IF(ISERR(U25/S25*100),"N/A",ROUND(U25/S25*100,2))</f>
        <v>150</v>
      </c>
    </row>
    <row r="26" spans="2:27" ht="21.75" customHeight="1" thickTop="1" thickBot="1" x14ac:dyDescent="0.25">
      <c r="B26" s="11" t="s">
        <v>60</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232" t="s">
        <v>2098</v>
      </c>
      <c r="C27" s="233"/>
      <c r="D27" s="233"/>
      <c r="E27" s="233"/>
      <c r="F27" s="233"/>
      <c r="G27" s="233"/>
      <c r="H27" s="233"/>
      <c r="I27" s="233"/>
      <c r="J27" s="233"/>
      <c r="K27" s="233"/>
      <c r="L27" s="233"/>
      <c r="M27" s="233"/>
      <c r="N27" s="233"/>
      <c r="O27" s="233"/>
      <c r="P27" s="233"/>
      <c r="Q27" s="234"/>
      <c r="R27" s="37" t="s">
        <v>42</v>
      </c>
      <c r="S27" s="204" t="s">
        <v>43</v>
      </c>
      <c r="T27" s="204"/>
      <c r="U27" s="38" t="s">
        <v>61</v>
      </c>
      <c r="V27" s="203" t="s">
        <v>62</v>
      </c>
      <c r="W27" s="205"/>
    </row>
    <row r="28" spans="2:27" ht="30.75" customHeight="1" thickBot="1" x14ac:dyDescent="0.25">
      <c r="B28" s="235"/>
      <c r="C28" s="236"/>
      <c r="D28" s="236"/>
      <c r="E28" s="236"/>
      <c r="F28" s="236"/>
      <c r="G28" s="236"/>
      <c r="H28" s="236"/>
      <c r="I28" s="236"/>
      <c r="J28" s="236"/>
      <c r="K28" s="236"/>
      <c r="L28" s="236"/>
      <c r="M28" s="236"/>
      <c r="N28" s="236"/>
      <c r="O28" s="236"/>
      <c r="P28" s="236"/>
      <c r="Q28" s="237"/>
      <c r="R28" s="39" t="s">
        <v>63</v>
      </c>
      <c r="S28" s="39" t="s">
        <v>63</v>
      </c>
      <c r="T28" s="39" t="s">
        <v>49</v>
      </c>
      <c r="U28" s="39" t="s">
        <v>63</v>
      </c>
      <c r="V28" s="39" t="s">
        <v>64</v>
      </c>
      <c r="W28" s="32" t="s">
        <v>65</v>
      </c>
      <c r="Y28" s="36"/>
    </row>
    <row r="29" spans="2:27" ht="23.25" customHeight="1" thickBot="1" x14ac:dyDescent="0.25">
      <c r="B29" s="238" t="s">
        <v>66</v>
      </c>
      <c r="C29" s="239"/>
      <c r="D29" s="239"/>
      <c r="E29" s="40" t="s">
        <v>424</v>
      </c>
      <c r="F29" s="40"/>
      <c r="G29" s="40"/>
      <c r="H29" s="41"/>
      <c r="I29" s="41"/>
      <c r="J29" s="41"/>
      <c r="K29" s="41"/>
      <c r="L29" s="41"/>
      <c r="M29" s="41"/>
      <c r="N29" s="41"/>
      <c r="O29" s="41"/>
      <c r="P29" s="42"/>
      <c r="Q29" s="42"/>
      <c r="R29" s="43" t="s">
        <v>1712</v>
      </c>
      <c r="S29" s="44" t="s">
        <v>11</v>
      </c>
      <c r="T29" s="42"/>
      <c r="U29" s="44" t="s">
        <v>52</v>
      </c>
      <c r="V29" s="42"/>
      <c r="W29" s="45">
        <f>+IF(ISERR(U29/R29*100),"N/A",ROUND(U29/R29*100,2))</f>
        <v>0</v>
      </c>
    </row>
    <row r="30" spans="2:27" ht="26.25" customHeight="1" thickBot="1" x14ac:dyDescent="0.25">
      <c r="B30" s="221" t="s">
        <v>69</v>
      </c>
      <c r="C30" s="222"/>
      <c r="D30" s="222"/>
      <c r="E30" s="46" t="s">
        <v>424</v>
      </c>
      <c r="F30" s="46"/>
      <c r="G30" s="46"/>
      <c r="H30" s="47"/>
      <c r="I30" s="47"/>
      <c r="J30" s="47"/>
      <c r="K30" s="47"/>
      <c r="L30" s="47"/>
      <c r="M30" s="47"/>
      <c r="N30" s="47"/>
      <c r="O30" s="47"/>
      <c r="P30" s="48"/>
      <c r="Q30" s="48"/>
      <c r="R30" s="49" t="s">
        <v>1712</v>
      </c>
      <c r="S30" s="50" t="s">
        <v>52</v>
      </c>
      <c r="T30" s="51">
        <f>+IF(ISERR(S30/R30*100),"N/A",ROUND(S30/R30*100,2))</f>
        <v>0</v>
      </c>
      <c r="U30" s="50" t="s">
        <v>52</v>
      </c>
      <c r="V30" s="51" t="str">
        <f>+IF(ISERR(U30/S30*100),"N/A",ROUND(U30/S30*100,2))</f>
        <v>N/A</v>
      </c>
      <c r="W30" s="52">
        <f>+IF(ISERR(U30/R30*100),"N/A",ROUND(U30/R30*100,2))</f>
        <v>0</v>
      </c>
    </row>
    <row r="31" spans="2:27" ht="22.5" customHeight="1" thickTop="1" thickBot="1" x14ac:dyDescent="0.25">
      <c r="B31" s="11" t="s">
        <v>75</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23" t="s">
        <v>1711</v>
      </c>
      <c r="C32" s="224"/>
      <c r="D32" s="224"/>
      <c r="E32" s="224"/>
      <c r="F32" s="224"/>
      <c r="G32" s="224"/>
      <c r="H32" s="224"/>
      <c r="I32" s="224"/>
      <c r="J32" s="224"/>
      <c r="K32" s="224"/>
      <c r="L32" s="224"/>
      <c r="M32" s="224"/>
      <c r="N32" s="224"/>
      <c r="O32" s="224"/>
      <c r="P32" s="224"/>
      <c r="Q32" s="224"/>
      <c r="R32" s="224"/>
      <c r="S32" s="224"/>
      <c r="T32" s="224"/>
      <c r="U32" s="224"/>
      <c r="V32" s="224"/>
      <c r="W32" s="225"/>
    </row>
    <row r="33" spans="2:23" ht="54" customHeight="1"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row r="34" spans="2:23" ht="37.5" customHeight="1" thickTop="1" x14ac:dyDescent="0.2">
      <c r="B34" s="223" t="s">
        <v>1710</v>
      </c>
      <c r="C34" s="224"/>
      <c r="D34" s="224"/>
      <c r="E34" s="224"/>
      <c r="F34" s="224"/>
      <c r="G34" s="224"/>
      <c r="H34" s="224"/>
      <c r="I34" s="224"/>
      <c r="J34" s="224"/>
      <c r="K34" s="224"/>
      <c r="L34" s="224"/>
      <c r="M34" s="224"/>
      <c r="N34" s="224"/>
      <c r="O34" s="224"/>
      <c r="P34" s="224"/>
      <c r="Q34" s="224"/>
      <c r="R34" s="224"/>
      <c r="S34" s="224"/>
      <c r="T34" s="224"/>
      <c r="U34" s="224"/>
      <c r="V34" s="224"/>
      <c r="W34" s="225"/>
    </row>
    <row r="35" spans="2:23" ht="48.75" customHeight="1" thickBot="1" x14ac:dyDescent="0.25">
      <c r="B35" s="226"/>
      <c r="C35" s="227"/>
      <c r="D35" s="227"/>
      <c r="E35" s="227"/>
      <c r="F35" s="227"/>
      <c r="G35" s="227"/>
      <c r="H35" s="227"/>
      <c r="I35" s="227"/>
      <c r="J35" s="227"/>
      <c r="K35" s="227"/>
      <c r="L35" s="227"/>
      <c r="M35" s="227"/>
      <c r="N35" s="227"/>
      <c r="O35" s="227"/>
      <c r="P35" s="227"/>
      <c r="Q35" s="227"/>
      <c r="R35" s="227"/>
      <c r="S35" s="227"/>
      <c r="T35" s="227"/>
      <c r="U35" s="227"/>
      <c r="V35" s="227"/>
      <c r="W35" s="228"/>
    </row>
    <row r="36" spans="2:23" ht="37.5" customHeight="1" thickTop="1" x14ac:dyDescent="0.2">
      <c r="B36" s="223" t="s">
        <v>1709</v>
      </c>
      <c r="C36" s="224"/>
      <c r="D36" s="224"/>
      <c r="E36" s="224"/>
      <c r="F36" s="224"/>
      <c r="G36" s="224"/>
      <c r="H36" s="224"/>
      <c r="I36" s="224"/>
      <c r="J36" s="224"/>
      <c r="K36" s="224"/>
      <c r="L36" s="224"/>
      <c r="M36" s="224"/>
      <c r="N36" s="224"/>
      <c r="O36" s="224"/>
      <c r="P36" s="224"/>
      <c r="Q36" s="224"/>
      <c r="R36" s="224"/>
      <c r="S36" s="224"/>
      <c r="T36" s="224"/>
      <c r="U36" s="224"/>
      <c r="V36" s="224"/>
      <c r="W36" s="225"/>
    </row>
    <row r="37" spans="2:23" ht="13.5" thickBot="1" x14ac:dyDescent="0.25">
      <c r="B37" s="229"/>
      <c r="C37" s="230"/>
      <c r="D37" s="230"/>
      <c r="E37" s="230"/>
      <c r="F37" s="230"/>
      <c r="G37" s="230"/>
      <c r="H37" s="230"/>
      <c r="I37" s="230"/>
      <c r="J37" s="230"/>
      <c r="K37" s="230"/>
      <c r="L37" s="230"/>
      <c r="M37" s="230"/>
      <c r="N37" s="230"/>
      <c r="O37" s="230"/>
      <c r="P37" s="230"/>
      <c r="Q37" s="230"/>
      <c r="R37" s="230"/>
      <c r="S37" s="230"/>
      <c r="T37" s="230"/>
      <c r="U37" s="230"/>
      <c r="V37" s="230"/>
      <c r="W37" s="231"/>
    </row>
  </sheetData>
  <mergeCells count="6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4:W35"/>
    <mergeCell ref="B36:W37"/>
    <mergeCell ref="B27:Q28"/>
    <mergeCell ref="S27:T27"/>
    <mergeCell ref="V27:W27"/>
    <mergeCell ref="B29:D29"/>
    <mergeCell ref="B30:D30"/>
    <mergeCell ref="B32:W33"/>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1635</v>
      </c>
      <c r="D4" s="183" t="s">
        <v>1634</v>
      </c>
      <c r="E4" s="183"/>
      <c r="F4" s="183"/>
      <c r="G4" s="183"/>
      <c r="H4" s="184"/>
      <c r="I4" s="18"/>
      <c r="J4" s="185" t="s">
        <v>6</v>
      </c>
      <c r="K4" s="183"/>
      <c r="L4" s="17" t="s">
        <v>664</v>
      </c>
      <c r="M4" s="186" t="s">
        <v>1754</v>
      </c>
      <c r="N4" s="186"/>
      <c r="O4" s="186"/>
      <c r="P4" s="186"/>
      <c r="Q4" s="187"/>
      <c r="R4" s="19"/>
      <c r="S4" s="188" t="s">
        <v>9</v>
      </c>
      <c r="T4" s="189"/>
      <c r="U4" s="189"/>
      <c r="V4" s="190" t="s">
        <v>778</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404</v>
      </c>
      <c r="D6" s="192" t="s">
        <v>1753</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1703</v>
      </c>
      <c r="D7" s="179" t="s">
        <v>1707</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1733</v>
      </c>
      <c r="D8" s="179" t="s">
        <v>1752</v>
      </c>
      <c r="E8" s="179"/>
      <c r="F8" s="179"/>
      <c r="G8" s="179"/>
      <c r="H8" s="179"/>
      <c r="I8" s="22"/>
      <c r="J8" s="26" t="s">
        <v>1751</v>
      </c>
      <c r="K8" s="26" t="s">
        <v>1750</v>
      </c>
      <c r="L8" s="26" t="s">
        <v>1749</v>
      </c>
      <c r="M8" s="26" t="s">
        <v>1748</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106.5" customHeight="1" thickTop="1" thickBot="1" x14ac:dyDescent="0.25">
      <c r="B10" s="27" t="s">
        <v>22</v>
      </c>
      <c r="C10" s="190" t="s">
        <v>1747</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1746</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1745</v>
      </c>
      <c r="C21" s="218"/>
      <c r="D21" s="218"/>
      <c r="E21" s="218"/>
      <c r="F21" s="218"/>
      <c r="G21" s="218"/>
      <c r="H21" s="218"/>
      <c r="I21" s="218"/>
      <c r="J21" s="218"/>
      <c r="K21" s="218"/>
      <c r="L21" s="218"/>
      <c r="M21" s="219" t="s">
        <v>404</v>
      </c>
      <c r="N21" s="219"/>
      <c r="O21" s="219" t="s">
        <v>49</v>
      </c>
      <c r="P21" s="219"/>
      <c r="Q21" s="220" t="s">
        <v>65</v>
      </c>
      <c r="R21" s="220"/>
      <c r="S21" s="34" t="s">
        <v>51</v>
      </c>
      <c r="T21" s="34" t="s">
        <v>170</v>
      </c>
      <c r="U21" s="34" t="s">
        <v>170</v>
      </c>
      <c r="V21" s="34" t="str">
        <f t="shared" ref="V21:V27" si="0">+IF(ISERR(U21/T21*100),"N/A",ROUND(U21/T21*100,2))</f>
        <v>N/A</v>
      </c>
      <c r="W21" s="35" t="str">
        <f t="shared" ref="W21:W27" si="1">+IF(ISERR(U21/S21*100),"N/A",ROUND(U21/S21*100,2))</f>
        <v>N/A</v>
      </c>
    </row>
    <row r="22" spans="2:27" ht="56.25" customHeight="1" x14ac:dyDescent="0.2">
      <c r="B22" s="217" t="s">
        <v>1744</v>
      </c>
      <c r="C22" s="218"/>
      <c r="D22" s="218"/>
      <c r="E22" s="218"/>
      <c r="F22" s="218"/>
      <c r="G22" s="218"/>
      <c r="H22" s="218"/>
      <c r="I22" s="218"/>
      <c r="J22" s="218"/>
      <c r="K22" s="218"/>
      <c r="L22" s="218"/>
      <c r="M22" s="219" t="s">
        <v>1703</v>
      </c>
      <c r="N22" s="219"/>
      <c r="O22" s="219" t="s">
        <v>49</v>
      </c>
      <c r="P22" s="219"/>
      <c r="Q22" s="220" t="s">
        <v>50</v>
      </c>
      <c r="R22" s="220"/>
      <c r="S22" s="34" t="s">
        <v>1743</v>
      </c>
      <c r="T22" s="34" t="s">
        <v>403</v>
      </c>
      <c r="U22" s="34" t="s">
        <v>1742</v>
      </c>
      <c r="V22" s="34">
        <f t="shared" si="0"/>
        <v>119.63</v>
      </c>
      <c r="W22" s="35">
        <f t="shared" si="1"/>
        <v>114.06</v>
      </c>
    </row>
    <row r="23" spans="2:27" ht="56.25" customHeight="1" x14ac:dyDescent="0.2">
      <c r="B23" s="217" t="s">
        <v>1741</v>
      </c>
      <c r="C23" s="218"/>
      <c r="D23" s="218"/>
      <c r="E23" s="218"/>
      <c r="F23" s="218"/>
      <c r="G23" s="218"/>
      <c r="H23" s="218"/>
      <c r="I23" s="218"/>
      <c r="J23" s="218"/>
      <c r="K23" s="218"/>
      <c r="L23" s="218"/>
      <c r="M23" s="219" t="s">
        <v>1703</v>
      </c>
      <c r="N23" s="219"/>
      <c r="O23" s="219" t="s">
        <v>49</v>
      </c>
      <c r="P23" s="219"/>
      <c r="Q23" s="220" t="s">
        <v>50</v>
      </c>
      <c r="R23" s="220"/>
      <c r="S23" s="34" t="s">
        <v>641</v>
      </c>
      <c r="T23" s="34" t="s">
        <v>1740</v>
      </c>
      <c r="U23" s="34" t="s">
        <v>52</v>
      </c>
      <c r="V23" s="34">
        <f t="shared" si="0"/>
        <v>0</v>
      </c>
      <c r="W23" s="35">
        <f t="shared" si="1"/>
        <v>0</v>
      </c>
    </row>
    <row r="24" spans="2:27" ht="56.25" customHeight="1" x14ac:dyDescent="0.2">
      <c r="B24" s="217" t="s">
        <v>1739</v>
      </c>
      <c r="C24" s="218"/>
      <c r="D24" s="218"/>
      <c r="E24" s="218"/>
      <c r="F24" s="218"/>
      <c r="G24" s="218"/>
      <c r="H24" s="218"/>
      <c r="I24" s="218"/>
      <c r="J24" s="218"/>
      <c r="K24" s="218"/>
      <c r="L24" s="218"/>
      <c r="M24" s="219" t="s">
        <v>1703</v>
      </c>
      <c r="N24" s="219"/>
      <c r="O24" s="219" t="s">
        <v>49</v>
      </c>
      <c r="P24" s="219"/>
      <c r="Q24" s="220" t="s">
        <v>65</v>
      </c>
      <c r="R24" s="220"/>
      <c r="S24" s="34" t="s">
        <v>1738</v>
      </c>
      <c r="T24" s="34" t="s">
        <v>170</v>
      </c>
      <c r="U24" s="34" t="s">
        <v>170</v>
      </c>
      <c r="V24" s="34" t="str">
        <f t="shared" si="0"/>
        <v>N/A</v>
      </c>
      <c r="W24" s="35" t="str">
        <f t="shared" si="1"/>
        <v>N/A</v>
      </c>
    </row>
    <row r="25" spans="2:27" ht="56.25" customHeight="1" x14ac:dyDescent="0.2">
      <c r="B25" s="217" t="s">
        <v>1737</v>
      </c>
      <c r="C25" s="218"/>
      <c r="D25" s="218"/>
      <c r="E25" s="218"/>
      <c r="F25" s="218"/>
      <c r="G25" s="218"/>
      <c r="H25" s="218"/>
      <c r="I25" s="218"/>
      <c r="J25" s="218"/>
      <c r="K25" s="218"/>
      <c r="L25" s="218"/>
      <c r="M25" s="219" t="s">
        <v>1703</v>
      </c>
      <c r="N25" s="219"/>
      <c r="O25" s="219" t="s">
        <v>49</v>
      </c>
      <c r="P25" s="219"/>
      <c r="Q25" s="220" t="s">
        <v>65</v>
      </c>
      <c r="R25" s="220"/>
      <c r="S25" s="34" t="s">
        <v>1338</v>
      </c>
      <c r="T25" s="34" t="s">
        <v>170</v>
      </c>
      <c r="U25" s="34" t="s">
        <v>170</v>
      </c>
      <c r="V25" s="34" t="str">
        <f t="shared" si="0"/>
        <v>N/A</v>
      </c>
      <c r="W25" s="35" t="str">
        <f t="shared" si="1"/>
        <v>N/A</v>
      </c>
    </row>
    <row r="26" spans="2:27" ht="56.25" customHeight="1" x14ac:dyDescent="0.2">
      <c r="B26" s="217" t="s">
        <v>1736</v>
      </c>
      <c r="C26" s="218"/>
      <c r="D26" s="218"/>
      <c r="E26" s="218"/>
      <c r="F26" s="218"/>
      <c r="G26" s="218"/>
      <c r="H26" s="218"/>
      <c r="I26" s="218"/>
      <c r="J26" s="218"/>
      <c r="K26" s="218"/>
      <c r="L26" s="218"/>
      <c r="M26" s="219" t="s">
        <v>1733</v>
      </c>
      <c r="N26" s="219"/>
      <c r="O26" s="219" t="s">
        <v>49</v>
      </c>
      <c r="P26" s="219"/>
      <c r="Q26" s="220" t="s">
        <v>50</v>
      </c>
      <c r="R26" s="220"/>
      <c r="S26" s="34" t="s">
        <v>137</v>
      </c>
      <c r="T26" s="34" t="s">
        <v>273</v>
      </c>
      <c r="U26" s="34" t="s">
        <v>1735</v>
      </c>
      <c r="V26" s="34">
        <f t="shared" si="0"/>
        <v>128</v>
      </c>
      <c r="W26" s="35">
        <f t="shared" si="1"/>
        <v>32</v>
      </c>
    </row>
    <row r="27" spans="2:27" ht="56.25" customHeight="1" thickBot="1" x14ac:dyDescent="0.25">
      <c r="B27" s="217" t="s">
        <v>1734</v>
      </c>
      <c r="C27" s="218"/>
      <c r="D27" s="218"/>
      <c r="E27" s="218"/>
      <c r="F27" s="218"/>
      <c r="G27" s="218"/>
      <c r="H27" s="218"/>
      <c r="I27" s="218"/>
      <c r="J27" s="218"/>
      <c r="K27" s="218"/>
      <c r="L27" s="218"/>
      <c r="M27" s="219" t="s">
        <v>1733</v>
      </c>
      <c r="N27" s="219"/>
      <c r="O27" s="219" t="s">
        <v>49</v>
      </c>
      <c r="P27" s="219"/>
      <c r="Q27" s="220" t="s">
        <v>50</v>
      </c>
      <c r="R27" s="220"/>
      <c r="S27" s="34" t="s">
        <v>990</v>
      </c>
      <c r="T27" s="34" t="s">
        <v>1732</v>
      </c>
      <c r="U27" s="34" t="s">
        <v>1731</v>
      </c>
      <c r="V27" s="34">
        <f t="shared" si="0"/>
        <v>84.71</v>
      </c>
      <c r="W27" s="35">
        <f t="shared" si="1"/>
        <v>21.18</v>
      </c>
    </row>
    <row r="28" spans="2:27" ht="21.75" customHeight="1" thickTop="1" thickBot="1" x14ac:dyDescent="0.25">
      <c r="B28" s="11" t="s">
        <v>60</v>
      </c>
      <c r="C28" s="12"/>
      <c r="D28" s="12"/>
      <c r="E28" s="12"/>
      <c r="F28" s="12"/>
      <c r="G28" s="12"/>
      <c r="H28" s="13"/>
      <c r="I28" s="13"/>
      <c r="J28" s="13"/>
      <c r="K28" s="13"/>
      <c r="L28" s="13"/>
      <c r="M28" s="13"/>
      <c r="N28" s="13"/>
      <c r="O28" s="13"/>
      <c r="P28" s="13"/>
      <c r="Q28" s="13"/>
      <c r="R28" s="13"/>
      <c r="S28" s="13"/>
      <c r="T28" s="13"/>
      <c r="U28" s="13"/>
      <c r="V28" s="13"/>
      <c r="W28" s="14"/>
      <c r="X28" s="36"/>
    </row>
    <row r="29" spans="2:27" ht="29.25" customHeight="1" thickTop="1" thickBot="1" x14ac:dyDescent="0.25">
      <c r="B29" s="232" t="s">
        <v>2098</v>
      </c>
      <c r="C29" s="233"/>
      <c r="D29" s="233"/>
      <c r="E29" s="233"/>
      <c r="F29" s="233"/>
      <c r="G29" s="233"/>
      <c r="H29" s="233"/>
      <c r="I29" s="233"/>
      <c r="J29" s="233"/>
      <c r="K29" s="233"/>
      <c r="L29" s="233"/>
      <c r="M29" s="233"/>
      <c r="N29" s="233"/>
      <c r="O29" s="233"/>
      <c r="P29" s="233"/>
      <c r="Q29" s="234"/>
      <c r="R29" s="37" t="s">
        <v>42</v>
      </c>
      <c r="S29" s="204" t="s">
        <v>43</v>
      </c>
      <c r="T29" s="204"/>
      <c r="U29" s="38" t="s">
        <v>61</v>
      </c>
      <c r="V29" s="203" t="s">
        <v>62</v>
      </c>
      <c r="W29" s="205"/>
    </row>
    <row r="30" spans="2:27" ht="30.75" customHeight="1" thickBot="1" x14ac:dyDescent="0.25">
      <c r="B30" s="235"/>
      <c r="C30" s="236"/>
      <c r="D30" s="236"/>
      <c r="E30" s="236"/>
      <c r="F30" s="236"/>
      <c r="G30" s="236"/>
      <c r="H30" s="236"/>
      <c r="I30" s="236"/>
      <c r="J30" s="236"/>
      <c r="K30" s="236"/>
      <c r="L30" s="236"/>
      <c r="M30" s="236"/>
      <c r="N30" s="236"/>
      <c r="O30" s="236"/>
      <c r="P30" s="236"/>
      <c r="Q30" s="237"/>
      <c r="R30" s="39" t="s">
        <v>63</v>
      </c>
      <c r="S30" s="39" t="s">
        <v>63</v>
      </c>
      <c r="T30" s="39" t="s">
        <v>49</v>
      </c>
      <c r="U30" s="39" t="s">
        <v>63</v>
      </c>
      <c r="V30" s="39" t="s">
        <v>64</v>
      </c>
      <c r="W30" s="32" t="s">
        <v>65</v>
      </c>
      <c r="Y30" s="36"/>
    </row>
    <row r="31" spans="2:27" ht="23.25" customHeight="1" thickBot="1" x14ac:dyDescent="0.25">
      <c r="B31" s="238" t="s">
        <v>66</v>
      </c>
      <c r="C31" s="239"/>
      <c r="D31" s="239"/>
      <c r="E31" s="40" t="s">
        <v>398</v>
      </c>
      <c r="F31" s="40"/>
      <c r="G31" s="40"/>
      <c r="H31" s="41"/>
      <c r="I31" s="41"/>
      <c r="J31" s="41"/>
      <c r="K31" s="41"/>
      <c r="L31" s="41"/>
      <c r="M31" s="41"/>
      <c r="N31" s="41"/>
      <c r="O31" s="41"/>
      <c r="P31" s="42"/>
      <c r="Q31" s="42"/>
      <c r="R31" s="43" t="s">
        <v>533</v>
      </c>
      <c r="S31" s="44" t="s">
        <v>11</v>
      </c>
      <c r="T31" s="42"/>
      <c r="U31" s="44" t="s">
        <v>52</v>
      </c>
      <c r="V31" s="42"/>
      <c r="W31" s="45">
        <f t="shared" ref="W31:W36" si="2">+IF(ISERR(U31/R31*100),"N/A",ROUND(U31/R31*100,2))</f>
        <v>0</v>
      </c>
    </row>
    <row r="32" spans="2:27" ht="26.25" customHeight="1" x14ac:dyDescent="0.2">
      <c r="B32" s="221" t="s">
        <v>69</v>
      </c>
      <c r="C32" s="222"/>
      <c r="D32" s="222"/>
      <c r="E32" s="46" t="s">
        <v>398</v>
      </c>
      <c r="F32" s="46"/>
      <c r="G32" s="46"/>
      <c r="H32" s="47"/>
      <c r="I32" s="47"/>
      <c r="J32" s="47"/>
      <c r="K32" s="47"/>
      <c r="L32" s="47"/>
      <c r="M32" s="47"/>
      <c r="N32" s="47"/>
      <c r="O32" s="47"/>
      <c r="P32" s="48"/>
      <c r="Q32" s="48"/>
      <c r="R32" s="49" t="s">
        <v>533</v>
      </c>
      <c r="S32" s="50" t="s">
        <v>52</v>
      </c>
      <c r="T32" s="51">
        <f>+IF(ISERR(S32/R32*100),"N/A",ROUND(S32/R32*100,2))</f>
        <v>0</v>
      </c>
      <c r="U32" s="50" t="s">
        <v>52</v>
      </c>
      <c r="V32" s="51" t="str">
        <f>+IF(ISERR(U32/S32*100),"N/A",ROUND(U32/S32*100,2))</f>
        <v>N/A</v>
      </c>
      <c r="W32" s="52">
        <f t="shared" si="2"/>
        <v>0</v>
      </c>
    </row>
    <row r="33" spans="2:23" ht="23.25" customHeight="1" thickBot="1" x14ac:dyDescent="0.25">
      <c r="B33" s="238" t="s">
        <v>66</v>
      </c>
      <c r="C33" s="239"/>
      <c r="D33" s="239"/>
      <c r="E33" s="40" t="s">
        <v>1701</v>
      </c>
      <c r="F33" s="40"/>
      <c r="G33" s="40"/>
      <c r="H33" s="41"/>
      <c r="I33" s="41"/>
      <c r="J33" s="41"/>
      <c r="K33" s="41"/>
      <c r="L33" s="41"/>
      <c r="M33" s="41"/>
      <c r="N33" s="41"/>
      <c r="O33" s="41"/>
      <c r="P33" s="42"/>
      <c r="Q33" s="42"/>
      <c r="R33" s="43" t="s">
        <v>1730</v>
      </c>
      <c r="S33" s="44" t="s">
        <v>11</v>
      </c>
      <c r="T33" s="42"/>
      <c r="U33" s="44" t="s">
        <v>1729</v>
      </c>
      <c r="V33" s="42"/>
      <c r="W33" s="45">
        <f t="shared" si="2"/>
        <v>5.77</v>
      </c>
    </row>
    <row r="34" spans="2:23" ht="26.25" customHeight="1" x14ac:dyDescent="0.2">
      <c r="B34" s="221" t="s">
        <v>69</v>
      </c>
      <c r="C34" s="222"/>
      <c r="D34" s="222"/>
      <c r="E34" s="46" t="s">
        <v>1701</v>
      </c>
      <c r="F34" s="46"/>
      <c r="G34" s="46"/>
      <c r="H34" s="47"/>
      <c r="I34" s="47"/>
      <c r="J34" s="47"/>
      <c r="K34" s="47"/>
      <c r="L34" s="47"/>
      <c r="M34" s="47"/>
      <c r="N34" s="47"/>
      <c r="O34" s="47"/>
      <c r="P34" s="48"/>
      <c r="Q34" s="48"/>
      <c r="R34" s="49" t="s">
        <v>1730</v>
      </c>
      <c r="S34" s="50" t="s">
        <v>1729</v>
      </c>
      <c r="T34" s="51">
        <f>+IF(ISERR(S34/R34*100),"N/A",ROUND(S34/R34*100,2))</f>
        <v>5.77</v>
      </c>
      <c r="U34" s="50" t="s">
        <v>1729</v>
      </c>
      <c r="V34" s="51">
        <f>+IF(ISERR(U34/S34*100),"N/A",ROUND(U34/S34*100,2))</f>
        <v>100</v>
      </c>
      <c r="W34" s="52">
        <f t="shared" si="2"/>
        <v>5.77</v>
      </c>
    </row>
    <row r="35" spans="2:23" ht="23.25" customHeight="1" thickBot="1" x14ac:dyDescent="0.25">
      <c r="B35" s="238" t="s">
        <v>66</v>
      </c>
      <c r="C35" s="239"/>
      <c r="D35" s="239"/>
      <c r="E35" s="40" t="s">
        <v>1728</v>
      </c>
      <c r="F35" s="40"/>
      <c r="G35" s="40"/>
      <c r="H35" s="41"/>
      <c r="I35" s="41"/>
      <c r="J35" s="41"/>
      <c r="K35" s="41"/>
      <c r="L35" s="41"/>
      <c r="M35" s="41"/>
      <c r="N35" s="41"/>
      <c r="O35" s="41"/>
      <c r="P35" s="42"/>
      <c r="Q35" s="42"/>
      <c r="R35" s="43" t="s">
        <v>903</v>
      </c>
      <c r="S35" s="44" t="s">
        <v>11</v>
      </c>
      <c r="T35" s="42"/>
      <c r="U35" s="44" t="s">
        <v>52</v>
      </c>
      <c r="V35" s="42"/>
      <c r="W35" s="45">
        <f t="shared" si="2"/>
        <v>0</v>
      </c>
    </row>
    <row r="36" spans="2:23" ht="26.25" customHeight="1" thickBot="1" x14ac:dyDescent="0.25">
      <c r="B36" s="221" t="s">
        <v>69</v>
      </c>
      <c r="C36" s="222"/>
      <c r="D36" s="222"/>
      <c r="E36" s="46" t="s">
        <v>1728</v>
      </c>
      <c r="F36" s="46"/>
      <c r="G36" s="46"/>
      <c r="H36" s="47"/>
      <c r="I36" s="47"/>
      <c r="J36" s="47"/>
      <c r="K36" s="47"/>
      <c r="L36" s="47"/>
      <c r="M36" s="47"/>
      <c r="N36" s="47"/>
      <c r="O36" s="47"/>
      <c r="P36" s="48"/>
      <c r="Q36" s="48"/>
      <c r="R36" s="49" t="s">
        <v>903</v>
      </c>
      <c r="S36" s="50" t="s">
        <v>52</v>
      </c>
      <c r="T36" s="51">
        <f>+IF(ISERR(S36/R36*100),"N/A",ROUND(S36/R36*100,2))</f>
        <v>0</v>
      </c>
      <c r="U36" s="50" t="s">
        <v>52</v>
      </c>
      <c r="V36" s="51" t="str">
        <f>+IF(ISERR(U36/S36*100),"N/A",ROUND(U36/S36*100,2))</f>
        <v>N/A</v>
      </c>
      <c r="W36" s="52">
        <f t="shared" si="2"/>
        <v>0</v>
      </c>
    </row>
    <row r="37" spans="2:23" ht="22.5" customHeight="1" thickTop="1" thickBot="1" x14ac:dyDescent="0.25">
      <c r="B37" s="11" t="s">
        <v>75</v>
      </c>
      <c r="C37" s="12"/>
      <c r="D37" s="12"/>
      <c r="E37" s="12"/>
      <c r="F37" s="12"/>
      <c r="G37" s="12"/>
      <c r="H37" s="13"/>
      <c r="I37" s="13"/>
      <c r="J37" s="13"/>
      <c r="K37" s="13"/>
      <c r="L37" s="13"/>
      <c r="M37" s="13"/>
      <c r="N37" s="13"/>
      <c r="O37" s="13"/>
      <c r="P37" s="13"/>
      <c r="Q37" s="13"/>
      <c r="R37" s="13"/>
      <c r="S37" s="13"/>
      <c r="T37" s="13"/>
      <c r="U37" s="13"/>
      <c r="V37" s="13"/>
      <c r="W37" s="14"/>
    </row>
    <row r="38" spans="2:23" ht="37.5" customHeight="1" thickTop="1" x14ac:dyDescent="0.2">
      <c r="B38" s="223" t="s">
        <v>1727</v>
      </c>
      <c r="C38" s="224"/>
      <c r="D38" s="224"/>
      <c r="E38" s="224"/>
      <c r="F38" s="224"/>
      <c r="G38" s="224"/>
      <c r="H38" s="224"/>
      <c r="I38" s="224"/>
      <c r="J38" s="224"/>
      <c r="K38" s="224"/>
      <c r="L38" s="224"/>
      <c r="M38" s="224"/>
      <c r="N38" s="224"/>
      <c r="O38" s="224"/>
      <c r="P38" s="224"/>
      <c r="Q38" s="224"/>
      <c r="R38" s="224"/>
      <c r="S38" s="224"/>
      <c r="T38" s="224"/>
      <c r="U38" s="224"/>
      <c r="V38" s="224"/>
      <c r="W38" s="225"/>
    </row>
    <row r="39" spans="2:23" ht="147" customHeight="1" thickBot="1" x14ac:dyDescent="0.25">
      <c r="B39" s="226"/>
      <c r="C39" s="227"/>
      <c r="D39" s="227"/>
      <c r="E39" s="227"/>
      <c r="F39" s="227"/>
      <c r="G39" s="227"/>
      <c r="H39" s="227"/>
      <c r="I39" s="227"/>
      <c r="J39" s="227"/>
      <c r="K39" s="227"/>
      <c r="L39" s="227"/>
      <c r="M39" s="227"/>
      <c r="N39" s="227"/>
      <c r="O39" s="227"/>
      <c r="P39" s="227"/>
      <c r="Q39" s="227"/>
      <c r="R39" s="227"/>
      <c r="S39" s="227"/>
      <c r="T39" s="227"/>
      <c r="U39" s="227"/>
      <c r="V39" s="227"/>
      <c r="W39" s="228"/>
    </row>
    <row r="40" spans="2:23" ht="63" customHeight="1" thickTop="1" x14ac:dyDescent="0.2">
      <c r="B40" s="223" t="s">
        <v>1726</v>
      </c>
      <c r="C40" s="224"/>
      <c r="D40" s="224"/>
      <c r="E40" s="224"/>
      <c r="F40" s="224"/>
      <c r="G40" s="224"/>
      <c r="H40" s="224"/>
      <c r="I40" s="224"/>
      <c r="J40" s="224"/>
      <c r="K40" s="224"/>
      <c r="L40" s="224"/>
      <c r="M40" s="224"/>
      <c r="N40" s="224"/>
      <c r="O40" s="224"/>
      <c r="P40" s="224"/>
      <c r="Q40" s="224"/>
      <c r="R40" s="224"/>
      <c r="S40" s="224"/>
      <c r="T40" s="224"/>
      <c r="U40" s="224"/>
      <c r="V40" s="224"/>
      <c r="W40" s="225"/>
    </row>
    <row r="41" spans="2:23" ht="134.25" customHeight="1" thickBot="1" x14ac:dyDescent="0.25">
      <c r="B41" s="226"/>
      <c r="C41" s="227"/>
      <c r="D41" s="227"/>
      <c r="E41" s="227"/>
      <c r="F41" s="227"/>
      <c r="G41" s="227"/>
      <c r="H41" s="227"/>
      <c r="I41" s="227"/>
      <c r="J41" s="227"/>
      <c r="K41" s="227"/>
      <c r="L41" s="227"/>
      <c r="M41" s="227"/>
      <c r="N41" s="227"/>
      <c r="O41" s="227"/>
      <c r="P41" s="227"/>
      <c r="Q41" s="227"/>
      <c r="R41" s="227"/>
      <c r="S41" s="227"/>
      <c r="T41" s="227"/>
      <c r="U41" s="227"/>
      <c r="V41" s="227"/>
      <c r="W41" s="228"/>
    </row>
    <row r="42" spans="2:23" ht="37.5" customHeight="1" thickTop="1" x14ac:dyDescent="0.2">
      <c r="B42" s="223" t="s">
        <v>1725</v>
      </c>
      <c r="C42" s="224"/>
      <c r="D42" s="224"/>
      <c r="E42" s="224"/>
      <c r="F42" s="224"/>
      <c r="G42" s="224"/>
      <c r="H42" s="224"/>
      <c r="I42" s="224"/>
      <c r="J42" s="224"/>
      <c r="K42" s="224"/>
      <c r="L42" s="224"/>
      <c r="M42" s="224"/>
      <c r="N42" s="224"/>
      <c r="O42" s="224"/>
      <c r="P42" s="224"/>
      <c r="Q42" s="224"/>
      <c r="R42" s="224"/>
      <c r="S42" s="224"/>
      <c r="T42" s="224"/>
      <c r="U42" s="224"/>
      <c r="V42" s="224"/>
      <c r="W42" s="225"/>
    </row>
    <row r="43" spans="2:23" ht="103.5" customHeight="1" thickBot="1" x14ac:dyDescent="0.25">
      <c r="B43" s="229"/>
      <c r="C43" s="230"/>
      <c r="D43" s="230"/>
      <c r="E43" s="230"/>
      <c r="F43" s="230"/>
      <c r="G43" s="230"/>
      <c r="H43" s="230"/>
      <c r="I43" s="230"/>
      <c r="J43" s="230"/>
      <c r="K43" s="230"/>
      <c r="L43" s="230"/>
      <c r="M43" s="230"/>
      <c r="N43" s="230"/>
      <c r="O43" s="230"/>
      <c r="P43" s="230"/>
      <c r="Q43" s="230"/>
      <c r="R43" s="230"/>
      <c r="S43" s="230"/>
      <c r="T43" s="230"/>
      <c r="U43" s="230"/>
      <c r="V43" s="230"/>
      <c r="W43" s="231"/>
    </row>
  </sheetData>
  <mergeCells count="7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9:Q30"/>
    <mergeCell ref="S29:T29"/>
    <mergeCell ref="V29:W29"/>
    <mergeCell ref="B31:D31"/>
    <mergeCell ref="B32:D32"/>
    <mergeCell ref="B40:W41"/>
    <mergeCell ref="B42:W43"/>
    <mergeCell ref="B33:D33"/>
    <mergeCell ref="B34:D34"/>
    <mergeCell ref="B35:D35"/>
    <mergeCell ref="B36:D36"/>
    <mergeCell ref="B38:W3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0" man="1"/>
    <brk id="27" min="1" max="22" man="1"/>
    <brk id="36" min="1" max="22"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1635</v>
      </c>
      <c r="D4" s="183" t="s">
        <v>1634</v>
      </c>
      <c r="E4" s="183"/>
      <c r="F4" s="183"/>
      <c r="G4" s="183"/>
      <c r="H4" s="184"/>
      <c r="I4" s="18"/>
      <c r="J4" s="185" t="s">
        <v>6</v>
      </c>
      <c r="K4" s="183"/>
      <c r="L4" s="17" t="s">
        <v>246</v>
      </c>
      <c r="M4" s="186" t="s">
        <v>245</v>
      </c>
      <c r="N4" s="186"/>
      <c r="O4" s="186"/>
      <c r="P4" s="186"/>
      <c r="Q4" s="187"/>
      <c r="R4" s="19"/>
      <c r="S4" s="188" t="s">
        <v>9</v>
      </c>
      <c r="T4" s="189"/>
      <c r="U4" s="189"/>
      <c r="V4" s="190" t="s">
        <v>236</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1760</v>
      </c>
      <c r="D6" s="192" t="s">
        <v>1772</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1771</v>
      </c>
      <c r="M8" s="26" t="s">
        <v>1770</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126.75" customHeight="1" thickTop="1" thickBot="1" x14ac:dyDescent="0.25">
      <c r="B10" s="27" t="s">
        <v>22</v>
      </c>
      <c r="C10" s="190" t="s">
        <v>1769</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1768</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1767</v>
      </c>
      <c r="C21" s="218"/>
      <c r="D21" s="218"/>
      <c r="E21" s="218"/>
      <c r="F21" s="218"/>
      <c r="G21" s="218"/>
      <c r="H21" s="218"/>
      <c r="I21" s="218"/>
      <c r="J21" s="218"/>
      <c r="K21" s="218"/>
      <c r="L21" s="218"/>
      <c r="M21" s="219" t="s">
        <v>1760</v>
      </c>
      <c r="N21" s="219"/>
      <c r="O21" s="219" t="s">
        <v>49</v>
      </c>
      <c r="P21" s="219"/>
      <c r="Q21" s="220" t="s">
        <v>50</v>
      </c>
      <c r="R21" s="220"/>
      <c r="S21" s="34" t="s">
        <v>51</v>
      </c>
      <c r="T21" s="34" t="s">
        <v>1766</v>
      </c>
      <c r="U21" s="34" t="s">
        <v>1078</v>
      </c>
      <c r="V21" s="34">
        <f>+IF(ISERR(U21/T21*100),"N/A",ROUND(U21/T21*100,2))</f>
        <v>111.11</v>
      </c>
      <c r="W21" s="35">
        <f>+IF(ISERR(U21/S21*100),"N/A",ROUND(U21/S21*100,2))</f>
        <v>13</v>
      </c>
    </row>
    <row r="22" spans="2:27" ht="56.25" customHeight="1" x14ac:dyDescent="0.2">
      <c r="B22" s="217" t="s">
        <v>1765</v>
      </c>
      <c r="C22" s="218"/>
      <c r="D22" s="218"/>
      <c r="E22" s="218"/>
      <c r="F22" s="218"/>
      <c r="G22" s="218"/>
      <c r="H22" s="218"/>
      <c r="I22" s="218"/>
      <c r="J22" s="218"/>
      <c r="K22" s="218"/>
      <c r="L22" s="218"/>
      <c r="M22" s="219" t="s">
        <v>1760</v>
      </c>
      <c r="N22" s="219"/>
      <c r="O22" s="219" t="s">
        <v>49</v>
      </c>
      <c r="P22" s="219"/>
      <c r="Q22" s="220" t="s">
        <v>50</v>
      </c>
      <c r="R22" s="220"/>
      <c r="S22" s="34" t="s">
        <v>51</v>
      </c>
      <c r="T22" s="34" t="s">
        <v>1764</v>
      </c>
      <c r="U22" s="34" t="s">
        <v>1764</v>
      </c>
      <c r="V22" s="34">
        <f>+IF(ISERR(U22/T22*100),"N/A",ROUND(U22/T22*100,2))</f>
        <v>100</v>
      </c>
      <c r="W22" s="35">
        <f>+IF(ISERR(U22/S22*100),"N/A",ROUND(U22/S22*100,2))</f>
        <v>7.1</v>
      </c>
    </row>
    <row r="23" spans="2:27" ht="56.25" customHeight="1" x14ac:dyDescent="0.2">
      <c r="B23" s="217" t="s">
        <v>1763</v>
      </c>
      <c r="C23" s="218"/>
      <c r="D23" s="218"/>
      <c r="E23" s="218"/>
      <c r="F23" s="218"/>
      <c r="G23" s="218"/>
      <c r="H23" s="218"/>
      <c r="I23" s="218"/>
      <c r="J23" s="218"/>
      <c r="K23" s="218"/>
      <c r="L23" s="218"/>
      <c r="M23" s="219" t="s">
        <v>1760</v>
      </c>
      <c r="N23" s="219"/>
      <c r="O23" s="219" t="s">
        <v>49</v>
      </c>
      <c r="P23" s="219"/>
      <c r="Q23" s="220" t="s">
        <v>65</v>
      </c>
      <c r="R23" s="220"/>
      <c r="S23" s="34" t="s">
        <v>1762</v>
      </c>
      <c r="T23" s="34" t="s">
        <v>170</v>
      </c>
      <c r="U23" s="34" t="s">
        <v>170</v>
      </c>
      <c r="V23" s="34" t="str">
        <f>+IF(ISERR(U23/T23*100),"N/A",ROUND(U23/T23*100,2))</f>
        <v>N/A</v>
      </c>
      <c r="W23" s="35" t="str">
        <f>+IF(ISERR(U23/S23*100),"N/A",ROUND(U23/S23*100,2))</f>
        <v>N/A</v>
      </c>
    </row>
    <row r="24" spans="2:27" ht="56.25" customHeight="1" thickBot="1" x14ac:dyDescent="0.25">
      <c r="B24" s="217" t="s">
        <v>1761</v>
      </c>
      <c r="C24" s="218"/>
      <c r="D24" s="218"/>
      <c r="E24" s="218"/>
      <c r="F24" s="218"/>
      <c r="G24" s="218"/>
      <c r="H24" s="218"/>
      <c r="I24" s="218"/>
      <c r="J24" s="218"/>
      <c r="K24" s="218"/>
      <c r="L24" s="218"/>
      <c r="M24" s="219" t="s">
        <v>1760</v>
      </c>
      <c r="N24" s="219"/>
      <c r="O24" s="219" t="s">
        <v>49</v>
      </c>
      <c r="P24" s="219"/>
      <c r="Q24" s="220" t="s">
        <v>50</v>
      </c>
      <c r="R24" s="220"/>
      <c r="S24" s="34" t="s">
        <v>787</v>
      </c>
      <c r="T24" s="34" t="s">
        <v>787</v>
      </c>
      <c r="U24" s="34" t="s">
        <v>1759</v>
      </c>
      <c r="V24" s="34">
        <f>+IF(ISERR(U24/T24*100),"N/A",ROUND(U24/T24*100,2))</f>
        <v>41.33</v>
      </c>
      <c r="W24" s="35">
        <f>+IF(ISERR(U24/S24*100),"N/A",ROUND(U24/S24*100,2))</f>
        <v>41.33</v>
      </c>
    </row>
    <row r="25" spans="2:27" ht="21.75" customHeight="1" thickTop="1" thickBot="1" x14ac:dyDescent="0.25">
      <c r="B25" s="11" t="s">
        <v>60</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32" t="s">
        <v>2098</v>
      </c>
      <c r="C26" s="233"/>
      <c r="D26" s="233"/>
      <c r="E26" s="233"/>
      <c r="F26" s="233"/>
      <c r="G26" s="233"/>
      <c r="H26" s="233"/>
      <c r="I26" s="233"/>
      <c r="J26" s="233"/>
      <c r="K26" s="233"/>
      <c r="L26" s="233"/>
      <c r="M26" s="233"/>
      <c r="N26" s="233"/>
      <c r="O26" s="233"/>
      <c r="P26" s="233"/>
      <c r="Q26" s="234"/>
      <c r="R26" s="37" t="s">
        <v>42</v>
      </c>
      <c r="S26" s="204" t="s">
        <v>43</v>
      </c>
      <c r="T26" s="204"/>
      <c r="U26" s="38" t="s">
        <v>61</v>
      </c>
      <c r="V26" s="203" t="s">
        <v>62</v>
      </c>
      <c r="W26" s="205"/>
    </row>
    <row r="27" spans="2:27" ht="30.75" customHeight="1" thickBot="1" x14ac:dyDescent="0.25">
      <c r="B27" s="235"/>
      <c r="C27" s="236"/>
      <c r="D27" s="236"/>
      <c r="E27" s="236"/>
      <c r="F27" s="236"/>
      <c r="G27" s="236"/>
      <c r="H27" s="236"/>
      <c r="I27" s="236"/>
      <c r="J27" s="236"/>
      <c r="K27" s="236"/>
      <c r="L27" s="236"/>
      <c r="M27" s="236"/>
      <c r="N27" s="236"/>
      <c r="O27" s="236"/>
      <c r="P27" s="236"/>
      <c r="Q27" s="237"/>
      <c r="R27" s="39" t="s">
        <v>63</v>
      </c>
      <c r="S27" s="39" t="s">
        <v>63</v>
      </c>
      <c r="T27" s="39" t="s">
        <v>49</v>
      </c>
      <c r="U27" s="39" t="s">
        <v>63</v>
      </c>
      <c r="V27" s="39" t="s">
        <v>64</v>
      </c>
      <c r="W27" s="32" t="s">
        <v>65</v>
      </c>
      <c r="Y27" s="36"/>
    </row>
    <row r="28" spans="2:27" ht="23.25" customHeight="1" thickBot="1" x14ac:dyDescent="0.25">
      <c r="B28" s="238" t="s">
        <v>66</v>
      </c>
      <c r="C28" s="239"/>
      <c r="D28" s="239"/>
      <c r="E28" s="40" t="s">
        <v>1758</v>
      </c>
      <c r="F28" s="40"/>
      <c r="G28" s="40"/>
      <c r="H28" s="41"/>
      <c r="I28" s="41"/>
      <c r="J28" s="41"/>
      <c r="K28" s="41"/>
      <c r="L28" s="41"/>
      <c r="M28" s="41"/>
      <c r="N28" s="41"/>
      <c r="O28" s="41"/>
      <c r="P28" s="42"/>
      <c r="Q28" s="42"/>
      <c r="R28" s="43" t="s">
        <v>236</v>
      </c>
      <c r="S28" s="44" t="s">
        <v>11</v>
      </c>
      <c r="T28" s="42"/>
      <c r="U28" s="44" t="s">
        <v>52</v>
      </c>
      <c r="V28" s="42"/>
      <c r="W28" s="45">
        <f>+IF(ISERR(U28/R28*100),"N/A",ROUND(U28/R28*100,2))</f>
        <v>0</v>
      </c>
    </row>
    <row r="29" spans="2:27" ht="26.25" customHeight="1" thickBot="1" x14ac:dyDescent="0.25">
      <c r="B29" s="221" t="s">
        <v>69</v>
      </c>
      <c r="C29" s="222"/>
      <c r="D29" s="222"/>
      <c r="E29" s="46" t="s">
        <v>1758</v>
      </c>
      <c r="F29" s="46"/>
      <c r="G29" s="46"/>
      <c r="H29" s="47"/>
      <c r="I29" s="47"/>
      <c r="J29" s="47"/>
      <c r="K29" s="47"/>
      <c r="L29" s="47"/>
      <c r="M29" s="47"/>
      <c r="N29" s="47"/>
      <c r="O29" s="47"/>
      <c r="P29" s="48"/>
      <c r="Q29" s="48"/>
      <c r="R29" s="49" t="s">
        <v>236</v>
      </c>
      <c r="S29" s="50" t="s">
        <v>52</v>
      </c>
      <c r="T29" s="51">
        <f>+IF(ISERR(S29/R29*100),"N/A",ROUND(S29/R29*100,2))</f>
        <v>0</v>
      </c>
      <c r="U29" s="50" t="s">
        <v>52</v>
      </c>
      <c r="V29" s="51" t="str">
        <f>+IF(ISERR(U29/S29*100),"N/A",ROUND(U29/S29*100,2))</f>
        <v>N/A</v>
      </c>
      <c r="W29" s="52">
        <f>+IF(ISERR(U29/R29*100),"N/A",ROUND(U29/R29*100,2))</f>
        <v>0</v>
      </c>
    </row>
    <row r="30" spans="2:27" ht="22.5" customHeight="1" thickTop="1" thickBot="1" x14ac:dyDescent="0.25">
      <c r="B30" s="11" t="s">
        <v>75</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23" t="s">
        <v>1757</v>
      </c>
      <c r="C31" s="224"/>
      <c r="D31" s="224"/>
      <c r="E31" s="224"/>
      <c r="F31" s="224"/>
      <c r="G31" s="224"/>
      <c r="H31" s="224"/>
      <c r="I31" s="224"/>
      <c r="J31" s="224"/>
      <c r="K31" s="224"/>
      <c r="L31" s="224"/>
      <c r="M31" s="224"/>
      <c r="N31" s="224"/>
      <c r="O31" s="224"/>
      <c r="P31" s="224"/>
      <c r="Q31" s="224"/>
      <c r="R31" s="224"/>
      <c r="S31" s="224"/>
      <c r="T31" s="224"/>
      <c r="U31" s="224"/>
      <c r="V31" s="224"/>
      <c r="W31" s="225"/>
    </row>
    <row r="32" spans="2:27" ht="104.25" customHeight="1" thickBot="1" x14ac:dyDescent="0.25">
      <c r="B32" s="226"/>
      <c r="C32" s="227"/>
      <c r="D32" s="227"/>
      <c r="E32" s="227"/>
      <c r="F32" s="227"/>
      <c r="G32" s="227"/>
      <c r="H32" s="227"/>
      <c r="I32" s="227"/>
      <c r="J32" s="227"/>
      <c r="K32" s="227"/>
      <c r="L32" s="227"/>
      <c r="M32" s="227"/>
      <c r="N32" s="227"/>
      <c r="O32" s="227"/>
      <c r="P32" s="227"/>
      <c r="Q32" s="227"/>
      <c r="R32" s="227"/>
      <c r="S32" s="227"/>
      <c r="T32" s="227"/>
      <c r="U32" s="227"/>
      <c r="V32" s="227"/>
      <c r="W32" s="228"/>
    </row>
    <row r="33" spans="2:23" ht="37.5" customHeight="1" thickTop="1" x14ac:dyDescent="0.2">
      <c r="B33" s="223" t="s">
        <v>1756</v>
      </c>
      <c r="C33" s="224"/>
      <c r="D33" s="224"/>
      <c r="E33" s="224"/>
      <c r="F33" s="224"/>
      <c r="G33" s="224"/>
      <c r="H33" s="224"/>
      <c r="I33" s="224"/>
      <c r="J33" s="224"/>
      <c r="K33" s="224"/>
      <c r="L33" s="224"/>
      <c r="M33" s="224"/>
      <c r="N33" s="224"/>
      <c r="O33" s="224"/>
      <c r="P33" s="224"/>
      <c r="Q33" s="224"/>
      <c r="R33" s="224"/>
      <c r="S33" s="224"/>
      <c r="T33" s="224"/>
      <c r="U33" s="224"/>
      <c r="V33" s="224"/>
      <c r="W33" s="225"/>
    </row>
    <row r="34" spans="2:23" ht="61.5" customHeight="1" thickBot="1" x14ac:dyDescent="0.25">
      <c r="B34" s="226"/>
      <c r="C34" s="227"/>
      <c r="D34" s="227"/>
      <c r="E34" s="227"/>
      <c r="F34" s="227"/>
      <c r="G34" s="227"/>
      <c r="H34" s="227"/>
      <c r="I34" s="227"/>
      <c r="J34" s="227"/>
      <c r="K34" s="227"/>
      <c r="L34" s="227"/>
      <c r="M34" s="227"/>
      <c r="N34" s="227"/>
      <c r="O34" s="227"/>
      <c r="P34" s="227"/>
      <c r="Q34" s="227"/>
      <c r="R34" s="227"/>
      <c r="S34" s="227"/>
      <c r="T34" s="227"/>
      <c r="U34" s="227"/>
      <c r="V34" s="227"/>
      <c r="W34" s="228"/>
    </row>
    <row r="35" spans="2:23" ht="37.5" customHeight="1" thickTop="1" x14ac:dyDescent="0.2">
      <c r="B35" s="223" t="s">
        <v>1755</v>
      </c>
      <c r="C35" s="224"/>
      <c r="D35" s="224"/>
      <c r="E35" s="224"/>
      <c r="F35" s="224"/>
      <c r="G35" s="224"/>
      <c r="H35" s="224"/>
      <c r="I35" s="224"/>
      <c r="J35" s="224"/>
      <c r="K35" s="224"/>
      <c r="L35" s="224"/>
      <c r="M35" s="224"/>
      <c r="N35" s="224"/>
      <c r="O35" s="224"/>
      <c r="P35" s="224"/>
      <c r="Q35" s="224"/>
      <c r="R35" s="224"/>
      <c r="S35" s="224"/>
      <c r="T35" s="224"/>
      <c r="U35" s="224"/>
      <c r="V35" s="224"/>
      <c r="W35" s="225"/>
    </row>
    <row r="36" spans="2:23" ht="13.5" thickBot="1" x14ac:dyDescent="0.25">
      <c r="B36" s="229"/>
      <c r="C36" s="230"/>
      <c r="D36" s="230"/>
      <c r="E36" s="230"/>
      <c r="F36" s="230"/>
      <c r="G36" s="230"/>
      <c r="H36" s="230"/>
      <c r="I36" s="230"/>
      <c r="J36" s="230"/>
      <c r="K36" s="230"/>
      <c r="L36" s="230"/>
      <c r="M36" s="230"/>
      <c r="N36" s="230"/>
      <c r="O36" s="230"/>
      <c r="P36" s="230"/>
      <c r="Q36" s="230"/>
      <c r="R36" s="230"/>
      <c r="S36" s="230"/>
      <c r="T36" s="230"/>
      <c r="U36" s="230"/>
      <c r="V36" s="230"/>
      <c r="W36" s="231"/>
    </row>
  </sheetData>
  <mergeCells count="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B33:W34"/>
    <mergeCell ref="B35:W36"/>
    <mergeCell ref="S26:T26"/>
    <mergeCell ref="V26:W26"/>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72" customHeight="1" thickTop="1" thickBot="1" x14ac:dyDescent="0.25">
      <c r="A4" s="15"/>
      <c r="B4" s="16" t="s">
        <v>3</v>
      </c>
      <c r="C4" s="17" t="s">
        <v>110</v>
      </c>
      <c r="D4" s="183" t="s">
        <v>109</v>
      </c>
      <c r="E4" s="183"/>
      <c r="F4" s="183"/>
      <c r="G4" s="183"/>
      <c r="H4" s="184"/>
      <c r="I4" s="18"/>
      <c r="J4" s="185" t="s">
        <v>6</v>
      </c>
      <c r="K4" s="183"/>
      <c r="L4" s="17" t="s">
        <v>148</v>
      </c>
      <c r="M4" s="186" t="s">
        <v>147</v>
      </c>
      <c r="N4" s="186"/>
      <c r="O4" s="186"/>
      <c r="P4" s="186"/>
      <c r="Q4" s="187"/>
      <c r="R4" s="19"/>
      <c r="S4" s="188" t="s">
        <v>9</v>
      </c>
      <c r="T4" s="189"/>
      <c r="U4" s="189"/>
      <c r="V4" s="190" t="s">
        <v>146</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138</v>
      </c>
      <c r="D6" s="192" t="s">
        <v>145</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134</v>
      </c>
      <c r="D7" s="179" t="s">
        <v>144</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143</v>
      </c>
      <c r="K8" s="26" t="s">
        <v>142</v>
      </c>
      <c r="L8" s="26" t="s">
        <v>143</v>
      </c>
      <c r="M8" s="26" t="s">
        <v>142</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124.5" customHeight="1" thickTop="1" thickBot="1" x14ac:dyDescent="0.25">
      <c r="B10" s="27" t="s">
        <v>22</v>
      </c>
      <c r="C10" s="190" t="s">
        <v>141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140</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139</v>
      </c>
      <c r="C21" s="218"/>
      <c r="D21" s="218"/>
      <c r="E21" s="218"/>
      <c r="F21" s="218"/>
      <c r="G21" s="218"/>
      <c r="H21" s="218"/>
      <c r="I21" s="218"/>
      <c r="J21" s="218"/>
      <c r="K21" s="218"/>
      <c r="L21" s="218"/>
      <c r="M21" s="219" t="s">
        <v>138</v>
      </c>
      <c r="N21" s="219"/>
      <c r="O21" s="219" t="s">
        <v>49</v>
      </c>
      <c r="P21" s="219"/>
      <c r="Q21" s="220" t="s">
        <v>50</v>
      </c>
      <c r="R21" s="220"/>
      <c r="S21" s="34" t="s">
        <v>51</v>
      </c>
      <c r="T21" s="34" t="s">
        <v>137</v>
      </c>
      <c r="U21" s="34" t="s">
        <v>137</v>
      </c>
      <c r="V21" s="34">
        <f>+IF(ISERR(U21/T21*100),"N/A",ROUND(U21/T21*100,2))</f>
        <v>100</v>
      </c>
      <c r="W21" s="35">
        <f>+IF(ISERR(U21/S21*100),"N/A",ROUND(U21/S21*100,2))</f>
        <v>20</v>
      </c>
    </row>
    <row r="22" spans="2:27" ht="56.25" customHeight="1" x14ac:dyDescent="0.2">
      <c r="B22" s="217" t="s">
        <v>136</v>
      </c>
      <c r="C22" s="218"/>
      <c r="D22" s="218"/>
      <c r="E22" s="218"/>
      <c r="F22" s="218"/>
      <c r="G22" s="218"/>
      <c r="H22" s="218"/>
      <c r="I22" s="218"/>
      <c r="J22" s="218"/>
      <c r="K22" s="218"/>
      <c r="L22" s="218"/>
      <c r="M22" s="219" t="s">
        <v>134</v>
      </c>
      <c r="N22" s="219"/>
      <c r="O22" s="219" t="s">
        <v>49</v>
      </c>
      <c r="P22" s="219"/>
      <c r="Q22" s="220" t="s">
        <v>50</v>
      </c>
      <c r="R22" s="220"/>
      <c r="S22" s="34" t="s">
        <v>51</v>
      </c>
      <c r="T22" s="34" t="s">
        <v>52</v>
      </c>
      <c r="U22" s="34" t="s">
        <v>52</v>
      </c>
      <c r="V22" s="34" t="str">
        <f>+IF(ISERR(U22/T22*100),"N/A",ROUND(U22/T22*100,2))</f>
        <v>N/A</v>
      </c>
      <c r="W22" s="35">
        <f>+IF(ISERR(U22/S22*100),"N/A",ROUND(U22/S22*100,2))</f>
        <v>0</v>
      </c>
    </row>
    <row r="23" spans="2:27" ht="56.25" customHeight="1" thickBot="1" x14ac:dyDescent="0.25">
      <c r="B23" s="217" t="s">
        <v>135</v>
      </c>
      <c r="C23" s="218"/>
      <c r="D23" s="218"/>
      <c r="E23" s="218"/>
      <c r="F23" s="218"/>
      <c r="G23" s="218"/>
      <c r="H23" s="218"/>
      <c r="I23" s="218"/>
      <c r="J23" s="218"/>
      <c r="K23" s="218"/>
      <c r="L23" s="218"/>
      <c r="M23" s="219" t="s">
        <v>134</v>
      </c>
      <c r="N23" s="219"/>
      <c r="O23" s="219" t="s">
        <v>49</v>
      </c>
      <c r="P23" s="219"/>
      <c r="Q23" s="220" t="s">
        <v>50</v>
      </c>
      <c r="R23" s="220"/>
      <c r="S23" s="34" t="s">
        <v>51</v>
      </c>
      <c r="T23" s="34" t="s">
        <v>52</v>
      </c>
      <c r="U23" s="34" t="s">
        <v>52</v>
      </c>
      <c r="V23" s="34" t="str">
        <f>+IF(ISERR(U23/T23*100),"N/A",ROUND(U23/T23*100,2))</f>
        <v>N/A</v>
      </c>
      <c r="W23" s="35">
        <f>+IF(ISERR(U23/S23*100),"N/A",ROUND(U23/S23*100,2))</f>
        <v>0</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32" t="s">
        <v>2098</v>
      </c>
      <c r="C25" s="233"/>
      <c r="D25" s="233"/>
      <c r="E25" s="233"/>
      <c r="F25" s="233"/>
      <c r="G25" s="233"/>
      <c r="H25" s="233"/>
      <c r="I25" s="233"/>
      <c r="J25" s="233"/>
      <c r="K25" s="233"/>
      <c r="L25" s="233"/>
      <c r="M25" s="233"/>
      <c r="N25" s="233"/>
      <c r="O25" s="233"/>
      <c r="P25" s="233"/>
      <c r="Q25" s="234"/>
      <c r="R25" s="37" t="s">
        <v>42</v>
      </c>
      <c r="S25" s="204" t="s">
        <v>43</v>
      </c>
      <c r="T25" s="204"/>
      <c r="U25" s="38" t="s">
        <v>61</v>
      </c>
      <c r="V25" s="203" t="s">
        <v>62</v>
      </c>
      <c r="W25" s="205"/>
    </row>
    <row r="26" spans="2:27" ht="30.75" customHeight="1" thickBot="1" x14ac:dyDescent="0.25">
      <c r="B26" s="235"/>
      <c r="C26" s="236"/>
      <c r="D26" s="236"/>
      <c r="E26" s="236"/>
      <c r="F26" s="236"/>
      <c r="G26" s="236"/>
      <c r="H26" s="236"/>
      <c r="I26" s="236"/>
      <c r="J26" s="236"/>
      <c r="K26" s="236"/>
      <c r="L26" s="236"/>
      <c r="M26" s="236"/>
      <c r="N26" s="236"/>
      <c r="O26" s="236"/>
      <c r="P26" s="236"/>
      <c r="Q26" s="237"/>
      <c r="R26" s="39" t="s">
        <v>63</v>
      </c>
      <c r="S26" s="39" t="s">
        <v>63</v>
      </c>
      <c r="T26" s="39" t="s">
        <v>49</v>
      </c>
      <c r="U26" s="39" t="s">
        <v>63</v>
      </c>
      <c r="V26" s="39" t="s">
        <v>64</v>
      </c>
      <c r="W26" s="32" t="s">
        <v>65</v>
      </c>
      <c r="Y26" s="36"/>
    </row>
    <row r="27" spans="2:27" ht="23.25" customHeight="1" thickBot="1" x14ac:dyDescent="0.25">
      <c r="B27" s="238" t="s">
        <v>66</v>
      </c>
      <c r="C27" s="239"/>
      <c r="D27" s="239"/>
      <c r="E27" s="40" t="s">
        <v>133</v>
      </c>
      <c r="F27" s="40"/>
      <c r="G27" s="40"/>
      <c r="H27" s="41"/>
      <c r="I27" s="41"/>
      <c r="J27" s="41"/>
      <c r="K27" s="41"/>
      <c r="L27" s="41"/>
      <c r="M27" s="41"/>
      <c r="N27" s="41"/>
      <c r="O27" s="41"/>
      <c r="P27" s="42"/>
      <c r="Q27" s="42"/>
      <c r="R27" s="43" t="s">
        <v>132</v>
      </c>
      <c r="S27" s="44" t="s">
        <v>11</v>
      </c>
      <c r="T27" s="42"/>
      <c r="U27" s="44" t="s">
        <v>52</v>
      </c>
      <c r="V27" s="42"/>
      <c r="W27" s="45">
        <f>+IF(ISERR(U27/R27*100),"N/A",ROUND(U27/R27*100,2))</f>
        <v>0</v>
      </c>
    </row>
    <row r="28" spans="2:27" ht="26.25" customHeight="1" x14ac:dyDescent="0.2">
      <c r="B28" s="221" t="s">
        <v>69</v>
      </c>
      <c r="C28" s="222"/>
      <c r="D28" s="222"/>
      <c r="E28" s="46" t="s">
        <v>133</v>
      </c>
      <c r="F28" s="46"/>
      <c r="G28" s="46"/>
      <c r="H28" s="47"/>
      <c r="I28" s="47"/>
      <c r="J28" s="47"/>
      <c r="K28" s="47"/>
      <c r="L28" s="47"/>
      <c r="M28" s="47"/>
      <c r="N28" s="47"/>
      <c r="O28" s="47"/>
      <c r="P28" s="48"/>
      <c r="Q28" s="48"/>
      <c r="R28" s="49" t="s">
        <v>132</v>
      </c>
      <c r="S28" s="50" t="s">
        <v>52</v>
      </c>
      <c r="T28" s="51">
        <f>+IF(ISERR(S28/R28*100),"N/A",ROUND(S28/R28*100,2))</f>
        <v>0</v>
      </c>
      <c r="U28" s="50" t="s">
        <v>52</v>
      </c>
      <c r="V28" s="51" t="str">
        <f>+IF(ISERR(U28/S28*100),"N/A",ROUND(U28/S28*100,2))</f>
        <v>N/A</v>
      </c>
      <c r="W28" s="52">
        <f>+IF(ISERR(U28/R28*100),"N/A",ROUND(U28/R28*100,2))</f>
        <v>0</v>
      </c>
    </row>
    <row r="29" spans="2:27" ht="23.25" customHeight="1" thickBot="1" x14ac:dyDescent="0.25">
      <c r="B29" s="238" t="s">
        <v>66</v>
      </c>
      <c r="C29" s="239"/>
      <c r="D29" s="239"/>
      <c r="E29" s="40" t="s">
        <v>131</v>
      </c>
      <c r="F29" s="40"/>
      <c r="G29" s="40"/>
      <c r="H29" s="41"/>
      <c r="I29" s="41"/>
      <c r="J29" s="41"/>
      <c r="K29" s="41"/>
      <c r="L29" s="41"/>
      <c r="M29" s="41"/>
      <c r="N29" s="41"/>
      <c r="O29" s="41"/>
      <c r="P29" s="42"/>
      <c r="Q29" s="42"/>
      <c r="R29" s="43" t="s">
        <v>130</v>
      </c>
      <c r="S29" s="44" t="s">
        <v>11</v>
      </c>
      <c r="T29" s="42"/>
      <c r="U29" s="44" t="s">
        <v>52</v>
      </c>
      <c r="V29" s="42"/>
      <c r="W29" s="45">
        <f>+IF(ISERR(U29/R29*100),"N/A",ROUND(U29/R29*100,2))</f>
        <v>0</v>
      </c>
    </row>
    <row r="30" spans="2:27" ht="26.25" customHeight="1" thickBot="1" x14ac:dyDescent="0.25">
      <c r="B30" s="221" t="s">
        <v>69</v>
      </c>
      <c r="C30" s="222"/>
      <c r="D30" s="222"/>
      <c r="E30" s="46" t="s">
        <v>131</v>
      </c>
      <c r="F30" s="46"/>
      <c r="G30" s="46"/>
      <c r="H30" s="47"/>
      <c r="I30" s="47"/>
      <c r="J30" s="47"/>
      <c r="K30" s="47"/>
      <c r="L30" s="47"/>
      <c r="M30" s="47"/>
      <c r="N30" s="47"/>
      <c r="O30" s="47"/>
      <c r="P30" s="48"/>
      <c r="Q30" s="48"/>
      <c r="R30" s="49" t="s">
        <v>130</v>
      </c>
      <c r="S30" s="50" t="s">
        <v>52</v>
      </c>
      <c r="T30" s="51">
        <f>+IF(ISERR(S30/R30*100),"N/A",ROUND(S30/R30*100,2))</f>
        <v>0</v>
      </c>
      <c r="U30" s="50" t="s">
        <v>52</v>
      </c>
      <c r="V30" s="51" t="str">
        <f>+IF(ISERR(U30/S30*100),"N/A",ROUND(U30/S30*100,2))</f>
        <v>N/A</v>
      </c>
      <c r="W30" s="52">
        <f>+IF(ISERR(U30/R30*100),"N/A",ROUND(U30/R30*100,2))</f>
        <v>0</v>
      </c>
    </row>
    <row r="31" spans="2:27" ht="22.5" customHeight="1" thickTop="1" thickBot="1" x14ac:dyDescent="0.25">
      <c r="B31" s="11" t="s">
        <v>75</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23" t="s">
        <v>129</v>
      </c>
      <c r="C32" s="224"/>
      <c r="D32" s="224"/>
      <c r="E32" s="224"/>
      <c r="F32" s="224"/>
      <c r="G32" s="224"/>
      <c r="H32" s="224"/>
      <c r="I32" s="224"/>
      <c r="J32" s="224"/>
      <c r="K32" s="224"/>
      <c r="L32" s="224"/>
      <c r="M32" s="224"/>
      <c r="N32" s="224"/>
      <c r="O32" s="224"/>
      <c r="P32" s="224"/>
      <c r="Q32" s="224"/>
      <c r="R32" s="224"/>
      <c r="S32" s="224"/>
      <c r="T32" s="224"/>
      <c r="U32" s="224"/>
      <c r="V32" s="224"/>
      <c r="W32" s="225"/>
    </row>
    <row r="33" spans="2:23" ht="190.5" customHeight="1"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row r="34" spans="2:23" ht="37.5" customHeight="1" thickTop="1" x14ac:dyDescent="0.2">
      <c r="B34" s="223" t="s">
        <v>128</v>
      </c>
      <c r="C34" s="224"/>
      <c r="D34" s="224"/>
      <c r="E34" s="224"/>
      <c r="F34" s="224"/>
      <c r="G34" s="224"/>
      <c r="H34" s="224"/>
      <c r="I34" s="224"/>
      <c r="J34" s="224"/>
      <c r="K34" s="224"/>
      <c r="L34" s="224"/>
      <c r="M34" s="224"/>
      <c r="N34" s="224"/>
      <c r="O34" s="224"/>
      <c r="P34" s="224"/>
      <c r="Q34" s="224"/>
      <c r="R34" s="224"/>
      <c r="S34" s="224"/>
      <c r="T34" s="224"/>
      <c r="U34" s="224"/>
      <c r="V34" s="224"/>
      <c r="W34" s="225"/>
    </row>
    <row r="35" spans="2:23" ht="64.5" customHeight="1" thickBot="1" x14ac:dyDescent="0.25">
      <c r="B35" s="226"/>
      <c r="C35" s="227"/>
      <c r="D35" s="227"/>
      <c r="E35" s="227"/>
      <c r="F35" s="227"/>
      <c r="G35" s="227"/>
      <c r="H35" s="227"/>
      <c r="I35" s="227"/>
      <c r="J35" s="227"/>
      <c r="K35" s="227"/>
      <c r="L35" s="227"/>
      <c r="M35" s="227"/>
      <c r="N35" s="227"/>
      <c r="O35" s="227"/>
      <c r="P35" s="227"/>
      <c r="Q35" s="227"/>
      <c r="R35" s="227"/>
      <c r="S35" s="227"/>
      <c r="T35" s="227"/>
      <c r="U35" s="227"/>
      <c r="V35" s="227"/>
      <c r="W35" s="228"/>
    </row>
    <row r="36" spans="2:23" ht="37.5" customHeight="1" thickTop="1" x14ac:dyDescent="0.2">
      <c r="B36" s="223" t="s">
        <v>127</v>
      </c>
      <c r="C36" s="224"/>
      <c r="D36" s="224"/>
      <c r="E36" s="224"/>
      <c r="F36" s="224"/>
      <c r="G36" s="224"/>
      <c r="H36" s="224"/>
      <c r="I36" s="224"/>
      <c r="J36" s="224"/>
      <c r="K36" s="224"/>
      <c r="L36" s="224"/>
      <c r="M36" s="224"/>
      <c r="N36" s="224"/>
      <c r="O36" s="224"/>
      <c r="P36" s="224"/>
      <c r="Q36" s="224"/>
      <c r="R36" s="224"/>
      <c r="S36" s="224"/>
      <c r="T36" s="224"/>
      <c r="U36" s="224"/>
      <c r="V36" s="224"/>
      <c r="W36" s="225"/>
    </row>
    <row r="37" spans="2:23" ht="57.75" customHeight="1" thickBot="1" x14ac:dyDescent="0.25">
      <c r="B37" s="229"/>
      <c r="C37" s="230"/>
      <c r="D37" s="230"/>
      <c r="E37" s="230"/>
      <c r="F37" s="230"/>
      <c r="G37" s="230"/>
      <c r="H37" s="230"/>
      <c r="I37" s="230"/>
      <c r="J37" s="230"/>
      <c r="K37" s="230"/>
      <c r="L37" s="230"/>
      <c r="M37" s="230"/>
      <c r="N37" s="230"/>
      <c r="O37" s="230"/>
      <c r="P37" s="230"/>
      <c r="Q37" s="230"/>
      <c r="R37" s="230"/>
      <c r="S37" s="230"/>
      <c r="T37" s="230"/>
      <c r="U37" s="230"/>
      <c r="V37" s="230"/>
      <c r="W37" s="231"/>
    </row>
  </sheetData>
  <mergeCells count="6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0:D30"/>
    <mergeCell ref="B32:W33"/>
    <mergeCell ref="B34:W35"/>
    <mergeCell ref="B36:W37"/>
    <mergeCell ref="B25:Q26"/>
    <mergeCell ref="S25:T25"/>
    <mergeCell ref="V25:W25"/>
    <mergeCell ref="B27:D27"/>
    <mergeCell ref="B28:D28"/>
    <mergeCell ref="B29:D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1788</v>
      </c>
      <c r="D4" s="183" t="s">
        <v>1787</v>
      </c>
      <c r="E4" s="183"/>
      <c r="F4" s="183"/>
      <c r="G4" s="183"/>
      <c r="H4" s="184"/>
      <c r="I4" s="18"/>
      <c r="J4" s="185" t="s">
        <v>6</v>
      </c>
      <c r="K4" s="183"/>
      <c r="L4" s="17" t="s">
        <v>1786</v>
      </c>
      <c r="M4" s="186" t="s">
        <v>1785</v>
      </c>
      <c r="N4" s="186"/>
      <c r="O4" s="186"/>
      <c r="P4" s="186"/>
      <c r="Q4" s="187"/>
      <c r="R4" s="19"/>
      <c r="S4" s="188" t="s">
        <v>9</v>
      </c>
      <c r="T4" s="189"/>
      <c r="U4" s="189"/>
      <c r="V4" s="190" t="s">
        <v>193</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1777</v>
      </c>
      <c r="D6" s="192" t="s">
        <v>1784</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950</v>
      </c>
      <c r="K8" s="26" t="s">
        <v>1783</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1782</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1781</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1780</v>
      </c>
      <c r="C21" s="218"/>
      <c r="D21" s="218"/>
      <c r="E21" s="218"/>
      <c r="F21" s="218"/>
      <c r="G21" s="218"/>
      <c r="H21" s="218"/>
      <c r="I21" s="218"/>
      <c r="J21" s="218"/>
      <c r="K21" s="218"/>
      <c r="L21" s="218"/>
      <c r="M21" s="219" t="s">
        <v>1777</v>
      </c>
      <c r="N21" s="219"/>
      <c r="O21" s="219" t="s">
        <v>49</v>
      </c>
      <c r="P21" s="219"/>
      <c r="Q21" s="220" t="s">
        <v>50</v>
      </c>
      <c r="R21" s="220"/>
      <c r="S21" s="34" t="s">
        <v>51</v>
      </c>
      <c r="T21" s="34" t="s">
        <v>52</v>
      </c>
      <c r="U21" s="34" t="s">
        <v>52</v>
      </c>
      <c r="V21" s="34" t="str">
        <f>+IF(ISERR(U21/T21*100),"N/A",ROUND(U21/T21*100,2))</f>
        <v>N/A</v>
      </c>
      <c r="W21" s="35">
        <f>+IF(ISERR(U21/S21*100),"N/A",ROUND(U21/S21*100,2))</f>
        <v>0</v>
      </c>
    </row>
    <row r="22" spans="2:27" ht="56.25" customHeight="1" x14ac:dyDescent="0.2">
      <c r="B22" s="217" t="s">
        <v>1779</v>
      </c>
      <c r="C22" s="218"/>
      <c r="D22" s="218"/>
      <c r="E22" s="218"/>
      <c r="F22" s="218"/>
      <c r="G22" s="218"/>
      <c r="H22" s="218"/>
      <c r="I22" s="218"/>
      <c r="J22" s="218"/>
      <c r="K22" s="218"/>
      <c r="L22" s="218"/>
      <c r="M22" s="219" t="s">
        <v>1777</v>
      </c>
      <c r="N22" s="219"/>
      <c r="O22" s="219" t="s">
        <v>49</v>
      </c>
      <c r="P22" s="219"/>
      <c r="Q22" s="220" t="s">
        <v>50</v>
      </c>
      <c r="R22" s="220"/>
      <c r="S22" s="34" t="s">
        <v>51</v>
      </c>
      <c r="T22" s="34" t="s">
        <v>52</v>
      </c>
      <c r="U22" s="34" t="s">
        <v>52</v>
      </c>
      <c r="V22" s="34" t="str">
        <f>+IF(ISERR(U22/T22*100),"N/A",ROUND(U22/T22*100,2))</f>
        <v>N/A</v>
      </c>
      <c r="W22" s="35">
        <f>+IF(ISERR(U22/S22*100),"N/A",ROUND(U22/S22*100,2))</f>
        <v>0</v>
      </c>
    </row>
    <row r="23" spans="2:27" ht="56.25" customHeight="1" thickBot="1" x14ac:dyDescent="0.25">
      <c r="B23" s="217" t="s">
        <v>1778</v>
      </c>
      <c r="C23" s="218"/>
      <c r="D23" s="218"/>
      <c r="E23" s="218"/>
      <c r="F23" s="218"/>
      <c r="G23" s="218"/>
      <c r="H23" s="218"/>
      <c r="I23" s="218"/>
      <c r="J23" s="218"/>
      <c r="K23" s="218"/>
      <c r="L23" s="218"/>
      <c r="M23" s="219" t="s">
        <v>1777</v>
      </c>
      <c r="N23" s="219"/>
      <c r="O23" s="219" t="s">
        <v>49</v>
      </c>
      <c r="P23" s="219"/>
      <c r="Q23" s="220" t="s">
        <v>50</v>
      </c>
      <c r="R23" s="220"/>
      <c r="S23" s="34" t="s">
        <v>90</v>
      </c>
      <c r="T23" s="34" t="s">
        <v>52</v>
      </c>
      <c r="U23" s="34" t="s">
        <v>52</v>
      </c>
      <c r="V23" s="34" t="str">
        <f>+IF(ISERR(U23/T23*100),"N/A",ROUND(U23/T23*100,2))</f>
        <v>N/A</v>
      </c>
      <c r="W23" s="35">
        <f>+IF(ISERR(U23/S23*100),"N/A",ROUND(U23/S23*100,2))</f>
        <v>0</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32" t="s">
        <v>2098</v>
      </c>
      <c r="C25" s="233"/>
      <c r="D25" s="233"/>
      <c r="E25" s="233"/>
      <c r="F25" s="233"/>
      <c r="G25" s="233"/>
      <c r="H25" s="233"/>
      <c r="I25" s="233"/>
      <c r="J25" s="233"/>
      <c r="K25" s="233"/>
      <c r="L25" s="233"/>
      <c r="M25" s="233"/>
      <c r="N25" s="233"/>
      <c r="O25" s="233"/>
      <c r="P25" s="233"/>
      <c r="Q25" s="234"/>
      <c r="R25" s="37" t="s">
        <v>42</v>
      </c>
      <c r="S25" s="204" t="s">
        <v>43</v>
      </c>
      <c r="T25" s="204"/>
      <c r="U25" s="38" t="s">
        <v>61</v>
      </c>
      <c r="V25" s="203" t="s">
        <v>62</v>
      </c>
      <c r="W25" s="205"/>
    </row>
    <row r="26" spans="2:27" ht="30.75" customHeight="1" thickBot="1" x14ac:dyDescent="0.25">
      <c r="B26" s="235"/>
      <c r="C26" s="236"/>
      <c r="D26" s="236"/>
      <c r="E26" s="236"/>
      <c r="F26" s="236"/>
      <c r="G26" s="236"/>
      <c r="H26" s="236"/>
      <c r="I26" s="236"/>
      <c r="J26" s="236"/>
      <c r="K26" s="236"/>
      <c r="L26" s="236"/>
      <c r="M26" s="236"/>
      <c r="N26" s="236"/>
      <c r="O26" s="236"/>
      <c r="P26" s="236"/>
      <c r="Q26" s="237"/>
      <c r="R26" s="39" t="s">
        <v>63</v>
      </c>
      <c r="S26" s="39" t="s">
        <v>63</v>
      </c>
      <c r="T26" s="39" t="s">
        <v>49</v>
      </c>
      <c r="U26" s="39" t="s">
        <v>63</v>
      </c>
      <c r="V26" s="39" t="s">
        <v>64</v>
      </c>
      <c r="W26" s="32" t="s">
        <v>65</v>
      </c>
      <c r="Y26" s="36"/>
    </row>
    <row r="27" spans="2:27" ht="23.25" customHeight="1" thickBot="1" x14ac:dyDescent="0.25">
      <c r="B27" s="238" t="s">
        <v>66</v>
      </c>
      <c r="C27" s="239"/>
      <c r="D27" s="239"/>
      <c r="E27" s="40" t="s">
        <v>1776</v>
      </c>
      <c r="F27" s="40"/>
      <c r="G27" s="40"/>
      <c r="H27" s="41"/>
      <c r="I27" s="41"/>
      <c r="J27" s="41"/>
      <c r="K27" s="41"/>
      <c r="L27" s="41"/>
      <c r="M27" s="41"/>
      <c r="N27" s="41"/>
      <c r="O27" s="41"/>
      <c r="P27" s="42"/>
      <c r="Q27" s="42"/>
      <c r="R27" s="43" t="s">
        <v>193</v>
      </c>
      <c r="S27" s="44" t="s">
        <v>11</v>
      </c>
      <c r="T27" s="42"/>
      <c r="U27" s="44" t="s">
        <v>52</v>
      </c>
      <c r="V27" s="42"/>
      <c r="W27" s="45">
        <f>+IF(ISERR(U27/R27*100),"N/A",ROUND(U27/R27*100,2))</f>
        <v>0</v>
      </c>
    </row>
    <row r="28" spans="2:27" ht="26.25" customHeight="1" thickBot="1" x14ac:dyDescent="0.25">
      <c r="B28" s="221" t="s">
        <v>69</v>
      </c>
      <c r="C28" s="222"/>
      <c r="D28" s="222"/>
      <c r="E28" s="46" t="s">
        <v>1776</v>
      </c>
      <c r="F28" s="46"/>
      <c r="G28" s="46"/>
      <c r="H28" s="47"/>
      <c r="I28" s="47"/>
      <c r="J28" s="47"/>
      <c r="K28" s="47"/>
      <c r="L28" s="47"/>
      <c r="M28" s="47"/>
      <c r="N28" s="47"/>
      <c r="O28" s="47"/>
      <c r="P28" s="48"/>
      <c r="Q28" s="48"/>
      <c r="R28" s="49" t="s">
        <v>193</v>
      </c>
      <c r="S28" s="50" t="s">
        <v>1417</v>
      </c>
      <c r="T28" s="51">
        <f>+IF(ISERR(S28/R28*100),"N/A",ROUND(S28/R28*100,2))</f>
        <v>14</v>
      </c>
      <c r="U28" s="50" t="s">
        <v>52</v>
      </c>
      <c r="V28" s="51">
        <f>+IF(ISERR(U28/S28*100),"N/A",ROUND(U28/S28*100,2))</f>
        <v>0</v>
      </c>
      <c r="W28" s="52">
        <f>+IF(ISERR(U28/R28*100),"N/A",ROUND(U28/R28*100,2))</f>
        <v>0</v>
      </c>
    </row>
    <row r="29" spans="2:27" ht="22.5" customHeight="1" thickTop="1" thickBot="1" x14ac:dyDescent="0.25">
      <c r="B29" s="11" t="s">
        <v>75</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23" t="s">
        <v>1775</v>
      </c>
      <c r="C30" s="224"/>
      <c r="D30" s="224"/>
      <c r="E30" s="224"/>
      <c r="F30" s="224"/>
      <c r="G30" s="224"/>
      <c r="H30" s="224"/>
      <c r="I30" s="224"/>
      <c r="J30" s="224"/>
      <c r="K30" s="224"/>
      <c r="L30" s="224"/>
      <c r="M30" s="224"/>
      <c r="N30" s="224"/>
      <c r="O30" s="224"/>
      <c r="P30" s="224"/>
      <c r="Q30" s="224"/>
      <c r="R30" s="224"/>
      <c r="S30" s="224"/>
      <c r="T30" s="224"/>
      <c r="U30" s="224"/>
      <c r="V30" s="224"/>
      <c r="W30" s="225"/>
    </row>
    <row r="31" spans="2:27" ht="61.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1774</v>
      </c>
      <c r="C32" s="224"/>
      <c r="D32" s="224"/>
      <c r="E32" s="224"/>
      <c r="F32" s="224"/>
      <c r="G32" s="224"/>
      <c r="H32" s="224"/>
      <c r="I32" s="224"/>
      <c r="J32" s="224"/>
      <c r="K32" s="224"/>
      <c r="L32" s="224"/>
      <c r="M32" s="224"/>
      <c r="N32" s="224"/>
      <c r="O32" s="224"/>
      <c r="P32" s="224"/>
      <c r="Q32" s="224"/>
      <c r="R32" s="224"/>
      <c r="S32" s="224"/>
      <c r="T32" s="224"/>
      <c r="U32" s="224"/>
      <c r="V32" s="224"/>
      <c r="W32" s="225"/>
    </row>
    <row r="33" spans="2:23" ht="15" customHeight="1"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row r="34" spans="2:23" ht="37.5" customHeight="1" thickTop="1" x14ac:dyDescent="0.2">
      <c r="B34" s="223" t="s">
        <v>1773</v>
      </c>
      <c r="C34" s="224"/>
      <c r="D34" s="224"/>
      <c r="E34" s="224"/>
      <c r="F34" s="224"/>
      <c r="G34" s="224"/>
      <c r="H34" s="224"/>
      <c r="I34" s="224"/>
      <c r="J34" s="224"/>
      <c r="K34" s="224"/>
      <c r="L34" s="224"/>
      <c r="M34" s="224"/>
      <c r="N34" s="224"/>
      <c r="O34" s="224"/>
      <c r="P34" s="224"/>
      <c r="Q34" s="224"/>
      <c r="R34" s="224"/>
      <c r="S34" s="224"/>
      <c r="T34" s="224"/>
      <c r="U34" s="224"/>
      <c r="V34" s="224"/>
      <c r="W34" s="225"/>
    </row>
    <row r="35" spans="2:23" ht="13.5" thickBot="1" x14ac:dyDescent="0.25">
      <c r="B35" s="229"/>
      <c r="C35" s="230"/>
      <c r="D35" s="230"/>
      <c r="E35" s="230"/>
      <c r="F35" s="230"/>
      <c r="G35" s="230"/>
      <c r="H35" s="230"/>
      <c r="I35" s="230"/>
      <c r="J35" s="230"/>
      <c r="K35" s="230"/>
      <c r="L35" s="230"/>
      <c r="M35" s="230"/>
      <c r="N35" s="230"/>
      <c r="O35" s="230"/>
      <c r="P35" s="230"/>
      <c r="Q35" s="230"/>
      <c r="R35" s="230"/>
      <c r="S35" s="230"/>
      <c r="T35" s="230"/>
      <c r="U35" s="230"/>
      <c r="V35" s="230"/>
      <c r="W35" s="231"/>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1788</v>
      </c>
      <c r="D4" s="183" t="s">
        <v>1787</v>
      </c>
      <c r="E4" s="183"/>
      <c r="F4" s="183"/>
      <c r="G4" s="183"/>
      <c r="H4" s="184"/>
      <c r="I4" s="18"/>
      <c r="J4" s="185" t="s">
        <v>6</v>
      </c>
      <c r="K4" s="183"/>
      <c r="L4" s="17" t="s">
        <v>1797</v>
      </c>
      <c r="M4" s="186" t="s">
        <v>1796</v>
      </c>
      <c r="N4" s="186"/>
      <c r="O4" s="186"/>
      <c r="P4" s="186"/>
      <c r="Q4" s="187"/>
      <c r="R4" s="19"/>
      <c r="S4" s="188" t="s">
        <v>9</v>
      </c>
      <c r="T4" s="189"/>
      <c r="U4" s="189"/>
      <c r="V4" s="190" t="s">
        <v>751</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605</v>
      </c>
      <c r="D6" s="192" t="s">
        <v>1795</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1794</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1793</v>
      </c>
      <c r="C21" s="218"/>
      <c r="D21" s="218"/>
      <c r="E21" s="218"/>
      <c r="F21" s="218"/>
      <c r="G21" s="218"/>
      <c r="H21" s="218"/>
      <c r="I21" s="218"/>
      <c r="J21" s="218"/>
      <c r="K21" s="218"/>
      <c r="L21" s="218"/>
      <c r="M21" s="219" t="s">
        <v>605</v>
      </c>
      <c r="N21" s="219"/>
      <c r="O21" s="219" t="s">
        <v>49</v>
      </c>
      <c r="P21" s="219"/>
      <c r="Q21" s="220" t="s">
        <v>50</v>
      </c>
      <c r="R21" s="220"/>
      <c r="S21" s="34" t="s">
        <v>137</v>
      </c>
      <c r="T21" s="34" t="s">
        <v>52</v>
      </c>
      <c r="U21" s="34" t="s">
        <v>52</v>
      </c>
      <c r="V21" s="34" t="str">
        <f>+IF(ISERR(U21/T21*100),"N/A",ROUND(U21/T21*100,2))</f>
        <v>N/A</v>
      </c>
      <c r="W21" s="35">
        <f>+IF(ISERR(U21/S21*100),"N/A",ROUND(U21/S21*100,2))</f>
        <v>0</v>
      </c>
    </row>
    <row r="22" spans="2:27" ht="56.25" customHeight="1" thickBot="1" x14ac:dyDescent="0.25">
      <c r="B22" s="217" t="s">
        <v>1792</v>
      </c>
      <c r="C22" s="218"/>
      <c r="D22" s="218"/>
      <c r="E22" s="218"/>
      <c r="F22" s="218"/>
      <c r="G22" s="218"/>
      <c r="H22" s="218"/>
      <c r="I22" s="218"/>
      <c r="J22" s="218"/>
      <c r="K22" s="218"/>
      <c r="L22" s="218"/>
      <c r="M22" s="219" t="s">
        <v>605</v>
      </c>
      <c r="N22" s="219"/>
      <c r="O22" s="219" t="s">
        <v>49</v>
      </c>
      <c r="P22" s="219"/>
      <c r="Q22" s="220" t="s">
        <v>50</v>
      </c>
      <c r="R22" s="220"/>
      <c r="S22" s="34" t="s">
        <v>137</v>
      </c>
      <c r="T22" s="34" t="s">
        <v>52</v>
      </c>
      <c r="U22" s="34" t="s">
        <v>52</v>
      </c>
      <c r="V22" s="34" t="str">
        <f>+IF(ISERR(U22/T22*100),"N/A",ROUND(U22/T22*100,2))</f>
        <v>N/A</v>
      </c>
      <c r="W22" s="35">
        <f>+IF(ISERR(U22/S22*100),"N/A",ROUND(U22/S22*100,2))</f>
        <v>0</v>
      </c>
    </row>
    <row r="23" spans="2:27" ht="21.75" customHeight="1" thickTop="1" thickBot="1" x14ac:dyDescent="0.25">
      <c r="B23" s="11" t="s">
        <v>60</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32" t="s">
        <v>2098</v>
      </c>
      <c r="C24" s="233"/>
      <c r="D24" s="233"/>
      <c r="E24" s="233"/>
      <c r="F24" s="233"/>
      <c r="G24" s="233"/>
      <c r="H24" s="233"/>
      <c r="I24" s="233"/>
      <c r="J24" s="233"/>
      <c r="K24" s="233"/>
      <c r="L24" s="233"/>
      <c r="M24" s="233"/>
      <c r="N24" s="233"/>
      <c r="O24" s="233"/>
      <c r="P24" s="233"/>
      <c r="Q24" s="234"/>
      <c r="R24" s="37" t="s">
        <v>42</v>
      </c>
      <c r="S24" s="204" t="s">
        <v>43</v>
      </c>
      <c r="T24" s="204"/>
      <c r="U24" s="38" t="s">
        <v>61</v>
      </c>
      <c r="V24" s="203" t="s">
        <v>62</v>
      </c>
      <c r="W24" s="205"/>
    </row>
    <row r="25" spans="2:27" ht="30.75" customHeight="1" thickBot="1" x14ac:dyDescent="0.25">
      <c r="B25" s="235"/>
      <c r="C25" s="236"/>
      <c r="D25" s="236"/>
      <c r="E25" s="236"/>
      <c r="F25" s="236"/>
      <c r="G25" s="236"/>
      <c r="H25" s="236"/>
      <c r="I25" s="236"/>
      <c r="J25" s="236"/>
      <c r="K25" s="236"/>
      <c r="L25" s="236"/>
      <c r="M25" s="236"/>
      <c r="N25" s="236"/>
      <c r="O25" s="236"/>
      <c r="P25" s="236"/>
      <c r="Q25" s="237"/>
      <c r="R25" s="39" t="s">
        <v>63</v>
      </c>
      <c r="S25" s="39" t="s">
        <v>63</v>
      </c>
      <c r="T25" s="39" t="s">
        <v>49</v>
      </c>
      <c r="U25" s="39" t="s">
        <v>63</v>
      </c>
      <c r="V25" s="39" t="s">
        <v>64</v>
      </c>
      <c r="W25" s="32" t="s">
        <v>65</v>
      </c>
      <c r="Y25" s="36"/>
    </row>
    <row r="26" spans="2:27" ht="23.25" customHeight="1" thickBot="1" x14ac:dyDescent="0.25">
      <c r="B26" s="238" t="s">
        <v>66</v>
      </c>
      <c r="C26" s="239"/>
      <c r="D26" s="239"/>
      <c r="E26" s="40" t="s">
        <v>600</v>
      </c>
      <c r="F26" s="40"/>
      <c r="G26" s="40"/>
      <c r="H26" s="41"/>
      <c r="I26" s="41"/>
      <c r="J26" s="41"/>
      <c r="K26" s="41"/>
      <c r="L26" s="41"/>
      <c r="M26" s="41"/>
      <c r="N26" s="41"/>
      <c r="O26" s="41"/>
      <c r="P26" s="42"/>
      <c r="Q26" s="42"/>
      <c r="R26" s="43" t="s">
        <v>751</v>
      </c>
      <c r="S26" s="44" t="s">
        <v>11</v>
      </c>
      <c r="T26" s="42"/>
      <c r="U26" s="44" t="s">
        <v>52</v>
      </c>
      <c r="V26" s="42"/>
      <c r="W26" s="45">
        <f>+IF(ISERR(U26/R26*100),"N/A",ROUND(U26/R26*100,2))</f>
        <v>0</v>
      </c>
    </row>
    <row r="27" spans="2:27" ht="26.25" customHeight="1" thickBot="1" x14ac:dyDescent="0.25">
      <c r="B27" s="221" t="s">
        <v>69</v>
      </c>
      <c r="C27" s="222"/>
      <c r="D27" s="222"/>
      <c r="E27" s="46" t="s">
        <v>600</v>
      </c>
      <c r="F27" s="46"/>
      <c r="G27" s="46"/>
      <c r="H27" s="47"/>
      <c r="I27" s="47"/>
      <c r="J27" s="47"/>
      <c r="K27" s="47"/>
      <c r="L27" s="47"/>
      <c r="M27" s="47"/>
      <c r="N27" s="47"/>
      <c r="O27" s="47"/>
      <c r="P27" s="48"/>
      <c r="Q27" s="48"/>
      <c r="R27" s="49" t="s">
        <v>751</v>
      </c>
      <c r="S27" s="50" t="s">
        <v>52</v>
      </c>
      <c r="T27" s="51">
        <f>+IF(ISERR(S27/R27*100),"N/A",ROUND(S27/R27*100,2))</f>
        <v>0</v>
      </c>
      <c r="U27" s="50" t="s">
        <v>52</v>
      </c>
      <c r="V27" s="51" t="str">
        <f>+IF(ISERR(U27/S27*100),"N/A",ROUND(U27/S27*100,2))</f>
        <v>N/A</v>
      </c>
      <c r="W27" s="52">
        <f>+IF(ISERR(U27/R27*100),"N/A",ROUND(U27/R27*100,2))</f>
        <v>0</v>
      </c>
    </row>
    <row r="28" spans="2:27" ht="22.5" customHeight="1" thickTop="1" thickBot="1" x14ac:dyDescent="0.25">
      <c r="B28" s="11" t="s">
        <v>75</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23" t="s">
        <v>1791</v>
      </c>
      <c r="C29" s="224"/>
      <c r="D29" s="224"/>
      <c r="E29" s="224"/>
      <c r="F29" s="224"/>
      <c r="G29" s="224"/>
      <c r="H29" s="224"/>
      <c r="I29" s="224"/>
      <c r="J29" s="224"/>
      <c r="K29" s="224"/>
      <c r="L29" s="224"/>
      <c r="M29" s="224"/>
      <c r="N29" s="224"/>
      <c r="O29" s="224"/>
      <c r="P29" s="224"/>
      <c r="Q29" s="224"/>
      <c r="R29" s="224"/>
      <c r="S29" s="224"/>
      <c r="T29" s="224"/>
      <c r="U29" s="224"/>
      <c r="V29" s="224"/>
      <c r="W29" s="225"/>
    </row>
    <row r="30" spans="2:27" ht="15" customHeight="1" thickBot="1" x14ac:dyDescent="0.25">
      <c r="B30" s="226"/>
      <c r="C30" s="227"/>
      <c r="D30" s="227"/>
      <c r="E30" s="227"/>
      <c r="F30" s="227"/>
      <c r="G30" s="227"/>
      <c r="H30" s="227"/>
      <c r="I30" s="227"/>
      <c r="J30" s="227"/>
      <c r="K30" s="227"/>
      <c r="L30" s="227"/>
      <c r="M30" s="227"/>
      <c r="N30" s="227"/>
      <c r="O30" s="227"/>
      <c r="P30" s="227"/>
      <c r="Q30" s="227"/>
      <c r="R30" s="227"/>
      <c r="S30" s="227"/>
      <c r="T30" s="227"/>
      <c r="U30" s="227"/>
      <c r="V30" s="227"/>
      <c r="W30" s="228"/>
    </row>
    <row r="31" spans="2:27" ht="37.5" customHeight="1" thickTop="1" x14ac:dyDescent="0.2">
      <c r="B31" s="223" t="s">
        <v>1790</v>
      </c>
      <c r="C31" s="224"/>
      <c r="D31" s="224"/>
      <c r="E31" s="224"/>
      <c r="F31" s="224"/>
      <c r="G31" s="224"/>
      <c r="H31" s="224"/>
      <c r="I31" s="224"/>
      <c r="J31" s="224"/>
      <c r="K31" s="224"/>
      <c r="L31" s="224"/>
      <c r="M31" s="224"/>
      <c r="N31" s="224"/>
      <c r="O31" s="224"/>
      <c r="P31" s="224"/>
      <c r="Q31" s="224"/>
      <c r="R31" s="224"/>
      <c r="S31" s="224"/>
      <c r="T31" s="224"/>
      <c r="U31" s="224"/>
      <c r="V31" s="224"/>
      <c r="W31" s="225"/>
    </row>
    <row r="32" spans="2:27" ht="30" customHeight="1" thickBot="1" x14ac:dyDescent="0.25">
      <c r="B32" s="226"/>
      <c r="C32" s="227"/>
      <c r="D32" s="227"/>
      <c r="E32" s="227"/>
      <c r="F32" s="227"/>
      <c r="G32" s="227"/>
      <c r="H32" s="227"/>
      <c r="I32" s="227"/>
      <c r="J32" s="227"/>
      <c r="K32" s="227"/>
      <c r="L32" s="227"/>
      <c r="M32" s="227"/>
      <c r="N32" s="227"/>
      <c r="O32" s="227"/>
      <c r="P32" s="227"/>
      <c r="Q32" s="227"/>
      <c r="R32" s="227"/>
      <c r="S32" s="227"/>
      <c r="T32" s="227"/>
      <c r="U32" s="227"/>
      <c r="V32" s="227"/>
      <c r="W32" s="228"/>
    </row>
    <row r="33" spans="2:23" ht="37.5" customHeight="1" thickTop="1" x14ac:dyDescent="0.2">
      <c r="B33" s="223" t="s">
        <v>1789</v>
      </c>
      <c r="C33" s="224"/>
      <c r="D33" s="224"/>
      <c r="E33" s="224"/>
      <c r="F33" s="224"/>
      <c r="G33" s="224"/>
      <c r="H33" s="224"/>
      <c r="I33" s="224"/>
      <c r="J33" s="224"/>
      <c r="K33" s="224"/>
      <c r="L33" s="224"/>
      <c r="M33" s="224"/>
      <c r="N33" s="224"/>
      <c r="O33" s="224"/>
      <c r="P33" s="224"/>
      <c r="Q33" s="224"/>
      <c r="R33" s="224"/>
      <c r="S33" s="224"/>
      <c r="T33" s="224"/>
      <c r="U33" s="224"/>
      <c r="V33" s="224"/>
      <c r="W33" s="225"/>
    </row>
    <row r="34" spans="2:23" ht="13.5" thickBot="1" x14ac:dyDescent="0.25">
      <c r="B34" s="229"/>
      <c r="C34" s="230"/>
      <c r="D34" s="230"/>
      <c r="E34" s="230"/>
      <c r="F34" s="230"/>
      <c r="G34" s="230"/>
      <c r="H34" s="230"/>
      <c r="I34" s="230"/>
      <c r="J34" s="230"/>
      <c r="K34" s="230"/>
      <c r="L34" s="230"/>
      <c r="M34" s="230"/>
      <c r="N34" s="230"/>
      <c r="O34" s="230"/>
      <c r="P34" s="230"/>
      <c r="Q34" s="230"/>
      <c r="R34" s="230"/>
      <c r="S34" s="230"/>
      <c r="T34" s="230"/>
      <c r="U34" s="230"/>
      <c r="V34" s="230"/>
      <c r="W34" s="231"/>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1788</v>
      </c>
      <c r="D4" s="183" t="s">
        <v>1787</v>
      </c>
      <c r="E4" s="183"/>
      <c r="F4" s="183"/>
      <c r="G4" s="183"/>
      <c r="H4" s="184"/>
      <c r="I4" s="18"/>
      <c r="J4" s="185" t="s">
        <v>6</v>
      </c>
      <c r="K4" s="183"/>
      <c r="L4" s="17" t="s">
        <v>246</v>
      </c>
      <c r="M4" s="186" t="s">
        <v>245</v>
      </c>
      <c r="N4" s="186"/>
      <c r="O4" s="186"/>
      <c r="P4" s="186"/>
      <c r="Q4" s="187"/>
      <c r="R4" s="19"/>
      <c r="S4" s="188" t="s">
        <v>9</v>
      </c>
      <c r="T4" s="189"/>
      <c r="U4" s="189"/>
      <c r="V4" s="190" t="s">
        <v>1819</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1655</v>
      </c>
      <c r="D6" s="192" t="s">
        <v>433</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620</v>
      </c>
      <c r="D7" s="179" t="s">
        <v>1818</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339</v>
      </c>
      <c r="D8" s="179" t="s">
        <v>1817</v>
      </c>
      <c r="E8" s="179"/>
      <c r="F8" s="179"/>
      <c r="G8" s="179"/>
      <c r="H8" s="179"/>
      <c r="I8" s="22"/>
      <c r="J8" s="26" t="s">
        <v>1816</v>
      </c>
      <c r="K8" s="26" t="s">
        <v>1816</v>
      </c>
      <c r="L8" s="26" t="s">
        <v>1815</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148.5" customHeight="1" thickTop="1" thickBot="1" x14ac:dyDescent="0.25">
      <c r="B10" s="27" t="s">
        <v>22</v>
      </c>
      <c r="C10" s="190" t="s">
        <v>1814</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1813</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1812</v>
      </c>
      <c r="C21" s="218"/>
      <c r="D21" s="218"/>
      <c r="E21" s="218"/>
      <c r="F21" s="218"/>
      <c r="G21" s="218"/>
      <c r="H21" s="218"/>
      <c r="I21" s="218"/>
      <c r="J21" s="218"/>
      <c r="K21" s="218"/>
      <c r="L21" s="218"/>
      <c r="M21" s="219" t="s">
        <v>1655</v>
      </c>
      <c r="N21" s="219"/>
      <c r="O21" s="219" t="s">
        <v>49</v>
      </c>
      <c r="P21" s="219"/>
      <c r="Q21" s="220" t="s">
        <v>65</v>
      </c>
      <c r="R21" s="220"/>
      <c r="S21" s="34" t="s">
        <v>51</v>
      </c>
      <c r="T21" s="34" t="s">
        <v>170</v>
      </c>
      <c r="U21" s="34" t="s">
        <v>170</v>
      </c>
      <c r="V21" s="34" t="str">
        <f t="shared" ref="V21:V27" si="0">+IF(ISERR(U21/T21*100),"N/A",ROUND(U21/T21*100,2))</f>
        <v>N/A</v>
      </c>
      <c r="W21" s="35" t="str">
        <f t="shared" ref="W21:W27" si="1">+IF(ISERR(U21/S21*100),"N/A",ROUND(U21/S21*100,2))</f>
        <v>N/A</v>
      </c>
    </row>
    <row r="22" spans="2:27" ht="56.25" customHeight="1" x14ac:dyDescent="0.2">
      <c r="B22" s="217" t="s">
        <v>1811</v>
      </c>
      <c r="C22" s="218"/>
      <c r="D22" s="218"/>
      <c r="E22" s="218"/>
      <c r="F22" s="218"/>
      <c r="G22" s="218"/>
      <c r="H22" s="218"/>
      <c r="I22" s="218"/>
      <c r="J22" s="218"/>
      <c r="K22" s="218"/>
      <c r="L22" s="218"/>
      <c r="M22" s="219" t="s">
        <v>620</v>
      </c>
      <c r="N22" s="219"/>
      <c r="O22" s="219" t="s">
        <v>49</v>
      </c>
      <c r="P22" s="219"/>
      <c r="Q22" s="220" t="s">
        <v>353</v>
      </c>
      <c r="R22" s="220"/>
      <c r="S22" s="34" t="s">
        <v>787</v>
      </c>
      <c r="T22" s="34" t="s">
        <v>170</v>
      </c>
      <c r="U22" s="34" t="s">
        <v>170</v>
      </c>
      <c r="V22" s="34" t="str">
        <f t="shared" si="0"/>
        <v>N/A</v>
      </c>
      <c r="W22" s="35" t="str">
        <f t="shared" si="1"/>
        <v>N/A</v>
      </c>
    </row>
    <row r="23" spans="2:27" ht="56.25" customHeight="1" x14ac:dyDescent="0.2">
      <c r="B23" s="217" t="s">
        <v>1810</v>
      </c>
      <c r="C23" s="218"/>
      <c r="D23" s="218"/>
      <c r="E23" s="218"/>
      <c r="F23" s="218"/>
      <c r="G23" s="218"/>
      <c r="H23" s="218"/>
      <c r="I23" s="218"/>
      <c r="J23" s="218"/>
      <c r="K23" s="218"/>
      <c r="L23" s="218"/>
      <c r="M23" s="219" t="s">
        <v>620</v>
      </c>
      <c r="N23" s="219"/>
      <c r="O23" s="219" t="s">
        <v>49</v>
      </c>
      <c r="P23" s="219"/>
      <c r="Q23" s="220" t="s">
        <v>353</v>
      </c>
      <c r="R23" s="220"/>
      <c r="S23" s="34" t="s">
        <v>693</v>
      </c>
      <c r="T23" s="34" t="s">
        <v>170</v>
      </c>
      <c r="U23" s="34" t="s">
        <v>170</v>
      </c>
      <c r="V23" s="34" t="str">
        <f t="shared" si="0"/>
        <v>N/A</v>
      </c>
      <c r="W23" s="35" t="str">
        <f t="shared" si="1"/>
        <v>N/A</v>
      </c>
    </row>
    <row r="24" spans="2:27" ht="56.25" customHeight="1" x14ac:dyDescent="0.2">
      <c r="B24" s="217" t="s">
        <v>1809</v>
      </c>
      <c r="C24" s="218"/>
      <c r="D24" s="218"/>
      <c r="E24" s="218"/>
      <c r="F24" s="218"/>
      <c r="G24" s="218"/>
      <c r="H24" s="218"/>
      <c r="I24" s="218"/>
      <c r="J24" s="218"/>
      <c r="K24" s="218"/>
      <c r="L24" s="218"/>
      <c r="M24" s="219" t="s">
        <v>339</v>
      </c>
      <c r="N24" s="219"/>
      <c r="O24" s="219" t="s">
        <v>49</v>
      </c>
      <c r="P24" s="219"/>
      <c r="Q24" s="220" t="s">
        <v>353</v>
      </c>
      <c r="R24" s="220"/>
      <c r="S24" s="34" t="s">
        <v>219</v>
      </c>
      <c r="T24" s="34" t="s">
        <v>170</v>
      </c>
      <c r="U24" s="34" t="s">
        <v>170</v>
      </c>
      <c r="V24" s="34" t="str">
        <f t="shared" si="0"/>
        <v>N/A</v>
      </c>
      <c r="W24" s="35" t="str">
        <f t="shared" si="1"/>
        <v>N/A</v>
      </c>
    </row>
    <row r="25" spans="2:27" ht="56.25" customHeight="1" x14ac:dyDescent="0.2">
      <c r="B25" s="217" t="s">
        <v>1808</v>
      </c>
      <c r="C25" s="218"/>
      <c r="D25" s="218"/>
      <c r="E25" s="218"/>
      <c r="F25" s="218"/>
      <c r="G25" s="218"/>
      <c r="H25" s="218"/>
      <c r="I25" s="218"/>
      <c r="J25" s="218"/>
      <c r="K25" s="218"/>
      <c r="L25" s="218"/>
      <c r="M25" s="219" t="s">
        <v>339</v>
      </c>
      <c r="N25" s="219"/>
      <c r="O25" s="219" t="s">
        <v>49</v>
      </c>
      <c r="P25" s="219"/>
      <c r="Q25" s="220" t="s">
        <v>353</v>
      </c>
      <c r="R25" s="220"/>
      <c r="S25" s="34" t="s">
        <v>51</v>
      </c>
      <c r="T25" s="34" t="s">
        <v>170</v>
      </c>
      <c r="U25" s="34" t="s">
        <v>170</v>
      </c>
      <c r="V25" s="34" t="str">
        <f t="shared" si="0"/>
        <v>N/A</v>
      </c>
      <c r="W25" s="35" t="str">
        <f t="shared" si="1"/>
        <v>N/A</v>
      </c>
    </row>
    <row r="26" spans="2:27" ht="56.25" customHeight="1" x14ac:dyDescent="0.2">
      <c r="B26" s="217" t="s">
        <v>1807</v>
      </c>
      <c r="C26" s="218"/>
      <c r="D26" s="218"/>
      <c r="E26" s="218"/>
      <c r="F26" s="218"/>
      <c r="G26" s="218"/>
      <c r="H26" s="218"/>
      <c r="I26" s="218"/>
      <c r="J26" s="218"/>
      <c r="K26" s="218"/>
      <c r="L26" s="218"/>
      <c r="M26" s="219" t="s">
        <v>339</v>
      </c>
      <c r="N26" s="219"/>
      <c r="O26" s="219" t="s">
        <v>49</v>
      </c>
      <c r="P26" s="219"/>
      <c r="Q26" s="220" t="s">
        <v>353</v>
      </c>
      <c r="R26" s="220"/>
      <c r="S26" s="34" t="s">
        <v>51</v>
      </c>
      <c r="T26" s="34" t="s">
        <v>170</v>
      </c>
      <c r="U26" s="34" t="s">
        <v>170</v>
      </c>
      <c r="V26" s="34" t="str">
        <f t="shared" si="0"/>
        <v>N/A</v>
      </c>
      <c r="W26" s="35" t="str">
        <f t="shared" si="1"/>
        <v>N/A</v>
      </c>
    </row>
    <row r="27" spans="2:27" ht="56.25" customHeight="1" thickBot="1" x14ac:dyDescent="0.25">
      <c r="B27" s="217" t="s">
        <v>1806</v>
      </c>
      <c r="C27" s="218"/>
      <c r="D27" s="218"/>
      <c r="E27" s="218"/>
      <c r="F27" s="218"/>
      <c r="G27" s="218"/>
      <c r="H27" s="218"/>
      <c r="I27" s="218"/>
      <c r="J27" s="218"/>
      <c r="K27" s="218"/>
      <c r="L27" s="218"/>
      <c r="M27" s="219" t="s">
        <v>339</v>
      </c>
      <c r="N27" s="219"/>
      <c r="O27" s="219" t="s">
        <v>49</v>
      </c>
      <c r="P27" s="219"/>
      <c r="Q27" s="220" t="s">
        <v>353</v>
      </c>
      <c r="R27" s="220"/>
      <c r="S27" s="34" t="s">
        <v>51</v>
      </c>
      <c r="T27" s="34" t="s">
        <v>170</v>
      </c>
      <c r="U27" s="34" t="s">
        <v>170</v>
      </c>
      <c r="V27" s="34" t="str">
        <f t="shared" si="0"/>
        <v>N/A</v>
      </c>
      <c r="W27" s="35" t="str">
        <f t="shared" si="1"/>
        <v>N/A</v>
      </c>
    </row>
    <row r="28" spans="2:27" ht="21.75" customHeight="1" thickTop="1" thickBot="1" x14ac:dyDescent="0.25">
      <c r="B28" s="11" t="s">
        <v>60</v>
      </c>
      <c r="C28" s="12"/>
      <c r="D28" s="12"/>
      <c r="E28" s="12"/>
      <c r="F28" s="12"/>
      <c r="G28" s="12"/>
      <c r="H28" s="13"/>
      <c r="I28" s="13"/>
      <c r="J28" s="13"/>
      <c r="K28" s="13"/>
      <c r="L28" s="13"/>
      <c r="M28" s="13"/>
      <c r="N28" s="13"/>
      <c r="O28" s="13"/>
      <c r="P28" s="13"/>
      <c r="Q28" s="13"/>
      <c r="R28" s="13"/>
      <c r="S28" s="13"/>
      <c r="T28" s="13"/>
      <c r="U28" s="13"/>
      <c r="V28" s="13"/>
      <c r="W28" s="14"/>
      <c r="X28" s="36"/>
    </row>
    <row r="29" spans="2:27" ht="29.25" customHeight="1" thickTop="1" thickBot="1" x14ac:dyDescent="0.25">
      <c r="B29" s="232" t="s">
        <v>2098</v>
      </c>
      <c r="C29" s="233"/>
      <c r="D29" s="233"/>
      <c r="E29" s="233"/>
      <c r="F29" s="233"/>
      <c r="G29" s="233"/>
      <c r="H29" s="233"/>
      <c r="I29" s="233"/>
      <c r="J29" s="233"/>
      <c r="K29" s="233"/>
      <c r="L29" s="233"/>
      <c r="M29" s="233"/>
      <c r="N29" s="233"/>
      <c r="O29" s="233"/>
      <c r="P29" s="233"/>
      <c r="Q29" s="234"/>
      <c r="R29" s="37" t="s">
        <v>42</v>
      </c>
      <c r="S29" s="204" t="s">
        <v>43</v>
      </c>
      <c r="T29" s="204"/>
      <c r="U29" s="38" t="s">
        <v>61</v>
      </c>
      <c r="V29" s="203" t="s">
        <v>62</v>
      </c>
      <c r="W29" s="205"/>
    </row>
    <row r="30" spans="2:27" ht="30.75" customHeight="1" thickBot="1" x14ac:dyDescent="0.25">
      <c r="B30" s="235"/>
      <c r="C30" s="236"/>
      <c r="D30" s="236"/>
      <c r="E30" s="236"/>
      <c r="F30" s="236"/>
      <c r="G30" s="236"/>
      <c r="H30" s="236"/>
      <c r="I30" s="236"/>
      <c r="J30" s="236"/>
      <c r="K30" s="236"/>
      <c r="L30" s="236"/>
      <c r="M30" s="236"/>
      <c r="N30" s="236"/>
      <c r="O30" s="236"/>
      <c r="P30" s="236"/>
      <c r="Q30" s="237"/>
      <c r="R30" s="39" t="s">
        <v>63</v>
      </c>
      <c r="S30" s="39" t="s">
        <v>63</v>
      </c>
      <c r="T30" s="39" t="s">
        <v>49</v>
      </c>
      <c r="U30" s="39" t="s">
        <v>63</v>
      </c>
      <c r="V30" s="39" t="s">
        <v>64</v>
      </c>
      <c r="W30" s="32" t="s">
        <v>65</v>
      </c>
      <c r="Y30" s="36"/>
    </row>
    <row r="31" spans="2:27" ht="23.25" customHeight="1" thickBot="1" x14ac:dyDescent="0.25">
      <c r="B31" s="238" t="s">
        <v>66</v>
      </c>
      <c r="C31" s="239"/>
      <c r="D31" s="239"/>
      <c r="E31" s="40" t="s">
        <v>1646</v>
      </c>
      <c r="F31" s="40"/>
      <c r="G31" s="40"/>
      <c r="H31" s="41"/>
      <c r="I31" s="41"/>
      <c r="J31" s="41"/>
      <c r="K31" s="41"/>
      <c r="L31" s="41"/>
      <c r="M31" s="41"/>
      <c r="N31" s="41"/>
      <c r="O31" s="41"/>
      <c r="P31" s="42"/>
      <c r="Q31" s="42"/>
      <c r="R31" s="43" t="s">
        <v>1805</v>
      </c>
      <c r="S31" s="44" t="s">
        <v>11</v>
      </c>
      <c r="T31" s="42"/>
      <c r="U31" s="44" t="s">
        <v>234</v>
      </c>
      <c r="V31" s="42"/>
      <c r="W31" s="45">
        <f t="shared" ref="W31:W36" si="2">+IF(ISERR(U31/R31*100),"N/A",ROUND(U31/R31*100,2))</f>
        <v>22.22</v>
      </c>
    </row>
    <row r="32" spans="2:27" ht="26.25" customHeight="1" x14ac:dyDescent="0.2">
      <c r="B32" s="221" t="s">
        <v>69</v>
      </c>
      <c r="C32" s="222"/>
      <c r="D32" s="222"/>
      <c r="E32" s="46" t="s">
        <v>1646</v>
      </c>
      <c r="F32" s="46"/>
      <c r="G32" s="46"/>
      <c r="H32" s="47"/>
      <c r="I32" s="47"/>
      <c r="J32" s="47"/>
      <c r="K32" s="47"/>
      <c r="L32" s="47"/>
      <c r="M32" s="47"/>
      <c r="N32" s="47"/>
      <c r="O32" s="47"/>
      <c r="P32" s="48"/>
      <c r="Q32" s="48"/>
      <c r="R32" s="49" t="s">
        <v>1272</v>
      </c>
      <c r="S32" s="50" t="s">
        <v>234</v>
      </c>
      <c r="T32" s="51">
        <f>+IF(ISERR(S32/R32*100),"N/A",ROUND(S32/R32*100,2))</f>
        <v>11.76</v>
      </c>
      <c r="U32" s="50" t="s">
        <v>234</v>
      </c>
      <c r="V32" s="51">
        <f>+IF(ISERR(U32/S32*100),"N/A",ROUND(U32/S32*100,2))</f>
        <v>100</v>
      </c>
      <c r="W32" s="52">
        <f t="shared" si="2"/>
        <v>11.76</v>
      </c>
    </row>
    <row r="33" spans="2:23" ht="23.25" customHeight="1" thickBot="1" x14ac:dyDescent="0.25">
      <c r="B33" s="238" t="s">
        <v>66</v>
      </c>
      <c r="C33" s="239"/>
      <c r="D33" s="239"/>
      <c r="E33" s="40" t="s">
        <v>618</v>
      </c>
      <c r="F33" s="40"/>
      <c r="G33" s="40"/>
      <c r="H33" s="41"/>
      <c r="I33" s="41"/>
      <c r="J33" s="41"/>
      <c r="K33" s="41"/>
      <c r="L33" s="41"/>
      <c r="M33" s="41"/>
      <c r="N33" s="41"/>
      <c r="O33" s="41"/>
      <c r="P33" s="42"/>
      <c r="Q33" s="42"/>
      <c r="R33" s="43" t="s">
        <v>1804</v>
      </c>
      <c r="S33" s="44" t="s">
        <v>11</v>
      </c>
      <c r="T33" s="42"/>
      <c r="U33" s="44" t="s">
        <v>1189</v>
      </c>
      <c r="V33" s="42"/>
      <c r="W33" s="45">
        <f t="shared" si="2"/>
        <v>20.59</v>
      </c>
    </row>
    <row r="34" spans="2:23" ht="26.25" customHeight="1" x14ac:dyDescent="0.2">
      <c r="B34" s="221" t="s">
        <v>69</v>
      </c>
      <c r="C34" s="222"/>
      <c r="D34" s="222"/>
      <c r="E34" s="46" t="s">
        <v>618</v>
      </c>
      <c r="F34" s="46"/>
      <c r="G34" s="46"/>
      <c r="H34" s="47"/>
      <c r="I34" s="47"/>
      <c r="J34" s="47"/>
      <c r="K34" s="47"/>
      <c r="L34" s="47"/>
      <c r="M34" s="47"/>
      <c r="N34" s="47"/>
      <c r="O34" s="47"/>
      <c r="P34" s="48"/>
      <c r="Q34" s="48"/>
      <c r="R34" s="49" t="s">
        <v>1804</v>
      </c>
      <c r="S34" s="50" t="s">
        <v>1189</v>
      </c>
      <c r="T34" s="51">
        <f>+IF(ISERR(S34/R34*100),"N/A",ROUND(S34/R34*100,2))</f>
        <v>20.59</v>
      </c>
      <c r="U34" s="50" t="s">
        <v>1189</v>
      </c>
      <c r="V34" s="51">
        <f>+IF(ISERR(U34/S34*100),"N/A",ROUND(U34/S34*100,2))</f>
        <v>100</v>
      </c>
      <c r="W34" s="52">
        <f t="shared" si="2"/>
        <v>20.59</v>
      </c>
    </row>
    <row r="35" spans="2:23" ht="23.25" customHeight="1" thickBot="1" x14ac:dyDescent="0.25">
      <c r="B35" s="238" t="s">
        <v>66</v>
      </c>
      <c r="C35" s="239"/>
      <c r="D35" s="239"/>
      <c r="E35" s="40" t="s">
        <v>325</v>
      </c>
      <c r="F35" s="40"/>
      <c r="G35" s="40"/>
      <c r="H35" s="41"/>
      <c r="I35" s="41"/>
      <c r="J35" s="41"/>
      <c r="K35" s="41"/>
      <c r="L35" s="41"/>
      <c r="M35" s="41"/>
      <c r="N35" s="41"/>
      <c r="O35" s="41"/>
      <c r="P35" s="42"/>
      <c r="Q35" s="42"/>
      <c r="R35" s="43" t="s">
        <v>1803</v>
      </c>
      <c r="S35" s="44" t="s">
        <v>11</v>
      </c>
      <c r="T35" s="42"/>
      <c r="U35" s="44" t="s">
        <v>1801</v>
      </c>
      <c r="V35" s="42"/>
      <c r="W35" s="45">
        <f t="shared" si="2"/>
        <v>24.45</v>
      </c>
    </row>
    <row r="36" spans="2:23" ht="26.25" customHeight="1" thickBot="1" x14ac:dyDescent="0.25">
      <c r="B36" s="221" t="s">
        <v>69</v>
      </c>
      <c r="C36" s="222"/>
      <c r="D36" s="222"/>
      <c r="E36" s="46" t="s">
        <v>325</v>
      </c>
      <c r="F36" s="46"/>
      <c r="G36" s="46"/>
      <c r="H36" s="47"/>
      <c r="I36" s="47"/>
      <c r="J36" s="47"/>
      <c r="K36" s="47"/>
      <c r="L36" s="47"/>
      <c r="M36" s="47"/>
      <c r="N36" s="47"/>
      <c r="O36" s="47"/>
      <c r="P36" s="48"/>
      <c r="Q36" s="48"/>
      <c r="R36" s="49" t="s">
        <v>1802</v>
      </c>
      <c r="S36" s="50" t="s">
        <v>1376</v>
      </c>
      <c r="T36" s="51">
        <f>+IF(ISERR(S36/R36*100),"N/A",ROUND(S36/R36*100,2))</f>
        <v>25.75</v>
      </c>
      <c r="U36" s="50" t="s">
        <v>1801</v>
      </c>
      <c r="V36" s="51">
        <f>+IF(ISERR(U36/S36*100),"N/A",ROUND(U36/S36*100,2))</f>
        <v>98.89</v>
      </c>
      <c r="W36" s="52">
        <f t="shared" si="2"/>
        <v>25.46</v>
      </c>
    </row>
    <row r="37" spans="2:23" ht="22.5" customHeight="1" thickTop="1" thickBot="1" x14ac:dyDescent="0.25">
      <c r="B37" s="11" t="s">
        <v>75</v>
      </c>
      <c r="C37" s="12"/>
      <c r="D37" s="12"/>
      <c r="E37" s="12"/>
      <c r="F37" s="12"/>
      <c r="G37" s="12"/>
      <c r="H37" s="13"/>
      <c r="I37" s="13"/>
      <c r="J37" s="13"/>
      <c r="K37" s="13"/>
      <c r="L37" s="13"/>
      <c r="M37" s="13"/>
      <c r="N37" s="13"/>
      <c r="O37" s="13"/>
      <c r="P37" s="13"/>
      <c r="Q37" s="13"/>
      <c r="R37" s="13"/>
      <c r="S37" s="13"/>
      <c r="T37" s="13"/>
      <c r="U37" s="13"/>
      <c r="V37" s="13"/>
      <c r="W37" s="14"/>
    </row>
    <row r="38" spans="2:23" ht="37.5" customHeight="1" thickTop="1" x14ac:dyDescent="0.2">
      <c r="B38" s="223" t="s">
        <v>1800</v>
      </c>
      <c r="C38" s="224"/>
      <c r="D38" s="224"/>
      <c r="E38" s="224"/>
      <c r="F38" s="224"/>
      <c r="G38" s="224"/>
      <c r="H38" s="224"/>
      <c r="I38" s="224"/>
      <c r="J38" s="224"/>
      <c r="K38" s="224"/>
      <c r="L38" s="224"/>
      <c r="M38" s="224"/>
      <c r="N38" s="224"/>
      <c r="O38" s="224"/>
      <c r="P38" s="224"/>
      <c r="Q38" s="224"/>
      <c r="R38" s="224"/>
      <c r="S38" s="224"/>
      <c r="T38" s="224"/>
      <c r="U38" s="224"/>
      <c r="V38" s="224"/>
      <c r="W38" s="225"/>
    </row>
    <row r="39" spans="2:23" ht="105" customHeight="1" thickBot="1" x14ac:dyDescent="0.25">
      <c r="B39" s="226"/>
      <c r="C39" s="227"/>
      <c r="D39" s="227"/>
      <c r="E39" s="227"/>
      <c r="F39" s="227"/>
      <c r="G39" s="227"/>
      <c r="H39" s="227"/>
      <c r="I39" s="227"/>
      <c r="J39" s="227"/>
      <c r="K39" s="227"/>
      <c r="L39" s="227"/>
      <c r="M39" s="227"/>
      <c r="N39" s="227"/>
      <c r="O39" s="227"/>
      <c r="P39" s="227"/>
      <c r="Q39" s="227"/>
      <c r="R39" s="227"/>
      <c r="S39" s="227"/>
      <c r="T39" s="227"/>
      <c r="U39" s="227"/>
      <c r="V39" s="227"/>
      <c r="W39" s="228"/>
    </row>
    <row r="40" spans="2:23" ht="37.5" customHeight="1" thickTop="1" x14ac:dyDescent="0.2">
      <c r="B40" s="223" t="s">
        <v>1799</v>
      </c>
      <c r="C40" s="224"/>
      <c r="D40" s="224"/>
      <c r="E40" s="224"/>
      <c r="F40" s="224"/>
      <c r="G40" s="224"/>
      <c r="H40" s="224"/>
      <c r="I40" s="224"/>
      <c r="J40" s="224"/>
      <c r="K40" s="224"/>
      <c r="L40" s="224"/>
      <c r="M40" s="224"/>
      <c r="N40" s="224"/>
      <c r="O40" s="224"/>
      <c r="P40" s="224"/>
      <c r="Q40" s="224"/>
      <c r="R40" s="224"/>
      <c r="S40" s="224"/>
      <c r="T40" s="224"/>
      <c r="U40" s="224"/>
      <c r="V40" s="224"/>
      <c r="W40" s="225"/>
    </row>
    <row r="41" spans="2:23" ht="68.25" customHeight="1" thickBot="1" x14ac:dyDescent="0.25">
      <c r="B41" s="226"/>
      <c r="C41" s="227"/>
      <c r="D41" s="227"/>
      <c r="E41" s="227"/>
      <c r="F41" s="227"/>
      <c r="G41" s="227"/>
      <c r="H41" s="227"/>
      <c r="I41" s="227"/>
      <c r="J41" s="227"/>
      <c r="K41" s="227"/>
      <c r="L41" s="227"/>
      <c r="M41" s="227"/>
      <c r="N41" s="227"/>
      <c r="O41" s="227"/>
      <c r="P41" s="227"/>
      <c r="Q41" s="227"/>
      <c r="R41" s="227"/>
      <c r="S41" s="227"/>
      <c r="T41" s="227"/>
      <c r="U41" s="227"/>
      <c r="V41" s="227"/>
      <c r="W41" s="228"/>
    </row>
    <row r="42" spans="2:23" ht="37.5" customHeight="1" thickTop="1" x14ac:dyDescent="0.2">
      <c r="B42" s="223" t="s">
        <v>1798</v>
      </c>
      <c r="C42" s="224"/>
      <c r="D42" s="224"/>
      <c r="E42" s="224"/>
      <c r="F42" s="224"/>
      <c r="G42" s="224"/>
      <c r="H42" s="224"/>
      <c r="I42" s="224"/>
      <c r="J42" s="224"/>
      <c r="K42" s="224"/>
      <c r="L42" s="224"/>
      <c r="M42" s="224"/>
      <c r="N42" s="224"/>
      <c r="O42" s="224"/>
      <c r="P42" s="224"/>
      <c r="Q42" s="224"/>
      <c r="R42" s="224"/>
      <c r="S42" s="224"/>
      <c r="T42" s="224"/>
      <c r="U42" s="224"/>
      <c r="V42" s="224"/>
      <c r="W42" s="225"/>
    </row>
    <row r="43" spans="2:23" ht="66.75" customHeight="1" thickBot="1" x14ac:dyDescent="0.25">
      <c r="B43" s="229"/>
      <c r="C43" s="230"/>
      <c r="D43" s="230"/>
      <c r="E43" s="230"/>
      <c r="F43" s="230"/>
      <c r="G43" s="230"/>
      <c r="H43" s="230"/>
      <c r="I43" s="230"/>
      <c r="J43" s="230"/>
      <c r="K43" s="230"/>
      <c r="L43" s="230"/>
      <c r="M43" s="230"/>
      <c r="N43" s="230"/>
      <c r="O43" s="230"/>
      <c r="P43" s="230"/>
      <c r="Q43" s="230"/>
      <c r="R43" s="230"/>
      <c r="S43" s="230"/>
      <c r="T43" s="230"/>
      <c r="U43" s="230"/>
      <c r="V43" s="230"/>
      <c r="W43" s="231"/>
    </row>
  </sheetData>
  <mergeCells count="7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9:Q30"/>
    <mergeCell ref="S29:T29"/>
    <mergeCell ref="V29:W29"/>
    <mergeCell ref="B31:D31"/>
    <mergeCell ref="B32:D32"/>
    <mergeCell ref="B40:W41"/>
    <mergeCell ref="B42:W43"/>
    <mergeCell ref="B33:D33"/>
    <mergeCell ref="B34:D34"/>
    <mergeCell ref="B35:D35"/>
    <mergeCell ref="B36:D36"/>
    <mergeCell ref="B38:W3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7" min="1" max="22"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1788</v>
      </c>
      <c r="D4" s="183" t="s">
        <v>1787</v>
      </c>
      <c r="E4" s="183"/>
      <c r="F4" s="183"/>
      <c r="G4" s="183"/>
      <c r="H4" s="184"/>
      <c r="I4" s="18"/>
      <c r="J4" s="185" t="s">
        <v>6</v>
      </c>
      <c r="K4" s="183"/>
      <c r="L4" s="17" t="s">
        <v>722</v>
      </c>
      <c r="M4" s="186" t="s">
        <v>1826</v>
      </c>
      <c r="N4" s="186"/>
      <c r="O4" s="186"/>
      <c r="P4" s="186"/>
      <c r="Q4" s="187"/>
      <c r="R4" s="19"/>
      <c r="S4" s="188" t="s">
        <v>9</v>
      </c>
      <c r="T4" s="189"/>
      <c r="U4" s="189"/>
      <c r="V4" s="190" t="s">
        <v>924</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950</v>
      </c>
      <c r="D6" s="192" t="s">
        <v>1825</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457</v>
      </c>
      <c r="K8" s="26" t="s">
        <v>17</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1824</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1813</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thickBot="1" x14ac:dyDescent="0.25">
      <c r="B21" s="217" t="s">
        <v>1823</v>
      </c>
      <c r="C21" s="218"/>
      <c r="D21" s="218"/>
      <c r="E21" s="218"/>
      <c r="F21" s="218"/>
      <c r="G21" s="218"/>
      <c r="H21" s="218"/>
      <c r="I21" s="218"/>
      <c r="J21" s="218"/>
      <c r="K21" s="218"/>
      <c r="L21" s="218"/>
      <c r="M21" s="219" t="s">
        <v>950</v>
      </c>
      <c r="N21" s="219"/>
      <c r="O21" s="219" t="s">
        <v>49</v>
      </c>
      <c r="P21" s="219"/>
      <c r="Q21" s="220" t="s">
        <v>65</v>
      </c>
      <c r="R21" s="220"/>
      <c r="S21" s="34" t="s">
        <v>137</v>
      </c>
      <c r="T21" s="34" t="s">
        <v>170</v>
      </c>
      <c r="U21" s="34" t="s">
        <v>170</v>
      </c>
      <c r="V21" s="34" t="str">
        <f>+IF(ISERR(U21/T21*100),"N/A",ROUND(U21/T21*100,2))</f>
        <v>N/A</v>
      </c>
      <c r="W21" s="35" t="str">
        <f>+IF(ISERR(U21/S21*100),"N/A",ROUND(U21/S21*100,2))</f>
        <v>N/A</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32" t="s">
        <v>2098</v>
      </c>
      <c r="C23" s="233"/>
      <c r="D23" s="233"/>
      <c r="E23" s="233"/>
      <c r="F23" s="233"/>
      <c r="G23" s="233"/>
      <c r="H23" s="233"/>
      <c r="I23" s="233"/>
      <c r="J23" s="233"/>
      <c r="K23" s="233"/>
      <c r="L23" s="233"/>
      <c r="M23" s="233"/>
      <c r="N23" s="233"/>
      <c r="O23" s="233"/>
      <c r="P23" s="233"/>
      <c r="Q23" s="234"/>
      <c r="R23" s="37" t="s">
        <v>42</v>
      </c>
      <c r="S23" s="204" t="s">
        <v>43</v>
      </c>
      <c r="T23" s="204"/>
      <c r="U23" s="38" t="s">
        <v>61</v>
      </c>
      <c r="V23" s="203" t="s">
        <v>62</v>
      </c>
      <c r="W23" s="205"/>
    </row>
    <row r="24" spans="2:27" ht="30.75" customHeight="1" thickBot="1" x14ac:dyDescent="0.25">
      <c r="B24" s="235"/>
      <c r="C24" s="236"/>
      <c r="D24" s="236"/>
      <c r="E24" s="236"/>
      <c r="F24" s="236"/>
      <c r="G24" s="236"/>
      <c r="H24" s="236"/>
      <c r="I24" s="236"/>
      <c r="J24" s="236"/>
      <c r="K24" s="236"/>
      <c r="L24" s="236"/>
      <c r="M24" s="236"/>
      <c r="N24" s="236"/>
      <c r="O24" s="236"/>
      <c r="P24" s="236"/>
      <c r="Q24" s="237"/>
      <c r="R24" s="39" t="s">
        <v>63</v>
      </c>
      <c r="S24" s="39" t="s">
        <v>63</v>
      </c>
      <c r="T24" s="39" t="s">
        <v>49</v>
      </c>
      <c r="U24" s="39" t="s">
        <v>63</v>
      </c>
      <c r="V24" s="39" t="s">
        <v>64</v>
      </c>
      <c r="W24" s="32" t="s">
        <v>65</v>
      </c>
      <c r="Y24" s="36"/>
    </row>
    <row r="25" spans="2:27" ht="23.25" customHeight="1" thickBot="1" x14ac:dyDescent="0.25">
      <c r="B25" s="238" t="s">
        <v>66</v>
      </c>
      <c r="C25" s="239"/>
      <c r="D25" s="239"/>
      <c r="E25" s="40" t="s">
        <v>948</v>
      </c>
      <c r="F25" s="40"/>
      <c r="G25" s="40"/>
      <c r="H25" s="41"/>
      <c r="I25" s="41"/>
      <c r="J25" s="41"/>
      <c r="K25" s="41"/>
      <c r="L25" s="41"/>
      <c r="M25" s="41"/>
      <c r="N25" s="41"/>
      <c r="O25" s="41"/>
      <c r="P25" s="42"/>
      <c r="Q25" s="42"/>
      <c r="R25" s="43" t="s">
        <v>872</v>
      </c>
      <c r="S25" s="44" t="s">
        <v>11</v>
      </c>
      <c r="T25" s="42"/>
      <c r="U25" s="44" t="s">
        <v>52</v>
      </c>
      <c r="V25" s="42"/>
      <c r="W25" s="45">
        <f>+IF(ISERR(U25/R25*100),"N/A",ROUND(U25/R25*100,2))</f>
        <v>0</v>
      </c>
    </row>
    <row r="26" spans="2:27" ht="26.25" customHeight="1" thickBot="1" x14ac:dyDescent="0.25">
      <c r="B26" s="221" t="s">
        <v>69</v>
      </c>
      <c r="C26" s="222"/>
      <c r="D26" s="222"/>
      <c r="E26" s="46" t="s">
        <v>948</v>
      </c>
      <c r="F26" s="46"/>
      <c r="G26" s="46"/>
      <c r="H26" s="47"/>
      <c r="I26" s="47"/>
      <c r="J26" s="47"/>
      <c r="K26" s="47"/>
      <c r="L26" s="47"/>
      <c r="M26" s="47"/>
      <c r="N26" s="47"/>
      <c r="O26" s="47"/>
      <c r="P26" s="48"/>
      <c r="Q26" s="48"/>
      <c r="R26" s="49" t="s">
        <v>872</v>
      </c>
      <c r="S26" s="50" t="s">
        <v>52</v>
      </c>
      <c r="T26" s="51">
        <f>+IF(ISERR(S26/R26*100),"N/A",ROUND(S26/R26*100,2))</f>
        <v>0</v>
      </c>
      <c r="U26" s="50" t="s">
        <v>52</v>
      </c>
      <c r="V26" s="51" t="str">
        <f>+IF(ISERR(U26/S26*100),"N/A",ROUND(U26/S26*100,2))</f>
        <v>N/A</v>
      </c>
      <c r="W26" s="52">
        <f>+IF(ISERR(U26/R26*100),"N/A",ROUND(U26/R26*100,2))</f>
        <v>0</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3" t="s">
        <v>1822</v>
      </c>
      <c r="C28" s="224"/>
      <c r="D28" s="224"/>
      <c r="E28" s="224"/>
      <c r="F28" s="224"/>
      <c r="G28" s="224"/>
      <c r="H28" s="224"/>
      <c r="I28" s="224"/>
      <c r="J28" s="224"/>
      <c r="K28" s="224"/>
      <c r="L28" s="224"/>
      <c r="M28" s="224"/>
      <c r="N28" s="224"/>
      <c r="O28" s="224"/>
      <c r="P28" s="224"/>
      <c r="Q28" s="224"/>
      <c r="R28" s="224"/>
      <c r="S28" s="224"/>
      <c r="T28" s="224"/>
      <c r="U28" s="224"/>
      <c r="V28" s="224"/>
      <c r="W28" s="225"/>
    </row>
    <row r="29" spans="2:27" ht="15" customHeight="1" thickBot="1" x14ac:dyDescent="0.25">
      <c r="B29" s="226"/>
      <c r="C29" s="227"/>
      <c r="D29" s="227"/>
      <c r="E29" s="227"/>
      <c r="F29" s="227"/>
      <c r="G29" s="227"/>
      <c r="H29" s="227"/>
      <c r="I29" s="227"/>
      <c r="J29" s="227"/>
      <c r="K29" s="227"/>
      <c r="L29" s="227"/>
      <c r="M29" s="227"/>
      <c r="N29" s="227"/>
      <c r="O29" s="227"/>
      <c r="P29" s="227"/>
      <c r="Q29" s="227"/>
      <c r="R29" s="227"/>
      <c r="S29" s="227"/>
      <c r="T29" s="227"/>
      <c r="U29" s="227"/>
      <c r="V29" s="227"/>
      <c r="W29" s="228"/>
    </row>
    <row r="30" spans="2:27" ht="37.5" customHeight="1" thickTop="1" x14ac:dyDescent="0.2">
      <c r="B30" s="223" t="s">
        <v>1821</v>
      </c>
      <c r="C30" s="224"/>
      <c r="D30" s="224"/>
      <c r="E30" s="224"/>
      <c r="F30" s="224"/>
      <c r="G30" s="224"/>
      <c r="H30" s="224"/>
      <c r="I30" s="224"/>
      <c r="J30" s="224"/>
      <c r="K30" s="224"/>
      <c r="L30" s="224"/>
      <c r="M30" s="224"/>
      <c r="N30" s="224"/>
      <c r="O30" s="224"/>
      <c r="P30" s="224"/>
      <c r="Q30" s="224"/>
      <c r="R30" s="224"/>
      <c r="S30" s="224"/>
      <c r="T30" s="224"/>
      <c r="U30" s="224"/>
      <c r="V30" s="224"/>
      <c r="W30" s="225"/>
    </row>
    <row r="31" spans="2:27" ht="1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1820</v>
      </c>
      <c r="C32" s="224"/>
      <c r="D32" s="224"/>
      <c r="E32" s="224"/>
      <c r="F32" s="224"/>
      <c r="G32" s="224"/>
      <c r="H32" s="224"/>
      <c r="I32" s="224"/>
      <c r="J32" s="224"/>
      <c r="K32" s="224"/>
      <c r="L32" s="224"/>
      <c r="M32" s="224"/>
      <c r="N32" s="224"/>
      <c r="O32" s="224"/>
      <c r="P32" s="224"/>
      <c r="Q32" s="224"/>
      <c r="R32" s="224"/>
      <c r="S32" s="224"/>
      <c r="T32" s="224"/>
      <c r="U32" s="224"/>
      <c r="V32" s="224"/>
      <c r="W32" s="225"/>
    </row>
    <row r="33" spans="2:23" ht="13.5" thickBot="1" x14ac:dyDescent="0.25">
      <c r="B33" s="229"/>
      <c r="C33" s="230"/>
      <c r="D33" s="230"/>
      <c r="E33" s="230"/>
      <c r="F33" s="230"/>
      <c r="G33" s="230"/>
      <c r="H33" s="230"/>
      <c r="I33" s="230"/>
      <c r="J33" s="230"/>
      <c r="K33" s="230"/>
      <c r="L33" s="230"/>
      <c r="M33" s="230"/>
      <c r="N33" s="230"/>
      <c r="O33" s="230"/>
      <c r="P33" s="230"/>
      <c r="Q33" s="230"/>
      <c r="R33" s="230"/>
      <c r="S33" s="230"/>
      <c r="T33" s="230"/>
      <c r="U33" s="230"/>
      <c r="V33" s="230"/>
      <c r="W33" s="231"/>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1788</v>
      </c>
      <c r="D4" s="183" t="s">
        <v>1787</v>
      </c>
      <c r="E4" s="183"/>
      <c r="F4" s="183"/>
      <c r="G4" s="183"/>
      <c r="H4" s="184"/>
      <c r="I4" s="18"/>
      <c r="J4" s="185" t="s">
        <v>6</v>
      </c>
      <c r="K4" s="183"/>
      <c r="L4" s="17" t="s">
        <v>1839</v>
      </c>
      <c r="M4" s="186" t="s">
        <v>1838</v>
      </c>
      <c r="N4" s="186"/>
      <c r="O4" s="186"/>
      <c r="P4" s="186"/>
      <c r="Q4" s="187"/>
      <c r="R4" s="19"/>
      <c r="S4" s="188" t="s">
        <v>9</v>
      </c>
      <c r="T4" s="189"/>
      <c r="U4" s="189"/>
      <c r="V4" s="190" t="s">
        <v>751</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384</v>
      </c>
      <c r="D6" s="192" t="s">
        <v>1837</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1836</v>
      </c>
      <c r="K8" s="26" t="s">
        <v>1835</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1834</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1833</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1832</v>
      </c>
      <c r="C21" s="218"/>
      <c r="D21" s="218"/>
      <c r="E21" s="218"/>
      <c r="F21" s="218"/>
      <c r="G21" s="218"/>
      <c r="H21" s="218"/>
      <c r="I21" s="218"/>
      <c r="J21" s="218"/>
      <c r="K21" s="218"/>
      <c r="L21" s="218"/>
      <c r="M21" s="219" t="s">
        <v>384</v>
      </c>
      <c r="N21" s="219"/>
      <c r="O21" s="219" t="s">
        <v>49</v>
      </c>
      <c r="P21" s="219"/>
      <c r="Q21" s="220" t="s">
        <v>353</v>
      </c>
      <c r="R21" s="220"/>
      <c r="S21" s="34" t="s">
        <v>783</v>
      </c>
      <c r="T21" s="34" t="s">
        <v>170</v>
      </c>
      <c r="U21" s="34" t="s">
        <v>170</v>
      </c>
      <c r="V21" s="34" t="str">
        <f>+IF(ISERR(U21/T21*100),"N/A",ROUND(U21/T21*100,2))</f>
        <v>N/A</v>
      </c>
      <c r="W21" s="35" t="str">
        <f>+IF(ISERR(U21/S21*100),"N/A",ROUND(U21/S21*100,2))</f>
        <v>N/A</v>
      </c>
    </row>
    <row r="22" spans="2:27" ht="56.25" customHeight="1" thickBot="1" x14ac:dyDescent="0.25">
      <c r="B22" s="217" t="s">
        <v>1831</v>
      </c>
      <c r="C22" s="218"/>
      <c r="D22" s="218"/>
      <c r="E22" s="218"/>
      <c r="F22" s="218"/>
      <c r="G22" s="218"/>
      <c r="H22" s="218"/>
      <c r="I22" s="218"/>
      <c r="J22" s="218"/>
      <c r="K22" s="218"/>
      <c r="L22" s="218"/>
      <c r="M22" s="219" t="s">
        <v>384</v>
      </c>
      <c r="N22" s="219"/>
      <c r="O22" s="219" t="s">
        <v>49</v>
      </c>
      <c r="P22" s="219"/>
      <c r="Q22" s="220" t="s">
        <v>353</v>
      </c>
      <c r="R22" s="220"/>
      <c r="S22" s="34" t="s">
        <v>1830</v>
      </c>
      <c r="T22" s="34" t="s">
        <v>170</v>
      </c>
      <c r="U22" s="34" t="s">
        <v>170</v>
      </c>
      <c r="V22" s="34" t="str">
        <f>+IF(ISERR(U22/T22*100),"N/A",ROUND(U22/T22*100,2))</f>
        <v>N/A</v>
      </c>
      <c r="W22" s="35" t="str">
        <f>+IF(ISERR(U22/S22*100),"N/A",ROUND(U22/S22*100,2))</f>
        <v>N/A</v>
      </c>
    </row>
    <row r="23" spans="2:27" ht="21.75" customHeight="1" thickTop="1" thickBot="1" x14ac:dyDescent="0.25">
      <c r="B23" s="11" t="s">
        <v>60</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32" t="s">
        <v>2098</v>
      </c>
      <c r="C24" s="233"/>
      <c r="D24" s="233"/>
      <c r="E24" s="233"/>
      <c r="F24" s="233"/>
      <c r="G24" s="233"/>
      <c r="H24" s="233"/>
      <c r="I24" s="233"/>
      <c r="J24" s="233"/>
      <c r="K24" s="233"/>
      <c r="L24" s="233"/>
      <c r="M24" s="233"/>
      <c r="N24" s="233"/>
      <c r="O24" s="233"/>
      <c r="P24" s="233"/>
      <c r="Q24" s="234"/>
      <c r="R24" s="37" t="s">
        <v>42</v>
      </c>
      <c r="S24" s="204" t="s">
        <v>43</v>
      </c>
      <c r="T24" s="204"/>
      <c r="U24" s="38" t="s">
        <v>61</v>
      </c>
      <c r="V24" s="203" t="s">
        <v>62</v>
      </c>
      <c r="W24" s="205"/>
    </row>
    <row r="25" spans="2:27" ht="30.75" customHeight="1" thickBot="1" x14ac:dyDescent="0.25">
      <c r="B25" s="235"/>
      <c r="C25" s="236"/>
      <c r="D25" s="236"/>
      <c r="E25" s="236"/>
      <c r="F25" s="236"/>
      <c r="G25" s="236"/>
      <c r="H25" s="236"/>
      <c r="I25" s="236"/>
      <c r="J25" s="236"/>
      <c r="K25" s="236"/>
      <c r="L25" s="236"/>
      <c r="M25" s="236"/>
      <c r="N25" s="236"/>
      <c r="O25" s="236"/>
      <c r="P25" s="236"/>
      <c r="Q25" s="237"/>
      <c r="R25" s="39" t="s">
        <v>63</v>
      </c>
      <c r="S25" s="39" t="s">
        <v>63</v>
      </c>
      <c r="T25" s="39" t="s">
        <v>49</v>
      </c>
      <c r="U25" s="39" t="s">
        <v>63</v>
      </c>
      <c r="V25" s="39" t="s">
        <v>64</v>
      </c>
      <c r="W25" s="32" t="s">
        <v>65</v>
      </c>
      <c r="Y25" s="36"/>
    </row>
    <row r="26" spans="2:27" ht="23.25" customHeight="1" thickBot="1" x14ac:dyDescent="0.25">
      <c r="B26" s="238" t="s">
        <v>66</v>
      </c>
      <c r="C26" s="239"/>
      <c r="D26" s="239"/>
      <c r="E26" s="40" t="s">
        <v>382</v>
      </c>
      <c r="F26" s="40"/>
      <c r="G26" s="40"/>
      <c r="H26" s="41"/>
      <c r="I26" s="41"/>
      <c r="J26" s="41"/>
      <c r="K26" s="41"/>
      <c r="L26" s="41"/>
      <c r="M26" s="41"/>
      <c r="N26" s="41"/>
      <c r="O26" s="41"/>
      <c r="P26" s="42"/>
      <c r="Q26" s="42"/>
      <c r="R26" s="43" t="s">
        <v>1729</v>
      </c>
      <c r="S26" s="44" t="s">
        <v>11</v>
      </c>
      <c r="T26" s="42"/>
      <c r="U26" s="44" t="s">
        <v>52</v>
      </c>
      <c r="V26" s="42"/>
      <c r="W26" s="45">
        <f>+IF(ISERR(U26/R26*100),"N/A",ROUND(U26/R26*100,2))</f>
        <v>0</v>
      </c>
    </row>
    <row r="27" spans="2:27" ht="26.25" customHeight="1" thickBot="1" x14ac:dyDescent="0.25">
      <c r="B27" s="221" t="s">
        <v>69</v>
      </c>
      <c r="C27" s="222"/>
      <c r="D27" s="222"/>
      <c r="E27" s="46" t="s">
        <v>382</v>
      </c>
      <c r="F27" s="46"/>
      <c r="G27" s="46"/>
      <c r="H27" s="47"/>
      <c r="I27" s="47"/>
      <c r="J27" s="47"/>
      <c r="K27" s="47"/>
      <c r="L27" s="47"/>
      <c r="M27" s="47"/>
      <c r="N27" s="47"/>
      <c r="O27" s="47"/>
      <c r="P27" s="48"/>
      <c r="Q27" s="48"/>
      <c r="R27" s="49" t="s">
        <v>1729</v>
      </c>
      <c r="S27" s="50" t="s">
        <v>52</v>
      </c>
      <c r="T27" s="51">
        <f>+IF(ISERR(S27/R27*100),"N/A",ROUND(S27/R27*100,2))</f>
        <v>0</v>
      </c>
      <c r="U27" s="50" t="s">
        <v>52</v>
      </c>
      <c r="V27" s="51" t="str">
        <f>+IF(ISERR(U27/S27*100),"N/A",ROUND(U27/S27*100,2))</f>
        <v>N/A</v>
      </c>
      <c r="W27" s="52">
        <f>+IF(ISERR(U27/R27*100),"N/A",ROUND(U27/R27*100,2))</f>
        <v>0</v>
      </c>
    </row>
    <row r="28" spans="2:27" ht="22.5" customHeight="1" thickTop="1" thickBot="1" x14ac:dyDescent="0.25">
      <c r="B28" s="11" t="s">
        <v>75</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23" t="s">
        <v>1829</v>
      </c>
      <c r="C29" s="224"/>
      <c r="D29" s="224"/>
      <c r="E29" s="224"/>
      <c r="F29" s="224"/>
      <c r="G29" s="224"/>
      <c r="H29" s="224"/>
      <c r="I29" s="224"/>
      <c r="J29" s="224"/>
      <c r="K29" s="224"/>
      <c r="L29" s="224"/>
      <c r="M29" s="224"/>
      <c r="N29" s="224"/>
      <c r="O29" s="224"/>
      <c r="P29" s="224"/>
      <c r="Q29" s="224"/>
      <c r="R29" s="224"/>
      <c r="S29" s="224"/>
      <c r="T29" s="224"/>
      <c r="U29" s="224"/>
      <c r="V29" s="224"/>
      <c r="W29" s="225"/>
    </row>
    <row r="30" spans="2:27" ht="15" customHeight="1" thickBot="1" x14ac:dyDescent="0.25">
      <c r="B30" s="226"/>
      <c r="C30" s="227"/>
      <c r="D30" s="227"/>
      <c r="E30" s="227"/>
      <c r="F30" s="227"/>
      <c r="G30" s="227"/>
      <c r="H30" s="227"/>
      <c r="I30" s="227"/>
      <c r="J30" s="227"/>
      <c r="K30" s="227"/>
      <c r="L30" s="227"/>
      <c r="M30" s="227"/>
      <c r="N30" s="227"/>
      <c r="O30" s="227"/>
      <c r="P30" s="227"/>
      <c r="Q30" s="227"/>
      <c r="R30" s="227"/>
      <c r="S30" s="227"/>
      <c r="T30" s="227"/>
      <c r="U30" s="227"/>
      <c r="V30" s="227"/>
      <c r="W30" s="228"/>
    </row>
    <row r="31" spans="2:27" ht="37.5" customHeight="1" thickTop="1" x14ac:dyDescent="0.2">
      <c r="B31" s="223" t="s">
        <v>1828</v>
      </c>
      <c r="C31" s="224"/>
      <c r="D31" s="224"/>
      <c r="E31" s="224"/>
      <c r="F31" s="224"/>
      <c r="G31" s="224"/>
      <c r="H31" s="224"/>
      <c r="I31" s="224"/>
      <c r="J31" s="224"/>
      <c r="K31" s="224"/>
      <c r="L31" s="224"/>
      <c r="M31" s="224"/>
      <c r="N31" s="224"/>
      <c r="O31" s="224"/>
      <c r="P31" s="224"/>
      <c r="Q31" s="224"/>
      <c r="R31" s="224"/>
      <c r="S31" s="224"/>
      <c r="T31" s="224"/>
      <c r="U31" s="224"/>
      <c r="V31" s="224"/>
      <c r="W31" s="225"/>
    </row>
    <row r="32" spans="2:27" ht="15" customHeight="1" thickBot="1" x14ac:dyDescent="0.25">
      <c r="B32" s="226"/>
      <c r="C32" s="227"/>
      <c r="D32" s="227"/>
      <c r="E32" s="227"/>
      <c r="F32" s="227"/>
      <c r="G32" s="227"/>
      <c r="H32" s="227"/>
      <c r="I32" s="227"/>
      <c r="J32" s="227"/>
      <c r="K32" s="227"/>
      <c r="L32" s="227"/>
      <c r="M32" s="227"/>
      <c r="N32" s="227"/>
      <c r="O32" s="227"/>
      <c r="P32" s="227"/>
      <c r="Q32" s="227"/>
      <c r="R32" s="227"/>
      <c r="S32" s="227"/>
      <c r="T32" s="227"/>
      <c r="U32" s="227"/>
      <c r="V32" s="227"/>
      <c r="W32" s="228"/>
    </row>
    <row r="33" spans="2:23" ht="37.5" customHeight="1" thickTop="1" x14ac:dyDescent="0.2">
      <c r="B33" s="223" t="s">
        <v>1827</v>
      </c>
      <c r="C33" s="224"/>
      <c r="D33" s="224"/>
      <c r="E33" s="224"/>
      <c r="F33" s="224"/>
      <c r="G33" s="224"/>
      <c r="H33" s="224"/>
      <c r="I33" s="224"/>
      <c r="J33" s="224"/>
      <c r="K33" s="224"/>
      <c r="L33" s="224"/>
      <c r="M33" s="224"/>
      <c r="N33" s="224"/>
      <c r="O33" s="224"/>
      <c r="P33" s="224"/>
      <c r="Q33" s="224"/>
      <c r="R33" s="224"/>
      <c r="S33" s="224"/>
      <c r="T33" s="224"/>
      <c r="U33" s="224"/>
      <c r="V33" s="224"/>
      <c r="W33" s="225"/>
    </row>
    <row r="34" spans="2:23" ht="13.5" thickBot="1" x14ac:dyDescent="0.25">
      <c r="B34" s="229"/>
      <c r="C34" s="230"/>
      <c r="D34" s="230"/>
      <c r="E34" s="230"/>
      <c r="F34" s="230"/>
      <c r="G34" s="230"/>
      <c r="H34" s="230"/>
      <c r="I34" s="230"/>
      <c r="J34" s="230"/>
      <c r="K34" s="230"/>
      <c r="L34" s="230"/>
      <c r="M34" s="230"/>
      <c r="N34" s="230"/>
      <c r="O34" s="230"/>
      <c r="P34" s="230"/>
      <c r="Q34" s="230"/>
      <c r="R34" s="230"/>
      <c r="S34" s="230"/>
      <c r="T34" s="230"/>
      <c r="U34" s="230"/>
      <c r="V34" s="230"/>
      <c r="W34" s="231"/>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1853</v>
      </c>
      <c r="D4" s="183" t="s">
        <v>1852</v>
      </c>
      <c r="E4" s="183"/>
      <c r="F4" s="183"/>
      <c r="G4" s="183"/>
      <c r="H4" s="184"/>
      <c r="I4" s="18"/>
      <c r="J4" s="185" t="s">
        <v>6</v>
      </c>
      <c r="K4" s="183"/>
      <c r="L4" s="17" t="s">
        <v>1851</v>
      </c>
      <c r="M4" s="186" t="s">
        <v>1850</v>
      </c>
      <c r="N4" s="186"/>
      <c r="O4" s="186"/>
      <c r="P4" s="186"/>
      <c r="Q4" s="187"/>
      <c r="R4" s="19"/>
      <c r="S4" s="188" t="s">
        <v>9</v>
      </c>
      <c r="T4" s="189"/>
      <c r="U4" s="189"/>
      <c r="V4" s="190" t="s">
        <v>1700</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346</v>
      </c>
      <c r="D6" s="192" t="s">
        <v>1849</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1848</v>
      </c>
      <c r="K8" s="26" t="s">
        <v>21</v>
      </c>
      <c r="L8" s="26" t="s">
        <v>1836</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1847</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1846</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thickBot="1" x14ac:dyDescent="0.25">
      <c r="B21" s="217" t="s">
        <v>1845</v>
      </c>
      <c r="C21" s="218"/>
      <c r="D21" s="218"/>
      <c r="E21" s="218"/>
      <c r="F21" s="218"/>
      <c r="G21" s="218"/>
      <c r="H21" s="218"/>
      <c r="I21" s="218"/>
      <c r="J21" s="218"/>
      <c r="K21" s="218"/>
      <c r="L21" s="218"/>
      <c r="M21" s="219" t="s">
        <v>346</v>
      </c>
      <c r="N21" s="219"/>
      <c r="O21" s="219" t="s">
        <v>1844</v>
      </c>
      <c r="P21" s="219"/>
      <c r="Q21" s="220" t="s">
        <v>353</v>
      </c>
      <c r="R21" s="220"/>
      <c r="S21" s="34" t="s">
        <v>1843</v>
      </c>
      <c r="T21" s="34" t="s">
        <v>170</v>
      </c>
      <c r="U21" s="34" t="s">
        <v>170</v>
      </c>
      <c r="V21" s="34" t="str">
        <f>+IF(ISERR(U21/T21*100),"N/A",ROUND(U21/T21*100,2))</f>
        <v>N/A</v>
      </c>
      <c r="W21" s="35" t="str">
        <f>+IF(ISERR(U21/S21*100),"N/A",ROUND(U21/S21*100,2))</f>
        <v>N/A</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32" t="s">
        <v>2098</v>
      </c>
      <c r="C23" s="233"/>
      <c r="D23" s="233"/>
      <c r="E23" s="233"/>
      <c r="F23" s="233"/>
      <c r="G23" s="233"/>
      <c r="H23" s="233"/>
      <c r="I23" s="233"/>
      <c r="J23" s="233"/>
      <c r="K23" s="233"/>
      <c r="L23" s="233"/>
      <c r="M23" s="233"/>
      <c r="N23" s="233"/>
      <c r="O23" s="233"/>
      <c r="P23" s="233"/>
      <c r="Q23" s="234"/>
      <c r="R23" s="37" t="s">
        <v>42</v>
      </c>
      <c r="S23" s="204" t="s">
        <v>43</v>
      </c>
      <c r="T23" s="204"/>
      <c r="U23" s="38" t="s">
        <v>61</v>
      </c>
      <c r="V23" s="203" t="s">
        <v>62</v>
      </c>
      <c r="W23" s="205"/>
    </row>
    <row r="24" spans="2:27" ht="30.75" customHeight="1" thickBot="1" x14ac:dyDescent="0.25">
      <c r="B24" s="235"/>
      <c r="C24" s="236"/>
      <c r="D24" s="236"/>
      <c r="E24" s="236"/>
      <c r="F24" s="236"/>
      <c r="G24" s="236"/>
      <c r="H24" s="236"/>
      <c r="I24" s="236"/>
      <c r="J24" s="236"/>
      <c r="K24" s="236"/>
      <c r="L24" s="236"/>
      <c r="M24" s="236"/>
      <c r="N24" s="236"/>
      <c r="O24" s="236"/>
      <c r="P24" s="236"/>
      <c r="Q24" s="237"/>
      <c r="R24" s="39" t="s">
        <v>63</v>
      </c>
      <c r="S24" s="39" t="s">
        <v>63</v>
      </c>
      <c r="T24" s="39" t="s">
        <v>49</v>
      </c>
      <c r="U24" s="39" t="s">
        <v>63</v>
      </c>
      <c r="V24" s="39" t="s">
        <v>64</v>
      </c>
      <c r="W24" s="32" t="s">
        <v>65</v>
      </c>
      <c r="Y24" s="36"/>
    </row>
    <row r="25" spans="2:27" ht="23.25" customHeight="1" thickBot="1" x14ac:dyDescent="0.25">
      <c r="B25" s="238" t="s">
        <v>66</v>
      </c>
      <c r="C25" s="239"/>
      <c r="D25" s="239"/>
      <c r="E25" s="40" t="s">
        <v>332</v>
      </c>
      <c r="F25" s="40"/>
      <c r="G25" s="40"/>
      <c r="H25" s="41"/>
      <c r="I25" s="41"/>
      <c r="J25" s="41"/>
      <c r="K25" s="41"/>
      <c r="L25" s="41"/>
      <c r="M25" s="41"/>
      <c r="N25" s="41"/>
      <c r="O25" s="41"/>
      <c r="P25" s="42"/>
      <c r="Q25" s="42"/>
      <c r="R25" s="43" t="s">
        <v>938</v>
      </c>
      <c r="S25" s="44" t="s">
        <v>11</v>
      </c>
      <c r="T25" s="42"/>
      <c r="U25" s="44" t="s">
        <v>1480</v>
      </c>
      <c r="V25" s="42"/>
      <c r="W25" s="45">
        <f>+IF(ISERR(U25/R25*100),"N/A",ROUND(U25/R25*100,2))</f>
        <v>51.11</v>
      </c>
    </row>
    <row r="26" spans="2:27" ht="26.25" customHeight="1" thickBot="1" x14ac:dyDescent="0.25">
      <c r="B26" s="221" t="s">
        <v>69</v>
      </c>
      <c r="C26" s="222"/>
      <c r="D26" s="222"/>
      <c r="E26" s="46" t="s">
        <v>332</v>
      </c>
      <c r="F26" s="46"/>
      <c r="G26" s="46"/>
      <c r="H26" s="47"/>
      <c r="I26" s="47"/>
      <c r="J26" s="47"/>
      <c r="K26" s="47"/>
      <c r="L26" s="47"/>
      <c r="M26" s="47"/>
      <c r="N26" s="47"/>
      <c r="O26" s="47"/>
      <c r="P26" s="48"/>
      <c r="Q26" s="48"/>
      <c r="R26" s="49" t="s">
        <v>938</v>
      </c>
      <c r="S26" s="50" t="s">
        <v>923</v>
      </c>
      <c r="T26" s="51">
        <f>+IF(ISERR(S26/R26*100),"N/A",ROUND(S26/R26*100,2))</f>
        <v>55.56</v>
      </c>
      <c r="U26" s="50" t="s">
        <v>1480</v>
      </c>
      <c r="V26" s="51">
        <f>+IF(ISERR(U26/S26*100),"N/A",ROUND(U26/S26*100,2))</f>
        <v>92</v>
      </c>
      <c r="W26" s="52">
        <f>+IF(ISERR(U26/R26*100),"N/A",ROUND(U26/R26*100,2))</f>
        <v>51.11</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3" t="s">
        <v>1842</v>
      </c>
      <c r="C28" s="224"/>
      <c r="D28" s="224"/>
      <c r="E28" s="224"/>
      <c r="F28" s="224"/>
      <c r="G28" s="224"/>
      <c r="H28" s="224"/>
      <c r="I28" s="224"/>
      <c r="J28" s="224"/>
      <c r="K28" s="224"/>
      <c r="L28" s="224"/>
      <c r="M28" s="224"/>
      <c r="N28" s="224"/>
      <c r="O28" s="224"/>
      <c r="P28" s="224"/>
      <c r="Q28" s="224"/>
      <c r="R28" s="224"/>
      <c r="S28" s="224"/>
      <c r="T28" s="224"/>
      <c r="U28" s="224"/>
      <c r="V28" s="224"/>
      <c r="W28" s="225"/>
    </row>
    <row r="29" spans="2:27" ht="15" customHeight="1" thickBot="1" x14ac:dyDescent="0.25">
      <c r="B29" s="226"/>
      <c r="C29" s="227"/>
      <c r="D29" s="227"/>
      <c r="E29" s="227"/>
      <c r="F29" s="227"/>
      <c r="G29" s="227"/>
      <c r="H29" s="227"/>
      <c r="I29" s="227"/>
      <c r="J29" s="227"/>
      <c r="K29" s="227"/>
      <c r="L29" s="227"/>
      <c r="M29" s="227"/>
      <c r="N29" s="227"/>
      <c r="O29" s="227"/>
      <c r="P29" s="227"/>
      <c r="Q29" s="227"/>
      <c r="R29" s="227"/>
      <c r="S29" s="227"/>
      <c r="T29" s="227"/>
      <c r="U29" s="227"/>
      <c r="V29" s="227"/>
      <c r="W29" s="228"/>
    </row>
    <row r="30" spans="2:27" ht="37.5" customHeight="1" thickTop="1" x14ac:dyDescent="0.2">
      <c r="B30" s="223" t="s">
        <v>1841</v>
      </c>
      <c r="C30" s="224"/>
      <c r="D30" s="224"/>
      <c r="E30" s="224"/>
      <c r="F30" s="224"/>
      <c r="G30" s="224"/>
      <c r="H30" s="224"/>
      <c r="I30" s="224"/>
      <c r="J30" s="224"/>
      <c r="K30" s="224"/>
      <c r="L30" s="224"/>
      <c r="M30" s="224"/>
      <c r="N30" s="224"/>
      <c r="O30" s="224"/>
      <c r="P30" s="224"/>
      <c r="Q30" s="224"/>
      <c r="R30" s="224"/>
      <c r="S30" s="224"/>
      <c r="T30" s="224"/>
      <c r="U30" s="224"/>
      <c r="V30" s="224"/>
      <c r="W30" s="225"/>
    </row>
    <row r="31" spans="2:27" ht="27"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1840</v>
      </c>
      <c r="C32" s="224"/>
      <c r="D32" s="224"/>
      <c r="E32" s="224"/>
      <c r="F32" s="224"/>
      <c r="G32" s="224"/>
      <c r="H32" s="224"/>
      <c r="I32" s="224"/>
      <c r="J32" s="224"/>
      <c r="K32" s="224"/>
      <c r="L32" s="224"/>
      <c r="M32" s="224"/>
      <c r="N32" s="224"/>
      <c r="O32" s="224"/>
      <c r="P32" s="224"/>
      <c r="Q32" s="224"/>
      <c r="R32" s="224"/>
      <c r="S32" s="224"/>
      <c r="T32" s="224"/>
      <c r="U32" s="224"/>
      <c r="V32" s="224"/>
      <c r="W32" s="225"/>
    </row>
    <row r="33" spans="2:23" ht="13.5" thickBot="1" x14ac:dyDescent="0.25">
      <c r="B33" s="229"/>
      <c r="C33" s="230"/>
      <c r="D33" s="230"/>
      <c r="E33" s="230"/>
      <c r="F33" s="230"/>
      <c r="G33" s="230"/>
      <c r="H33" s="230"/>
      <c r="I33" s="230"/>
      <c r="J33" s="230"/>
      <c r="K33" s="230"/>
      <c r="L33" s="230"/>
      <c r="M33" s="230"/>
      <c r="N33" s="230"/>
      <c r="O33" s="230"/>
      <c r="P33" s="230"/>
      <c r="Q33" s="230"/>
      <c r="R33" s="230"/>
      <c r="S33" s="230"/>
      <c r="T33" s="230"/>
      <c r="U33" s="230"/>
      <c r="V33" s="230"/>
      <c r="W33" s="231"/>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1871</v>
      </c>
      <c r="D4" s="183" t="s">
        <v>1870</v>
      </c>
      <c r="E4" s="183"/>
      <c r="F4" s="183"/>
      <c r="G4" s="183"/>
      <c r="H4" s="184"/>
      <c r="I4" s="18"/>
      <c r="J4" s="185" t="s">
        <v>6</v>
      </c>
      <c r="K4" s="183"/>
      <c r="L4" s="17" t="s">
        <v>1869</v>
      </c>
      <c r="M4" s="186" t="s">
        <v>1868</v>
      </c>
      <c r="N4" s="186"/>
      <c r="O4" s="186"/>
      <c r="P4" s="186"/>
      <c r="Q4" s="187"/>
      <c r="R4" s="19"/>
      <c r="S4" s="188" t="s">
        <v>9</v>
      </c>
      <c r="T4" s="189"/>
      <c r="U4" s="189"/>
      <c r="V4" s="190" t="s">
        <v>1867</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1862</v>
      </c>
      <c r="D6" s="192" t="s">
        <v>1866</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100.5" customHeight="1" thickTop="1" thickBot="1" x14ac:dyDescent="0.25">
      <c r="B10" s="27" t="s">
        <v>22</v>
      </c>
      <c r="C10" s="190" t="s">
        <v>1865</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1864</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thickBot="1" x14ac:dyDescent="0.25">
      <c r="B21" s="217" t="s">
        <v>1863</v>
      </c>
      <c r="C21" s="218"/>
      <c r="D21" s="218"/>
      <c r="E21" s="218"/>
      <c r="F21" s="218"/>
      <c r="G21" s="218"/>
      <c r="H21" s="218"/>
      <c r="I21" s="218"/>
      <c r="J21" s="218"/>
      <c r="K21" s="218"/>
      <c r="L21" s="218"/>
      <c r="M21" s="219" t="s">
        <v>1862</v>
      </c>
      <c r="N21" s="219"/>
      <c r="O21" s="219" t="s">
        <v>49</v>
      </c>
      <c r="P21" s="219"/>
      <c r="Q21" s="220" t="s">
        <v>65</v>
      </c>
      <c r="R21" s="220"/>
      <c r="S21" s="34" t="s">
        <v>695</v>
      </c>
      <c r="T21" s="34" t="s">
        <v>170</v>
      </c>
      <c r="U21" s="34" t="s">
        <v>170</v>
      </c>
      <c r="V21" s="34" t="str">
        <f>+IF(ISERR(U21/T21*100),"N/A",ROUND(U21/T21*100,2))</f>
        <v>N/A</v>
      </c>
      <c r="W21" s="35" t="str">
        <f>+IF(ISERR(U21/S21*100),"N/A",ROUND(U21/S21*100,2))</f>
        <v>N/A</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32" t="s">
        <v>2098</v>
      </c>
      <c r="C23" s="233"/>
      <c r="D23" s="233"/>
      <c r="E23" s="233"/>
      <c r="F23" s="233"/>
      <c r="G23" s="233"/>
      <c r="H23" s="233"/>
      <c r="I23" s="233"/>
      <c r="J23" s="233"/>
      <c r="K23" s="233"/>
      <c r="L23" s="233"/>
      <c r="M23" s="233"/>
      <c r="N23" s="233"/>
      <c r="O23" s="233"/>
      <c r="P23" s="233"/>
      <c r="Q23" s="234"/>
      <c r="R23" s="37" t="s">
        <v>42</v>
      </c>
      <c r="S23" s="204" t="s">
        <v>43</v>
      </c>
      <c r="T23" s="204"/>
      <c r="U23" s="38" t="s">
        <v>61</v>
      </c>
      <c r="V23" s="203" t="s">
        <v>62</v>
      </c>
      <c r="W23" s="205"/>
    </row>
    <row r="24" spans="2:27" ht="30.75" customHeight="1" thickBot="1" x14ac:dyDescent="0.25">
      <c r="B24" s="235"/>
      <c r="C24" s="236"/>
      <c r="D24" s="236"/>
      <c r="E24" s="236"/>
      <c r="F24" s="236"/>
      <c r="G24" s="236"/>
      <c r="H24" s="236"/>
      <c r="I24" s="236"/>
      <c r="J24" s="236"/>
      <c r="K24" s="236"/>
      <c r="L24" s="236"/>
      <c r="M24" s="236"/>
      <c r="N24" s="236"/>
      <c r="O24" s="236"/>
      <c r="P24" s="236"/>
      <c r="Q24" s="237"/>
      <c r="R24" s="39" t="s">
        <v>63</v>
      </c>
      <c r="S24" s="39" t="s">
        <v>63</v>
      </c>
      <c r="T24" s="39" t="s">
        <v>49</v>
      </c>
      <c r="U24" s="39" t="s">
        <v>63</v>
      </c>
      <c r="V24" s="39" t="s">
        <v>64</v>
      </c>
      <c r="W24" s="32" t="s">
        <v>65</v>
      </c>
      <c r="Y24" s="36"/>
    </row>
    <row r="25" spans="2:27" ht="23.25" customHeight="1" thickBot="1" x14ac:dyDescent="0.25">
      <c r="B25" s="238" t="s">
        <v>66</v>
      </c>
      <c r="C25" s="239"/>
      <c r="D25" s="239"/>
      <c r="E25" s="40" t="s">
        <v>1860</v>
      </c>
      <c r="F25" s="40"/>
      <c r="G25" s="40"/>
      <c r="H25" s="41"/>
      <c r="I25" s="41"/>
      <c r="J25" s="41"/>
      <c r="K25" s="41"/>
      <c r="L25" s="41"/>
      <c r="M25" s="41"/>
      <c r="N25" s="41"/>
      <c r="O25" s="41"/>
      <c r="P25" s="42"/>
      <c r="Q25" s="42"/>
      <c r="R25" s="43" t="s">
        <v>1861</v>
      </c>
      <c r="S25" s="44" t="s">
        <v>11</v>
      </c>
      <c r="T25" s="42"/>
      <c r="U25" s="44" t="s">
        <v>1857</v>
      </c>
      <c r="V25" s="42"/>
      <c r="W25" s="45">
        <f>+IF(ISERR(U25/R25*100),"N/A",ROUND(U25/R25*100,2))</f>
        <v>3.9</v>
      </c>
    </row>
    <row r="26" spans="2:27" ht="26.25" customHeight="1" thickBot="1" x14ac:dyDescent="0.25">
      <c r="B26" s="221" t="s">
        <v>69</v>
      </c>
      <c r="C26" s="222"/>
      <c r="D26" s="222"/>
      <c r="E26" s="46" t="s">
        <v>1860</v>
      </c>
      <c r="F26" s="46"/>
      <c r="G26" s="46"/>
      <c r="H26" s="47"/>
      <c r="I26" s="47"/>
      <c r="J26" s="47"/>
      <c r="K26" s="47"/>
      <c r="L26" s="47"/>
      <c r="M26" s="47"/>
      <c r="N26" s="47"/>
      <c r="O26" s="47"/>
      <c r="P26" s="48"/>
      <c r="Q26" s="48"/>
      <c r="R26" s="49" t="s">
        <v>1859</v>
      </c>
      <c r="S26" s="50" t="s">
        <v>1858</v>
      </c>
      <c r="T26" s="51">
        <f>+IF(ISERR(S26/R26*100),"N/A",ROUND(S26/R26*100,2))</f>
        <v>5.09</v>
      </c>
      <c r="U26" s="50" t="s">
        <v>1857</v>
      </c>
      <c r="V26" s="51">
        <f>+IF(ISERR(U26/S26*100),"N/A",ROUND(U26/S26*100,2))</f>
        <v>99.6</v>
      </c>
      <c r="W26" s="52">
        <f>+IF(ISERR(U26/R26*100),"N/A",ROUND(U26/R26*100,2))</f>
        <v>5.07</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3" t="s">
        <v>1856</v>
      </c>
      <c r="C28" s="224"/>
      <c r="D28" s="224"/>
      <c r="E28" s="224"/>
      <c r="F28" s="224"/>
      <c r="G28" s="224"/>
      <c r="H28" s="224"/>
      <c r="I28" s="224"/>
      <c r="J28" s="224"/>
      <c r="K28" s="224"/>
      <c r="L28" s="224"/>
      <c r="M28" s="224"/>
      <c r="N28" s="224"/>
      <c r="O28" s="224"/>
      <c r="P28" s="224"/>
      <c r="Q28" s="224"/>
      <c r="R28" s="224"/>
      <c r="S28" s="224"/>
      <c r="T28" s="224"/>
      <c r="U28" s="224"/>
      <c r="V28" s="224"/>
      <c r="W28" s="225"/>
    </row>
    <row r="29" spans="2:27" ht="24.75" customHeight="1" thickBot="1" x14ac:dyDescent="0.25">
      <c r="B29" s="226"/>
      <c r="C29" s="227"/>
      <c r="D29" s="227"/>
      <c r="E29" s="227"/>
      <c r="F29" s="227"/>
      <c r="G29" s="227"/>
      <c r="H29" s="227"/>
      <c r="I29" s="227"/>
      <c r="J29" s="227"/>
      <c r="K29" s="227"/>
      <c r="L29" s="227"/>
      <c r="M29" s="227"/>
      <c r="N29" s="227"/>
      <c r="O29" s="227"/>
      <c r="P29" s="227"/>
      <c r="Q29" s="227"/>
      <c r="R29" s="227"/>
      <c r="S29" s="227"/>
      <c r="T29" s="227"/>
      <c r="U29" s="227"/>
      <c r="V29" s="227"/>
      <c r="W29" s="228"/>
    </row>
    <row r="30" spans="2:27" ht="37.5" customHeight="1" thickTop="1" x14ac:dyDescent="0.2">
      <c r="B30" s="223" t="s">
        <v>1855</v>
      </c>
      <c r="C30" s="224"/>
      <c r="D30" s="224"/>
      <c r="E30" s="224"/>
      <c r="F30" s="224"/>
      <c r="G30" s="224"/>
      <c r="H30" s="224"/>
      <c r="I30" s="224"/>
      <c r="J30" s="224"/>
      <c r="K30" s="224"/>
      <c r="L30" s="224"/>
      <c r="M30" s="224"/>
      <c r="N30" s="224"/>
      <c r="O30" s="224"/>
      <c r="P30" s="224"/>
      <c r="Q30" s="224"/>
      <c r="R30" s="224"/>
      <c r="S30" s="224"/>
      <c r="T30" s="224"/>
      <c r="U30" s="224"/>
      <c r="V30" s="224"/>
      <c r="W30" s="225"/>
    </row>
    <row r="31" spans="2:27" ht="1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1854</v>
      </c>
      <c r="C32" s="224"/>
      <c r="D32" s="224"/>
      <c r="E32" s="224"/>
      <c r="F32" s="224"/>
      <c r="G32" s="224"/>
      <c r="H32" s="224"/>
      <c r="I32" s="224"/>
      <c r="J32" s="224"/>
      <c r="K32" s="224"/>
      <c r="L32" s="224"/>
      <c r="M32" s="224"/>
      <c r="N32" s="224"/>
      <c r="O32" s="224"/>
      <c r="P32" s="224"/>
      <c r="Q32" s="224"/>
      <c r="R32" s="224"/>
      <c r="S32" s="224"/>
      <c r="T32" s="224"/>
      <c r="U32" s="224"/>
      <c r="V32" s="224"/>
      <c r="W32" s="225"/>
    </row>
    <row r="33" spans="2:23" ht="13.5" thickBot="1" x14ac:dyDescent="0.25">
      <c r="B33" s="229"/>
      <c r="C33" s="230"/>
      <c r="D33" s="230"/>
      <c r="E33" s="230"/>
      <c r="F33" s="230"/>
      <c r="G33" s="230"/>
      <c r="H33" s="230"/>
      <c r="I33" s="230"/>
      <c r="J33" s="230"/>
      <c r="K33" s="230"/>
      <c r="L33" s="230"/>
      <c r="M33" s="230"/>
      <c r="N33" s="230"/>
      <c r="O33" s="230"/>
      <c r="P33" s="230"/>
      <c r="Q33" s="230"/>
      <c r="R33" s="230"/>
      <c r="S33" s="230"/>
      <c r="T33" s="230"/>
      <c r="U33" s="230"/>
      <c r="V33" s="230"/>
      <c r="W33" s="231"/>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D100"/>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1871</v>
      </c>
      <c r="D4" s="183" t="s">
        <v>1870</v>
      </c>
      <c r="E4" s="183"/>
      <c r="F4" s="183"/>
      <c r="G4" s="183"/>
      <c r="H4" s="184"/>
      <c r="I4" s="18"/>
      <c r="J4" s="185" t="s">
        <v>6</v>
      </c>
      <c r="K4" s="183"/>
      <c r="L4" s="17" t="s">
        <v>1887</v>
      </c>
      <c r="M4" s="186" t="s">
        <v>1886</v>
      </c>
      <c r="N4" s="186"/>
      <c r="O4" s="186"/>
      <c r="P4" s="186"/>
      <c r="Q4" s="187"/>
      <c r="R4" s="19"/>
      <c r="S4" s="188" t="s">
        <v>9</v>
      </c>
      <c r="T4" s="189"/>
      <c r="U4" s="189"/>
      <c r="V4" s="190" t="s">
        <v>1885</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765</v>
      </c>
      <c r="D6" s="192" t="s">
        <v>1884</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493</v>
      </c>
      <c r="D7" s="179" t="s">
        <v>1883</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1882</v>
      </c>
      <c r="M8" s="26" t="s">
        <v>1881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1880</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1879</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30"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30"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30"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30"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c r="AA20" s="33"/>
    </row>
    <row r="21" spans="2:30" ht="56.25" customHeight="1" x14ac:dyDescent="0.2">
      <c r="B21" s="217" t="s">
        <v>1876</v>
      </c>
      <c r="C21" s="218"/>
      <c r="D21" s="218"/>
      <c r="E21" s="218"/>
      <c r="F21" s="218"/>
      <c r="G21" s="218"/>
      <c r="H21" s="218"/>
      <c r="I21" s="218"/>
      <c r="J21" s="218"/>
      <c r="K21" s="218"/>
      <c r="L21" s="218"/>
      <c r="M21" s="219" t="s">
        <v>493</v>
      </c>
      <c r="N21" s="219"/>
      <c r="O21" s="219" t="s">
        <v>49</v>
      </c>
      <c r="P21" s="219"/>
      <c r="Q21" s="220" t="s">
        <v>50</v>
      </c>
      <c r="R21" s="220"/>
      <c r="S21" s="34" t="s">
        <v>1878</v>
      </c>
      <c r="T21" s="34" t="s">
        <v>52</v>
      </c>
      <c r="U21" s="34" t="s">
        <v>1877</v>
      </c>
      <c r="V21" s="34" t="str">
        <f>+IF(ISERR(U21/T21*100),"N/A",ROUND(U21/T21*100,2))</f>
        <v>N/A</v>
      </c>
      <c r="W21" s="35">
        <f>+IF(ISERR(U21/S21*100),"N/A",ROUND(U21/S21*100,2))</f>
        <v>1.1100000000000001</v>
      </c>
    </row>
    <row r="22" spans="2:30" ht="56.25" customHeight="1" thickBot="1" x14ac:dyDescent="0.25">
      <c r="B22" s="217" t="s">
        <v>1876</v>
      </c>
      <c r="C22" s="218"/>
      <c r="D22" s="218"/>
      <c r="E22" s="218"/>
      <c r="F22" s="218"/>
      <c r="G22" s="218"/>
      <c r="H22" s="218"/>
      <c r="I22" s="218"/>
      <c r="J22" s="218"/>
      <c r="K22" s="218"/>
      <c r="L22" s="218"/>
      <c r="M22" s="219" t="s">
        <v>765</v>
      </c>
      <c r="N22" s="219"/>
      <c r="O22" s="219" t="s">
        <v>1875</v>
      </c>
      <c r="P22" s="219"/>
      <c r="Q22" s="220" t="s">
        <v>50</v>
      </c>
      <c r="R22" s="220"/>
      <c r="S22" s="34" t="s">
        <v>695</v>
      </c>
      <c r="T22" s="34" t="s">
        <v>1017</v>
      </c>
      <c r="U22" s="34" t="s">
        <v>348</v>
      </c>
      <c r="V22" s="34">
        <f>+IF(ISERR(U22/T22*100),"N/A",ROUND(U22/T22*100,2))</f>
        <v>107.14</v>
      </c>
      <c r="W22" s="35">
        <f>+IF(ISERR(U22/S22*100),"N/A",ROUND(U22/S22*100,2))</f>
        <v>5</v>
      </c>
    </row>
    <row r="23" spans="2:30" ht="21.75" customHeight="1" thickTop="1" thickBot="1" x14ac:dyDescent="0.25">
      <c r="B23" s="11" t="s">
        <v>60</v>
      </c>
      <c r="C23" s="12"/>
      <c r="D23" s="12"/>
      <c r="E23" s="12"/>
      <c r="F23" s="12"/>
      <c r="G23" s="12"/>
      <c r="H23" s="13"/>
      <c r="I23" s="13"/>
      <c r="J23" s="13"/>
      <c r="K23" s="13"/>
      <c r="L23" s="13"/>
      <c r="M23" s="13"/>
      <c r="N23" s="13"/>
      <c r="O23" s="13"/>
      <c r="P23" s="13"/>
      <c r="Q23" s="13"/>
      <c r="R23" s="13"/>
      <c r="S23" s="13"/>
      <c r="T23" s="13"/>
      <c r="U23" s="13"/>
      <c r="V23" s="13"/>
      <c r="W23" s="14"/>
      <c r="X23" s="36"/>
    </row>
    <row r="24" spans="2:30" ht="29.25" customHeight="1" thickTop="1" thickBot="1" x14ac:dyDescent="0.25">
      <c r="B24" s="232" t="s">
        <v>2098</v>
      </c>
      <c r="C24" s="233"/>
      <c r="D24" s="233"/>
      <c r="E24" s="233"/>
      <c r="F24" s="233"/>
      <c r="G24" s="233"/>
      <c r="H24" s="233"/>
      <c r="I24" s="233"/>
      <c r="J24" s="233"/>
      <c r="K24" s="233"/>
      <c r="L24" s="233"/>
      <c r="M24" s="233"/>
      <c r="N24" s="233"/>
      <c r="O24" s="233"/>
      <c r="P24" s="233"/>
      <c r="Q24" s="234"/>
      <c r="R24" s="37" t="s">
        <v>42</v>
      </c>
      <c r="S24" s="204" t="s">
        <v>43</v>
      </c>
      <c r="T24" s="204"/>
      <c r="U24" s="38" t="s">
        <v>61</v>
      </c>
      <c r="V24" s="203" t="s">
        <v>62</v>
      </c>
      <c r="W24" s="205"/>
    </row>
    <row r="25" spans="2:30" ht="30.75" customHeight="1" thickBot="1" x14ac:dyDescent="0.25">
      <c r="B25" s="235"/>
      <c r="C25" s="236"/>
      <c r="D25" s="236"/>
      <c r="E25" s="236"/>
      <c r="F25" s="236"/>
      <c r="G25" s="236"/>
      <c r="H25" s="236"/>
      <c r="I25" s="236"/>
      <c r="J25" s="236"/>
      <c r="K25" s="236"/>
      <c r="L25" s="236"/>
      <c r="M25" s="236"/>
      <c r="N25" s="236"/>
      <c r="O25" s="236"/>
      <c r="P25" s="236"/>
      <c r="Q25" s="237"/>
      <c r="R25" s="39" t="s">
        <v>63</v>
      </c>
      <c r="S25" s="39" t="s">
        <v>63</v>
      </c>
      <c r="T25" s="39" t="s">
        <v>49</v>
      </c>
      <c r="U25" s="39" t="s">
        <v>63</v>
      </c>
      <c r="V25" s="39" t="s">
        <v>64</v>
      </c>
      <c r="W25" s="32" t="s">
        <v>65</v>
      </c>
      <c r="Y25" s="36"/>
    </row>
    <row r="26" spans="2:30" ht="23.25" customHeight="1" thickBot="1" x14ac:dyDescent="0.25">
      <c r="B26" s="238" t="s">
        <v>66</v>
      </c>
      <c r="C26" s="239"/>
      <c r="D26" s="239"/>
      <c r="E26" s="64" t="s">
        <v>2201</v>
      </c>
      <c r="F26" s="64"/>
      <c r="G26" s="64"/>
      <c r="H26" s="41"/>
      <c r="I26" s="41"/>
      <c r="J26" s="41"/>
      <c r="K26" s="41"/>
      <c r="L26" s="41"/>
      <c r="M26" s="41"/>
      <c r="N26" s="41"/>
      <c r="O26" s="41"/>
      <c r="P26" s="42"/>
      <c r="Q26" s="42"/>
      <c r="R26" s="43">
        <v>0</v>
      </c>
      <c r="S26" s="44" t="s">
        <v>11</v>
      </c>
      <c r="T26" s="42"/>
      <c r="U26" s="44">
        <v>0</v>
      </c>
      <c r="V26" s="42"/>
      <c r="W26" s="45" t="str">
        <f>+IF(ISERR(U26/R26*100),"N/A",ROUND(U26/R26*100,2))</f>
        <v>N/A</v>
      </c>
      <c r="Y26" s="153"/>
      <c r="Z26"/>
      <c r="AA26" s="154"/>
      <c r="AB26" s="154"/>
      <c r="AC26" s="154"/>
      <c r="AD26" s="154"/>
    </row>
    <row r="27" spans="2:30" ht="26.25" customHeight="1" x14ac:dyDescent="0.2">
      <c r="B27" s="221" t="s">
        <v>69</v>
      </c>
      <c r="C27" s="222"/>
      <c r="D27" s="222"/>
      <c r="E27" s="63" t="s">
        <v>2201</v>
      </c>
      <c r="F27" s="63"/>
      <c r="G27" s="63"/>
      <c r="H27" s="47"/>
      <c r="I27" s="47"/>
      <c r="J27" s="47"/>
      <c r="K27" s="47"/>
      <c r="L27" s="47"/>
      <c r="M27" s="47"/>
      <c r="N27" s="47"/>
      <c r="O27" s="47"/>
      <c r="P27" s="48"/>
      <c r="Q27" s="48"/>
      <c r="R27" s="49">
        <v>0.711245773999997</v>
      </c>
      <c r="S27" s="49">
        <v>0</v>
      </c>
      <c r="T27" s="51">
        <f>+IF(ISERR(S27/R27*100),"N/A",ROUND(S27/R27*100,2))</f>
        <v>0</v>
      </c>
      <c r="U27" s="49">
        <v>0</v>
      </c>
      <c r="V27" s="51" t="str">
        <f>+IF(ISERR(U27/S27*100),"N/A",ROUND(U27/S27*100,2))</f>
        <v>N/A</v>
      </c>
      <c r="W27" s="52">
        <f>+IF(ISERR(U27/R27*100),"N/A",ROUND(U27/R27*100,2))</f>
        <v>0</v>
      </c>
      <c r="Y27"/>
      <c r="Z27"/>
      <c r="AA27" s="154"/>
      <c r="AB27" s="154"/>
      <c r="AC27" s="154"/>
      <c r="AD27" s="154"/>
    </row>
    <row r="28" spans="2:30" ht="23.25" customHeight="1" thickBot="1" x14ac:dyDescent="0.25">
      <c r="B28" s="238" t="s">
        <v>66</v>
      </c>
      <c r="C28" s="239"/>
      <c r="D28" s="239"/>
      <c r="E28" s="64" t="s">
        <v>1999</v>
      </c>
      <c r="F28" s="64"/>
      <c r="G28" s="64"/>
      <c r="H28" s="41"/>
      <c r="I28" s="41"/>
      <c r="J28" s="41"/>
      <c r="K28" s="41"/>
      <c r="L28" s="41"/>
      <c r="M28" s="41"/>
      <c r="N28" s="41"/>
      <c r="O28" s="41"/>
      <c r="P28" s="42"/>
      <c r="Q28" s="42"/>
      <c r="R28" s="43">
        <v>0</v>
      </c>
      <c r="S28" s="44" t="s">
        <v>11</v>
      </c>
      <c r="T28" s="42"/>
      <c r="U28" s="44">
        <v>0</v>
      </c>
      <c r="V28" s="42"/>
      <c r="W28" s="45" t="str">
        <f t="shared" ref="W28:W91" si="0">+IF(ISERR(U28/R28*100),"N/A",ROUND(U28/R28*100,2))</f>
        <v>N/A</v>
      </c>
      <c r="Y28" s="153"/>
      <c r="Z28"/>
      <c r="AA28" s="154"/>
      <c r="AB28" s="154"/>
      <c r="AC28" s="154"/>
      <c r="AD28" s="154"/>
    </row>
    <row r="29" spans="2:30" ht="26.25" customHeight="1" x14ac:dyDescent="0.2">
      <c r="B29" s="221" t="s">
        <v>69</v>
      </c>
      <c r="C29" s="222"/>
      <c r="D29" s="222"/>
      <c r="E29" s="63" t="s">
        <v>1999</v>
      </c>
      <c r="F29" s="63"/>
      <c r="G29" s="63"/>
      <c r="H29" s="47"/>
      <c r="I29" s="47"/>
      <c r="J29" s="47"/>
      <c r="K29" s="47"/>
      <c r="L29" s="47"/>
      <c r="M29" s="47"/>
      <c r="N29" s="47"/>
      <c r="O29" s="47"/>
      <c r="P29" s="48"/>
      <c r="Q29" s="48"/>
      <c r="R29" s="49">
        <v>1.31957443557542</v>
      </c>
      <c r="S29" s="50">
        <v>0</v>
      </c>
      <c r="T29" s="51">
        <f t="shared" ref="T29" si="1">+IF(ISERR(S29/R29*100),"N/A",ROUND(S29/R29*100,2))</f>
        <v>0</v>
      </c>
      <c r="U29" s="50">
        <v>0</v>
      </c>
      <c r="V29" s="51" t="str">
        <f t="shared" ref="V29" si="2">+IF(ISERR(U29/S29*100),"N/A",ROUND(U29/S29*100,2))</f>
        <v>N/A</v>
      </c>
      <c r="W29" s="52">
        <f t="shared" si="0"/>
        <v>0</v>
      </c>
      <c r="Y29"/>
      <c r="Z29"/>
      <c r="AA29" s="154"/>
      <c r="AB29" s="154"/>
      <c r="AC29" s="154"/>
      <c r="AD29" s="154"/>
    </row>
    <row r="30" spans="2:30" ht="23.25" customHeight="1" thickBot="1" x14ac:dyDescent="0.25">
      <c r="B30" s="238" t="s">
        <v>66</v>
      </c>
      <c r="C30" s="239"/>
      <c r="D30" s="239"/>
      <c r="E30" s="64" t="s">
        <v>2202</v>
      </c>
      <c r="F30" s="64"/>
      <c r="G30" s="64"/>
      <c r="H30" s="41"/>
      <c r="I30" s="41"/>
      <c r="J30" s="41"/>
      <c r="K30" s="41"/>
      <c r="L30" s="41"/>
      <c r="M30" s="41"/>
      <c r="N30" s="41"/>
      <c r="O30" s="41"/>
      <c r="P30" s="42"/>
      <c r="Q30" s="42"/>
      <c r="R30" s="43">
        <v>0</v>
      </c>
      <c r="S30" s="44" t="s">
        <v>11</v>
      </c>
      <c r="T30" s="42"/>
      <c r="U30" s="44">
        <v>0</v>
      </c>
      <c r="V30" s="42"/>
      <c r="W30" s="45" t="str">
        <f t="shared" si="0"/>
        <v>N/A</v>
      </c>
      <c r="Y30" s="153"/>
      <c r="Z30"/>
      <c r="AA30" s="154"/>
      <c r="AB30" s="154"/>
      <c r="AC30" s="154"/>
      <c r="AD30" s="154"/>
    </row>
    <row r="31" spans="2:30" ht="26.25" customHeight="1" x14ac:dyDescent="0.2">
      <c r="B31" s="221" t="s">
        <v>69</v>
      </c>
      <c r="C31" s="222"/>
      <c r="D31" s="222"/>
      <c r="E31" s="63" t="s">
        <v>2202</v>
      </c>
      <c r="F31" s="63"/>
      <c r="G31" s="63"/>
      <c r="H31" s="47"/>
      <c r="I31" s="47"/>
      <c r="J31" s="47"/>
      <c r="K31" s="47"/>
      <c r="L31" s="47"/>
      <c r="M31" s="47"/>
      <c r="N31" s="47"/>
      <c r="O31" s="47"/>
      <c r="P31" s="48"/>
      <c r="Q31" s="48"/>
      <c r="R31" s="49">
        <v>0.56755821057359201</v>
      </c>
      <c r="S31" s="50">
        <v>0</v>
      </c>
      <c r="T31" s="51">
        <f t="shared" ref="T31" si="3">+IF(ISERR(S31/R31*100),"N/A",ROUND(S31/R31*100,2))</f>
        <v>0</v>
      </c>
      <c r="U31" s="50">
        <v>0</v>
      </c>
      <c r="V31" s="51" t="str">
        <f t="shared" ref="V31" si="4">+IF(ISERR(U31/S31*100),"N/A",ROUND(U31/S31*100,2))</f>
        <v>N/A</v>
      </c>
      <c r="W31" s="52">
        <f t="shared" si="0"/>
        <v>0</v>
      </c>
      <c r="Y31"/>
      <c r="Z31"/>
      <c r="AA31" s="154"/>
      <c r="AB31" s="154"/>
      <c r="AC31" s="154"/>
      <c r="AD31" s="154"/>
    </row>
    <row r="32" spans="2:30" ht="23.25" customHeight="1" thickBot="1" x14ac:dyDescent="0.25">
      <c r="B32" s="238" t="s">
        <v>66</v>
      </c>
      <c r="C32" s="239"/>
      <c r="D32" s="239"/>
      <c r="E32" s="64" t="s">
        <v>2203</v>
      </c>
      <c r="F32" s="64"/>
      <c r="G32" s="64"/>
      <c r="H32" s="41"/>
      <c r="I32" s="41"/>
      <c r="J32" s="41"/>
      <c r="K32" s="41"/>
      <c r="L32" s="41"/>
      <c r="M32" s="41"/>
      <c r="N32" s="41"/>
      <c r="O32" s="41"/>
      <c r="P32" s="42"/>
      <c r="Q32" s="42"/>
      <c r="R32" s="43">
        <v>0</v>
      </c>
      <c r="S32" s="44" t="s">
        <v>11</v>
      </c>
      <c r="T32" s="42"/>
      <c r="U32" s="44">
        <v>0</v>
      </c>
      <c r="V32" s="42"/>
      <c r="W32" s="45" t="str">
        <f t="shared" si="0"/>
        <v>N/A</v>
      </c>
      <c r="Y32" s="153"/>
      <c r="Z32"/>
      <c r="AA32" s="154"/>
      <c r="AB32" s="154"/>
      <c r="AC32" s="154"/>
      <c r="AD32" s="154"/>
    </row>
    <row r="33" spans="2:30" ht="26.25" customHeight="1" x14ac:dyDescent="0.2">
      <c r="B33" s="221" t="s">
        <v>69</v>
      </c>
      <c r="C33" s="222"/>
      <c r="D33" s="222"/>
      <c r="E33" s="63" t="s">
        <v>2203</v>
      </c>
      <c r="F33" s="63"/>
      <c r="G33" s="63"/>
      <c r="H33" s="47"/>
      <c r="I33" s="47"/>
      <c r="J33" s="47"/>
      <c r="K33" s="47"/>
      <c r="L33" s="47"/>
      <c r="M33" s="47"/>
      <c r="N33" s="47"/>
      <c r="O33" s="47"/>
      <c r="P33" s="48"/>
      <c r="Q33" s="48"/>
      <c r="R33" s="49">
        <v>0.9457931516593</v>
      </c>
      <c r="S33" s="50">
        <v>0</v>
      </c>
      <c r="T33" s="51">
        <f t="shared" ref="T33" si="5">+IF(ISERR(S33/R33*100),"N/A",ROUND(S33/R33*100,2))</f>
        <v>0</v>
      </c>
      <c r="U33" s="50">
        <v>0</v>
      </c>
      <c r="V33" s="51" t="str">
        <f t="shared" ref="V33" si="6">+IF(ISERR(U33/S33*100),"N/A",ROUND(U33/S33*100,2))</f>
        <v>N/A</v>
      </c>
      <c r="W33" s="52">
        <f t="shared" si="0"/>
        <v>0</v>
      </c>
      <c r="Y33"/>
      <c r="Z33"/>
      <c r="AA33" s="154"/>
      <c r="AB33" s="154"/>
      <c r="AC33" s="154"/>
      <c r="AD33" s="154"/>
    </row>
    <row r="34" spans="2:30" ht="23.25" customHeight="1" thickBot="1" x14ac:dyDescent="0.25">
      <c r="B34" s="238" t="s">
        <v>66</v>
      </c>
      <c r="C34" s="239"/>
      <c r="D34" s="239"/>
      <c r="E34" s="64" t="s">
        <v>2199</v>
      </c>
      <c r="F34" s="64"/>
      <c r="G34" s="64"/>
      <c r="H34" s="41"/>
      <c r="I34" s="41"/>
      <c r="J34" s="41"/>
      <c r="K34" s="41"/>
      <c r="L34" s="41"/>
      <c r="M34" s="41"/>
      <c r="N34" s="41"/>
      <c r="O34" s="41"/>
      <c r="P34" s="42"/>
      <c r="Q34" s="42"/>
      <c r="R34" s="43">
        <v>0</v>
      </c>
      <c r="S34" s="44" t="s">
        <v>11</v>
      </c>
      <c r="T34" s="42"/>
      <c r="U34" s="44">
        <v>0.97486750261787503</v>
      </c>
      <c r="V34" s="42"/>
      <c r="W34" s="45" t="str">
        <f t="shared" si="0"/>
        <v>N/A</v>
      </c>
      <c r="Y34" s="153"/>
      <c r="Z34"/>
      <c r="AA34" s="154"/>
      <c r="AB34" s="154"/>
      <c r="AC34" s="154"/>
      <c r="AD34" s="154"/>
    </row>
    <row r="35" spans="2:30" ht="26.25" customHeight="1" x14ac:dyDescent="0.2">
      <c r="B35" s="221" t="s">
        <v>69</v>
      </c>
      <c r="C35" s="222"/>
      <c r="D35" s="222"/>
      <c r="E35" s="63" t="s">
        <v>2199</v>
      </c>
      <c r="F35" s="63"/>
      <c r="G35" s="63"/>
      <c r="H35" s="47"/>
      <c r="I35" s="47"/>
      <c r="J35" s="47"/>
      <c r="K35" s="47"/>
      <c r="L35" s="47"/>
      <c r="M35" s="47"/>
      <c r="N35" s="47"/>
      <c r="O35" s="47"/>
      <c r="P35" s="48"/>
      <c r="Q35" s="48"/>
      <c r="R35" s="49">
        <v>0.97486750261787503</v>
      </c>
      <c r="S35" s="50">
        <v>0.97486750261787503</v>
      </c>
      <c r="T35" s="51">
        <f t="shared" ref="T35" si="7">+IF(ISERR(S35/R35*100),"N/A",ROUND(S35/R35*100,2))</f>
        <v>100</v>
      </c>
      <c r="U35" s="50">
        <v>0.97486750261787503</v>
      </c>
      <c r="V35" s="51">
        <f t="shared" ref="V35" si="8">+IF(ISERR(U35/S35*100),"N/A",ROUND(U35/S35*100,2))</f>
        <v>100</v>
      </c>
      <c r="W35" s="52">
        <f t="shared" si="0"/>
        <v>100</v>
      </c>
      <c r="Y35"/>
      <c r="Z35"/>
      <c r="AA35" s="154"/>
      <c r="AB35" s="154"/>
      <c r="AC35" s="154"/>
      <c r="AD35" s="154"/>
    </row>
    <row r="36" spans="2:30" ht="23.25" customHeight="1" thickBot="1" x14ac:dyDescent="0.25">
      <c r="B36" s="238" t="s">
        <v>66</v>
      </c>
      <c r="C36" s="239"/>
      <c r="D36" s="239"/>
      <c r="E36" s="64" t="s">
        <v>2204</v>
      </c>
      <c r="F36" s="64"/>
      <c r="G36" s="64"/>
      <c r="H36" s="41"/>
      <c r="I36" s="41"/>
      <c r="J36" s="41"/>
      <c r="K36" s="41"/>
      <c r="L36" s="41"/>
      <c r="M36" s="41"/>
      <c r="N36" s="41"/>
      <c r="O36" s="41"/>
      <c r="P36" s="42"/>
      <c r="Q36" s="42"/>
      <c r="R36" s="43">
        <v>0</v>
      </c>
      <c r="S36" s="44" t="s">
        <v>11</v>
      </c>
      <c r="T36" s="42"/>
      <c r="U36" s="44">
        <v>0</v>
      </c>
      <c r="V36" s="42"/>
      <c r="W36" s="45" t="str">
        <f t="shared" si="0"/>
        <v>N/A</v>
      </c>
      <c r="Y36" s="153"/>
      <c r="Z36"/>
      <c r="AA36" s="154"/>
      <c r="AB36" s="154"/>
      <c r="AC36" s="154"/>
      <c r="AD36" s="154"/>
    </row>
    <row r="37" spans="2:30" ht="26.25" customHeight="1" x14ac:dyDescent="0.2">
      <c r="B37" s="221" t="s">
        <v>69</v>
      </c>
      <c r="C37" s="222"/>
      <c r="D37" s="222"/>
      <c r="E37" s="63" t="s">
        <v>2204</v>
      </c>
      <c r="F37" s="63"/>
      <c r="G37" s="63"/>
      <c r="H37" s="47"/>
      <c r="I37" s="47"/>
      <c r="J37" s="47"/>
      <c r="K37" s="47"/>
      <c r="L37" s="47"/>
      <c r="M37" s="47"/>
      <c r="N37" s="47"/>
      <c r="O37" s="47"/>
      <c r="P37" s="48"/>
      <c r="Q37" s="48"/>
      <c r="R37" s="49">
        <v>0.55415229929519894</v>
      </c>
      <c r="S37" s="50">
        <v>0</v>
      </c>
      <c r="T37" s="51">
        <f t="shared" ref="T37" si="9">+IF(ISERR(S37/R37*100),"N/A",ROUND(S37/R37*100,2))</f>
        <v>0</v>
      </c>
      <c r="U37" s="50">
        <v>0</v>
      </c>
      <c r="V37" s="51" t="str">
        <f t="shared" ref="V37" si="10">+IF(ISERR(U37/S37*100),"N/A",ROUND(U37/S37*100,2))</f>
        <v>N/A</v>
      </c>
      <c r="W37" s="52">
        <f t="shared" si="0"/>
        <v>0</v>
      </c>
      <c r="Y37"/>
      <c r="Z37"/>
      <c r="AA37" s="154"/>
      <c r="AB37" s="154"/>
      <c r="AC37" s="154"/>
      <c r="AD37" s="154"/>
    </row>
    <row r="38" spans="2:30" ht="23.25" customHeight="1" thickBot="1" x14ac:dyDescent="0.25">
      <c r="B38" s="238" t="s">
        <v>66</v>
      </c>
      <c r="C38" s="239"/>
      <c r="D38" s="239"/>
      <c r="E38" s="64" t="s">
        <v>2205</v>
      </c>
      <c r="F38" s="64"/>
      <c r="G38" s="64"/>
      <c r="H38" s="41"/>
      <c r="I38" s="41"/>
      <c r="J38" s="41"/>
      <c r="K38" s="41"/>
      <c r="L38" s="41"/>
      <c r="M38" s="41"/>
      <c r="N38" s="41"/>
      <c r="O38" s="41"/>
      <c r="P38" s="42"/>
      <c r="Q38" s="42"/>
      <c r="R38" s="43">
        <v>0</v>
      </c>
      <c r="S38" s="44" t="s">
        <v>11</v>
      </c>
      <c r="T38" s="42"/>
      <c r="U38" s="44">
        <v>0</v>
      </c>
      <c r="V38" s="42"/>
      <c r="W38" s="45" t="str">
        <f t="shared" si="0"/>
        <v>N/A</v>
      </c>
      <c r="Y38" s="153"/>
      <c r="Z38"/>
      <c r="AA38" s="154"/>
      <c r="AB38" s="154"/>
      <c r="AC38" s="154"/>
      <c r="AD38" s="154"/>
    </row>
    <row r="39" spans="2:30" ht="26.25" customHeight="1" x14ac:dyDescent="0.2">
      <c r="B39" s="221" t="s">
        <v>69</v>
      </c>
      <c r="C39" s="222"/>
      <c r="D39" s="222"/>
      <c r="E39" s="63" t="s">
        <v>2205</v>
      </c>
      <c r="F39" s="63"/>
      <c r="G39" s="63"/>
      <c r="H39" s="47"/>
      <c r="I39" s="47"/>
      <c r="J39" s="47"/>
      <c r="K39" s="47"/>
      <c r="L39" s="47"/>
      <c r="M39" s="47"/>
      <c r="N39" s="47"/>
      <c r="O39" s="47"/>
      <c r="P39" s="48"/>
      <c r="Q39" s="48"/>
      <c r="R39" s="49">
        <v>8.0367218020220506</v>
      </c>
      <c r="S39" s="50">
        <v>0</v>
      </c>
      <c r="T39" s="51">
        <f t="shared" ref="T39" si="11">+IF(ISERR(S39/R39*100),"N/A",ROUND(S39/R39*100,2))</f>
        <v>0</v>
      </c>
      <c r="U39" s="50">
        <v>0</v>
      </c>
      <c r="V39" s="51" t="str">
        <f t="shared" ref="V39" si="12">+IF(ISERR(U39/S39*100),"N/A",ROUND(U39/S39*100,2))</f>
        <v>N/A</v>
      </c>
      <c r="W39" s="52">
        <f t="shared" si="0"/>
        <v>0</v>
      </c>
      <c r="Y39"/>
      <c r="Z39"/>
      <c r="AA39" s="154"/>
      <c r="AB39" s="154"/>
      <c r="AC39" s="154"/>
      <c r="AD39" s="154"/>
    </row>
    <row r="40" spans="2:30" ht="23.25" customHeight="1" thickBot="1" x14ac:dyDescent="0.25">
      <c r="B40" s="238" t="s">
        <v>66</v>
      </c>
      <c r="C40" s="239"/>
      <c r="D40" s="239"/>
      <c r="E40" s="64" t="s">
        <v>2206</v>
      </c>
      <c r="F40" s="64"/>
      <c r="G40" s="64"/>
      <c r="H40" s="41"/>
      <c r="I40" s="41"/>
      <c r="J40" s="41"/>
      <c r="K40" s="41"/>
      <c r="L40" s="41"/>
      <c r="M40" s="41"/>
      <c r="N40" s="41"/>
      <c r="O40" s="41"/>
      <c r="P40" s="42"/>
      <c r="Q40" s="42"/>
      <c r="R40" s="43">
        <v>0</v>
      </c>
      <c r="S40" s="44" t="s">
        <v>11</v>
      </c>
      <c r="T40" s="42"/>
      <c r="U40" s="44">
        <v>0</v>
      </c>
      <c r="V40" s="42"/>
      <c r="W40" s="45" t="str">
        <f t="shared" si="0"/>
        <v>N/A</v>
      </c>
      <c r="Y40" s="153"/>
      <c r="Z40"/>
      <c r="AA40" s="154"/>
      <c r="AB40" s="154"/>
      <c r="AC40" s="154"/>
      <c r="AD40" s="154"/>
    </row>
    <row r="41" spans="2:30" ht="26.25" customHeight="1" x14ac:dyDescent="0.2">
      <c r="B41" s="221" t="s">
        <v>69</v>
      </c>
      <c r="C41" s="222"/>
      <c r="D41" s="222"/>
      <c r="E41" s="63" t="s">
        <v>2206</v>
      </c>
      <c r="F41" s="63"/>
      <c r="G41" s="63"/>
      <c r="H41" s="47"/>
      <c r="I41" s="47"/>
      <c r="J41" s="47"/>
      <c r="K41" s="47"/>
      <c r="L41" s="47"/>
      <c r="M41" s="47"/>
      <c r="N41" s="47"/>
      <c r="O41" s="47"/>
      <c r="P41" s="48"/>
      <c r="Q41" s="48"/>
      <c r="R41" s="49">
        <v>1.496945406333378</v>
      </c>
      <c r="S41" s="50">
        <v>0</v>
      </c>
      <c r="T41" s="51">
        <f t="shared" ref="T41" si="13">+IF(ISERR(S41/R41*100),"N/A",ROUND(S41/R41*100,2))</f>
        <v>0</v>
      </c>
      <c r="U41" s="50">
        <v>0</v>
      </c>
      <c r="V41" s="51" t="str">
        <f t="shared" ref="V41" si="14">+IF(ISERR(U41/S41*100),"N/A",ROUND(U41/S41*100,2))</f>
        <v>N/A</v>
      </c>
      <c r="W41" s="52">
        <f t="shared" si="0"/>
        <v>0</v>
      </c>
      <c r="Y41"/>
      <c r="Z41"/>
      <c r="AA41" s="154"/>
      <c r="AB41" s="154"/>
      <c r="AC41" s="154"/>
      <c r="AD41" s="154"/>
    </row>
    <row r="42" spans="2:30" ht="23.25" customHeight="1" thickBot="1" x14ac:dyDescent="0.25">
      <c r="B42" s="238" t="s">
        <v>66</v>
      </c>
      <c r="C42" s="239"/>
      <c r="D42" s="239"/>
      <c r="E42" s="64" t="s">
        <v>2207</v>
      </c>
      <c r="F42" s="64"/>
      <c r="G42" s="64"/>
      <c r="H42" s="41"/>
      <c r="I42" s="41"/>
      <c r="J42" s="41"/>
      <c r="K42" s="41"/>
      <c r="L42" s="41"/>
      <c r="M42" s="41"/>
      <c r="N42" s="41"/>
      <c r="O42" s="41"/>
      <c r="P42" s="42"/>
      <c r="Q42" s="42"/>
      <c r="R42" s="43">
        <v>0</v>
      </c>
      <c r="S42" s="44" t="s">
        <v>11</v>
      </c>
      <c r="T42" s="42"/>
      <c r="U42" s="44">
        <v>0</v>
      </c>
      <c r="V42" s="42"/>
      <c r="W42" s="45" t="str">
        <f t="shared" si="0"/>
        <v>N/A</v>
      </c>
      <c r="Y42" s="153"/>
      <c r="Z42"/>
      <c r="AA42" s="154"/>
      <c r="AB42" s="154"/>
      <c r="AC42" s="154"/>
      <c r="AD42" s="154"/>
    </row>
    <row r="43" spans="2:30" ht="26.25" customHeight="1" x14ac:dyDescent="0.2">
      <c r="B43" s="221" t="s">
        <v>69</v>
      </c>
      <c r="C43" s="222"/>
      <c r="D43" s="222"/>
      <c r="E43" s="63" t="s">
        <v>2207</v>
      </c>
      <c r="F43" s="63"/>
      <c r="G43" s="63"/>
      <c r="H43" s="47"/>
      <c r="I43" s="47"/>
      <c r="J43" s="47"/>
      <c r="K43" s="47"/>
      <c r="L43" s="47"/>
      <c r="M43" s="47"/>
      <c r="N43" s="47"/>
      <c r="O43" s="47"/>
      <c r="P43" s="48"/>
      <c r="Q43" s="48"/>
      <c r="R43" s="49">
        <v>1.292545474131735</v>
      </c>
      <c r="S43" s="50">
        <v>0</v>
      </c>
      <c r="T43" s="51">
        <f t="shared" ref="T43" si="15">+IF(ISERR(S43/R43*100),"N/A",ROUND(S43/R43*100,2))</f>
        <v>0</v>
      </c>
      <c r="U43" s="50">
        <v>0</v>
      </c>
      <c r="V43" s="51" t="str">
        <f t="shared" ref="V43" si="16">+IF(ISERR(U43/S43*100),"N/A",ROUND(U43/S43*100,2))</f>
        <v>N/A</v>
      </c>
      <c r="W43" s="52">
        <f t="shared" si="0"/>
        <v>0</v>
      </c>
      <c r="Y43"/>
      <c r="Z43"/>
      <c r="AA43" s="154"/>
      <c r="AB43" s="154"/>
      <c r="AC43" s="154"/>
      <c r="AD43" s="154"/>
    </row>
    <row r="44" spans="2:30" ht="23.25" customHeight="1" thickBot="1" x14ac:dyDescent="0.25">
      <c r="B44" s="238" t="s">
        <v>66</v>
      </c>
      <c r="C44" s="239"/>
      <c r="D44" s="239"/>
      <c r="E44" s="64" t="s">
        <v>2208</v>
      </c>
      <c r="F44" s="64"/>
      <c r="G44" s="64"/>
      <c r="H44" s="41"/>
      <c r="I44" s="41"/>
      <c r="J44" s="41"/>
      <c r="K44" s="41"/>
      <c r="L44" s="41"/>
      <c r="M44" s="41"/>
      <c r="N44" s="41"/>
      <c r="O44" s="41"/>
      <c r="P44" s="42"/>
      <c r="Q44" s="42"/>
      <c r="R44" s="43">
        <v>0</v>
      </c>
      <c r="S44" s="44" t="s">
        <v>11</v>
      </c>
      <c r="T44" s="42"/>
      <c r="U44" s="44">
        <v>0</v>
      </c>
      <c r="V44" s="42"/>
      <c r="W44" s="45" t="str">
        <f t="shared" si="0"/>
        <v>N/A</v>
      </c>
      <c r="Y44" s="153"/>
      <c r="Z44"/>
      <c r="AA44" s="154"/>
      <c r="AB44" s="154"/>
      <c r="AC44" s="154"/>
      <c r="AD44" s="154"/>
    </row>
    <row r="45" spans="2:30" ht="26.25" customHeight="1" x14ac:dyDescent="0.2">
      <c r="B45" s="221" t="s">
        <v>69</v>
      </c>
      <c r="C45" s="222"/>
      <c r="D45" s="222"/>
      <c r="E45" s="63" t="s">
        <v>2208</v>
      </c>
      <c r="F45" s="63"/>
      <c r="G45" s="63"/>
      <c r="H45" s="47"/>
      <c r="I45" s="47"/>
      <c r="J45" s="47"/>
      <c r="K45" s="47"/>
      <c r="L45" s="47"/>
      <c r="M45" s="47"/>
      <c r="N45" s="47"/>
      <c r="O45" s="47"/>
      <c r="P45" s="48"/>
      <c r="Q45" s="48"/>
      <c r="R45" s="49">
        <v>1.0550308116833771</v>
      </c>
      <c r="S45" s="50">
        <v>0</v>
      </c>
      <c r="T45" s="51">
        <f t="shared" ref="T45" si="17">+IF(ISERR(S45/R45*100),"N/A",ROUND(S45/R45*100,2))</f>
        <v>0</v>
      </c>
      <c r="U45" s="50">
        <v>0</v>
      </c>
      <c r="V45" s="51" t="str">
        <f t="shared" ref="V45" si="18">+IF(ISERR(U45/S45*100),"N/A",ROUND(U45/S45*100,2))</f>
        <v>N/A</v>
      </c>
      <c r="W45" s="52">
        <f t="shared" si="0"/>
        <v>0</v>
      </c>
      <c r="Y45"/>
      <c r="Z45"/>
      <c r="AA45" s="154"/>
      <c r="AB45" s="154"/>
      <c r="AC45" s="154"/>
      <c r="AD45" s="154"/>
    </row>
    <row r="46" spans="2:30" ht="23.25" customHeight="1" thickBot="1" x14ac:dyDescent="0.25">
      <c r="B46" s="238" t="s">
        <v>66</v>
      </c>
      <c r="C46" s="239"/>
      <c r="D46" s="239"/>
      <c r="E46" s="64" t="s">
        <v>2209</v>
      </c>
      <c r="F46" s="64"/>
      <c r="G46" s="64"/>
      <c r="H46" s="41"/>
      <c r="I46" s="41"/>
      <c r="J46" s="41"/>
      <c r="K46" s="41"/>
      <c r="L46" s="41"/>
      <c r="M46" s="41"/>
      <c r="N46" s="41"/>
      <c r="O46" s="41"/>
      <c r="P46" s="42"/>
      <c r="Q46" s="42"/>
      <c r="R46" s="43">
        <v>0</v>
      </c>
      <c r="S46" s="44" t="s">
        <v>11</v>
      </c>
      <c r="T46" s="42"/>
      <c r="U46" s="44">
        <v>0</v>
      </c>
      <c r="V46" s="42"/>
      <c r="W46" s="45" t="str">
        <f t="shared" si="0"/>
        <v>N/A</v>
      </c>
      <c r="Y46" s="153"/>
      <c r="Z46"/>
      <c r="AA46" s="154"/>
      <c r="AB46" s="154"/>
      <c r="AC46" s="154"/>
      <c r="AD46" s="154"/>
    </row>
    <row r="47" spans="2:30" ht="26.25" customHeight="1" x14ac:dyDescent="0.2">
      <c r="B47" s="221" t="s">
        <v>69</v>
      </c>
      <c r="C47" s="222"/>
      <c r="D47" s="222"/>
      <c r="E47" s="63" t="s">
        <v>2209</v>
      </c>
      <c r="F47" s="63"/>
      <c r="G47" s="63"/>
      <c r="H47" s="47"/>
      <c r="I47" s="47"/>
      <c r="J47" s="47"/>
      <c r="K47" s="47"/>
      <c r="L47" s="47"/>
      <c r="M47" s="47"/>
      <c r="N47" s="47"/>
      <c r="O47" s="47"/>
      <c r="P47" s="48"/>
      <c r="Q47" s="48"/>
      <c r="R47" s="49">
        <v>2.6590643290598859</v>
      </c>
      <c r="S47" s="50">
        <v>0</v>
      </c>
      <c r="T47" s="51">
        <f t="shared" ref="T47" si="19">+IF(ISERR(S47/R47*100),"N/A",ROUND(S47/R47*100,2))</f>
        <v>0</v>
      </c>
      <c r="U47" s="50">
        <v>0</v>
      </c>
      <c r="V47" s="51" t="str">
        <f t="shared" ref="V47" si="20">+IF(ISERR(U47/S47*100),"N/A",ROUND(U47/S47*100,2))</f>
        <v>N/A</v>
      </c>
      <c r="W47" s="52">
        <f t="shared" si="0"/>
        <v>0</v>
      </c>
      <c r="Y47"/>
      <c r="Z47"/>
      <c r="AA47" s="154"/>
      <c r="AB47" s="154"/>
      <c r="AC47" s="154"/>
      <c r="AD47" s="154"/>
    </row>
    <row r="48" spans="2:30" ht="23.25" customHeight="1" thickBot="1" x14ac:dyDescent="0.25">
      <c r="B48" s="238" t="s">
        <v>66</v>
      </c>
      <c r="C48" s="239"/>
      <c r="D48" s="239"/>
      <c r="E48" s="64" t="s">
        <v>2210</v>
      </c>
      <c r="F48" s="64"/>
      <c r="G48" s="64"/>
      <c r="H48" s="41"/>
      <c r="I48" s="41"/>
      <c r="J48" s="41"/>
      <c r="K48" s="41"/>
      <c r="L48" s="41"/>
      <c r="M48" s="41"/>
      <c r="N48" s="41"/>
      <c r="O48" s="41"/>
      <c r="P48" s="42"/>
      <c r="Q48" s="42"/>
      <c r="R48" s="43">
        <v>0</v>
      </c>
      <c r="S48" s="44" t="s">
        <v>11</v>
      </c>
      <c r="T48" s="42"/>
      <c r="U48" s="44">
        <v>0</v>
      </c>
      <c r="V48" s="42"/>
      <c r="W48" s="45" t="str">
        <f t="shared" si="0"/>
        <v>N/A</v>
      </c>
      <c r="Y48" s="153"/>
      <c r="Z48"/>
      <c r="AA48" s="154"/>
      <c r="AB48" s="154"/>
      <c r="AC48" s="154"/>
      <c r="AD48" s="154"/>
    </row>
    <row r="49" spans="2:30" ht="26.25" customHeight="1" x14ac:dyDescent="0.2">
      <c r="B49" s="221" t="s">
        <v>69</v>
      </c>
      <c r="C49" s="222"/>
      <c r="D49" s="222"/>
      <c r="E49" s="63" t="s">
        <v>2210</v>
      </c>
      <c r="F49" s="63"/>
      <c r="G49" s="63"/>
      <c r="H49" s="47"/>
      <c r="I49" s="47"/>
      <c r="J49" s="47"/>
      <c r="K49" s="47"/>
      <c r="L49" s="47"/>
      <c r="M49" s="47"/>
      <c r="N49" s="47"/>
      <c r="O49" s="47"/>
      <c r="P49" s="48"/>
      <c r="Q49" s="48"/>
      <c r="R49" s="49">
        <v>4.7053181995190121</v>
      </c>
      <c r="S49" s="50">
        <v>0</v>
      </c>
      <c r="T49" s="51">
        <f t="shared" ref="T49" si="21">+IF(ISERR(S49/R49*100),"N/A",ROUND(S49/R49*100,2))</f>
        <v>0</v>
      </c>
      <c r="U49" s="50">
        <v>0</v>
      </c>
      <c r="V49" s="51" t="str">
        <f t="shared" ref="V49" si="22">+IF(ISERR(U49/S49*100),"N/A",ROUND(U49/S49*100,2))</f>
        <v>N/A</v>
      </c>
      <c r="W49" s="52">
        <f t="shared" si="0"/>
        <v>0</v>
      </c>
      <c r="Y49"/>
      <c r="Z49"/>
      <c r="AA49" s="154"/>
      <c r="AB49" s="154"/>
      <c r="AC49" s="154"/>
      <c r="AD49" s="154"/>
    </row>
    <row r="50" spans="2:30" ht="23.25" customHeight="1" thickBot="1" x14ac:dyDescent="0.25">
      <c r="B50" s="238" t="s">
        <v>66</v>
      </c>
      <c r="C50" s="239"/>
      <c r="D50" s="239"/>
      <c r="E50" s="64" t="s">
        <v>1728</v>
      </c>
      <c r="F50" s="64"/>
      <c r="G50" s="64"/>
      <c r="H50" s="41"/>
      <c r="I50" s="41"/>
      <c r="J50" s="41"/>
      <c r="K50" s="41"/>
      <c r="L50" s="41"/>
      <c r="M50" s="41"/>
      <c r="N50" s="41"/>
      <c r="O50" s="41"/>
      <c r="P50" s="42"/>
      <c r="Q50" s="42"/>
      <c r="R50" s="43">
        <v>0</v>
      </c>
      <c r="S50" s="44" t="s">
        <v>11</v>
      </c>
      <c r="T50" s="42"/>
      <c r="U50" s="44">
        <v>0</v>
      </c>
      <c r="V50" s="42"/>
      <c r="W50" s="45" t="str">
        <f t="shared" si="0"/>
        <v>N/A</v>
      </c>
      <c r="Y50" s="153"/>
      <c r="Z50"/>
      <c r="AA50" s="154"/>
      <c r="AB50" s="154"/>
      <c r="AC50" s="154"/>
      <c r="AD50" s="154"/>
    </row>
    <row r="51" spans="2:30" ht="26.25" customHeight="1" x14ac:dyDescent="0.2">
      <c r="B51" s="221" t="s">
        <v>69</v>
      </c>
      <c r="C51" s="222"/>
      <c r="D51" s="222"/>
      <c r="E51" s="63" t="s">
        <v>1728</v>
      </c>
      <c r="F51" s="63"/>
      <c r="G51" s="63"/>
      <c r="H51" s="47"/>
      <c r="I51" s="47"/>
      <c r="J51" s="47"/>
      <c r="K51" s="47"/>
      <c r="L51" s="47"/>
      <c r="M51" s="47"/>
      <c r="N51" s="47"/>
      <c r="O51" s="47"/>
      <c r="P51" s="48"/>
      <c r="Q51" s="48"/>
      <c r="R51" s="49">
        <v>1.5955819007013279</v>
      </c>
      <c r="S51" s="50">
        <v>0</v>
      </c>
      <c r="T51" s="51">
        <f t="shared" ref="T51" si="23">+IF(ISERR(S51/R51*100),"N/A",ROUND(S51/R51*100,2))</f>
        <v>0</v>
      </c>
      <c r="U51" s="50">
        <v>0</v>
      </c>
      <c r="V51" s="51" t="str">
        <f t="shared" ref="V51" si="24">+IF(ISERR(U51/S51*100),"N/A",ROUND(U51/S51*100,2))</f>
        <v>N/A</v>
      </c>
      <c r="W51" s="52">
        <f t="shared" si="0"/>
        <v>0</v>
      </c>
      <c r="Y51"/>
      <c r="Z51"/>
      <c r="AA51" s="154"/>
      <c r="AB51" s="154"/>
      <c r="AC51" s="154"/>
      <c r="AD51" s="154"/>
    </row>
    <row r="52" spans="2:30" ht="23.25" customHeight="1" thickBot="1" x14ac:dyDescent="0.25">
      <c r="B52" s="238" t="s">
        <v>66</v>
      </c>
      <c r="C52" s="239"/>
      <c r="D52" s="239"/>
      <c r="E52" s="64" t="s">
        <v>2211</v>
      </c>
      <c r="F52" s="64"/>
      <c r="G52" s="64"/>
      <c r="H52" s="41"/>
      <c r="I52" s="41"/>
      <c r="J52" s="41"/>
      <c r="K52" s="41"/>
      <c r="L52" s="41"/>
      <c r="M52" s="41"/>
      <c r="N52" s="41"/>
      <c r="O52" s="41"/>
      <c r="P52" s="42"/>
      <c r="Q52" s="42"/>
      <c r="R52" s="43">
        <v>0</v>
      </c>
      <c r="S52" s="44" t="s">
        <v>11</v>
      </c>
      <c r="T52" s="42"/>
      <c r="U52" s="44">
        <v>0</v>
      </c>
      <c r="V52" s="42"/>
      <c r="W52" s="45" t="str">
        <f t="shared" si="0"/>
        <v>N/A</v>
      </c>
      <c r="Y52" s="153"/>
      <c r="Z52"/>
      <c r="AA52" s="154"/>
      <c r="AB52" s="154"/>
      <c r="AC52" s="154"/>
      <c r="AD52" s="154"/>
    </row>
    <row r="53" spans="2:30" ht="26.25" customHeight="1" x14ac:dyDescent="0.2">
      <c r="B53" s="221" t="s">
        <v>69</v>
      </c>
      <c r="C53" s="222"/>
      <c r="D53" s="222"/>
      <c r="E53" s="63" t="s">
        <v>2211</v>
      </c>
      <c r="F53" s="63"/>
      <c r="G53" s="63"/>
      <c r="H53" s="47"/>
      <c r="I53" s="47"/>
      <c r="J53" s="47"/>
      <c r="K53" s="47"/>
      <c r="L53" s="47"/>
      <c r="M53" s="47"/>
      <c r="N53" s="47"/>
      <c r="O53" s="47"/>
      <c r="P53" s="48"/>
      <c r="Q53" s="48"/>
      <c r="R53" s="49">
        <v>1.6863728352873182</v>
      </c>
      <c r="S53" s="50">
        <v>0</v>
      </c>
      <c r="T53" s="51">
        <f t="shared" ref="T53" si="25">+IF(ISERR(S53/R53*100),"N/A",ROUND(S53/R53*100,2))</f>
        <v>0</v>
      </c>
      <c r="U53" s="50">
        <v>0</v>
      </c>
      <c r="V53" s="51" t="str">
        <f t="shared" ref="V53" si="26">+IF(ISERR(U53/S53*100),"N/A",ROUND(U53/S53*100,2))</f>
        <v>N/A</v>
      </c>
      <c r="W53" s="52">
        <f t="shared" si="0"/>
        <v>0</v>
      </c>
      <c r="Y53"/>
      <c r="Z53"/>
      <c r="AA53" s="154"/>
      <c r="AB53" s="154"/>
      <c r="AC53" s="154"/>
      <c r="AD53" s="154"/>
    </row>
    <row r="54" spans="2:30" ht="23.25" customHeight="1" thickBot="1" x14ac:dyDescent="0.25">
      <c r="B54" s="238" t="s">
        <v>66</v>
      </c>
      <c r="C54" s="239"/>
      <c r="D54" s="239"/>
      <c r="E54" s="64" t="s">
        <v>2200</v>
      </c>
      <c r="F54" s="64"/>
      <c r="G54" s="64"/>
      <c r="H54" s="41"/>
      <c r="I54" s="41"/>
      <c r="J54" s="41"/>
      <c r="K54" s="41"/>
      <c r="L54" s="41"/>
      <c r="M54" s="41"/>
      <c r="N54" s="41"/>
      <c r="O54" s="41"/>
      <c r="P54" s="42"/>
      <c r="Q54" s="42"/>
      <c r="R54" s="43">
        <v>0</v>
      </c>
      <c r="S54" s="44" t="s">
        <v>11</v>
      </c>
      <c r="T54" s="42"/>
      <c r="U54" s="44">
        <v>5.796401206391022</v>
      </c>
      <c r="V54" s="42"/>
      <c r="W54" s="45" t="str">
        <f t="shared" si="0"/>
        <v>N/A</v>
      </c>
      <c r="Y54" s="153"/>
      <c r="Z54"/>
      <c r="AA54" s="154"/>
      <c r="AB54" s="154"/>
      <c r="AC54" s="154"/>
      <c r="AD54" s="154"/>
    </row>
    <row r="55" spans="2:30" ht="26.25" customHeight="1" x14ac:dyDescent="0.2">
      <c r="B55" s="221" t="s">
        <v>69</v>
      </c>
      <c r="C55" s="222"/>
      <c r="D55" s="222"/>
      <c r="E55" s="63" t="s">
        <v>2200</v>
      </c>
      <c r="F55" s="63"/>
      <c r="G55" s="63"/>
      <c r="H55" s="47"/>
      <c r="I55" s="47"/>
      <c r="J55" s="47"/>
      <c r="K55" s="47"/>
      <c r="L55" s="47"/>
      <c r="M55" s="47"/>
      <c r="N55" s="47"/>
      <c r="O55" s="47"/>
      <c r="P55" s="48"/>
      <c r="Q55" s="48"/>
      <c r="R55" s="49">
        <v>6.098799656231022</v>
      </c>
      <c r="S55" s="50">
        <v>5.796401206391022</v>
      </c>
      <c r="T55" s="51">
        <f t="shared" ref="T55" si="27">+IF(ISERR(S55/R55*100),"N/A",ROUND(S55/R55*100,2))</f>
        <v>95.04</v>
      </c>
      <c r="U55" s="50">
        <v>5.796401206391022</v>
      </c>
      <c r="V55" s="51">
        <f t="shared" ref="V55" si="28">+IF(ISERR(U55/S55*100),"N/A",ROUND(U55/S55*100,2))</f>
        <v>100</v>
      </c>
      <c r="W55" s="52">
        <f t="shared" si="0"/>
        <v>95.04</v>
      </c>
      <c r="Y55"/>
      <c r="Z55"/>
      <c r="AA55" s="154"/>
      <c r="AB55" s="154"/>
      <c r="AC55" s="154"/>
      <c r="AD55" s="154"/>
    </row>
    <row r="56" spans="2:30" ht="23.25" customHeight="1" thickBot="1" x14ac:dyDescent="0.25">
      <c r="B56" s="238" t="s">
        <v>66</v>
      </c>
      <c r="C56" s="239"/>
      <c r="D56" s="239"/>
      <c r="E56" s="64" t="s">
        <v>2212</v>
      </c>
      <c r="F56" s="64"/>
      <c r="G56" s="64"/>
      <c r="H56" s="41"/>
      <c r="I56" s="41"/>
      <c r="J56" s="41"/>
      <c r="K56" s="41"/>
      <c r="L56" s="41"/>
      <c r="M56" s="41"/>
      <c r="N56" s="41"/>
      <c r="O56" s="41"/>
      <c r="P56" s="42"/>
      <c r="Q56" s="42"/>
      <c r="R56" s="43">
        <v>0</v>
      </c>
      <c r="S56" s="44" t="s">
        <v>11</v>
      </c>
      <c r="T56" s="42"/>
      <c r="U56" s="44">
        <v>0</v>
      </c>
      <c r="V56" s="42"/>
      <c r="W56" s="45" t="str">
        <f t="shared" si="0"/>
        <v>N/A</v>
      </c>
      <c r="Y56" s="153"/>
      <c r="Z56"/>
      <c r="AA56" s="154"/>
      <c r="AB56" s="154"/>
      <c r="AC56" s="154"/>
      <c r="AD56" s="154"/>
    </row>
    <row r="57" spans="2:30" ht="26.25" customHeight="1" x14ac:dyDescent="0.2">
      <c r="B57" s="221" t="s">
        <v>69</v>
      </c>
      <c r="C57" s="222"/>
      <c r="D57" s="222"/>
      <c r="E57" s="63" t="s">
        <v>2212</v>
      </c>
      <c r="F57" s="63"/>
      <c r="G57" s="63"/>
      <c r="H57" s="47"/>
      <c r="I57" s="47"/>
      <c r="J57" s="47"/>
      <c r="K57" s="47"/>
      <c r="L57" s="47"/>
      <c r="M57" s="47"/>
      <c r="N57" s="47"/>
      <c r="O57" s="47"/>
      <c r="P57" s="48"/>
      <c r="Q57" s="48"/>
      <c r="R57" s="49">
        <v>2.3447333203887686</v>
      </c>
      <c r="S57" s="50">
        <v>0</v>
      </c>
      <c r="T57" s="51">
        <f t="shared" ref="T57" si="29">+IF(ISERR(S57/R57*100),"N/A",ROUND(S57/R57*100,2))</f>
        <v>0</v>
      </c>
      <c r="U57" s="50">
        <v>0</v>
      </c>
      <c r="V57" s="51" t="str">
        <f t="shared" ref="V57" si="30">+IF(ISERR(U57/S57*100),"N/A",ROUND(U57/S57*100,2))</f>
        <v>N/A</v>
      </c>
      <c r="W57" s="52">
        <f t="shared" si="0"/>
        <v>0</v>
      </c>
      <c r="Y57"/>
      <c r="Z57"/>
      <c r="AA57" s="154"/>
      <c r="AB57" s="154"/>
      <c r="AC57" s="154"/>
      <c r="AD57" s="154"/>
    </row>
    <row r="58" spans="2:30" ht="23.25" customHeight="1" thickBot="1" x14ac:dyDescent="0.25">
      <c r="B58" s="238" t="s">
        <v>66</v>
      </c>
      <c r="C58" s="239"/>
      <c r="D58" s="239"/>
      <c r="E58" s="64" t="s">
        <v>2213</v>
      </c>
      <c r="F58" s="64"/>
      <c r="G58" s="64"/>
      <c r="H58" s="41"/>
      <c r="I58" s="41"/>
      <c r="J58" s="41"/>
      <c r="K58" s="41"/>
      <c r="L58" s="41"/>
      <c r="M58" s="41"/>
      <c r="N58" s="41"/>
      <c r="O58" s="41"/>
      <c r="P58" s="42"/>
      <c r="Q58" s="42"/>
      <c r="R58" s="43">
        <v>0</v>
      </c>
      <c r="S58" s="44" t="s">
        <v>11</v>
      </c>
      <c r="T58" s="42"/>
      <c r="U58" s="44">
        <v>0</v>
      </c>
      <c r="V58" s="42"/>
      <c r="W58" s="45" t="str">
        <f t="shared" si="0"/>
        <v>N/A</v>
      </c>
      <c r="Y58" s="153"/>
      <c r="Z58"/>
      <c r="AA58" s="154"/>
      <c r="AB58" s="154"/>
      <c r="AC58" s="154"/>
      <c r="AD58" s="154"/>
    </row>
    <row r="59" spans="2:30" ht="26.25" customHeight="1" x14ac:dyDescent="0.2">
      <c r="B59" s="221" t="s">
        <v>69</v>
      </c>
      <c r="C59" s="222"/>
      <c r="D59" s="222"/>
      <c r="E59" s="63" t="s">
        <v>2213</v>
      </c>
      <c r="F59" s="63"/>
      <c r="G59" s="63"/>
      <c r="H59" s="47"/>
      <c r="I59" s="47"/>
      <c r="J59" s="47"/>
      <c r="K59" s="47"/>
      <c r="L59" s="47"/>
      <c r="M59" s="47"/>
      <c r="N59" s="47"/>
      <c r="O59" s="47"/>
      <c r="P59" s="48"/>
      <c r="Q59" s="48"/>
      <c r="R59" s="49">
        <v>0.75919944817906893</v>
      </c>
      <c r="S59" s="50">
        <v>0</v>
      </c>
      <c r="T59" s="51">
        <f t="shared" ref="T59" si="31">+IF(ISERR(S59/R59*100),"N/A",ROUND(S59/R59*100,2))</f>
        <v>0</v>
      </c>
      <c r="U59" s="50">
        <v>0</v>
      </c>
      <c r="V59" s="51" t="str">
        <f t="shared" ref="V59" si="32">+IF(ISERR(U59/S59*100),"N/A",ROUND(U59/S59*100,2))</f>
        <v>N/A</v>
      </c>
      <c r="W59" s="52">
        <f t="shared" si="0"/>
        <v>0</v>
      </c>
      <c r="Y59"/>
      <c r="Z59"/>
      <c r="AA59" s="154"/>
      <c r="AB59" s="154"/>
      <c r="AC59" s="154"/>
      <c r="AD59" s="154"/>
    </row>
    <row r="60" spans="2:30" ht="23.25" customHeight="1" thickBot="1" x14ac:dyDescent="0.25">
      <c r="B60" s="238" t="s">
        <v>66</v>
      </c>
      <c r="C60" s="239"/>
      <c r="D60" s="239"/>
      <c r="E60" s="64" t="s">
        <v>267</v>
      </c>
      <c r="F60" s="64"/>
      <c r="G60" s="64"/>
      <c r="H60" s="41"/>
      <c r="I60" s="41"/>
      <c r="J60" s="41"/>
      <c r="K60" s="41"/>
      <c r="L60" s="41"/>
      <c r="M60" s="41"/>
      <c r="N60" s="41"/>
      <c r="O60" s="41"/>
      <c r="P60" s="42"/>
      <c r="Q60" s="42"/>
      <c r="R60" s="43">
        <v>0</v>
      </c>
      <c r="S60" s="44" t="s">
        <v>11</v>
      </c>
      <c r="T60" s="42"/>
      <c r="U60" s="44">
        <v>0.71206896978011702</v>
      </c>
      <c r="V60" s="42"/>
      <c r="W60" s="45" t="str">
        <f t="shared" si="0"/>
        <v>N/A</v>
      </c>
      <c r="Y60" s="153"/>
      <c r="Z60"/>
      <c r="AA60" s="154"/>
      <c r="AB60" s="154"/>
      <c r="AC60" s="154"/>
      <c r="AD60" s="154"/>
    </row>
    <row r="61" spans="2:30" ht="26.25" customHeight="1" x14ac:dyDescent="0.2">
      <c r="B61" s="221" t="s">
        <v>69</v>
      </c>
      <c r="C61" s="222"/>
      <c r="D61" s="222"/>
      <c r="E61" s="63" t="s">
        <v>267</v>
      </c>
      <c r="F61" s="63"/>
      <c r="G61" s="63"/>
      <c r="H61" s="47"/>
      <c r="I61" s="47"/>
      <c r="J61" s="47"/>
      <c r="K61" s="47"/>
      <c r="L61" s="47"/>
      <c r="M61" s="47"/>
      <c r="N61" s="47"/>
      <c r="O61" s="47"/>
      <c r="P61" s="48"/>
      <c r="Q61" s="48"/>
      <c r="R61" s="49">
        <v>0.71206896978011702</v>
      </c>
      <c r="S61" s="50">
        <v>0.71206896978011702</v>
      </c>
      <c r="T61" s="51">
        <f t="shared" ref="T61" si="33">+IF(ISERR(S61/R61*100),"N/A",ROUND(S61/R61*100,2))</f>
        <v>100</v>
      </c>
      <c r="U61" s="50">
        <v>0.71206896978011702</v>
      </c>
      <c r="V61" s="51">
        <f t="shared" ref="V61" si="34">+IF(ISERR(U61/S61*100),"N/A",ROUND(U61/S61*100,2))</f>
        <v>100</v>
      </c>
      <c r="W61" s="52">
        <f t="shared" si="0"/>
        <v>100</v>
      </c>
      <c r="Y61"/>
      <c r="Z61"/>
      <c r="AA61" s="154"/>
      <c r="AB61" s="154"/>
      <c r="AC61" s="154"/>
      <c r="AD61" s="154"/>
    </row>
    <row r="62" spans="2:30" ht="23.25" customHeight="1" thickBot="1" x14ac:dyDescent="0.25">
      <c r="B62" s="238" t="s">
        <v>66</v>
      </c>
      <c r="C62" s="239"/>
      <c r="D62" s="239"/>
      <c r="E62" s="64" t="s">
        <v>265</v>
      </c>
      <c r="F62" s="64"/>
      <c r="G62" s="64"/>
      <c r="H62" s="41"/>
      <c r="I62" s="41"/>
      <c r="J62" s="41"/>
      <c r="K62" s="41"/>
      <c r="L62" s="41"/>
      <c r="M62" s="41"/>
      <c r="N62" s="41"/>
      <c r="O62" s="41"/>
      <c r="P62" s="42"/>
      <c r="Q62" s="42"/>
      <c r="R62" s="43">
        <v>0</v>
      </c>
      <c r="S62" s="44" t="s">
        <v>11</v>
      </c>
      <c r="T62" s="42"/>
      <c r="U62" s="44">
        <v>0</v>
      </c>
      <c r="V62" s="42"/>
      <c r="W62" s="45" t="str">
        <f t="shared" si="0"/>
        <v>N/A</v>
      </c>
      <c r="Y62" s="153"/>
      <c r="Z62"/>
      <c r="AA62" s="154"/>
      <c r="AB62" s="154"/>
      <c r="AC62" s="154"/>
      <c r="AD62" s="154"/>
    </row>
    <row r="63" spans="2:30" ht="26.25" customHeight="1" x14ac:dyDescent="0.2">
      <c r="B63" s="221" t="s">
        <v>69</v>
      </c>
      <c r="C63" s="222"/>
      <c r="D63" s="222"/>
      <c r="E63" s="63" t="s">
        <v>265</v>
      </c>
      <c r="F63" s="63"/>
      <c r="G63" s="63"/>
      <c r="H63" s="47"/>
      <c r="I63" s="47"/>
      <c r="J63" s="47"/>
      <c r="K63" s="47"/>
      <c r="L63" s="47"/>
      <c r="M63" s="47"/>
      <c r="N63" s="47"/>
      <c r="O63" s="47"/>
      <c r="P63" s="48"/>
      <c r="Q63" s="48"/>
      <c r="R63" s="49">
        <v>0.71691112495817999</v>
      </c>
      <c r="S63" s="50">
        <v>0</v>
      </c>
      <c r="T63" s="51">
        <f t="shared" ref="T63" si="35">+IF(ISERR(S63/R63*100),"N/A",ROUND(S63/R63*100,2))</f>
        <v>0</v>
      </c>
      <c r="U63" s="50">
        <v>0</v>
      </c>
      <c r="V63" s="51" t="str">
        <f t="shared" ref="V63" si="36">+IF(ISERR(U63/S63*100),"N/A",ROUND(U63/S63*100,2))</f>
        <v>N/A</v>
      </c>
      <c r="W63" s="52">
        <f t="shared" si="0"/>
        <v>0</v>
      </c>
      <c r="Y63"/>
      <c r="Z63"/>
      <c r="AA63" s="154"/>
      <c r="AB63" s="154"/>
      <c r="AC63" s="154"/>
      <c r="AD63" s="154"/>
    </row>
    <row r="64" spans="2:30" ht="23.25" customHeight="1" thickBot="1" x14ac:dyDescent="0.25">
      <c r="B64" s="238" t="s">
        <v>66</v>
      </c>
      <c r="C64" s="239"/>
      <c r="D64" s="239"/>
      <c r="E64" s="64" t="s">
        <v>2214</v>
      </c>
      <c r="F64" s="64"/>
      <c r="G64" s="64"/>
      <c r="H64" s="41"/>
      <c r="I64" s="41"/>
      <c r="J64" s="41"/>
      <c r="K64" s="41"/>
      <c r="L64" s="41"/>
      <c r="M64" s="41"/>
      <c r="N64" s="41"/>
      <c r="O64" s="41"/>
      <c r="P64" s="42"/>
      <c r="Q64" s="42"/>
      <c r="R64" s="43">
        <v>0</v>
      </c>
      <c r="S64" s="44" t="s">
        <v>11</v>
      </c>
      <c r="T64" s="42"/>
      <c r="U64" s="44">
        <v>0</v>
      </c>
      <c r="V64" s="42"/>
      <c r="W64" s="45" t="str">
        <f t="shared" si="0"/>
        <v>N/A</v>
      </c>
      <c r="Y64" s="153"/>
      <c r="Z64"/>
      <c r="AA64" s="154"/>
      <c r="AB64" s="154"/>
      <c r="AC64" s="154"/>
      <c r="AD64" s="154"/>
    </row>
    <row r="65" spans="2:30" ht="26.25" customHeight="1" x14ac:dyDescent="0.2">
      <c r="B65" s="221" t="s">
        <v>69</v>
      </c>
      <c r="C65" s="222"/>
      <c r="D65" s="222"/>
      <c r="E65" s="63" t="s">
        <v>2214</v>
      </c>
      <c r="F65" s="63"/>
      <c r="G65" s="63"/>
      <c r="H65" s="47"/>
      <c r="I65" s="47"/>
      <c r="J65" s="47"/>
      <c r="K65" s="47"/>
      <c r="L65" s="47"/>
      <c r="M65" s="47"/>
      <c r="N65" s="47"/>
      <c r="O65" s="47"/>
      <c r="P65" s="48"/>
      <c r="Q65" s="48"/>
      <c r="R65" s="49">
        <v>3.9723644167989729</v>
      </c>
      <c r="S65" s="50">
        <v>0</v>
      </c>
      <c r="T65" s="51">
        <f t="shared" ref="T65" si="37">+IF(ISERR(S65/R65*100),"N/A",ROUND(S65/R65*100,2))</f>
        <v>0</v>
      </c>
      <c r="U65" s="50">
        <v>0</v>
      </c>
      <c r="V65" s="51" t="str">
        <f t="shared" ref="V65" si="38">+IF(ISERR(U65/S65*100),"N/A",ROUND(U65/S65*100,2))</f>
        <v>N/A</v>
      </c>
      <c r="W65" s="52">
        <f t="shared" si="0"/>
        <v>0</v>
      </c>
      <c r="Y65"/>
      <c r="Z65"/>
      <c r="AA65" s="154"/>
      <c r="AB65" s="154"/>
      <c r="AC65" s="154"/>
      <c r="AD65" s="154"/>
    </row>
    <row r="66" spans="2:30" ht="23.25" customHeight="1" thickBot="1" x14ac:dyDescent="0.25">
      <c r="B66" s="238" t="s">
        <v>66</v>
      </c>
      <c r="C66" s="239"/>
      <c r="D66" s="239"/>
      <c r="E66" s="64" t="s">
        <v>2215</v>
      </c>
      <c r="F66" s="64"/>
      <c r="G66" s="64"/>
      <c r="H66" s="41"/>
      <c r="I66" s="41"/>
      <c r="J66" s="41"/>
      <c r="K66" s="41"/>
      <c r="L66" s="41"/>
      <c r="M66" s="41"/>
      <c r="N66" s="41"/>
      <c r="O66" s="41"/>
      <c r="P66" s="42"/>
      <c r="Q66" s="42"/>
      <c r="R66" s="43">
        <v>0</v>
      </c>
      <c r="S66" s="44" t="s">
        <v>11</v>
      </c>
      <c r="T66" s="42"/>
      <c r="U66" s="44">
        <v>0</v>
      </c>
      <c r="V66" s="42"/>
      <c r="W66" s="45" t="str">
        <f t="shared" si="0"/>
        <v>N/A</v>
      </c>
      <c r="Y66" s="153"/>
      <c r="Z66"/>
      <c r="AA66" s="154"/>
      <c r="AB66" s="154"/>
      <c r="AC66" s="154"/>
      <c r="AD66" s="154"/>
    </row>
    <row r="67" spans="2:30" ht="26.25" customHeight="1" x14ac:dyDescent="0.2">
      <c r="B67" s="221" t="s">
        <v>69</v>
      </c>
      <c r="C67" s="222"/>
      <c r="D67" s="222"/>
      <c r="E67" s="63" t="s">
        <v>2215</v>
      </c>
      <c r="F67" s="63"/>
      <c r="G67" s="63"/>
      <c r="H67" s="47"/>
      <c r="I67" s="47"/>
      <c r="J67" s="47"/>
      <c r="K67" s="47"/>
      <c r="L67" s="47"/>
      <c r="M67" s="47"/>
      <c r="N67" s="47"/>
      <c r="O67" s="47"/>
      <c r="P67" s="48"/>
      <c r="Q67" s="48"/>
      <c r="R67" s="49">
        <v>3.6906361609990777</v>
      </c>
      <c r="S67" s="50">
        <v>0</v>
      </c>
      <c r="T67" s="51">
        <f t="shared" ref="T67" si="39">+IF(ISERR(S67/R67*100),"N/A",ROUND(S67/R67*100,2))</f>
        <v>0</v>
      </c>
      <c r="U67" s="50">
        <v>0</v>
      </c>
      <c r="V67" s="51" t="str">
        <f t="shared" ref="V67" si="40">+IF(ISERR(U67/S67*100),"N/A",ROUND(U67/S67*100,2))</f>
        <v>N/A</v>
      </c>
      <c r="W67" s="52">
        <f t="shared" si="0"/>
        <v>0</v>
      </c>
      <c r="Y67"/>
      <c r="Z67"/>
      <c r="AA67" s="154"/>
      <c r="AB67" s="154"/>
      <c r="AC67" s="154"/>
      <c r="AD67" s="154"/>
    </row>
    <row r="68" spans="2:30" ht="23.25" customHeight="1" thickBot="1" x14ac:dyDescent="0.25">
      <c r="B68" s="238" t="s">
        <v>66</v>
      </c>
      <c r="C68" s="239"/>
      <c r="D68" s="239"/>
      <c r="E68" s="64" t="s">
        <v>2216</v>
      </c>
      <c r="F68" s="64"/>
      <c r="G68" s="64"/>
      <c r="H68" s="41"/>
      <c r="I68" s="41"/>
      <c r="J68" s="41"/>
      <c r="K68" s="41"/>
      <c r="L68" s="41"/>
      <c r="M68" s="41"/>
      <c r="N68" s="41"/>
      <c r="O68" s="41"/>
      <c r="P68" s="42"/>
      <c r="Q68" s="42"/>
      <c r="R68" s="43">
        <v>0</v>
      </c>
      <c r="S68" s="44" t="s">
        <v>11</v>
      </c>
      <c r="T68" s="42"/>
      <c r="U68" s="44">
        <v>0</v>
      </c>
      <c r="V68" s="42"/>
      <c r="W68" s="45" t="str">
        <f t="shared" si="0"/>
        <v>N/A</v>
      </c>
      <c r="Y68" s="153"/>
      <c r="Z68"/>
      <c r="AA68" s="154"/>
      <c r="AB68" s="154"/>
      <c r="AC68" s="154"/>
      <c r="AD68" s="154"/>
    </row>
    <row r="69" spans="2:30" ht="26.25" customHeight="1" x14ac:dyDescent="0.2">
      <c r="B69" s="221" t="s">
        <v>69</v>
      </c>
      <c r="C69" s="222"/>
      <c r="D69" s="222"/>
      <c r="E69" s="63" t="s">
        <v>2216</v>
      </c>
      <c r="F69" s="63"/>
      <c r="G69" s="63"/>
      <c r="H69" s="47"/>
      <c r="I69" s="47"/>
      <c r="J69" s="47"/>
      <c r="K69" s="47"/>
      <c r="L69" s="47"/>
      <c r="M69" s="47"/>
      <c r="N69" s="47"/>
      <c r="O69" s="47"/>
      <c r="P69" s="48"/>
      <c r="Q69" s="48"/>
      <c r="R69" s="49">
        <v>1.041936538807458</v>
      </c>
      <c r="S69" s="50">
        <v>0</v>
      </c>
      <c r="T69" s="51">
        <f t="shared" ref="T69" si="41">+IF(ISERR(S69/R69*100),"N/A",ROUND(S69/R69*100,2))</f>
        <v>0</v>
      </c>
      <c r="U69" s="50">
        <v>0</v>
      </c>
      <c r="V69" s="51" t="str">
        <f t="shared" ref="V69" si="42">+IF(ISERR(U69/S69*100),"N/A",ROUND(U69/S69*100,2))</f>
        <v>N/A</v>
      </c>
      <c r="W69" s="52">
        <f t="shared" si="0"/>
        <v>0</v>
      </c>
      <c r="Y69"/>
      <c r="Z69"/>
      <c r="AA69" s="154"/>
      <c r="AB69" s="154"/>
      <c r="AC69" s="154"/>
      <c r="AD69" s="154"/>
    </row>
    <row r="70" spans="2:30" ht="23.25" customHeight="1" thickBot="1" x14ac:dyDescent="0.25">
      <c r="B70" s="238" t="s">
        <v>66</v>
      </c>
      <c r="C70" s="239"/>
      <c r="D70" s="239"/>
      <c r="E70" s="64" t="s">
        <v>2217</v>
      </c>
      <c r="F70" s="64"/>
      <c r="G70" s="64"/>
      <c r="H70" s="41"/>
      <c r="I70" s="41"/>
      <c r="J70" s="41"/>
      <c r="K70" s="41"/>
      <c r="L70" s="41"/>
      <c r="M70" s="41"/>
      <c r="N70" s="41"/>
      <c r="O70" s="41"/>
      <c r="P70" s="42"/>
      <c r="Q70" s="42"/>
      <c r="R70" s="43">
        <v>0</v>
      </c>
      <c r="S70" s="44" t="s">
        <v>11</v>
      </c>
      <c r="T70" s="42"/>
      <c r="U70" s="44">
        <v>0</v>
      </c>
      <c r="V70" s="42"/>
      <c r="W70" s="45" t="str">
        <f t="shared" si="0"/>
        <v>N/A</v>
      </c>
      <c r="Y70" s="153"/>
      <c r="Z70"/>
      <c r="AA70" s="154"/>
      <c r="AB70" s="154"/>
      <c r="AC70" s="154"/>
      <c r="AD70" s="154"/>
    </row>
    <row r="71" spans="2:30" ht="26.25" customHeight="1" x14ac:dyDescent="0.2">
      <c r="B71" s="221" t="s">
        <v>69</v>
      </c>
      <c r="C71" s="222"/>
      <c r="D71" s="222"/>
      <c r="E71" s="63" t="s">
        <v>2217</v>
      </c>
      <c r="F71" s="63"/>
      <c r="G71" s="63"/>
      <c r="H71" s="47"/>
      <c r="I71" s="47"/>
      <c r="J71" s="47"/>
      <c r="K71" s="47"/>
      <c r="L71" s="47"/>
      <c r="M71" s="47"/>
      <c r="N71" s="47"/>
      <c r="O71" s="47"/>
      <c r="P71" s="48"/>
      <c r="Q71" s="48"/>
      <c r="R71" s="49">
        <v>0.89216530656725801</v>
      </c>
      <c r="S71" s="50">
        <v>0</v>
      </c>
      <c r="T71" s="51">
        <f t="shared" ref="T71" si="43">+IF(ISERR(S71/R71*100),"N/A",ROUND(S71/R71*100,2))</f>
        <v>0</v>
      </c>
      <c r="U71" s="50">
        <v>0</v>
      </c>
      <c r="V71" s="51" t="str">
        <f t="shared" ref="V71" si="44">+IF(ISERR(U71/S71*100),"N/A",ROUND(U71/S71*100,2))</f>
        <v>N/A</v>
      </c>
      <c r="W71" s="52">
        <f t="shared" si="0"/>
        <v>0</v>
      </c>
      <c r="Y71"/>
      <c r="Z71"/>
      <c r="AA71" s="154"/>
      <c r="AB71" s="154"/>
      <c r="AC71" s="154"/>
      <c r="AD71" s="154"/>
    </row>
    <row r="72" spans="2:30" ht="23.25" customHeight="1" thickBot="1" x14ac:dyDescent="0.25">
      <c r="B72" s="238" t="s">
        <v>66</v>
      </c>
      <c r="C72" s="239"/>
      <c r="D72" s="239"/>
      <c r="E72" s="64" t="s">
        <v>2218</v>
      </c>
      <c r="F72" s="64"/>
      <c r="G72" s="64"/>
      <c r="H72" s="41"/>
      <c r="I72" s="41"/>
      <c r="J72" s="41"/>
      <c r="K72" s="41"/>
      <c r="L72" s="41"/>
      <c r="M72" s="41"/>
      <c r="N72" s="41"/>
      <c r="O72" s="41"/>
      <c r="P72" s="42"/>
      <c r="Q72" s="42"/>
      <c r="R72" s="43">
        <v>0</v>
      </c>
      <c r="S72" s="44" t="s">
        <v>11</v>
      </c>
      <c r="T72" s="42"/>
      <c r="U72" s="44">
        <v>0</v>
      </c>
      <c r="V72" s="42"/>
      <c r="W72" s="45" t="str">
        <f t="shared" si="0"/>
        <v>N/A</v>
      </c>
      <c r="Y72" s="153"/>
      <c r="Z72"/>
      <c r="AA72" s="154"/>
      <c r="AB72" s="154"/>
      <c r="AC72" s="154"/>
      <c r="AD72" s="154"/>
    </row>
    <row r="73" spans="2:30" ht="26.25" customHeight="1" x14ac:dyDescent="0.2">
      <c r="B73" s="221" t="s">
        <v>69</v>
      </c>
      <c r="C73" s="222"/>
      <c r="D73" s="222"/>
      <c r="E73" s="63" t="s">
        <v>2218</v>
      </c>
      <c r="F73" s="63"/>
      <c r="G73" s="63"/>
      <c r="H73" s="47"/>
      <c r="I73" s="47"/>
      <c r="J73" s="47"/>
      <c r="K73" s="47"/>
      <c r="L73" s="47"/>
      <c r="M73" s="47"/>
      <c r="N73" s="47"/>
      <c r="O73" s="47"/>
      <c r="P73" s="48"/>
      <c r="Q73" s="48"/>
      <c r="R73" s="49">
        <v>1.888344339937607</v>
      </c>
      <c r="S73" s="50">
        <v>0</v>
      </c>
      <c r="T73" s="51">
        <f t="shared" ref="T73" si="45">+IF(ISERR(S73/R73*100),"N/A",ROUND(S73/R73*100,2))</f>
        <v>0</v>
      </c>
      <c r="U73" s="50">
        <v>0</v>
      </c>
      <c r="V73" s="51" t="str">
        <f t="shared" ref="V73" si="46">+IF(ISERR(U73/S73*100),"N/A",ROUND(U73/S73*100,2))</f>
        <v>N/A</v>
      </c>
      <c r="W73" s="52">
        <f t="shared" si="0"/>
        <v>0</v>
      </c>
      <c r="Y73"/>
      <c r="Z73"/>
      <c r="AA73" s="154"/>
      <c r="AB73" s="154"/>
      <c r="AC73" s="154"/>
      <c r="AD73" s="154"/>
    </row>
    <row r="74" spans="2:30" ht="23.25" customHeight="1" thickBot="1" x14ac:dyDescent="0.25">
      <c r="B74" s="238" t="s">
        <v>66</v>
      </c>
      <c r="C74" s="239"/>
      <c r="D74" s="239"/>
      <c r="E74" s="64" t="s">
        <v>2219</v>
      </c>
      <c r="F74" s="64"/>
      <c r="G74" s="64"/>
      <c r="H74" s="41"/>
      <c r="I74" s="41"/>
      <c r="J74" s="41"/>
      <c r="K74" s="41"/>
      <c r="L74" s="41"/>
      <c r="M74" s="41"/>
      <c r="N74" s="41"/>
      <c r="O74" s="41"/>
      <c r="P74" s="42"/>
      <c r="Q74" s="42"/>
      <c r="R74" s="43">
        <v>0</v>
      </c>
      <c r="S74" s="44" t="s">
        <v>11</v>
      </c>
      <c r="T74" s="42"/>
      <c r="U74" s="44">
        <v>0</v>
      </c>
      <c r="V74" s="42"/>
      <c r="W74" s="45" t="str">
        <f t="shared" si="0"/>
        <v>N/A</v>
      </c>
      <c r="Y74" s="153"/>
      <c r="Z74"/>
      <c r="AA74" s="154"/>
      <c r="AB74" s="154"/>
      <c r="AC74" s="154"/>
      <c r="AD74" s="154"/>
    </row>
    <row r="75" spans="2:30" ht="26.25" customHeight="1" x14ac:dyDescent="0.2">
      <c r="B75" s="221" t="s">
        <v>69</v>
      </c>
      <c r="C75" s="222"/>
      <c r="D75" s="222"/>
      <c r="E75" s="63" t="s">
        <v>2219</v>
      </c>
      <c r="F75" s="63"/>
      <c r="G75" s="63"/>
      <c r="H75" s="47"/>
      <c r="I75" s="47"/>
      <c r="J75" s="47"/>
      <c r="K75" s="47"/>
      <c r="L75" s="47"/>
      <c r="M75" s="47"/>
      <c r="N75" s="47"/>
      <c r="O75" s="47"/>
      <c r="P75" s="48"/>
      <c r="Q75" s="48"/>
      <c r="R75" s="49">
        <v>1.2727186357684062</v>
      </c>
      <c r="S75" s="50">
        <v>0</v>
      </c>
      <c r="T75" s="51">
        <f t="shared" ref="T75" si="47">+IF(ISERR(S75/R75*100),"N/A",ROUND(S75/R75*100,2))</f>
        <v>0</v>
      </c>
      <c r="U75" s="50">
        <v>0</v>
      </c>
      <c r="V75" s="51" t="str">
        <f t="shared" ref="V75" si="48">+IF(ISERR(U75/S75*100),"N/A",ROUND(U75/S75*100,2))</f>
        <v>N/A</v>
      </c>
      <c r="W75" s="52">
        <f t="shared" si="0"/>
        <v>0</v>
      </c>
      <c r="Y75"/>
      <c r="Z75"/>
      <c r="AA75" s="154"/>
      <c r="AB75" s="154"/>
      <c r="AC75" s="154"/>
      <c r="AD75" s="154"/>
    </row>
    <row r="76" spans="2:30" ht="23.25" customHeight="1" thickBot="1" x14ac:dyDescent="0.25">
      <c r="B76" s="238" t="s">
        <v>66</v>
      </c>
      <c r="C76" s="239"/>
      <c r="D76" s="239"/>
      <c r="E76" s="64" t="s">
        <v>2220</v>
      </c>
      <c r="F76" s="64"/>
      <c r="G76" s="64"/>
      <c r="H76" s="41"/>
      <c r="I76" s="41"/>
      <c r="J76" s="41"/>
      <c r="K76" s="41"/>
      <c r="L76" s="41"/>
      <c r="M76" s="41"/>
      <c r="N76" s="41"/>
      <c r="O76" s="41"/>
      <c r="P76" s="42"/>
      <c r="Q76" s="42"/>
      <c r="R76" s="43">
        <v>0</v>
      </c>
      <c r="S76" s="44" t="s">
        <v>11</v>
      </c>
      <c r="T76" s="42"/>
      <c r="U76" s="44">
        <v>0</v>
      </c>
      <c r="V76" s="42"/>
      <c r="W76" s="45" t="str">
        <f t="shared" si="0"/>
        <v>N/A</v>
      </c>
      <c r="Y76" s="153"/>
      <c r="Z76"/>
      <c r="AA76" s="154"/>
      <c r="AB76" s="154"/>
      <c r="AC76" s="154"/>
      <c r="AD76" s="154"/>
    </row>
    <row r="77" spans="2:30" ht="26.25" customHeight="1" x14ac:dyDescent="0.2">
      <c r="B77" s="221" t="s">
        <v>69</v>
      </c>
      <c r="C77" s="222"/>
      <c r="D77" s="222"/>
      <c r="E77" s="63" t="s">
        <v>2220</v>
      </c>
      <c r="F77" s="63"/>
      <c r="G77" s="63"/>
      <c r="H77" s="47"/>
      <c r="I77" s="47"/>
      <c r="J77" s="47"/>
      <c r="K77" s="47"/>
      <c r="L77" s="47"/>
      <c r="M77" s="47"/>
      <c r="N77" s="47"/>
      <c r="O77" s="47"/>
      <c r="P77" s="48"/>
      <c r="Q77" s="48"/>
      <c r="R77" s="49">
        <v>0.81291297283189901</v>
      </c>
      <c r="S77" s="50">
        <v>0</v>
      </c>
      <c r="T77" s="51">
        <f t="shared" ref="T77" si="49">+IF(ISERR(S77/R77*100),"N/A",ROUND(S77/R77*100,2))</f>
        <v>0</v>
      </c>
      <c r="U77" s="50">
        <v>0</v>
      </c>
      <c r="V77" s="51" t="str">
        <f t="shared" ref="V77" si="50">+IF(ISERR(U77/S77*100),"N/A",ROUND(U77/S77*100,2))</f>
        <v>N/A</v>
      </c>
      <c r="W77" s="52">
        <f t="shared" si="0"/>
        <v>0</v>
      </c>
      <c r="Y77"/>
      <c r="Z77"/>
      <c r="AA77" s="154"/>
      <c r="AB77" s="154"/>
      <c r="AC77" s="154"/>
      <c r="AD77" s="154"/>
    </row>
    <row r="78" spans="2:30" ht="23.25" customHeight="1" thickBot="1" x14ac:dyDescent="0.25">
      <c r="B78" s="238" t="s">
        <v>66</v>
      </c>
      <c r="C78" s="239"/>
      <c r="D78" s="239"/>
      <c r="E78" s="64" t="s">
        <v>2221</v>
      </c>
      <c r="F78" s="64"/>
      <c r="G78" s="64"/>
      <c r="H78" s="41"/>
      <c r="I78" s="41"/>
      <c r="J78" s="41"/>
      <c r="K78" s="41"/>
      <c r="L78" s="41"/>
      <c r="M78" s="41"/>
      <c r="N78" s="41"/>
      <c r="O78" s="41"/>
      <c r="P78" s="42"/>
      <c r="Q78" s="42"/>
      <c r="R78" s="43">
        <v>0</v>
      </c>
      <c r="S78" s="44" t="s">
        <v>11</v>
      </c>
      <c r="T78" s="42"/>
      <c r="U78" s="44">
        <v>0</v>
      </c>
      <c r="V78" s="42"/>
      <c r="W78" s="45" t="str">
        <f t="shared" si="0"/>
        <v>N/A</v>
      </c>
      <c r="Y78" s="153"/>
      <c r="Z78"/>
      <c r="AA78" s="154"/>
      <c r="AB78" s="154"/>
      <c r="AC78" s="154"/>
      <c r="AD78" s="154"/>
    </row>
    <row r="79" spans="2:30" ht="26.25" customHeight="1" x14ac:dyDescent="0.2">
      <c r="B79" s="221" t="s">
        <v>69</v>
      </c>
      <c r="C79" s="222"/>
      <c r="D79" s="222"/>
      <c r="E79" s="63" t="s">
        <v>2221</v>
      </c>
      <c r="F79" s="63"/>
      <c r="G79" s="63"/>
      <c r="H79" s="47"/>
      <c r="I79" s="47"/>
      <c r="J79" s="47"/>
      <c r="K79" s="47"/>
      <c r="L79" s="47"/>
      <c r="M79" s="47"/>
      <c r="N79" s="47"/>
      <c r="O79" s="47"/>
      <c r="P79" s="48"/>
      <c r="Q79" s="48"/>
      <c r="R79" s="49">
        <v>1.9308640819721929</v>
      </c>
      <c r="S79" s="50">
        <v>0</v>
      </c>
      <c r="T79" s="51">
        <f t="shared" ref="T79" si="51">+IF(ISERR(S79/R79*100),"N/A",ROUND(S79/R79*100,2))</f>
        <v>0</v>
      </c>
      <c r="U79" s="50">
        <v>0</v>
      </c>
      <c r="V79" s="51" t="str">
        <f t="shared" ref="V79" si="52">+IF(ISERR(U79/S79*100),"N/A",ROUND(U79/S79*100,2))</f>
        <v>N/A</v>
      </c>
      <c r="W79" s="52">
        <f t="shared" si="0"/>
        <v>0</v>
      </c>
      <c r="Y79"/>
      <c r="Z79"/>
      <c r="AA79" s="154"/>
      <c r="AB79" s="154"/>
      <c r="AC79" s="154"/>
      <c r="AD79" s="154"/>
    </row>
    <row r="80" spans="2:30" ht="23.25" customHeight="1" thickBot="1" x14ac:dyDescent="0.25">
      <c r="B80" s="238" t="s">
        <v>66</v>
      </c>
      <c r="C80" s="239"/>
      <c r="D80" s="239"/>
      <c r="E80" s="64" t="s">
        <v>2222</v>
      </c>
      <c r="F80" s="64"/>
      <c r="G80" s="64"/>
      <c r="H80" s="41"/>
      <c r="I80" s="41"/>
      <c r="J80" s="41"/>
      <c r="K80" s="41"/>
      <c r="L80" s="41"/>
      <c r="M80" s="41"/>
      <c r="N80" s="41"/>
      <c r="O80" s="41"/>
      <c r="P80" s="42"/>
      <c r="Q80" s="42"/>
      <c r="R80" s="43">
        <v>0</v>
      </c>
      <c r="S80" s="44" t="s">
        <v>11</v>
      </c>
      <c r="T80" s="42"/>
      <c r="U80" s="44">
        <v>0</v>
      </c>
      <c r="V80" s="42"/>
      <c r="W80" s="45" t="str">
        <f t="shared" si="0"/>
        <v>N/A</v>
      </c>
      <c r="Y80" s="153"/>
      <c r="Z80"/>
      <c r="AA80" s="154"/>
      <c r="AB80" s="154"/>
      <c r="AC80" s="154"/>
      <c r="AD80" s="154"/>
    </row>
    <row r="81" spans="2:30" ht="26.25" customHeight="1" x14ac:dyDescent="0.2">
      <c r="B81" s="221" t="s">
        <v>69</v>
      </c>
      <c r="C81" s="222"/>
      <c r="D81" s="222"/>
      <c r="E81" s="63" t="s">
        <v>2222</v>
      </c>
      <c r="F81" s="63"/>
      <c r="G81" s="63"/>
      <c r="H81" s="47"/>
      <c r="I81" s="47"/>
      <c r="J81" s="47"/>
      <c r="K81" s="47"/>
      <c r="L81" s="47"/>
      <c r="M81" s="47"/>
      <c r="N81" s="47"/>
      <c r="O81" s="47"/>
      <c r="P81" s="48"/>
      <c r="Q81" s="48"/>
      <c r="R81" s="49">
        <v>1.0422242373326531</v>
      </c>
      <c r="S81" s="50">
        <v>0</v>
      </c>
      <c r="T81" s="51">
        <f t="shared" ref="T81" si="53">+IF(ISERR(S81/R81*100),"N/A",ROUND(S81/R81*100,2))</f>
        <v>0</v>
      </c>
      <c r="U81" s="50">
        <v>0</v>
      </c>
      <c r="V81" s="51" t="str">
        <f t="shared" ref="V81" si="54">+IF(ISERR(U81/S81*100),"N/A",ROUND(U81/S81*100,2))</f>
        <v>N/A</v>
      </c>
      <c r="W81" s="52">
        <f t="shared" si="0"/>
        <v>0</v>
      </c>
      <c r="Y81"/>
      <c r="Z81"/>
      <c r="AA81" s="154"/>
      <c r="AB81" s="154"/>
      <c r="AC81" s="154"/>
      <c r="AD81" s="154"/>
    </row>
    <row r="82" spans="2:30" ht="23.25" customHeight="1" thickBot="1" x14ac:dyDescent="0.25">
      <c r="B82" s="238" t="s">
        <v>66</v>
      </c>
      <c r="C82" s="239"/>
      <c r="D82" s="239"/>
      <c r="E82" s="64" t="s">
        <v>2223</v>
      </c>
      <c r="F82" s="64"/>
      <c r="G82" s="64"/>
      <c r="H82" s="41"/>
      <c r="I82" s="41"/>
      <c r="J82" s="41"/>
      <c r="K82" s="41"/>
      <c r="L82" s="41"/>
      <c r="M82" s="41"/>
      <c r="N82" s="41"/>
      <c r="O82" s="41"/>
      <c r="P82" s="42"/>
      <c r="Q82" s="42"/>
      <c r="R82" s="43">
        <v>0</v>
      </c>
      <c r="S82" s="44" t="s">
        <v>11</v>
      </c>
      <c r="T82" s="42"/>
      <c r="U82" s="44">
        <v>0</v>
      </c>
      <c r="V82" s="42"/>
      <c r="W82" s="45" t="str">
        <f t="shared" si="0"/>
        <v>N/A</v>
      </c>
      <c r="Y82" s="153"/>
      <c r="Z82"/>
      <c r="AA82" s="154"/>
      <c r="AB82" s="154"/>
      <c r="AC82" s="154"/>
      <c r="AD82" s="154"/>
    </row>
    <row r="83" spans="2:30" ht="26.25" customHeight="1" x14ac:dyDescent="0.2">
      <c r="B83" s="221" t="s">
        <v>69</v>
      </c>
      <c r="C83" s="222"/>
      <c r="D83" s="222"/>
      <c r="E83" s="63" t="s">
        <v>2223</v>
      </c>
      <c r="F83" s="63"/>
      <c r="G83" s="63"/>
      <c r="H83" s="47"/>
      <c r="I83" s="47"/>
      <c r="J83" s="47"/>
      <c r="K83" s="47"/>
      <c r="L83" s="47"/>
      <c r="M83" s="47"/>
      <c r="N83" s="47"/>
      <c r="O83" s="47"/>
      <c r="P83" s="48"/>
      <c r="Q83" s="48"/>
      <c r="R83" s="49">
        <v>0.73479001330712301</v>
      </c>
      <c r="S83" s="50">
        <v>0</v>
      </c>
      <c r="T83" s="51">
        <f t="shared" ref="T83" si="55">+IF(ISERR(S83/R83*100),"N/A",ROUND(S83/R83*100,2))</f>
        <v>0</v>
      </c>
      <c r="U83" s="50">
        <v>0</v>
      </c>
      <c r="V83" s="51" t="str">
        <f t="shared" ref="V83" si="56">+IF(ISERR(U83/S83*100),"N/A",ROUND(U83/S83*100,2))</f>
        <v>N/A</v>
      </c>
      <c r="W83" s="52">
        <f t="shared" si="0"/>
        <v>0</v>
      </c>
      <c r="Y83"/>
      <c r="Z83"/>
      <c r="AA83" s="154"/>
      <c r="AB83" s="154"/>
      <c r="AC83" s="154"/>
      <c r="AD83" s="154"/>
    </row>
    <row r="84" spans="2:30" ht="23.25" customHeight="1" thickBot="1" x14ac:dyDescent="0.25">
      <c r="B84" s="238" t="s">
        <v>66</v>
      </c>
      <c r="C84" s="239"/>
      <c r="D84" s="239"/>
      <c r="E84" s="64" t="s">
        <v>2224</v>
      </c>
      <c r="F84" s="64"/>
      <c r="G84" s="64"/>
      <c r="H84" s="41"/>
      <c r="I84" s="41"/>
      <c r="J84" s="41"/>
      <c r="K84" s="41"/>
      <c r="L84" s="41"/>
      <c r="M84" s="41"/>
      <c r="N84" s="41"/>
      <c r="O84" s="41"/>
      <c r="P84" s="42"/>
      <c r="Q84" s="42"/>
      <c r="R84" s="43">
        <v>0</v>
      </c>
      <c r="S84" s="44" t="s">
        <v>11</v>
      </c>
      <c r="T84" s="42"/>
      <c r="U84" s="44">
        <v>0</v>
      </c>
      <c r="V84" s="42"/>
      <c r="W84" s="45" t="str">
        <f t="shared" si="0"/>
        <v>N/A</v>
      </c>
      <c r="Y84" s="153"/>
      <c r="Z84"/>
      <c r="AA84" s="154"/>
      <c r="AB84" s="154"/>
      <c r="AC84" s="154"/>
      <c r="AD84" s="154"/>
    </row>
    <row r="85" spans="2:30" ht="26.25" customHeight="1" x14ac:dyDescent="0.2">
      <c r="B85" s="221" t="s">
        <v>69</v>
      </c>
      <c r="C85" s="222"/>
      <c r="D85" s="222"/>
      <c r="E85" s="63" t="s">
        <v>2224</v>
      </c>
      <c r="F85" s="63"/>
      <c r="G85" s="63"/>
      <c r="H85" s="47"/>
      <c r="I85" s="47"/>
      <c r="J85" s="47"/>
      <c r="K85" s="47"/>
      <c r="L85" s="47"/>
      <c r="M85" s="47"/>
      <c r="N85" s="47"/>
      <c r="O85" s="47"/>
      <c r="P85" s="48"/>
      <c r="Q85" s="48"/>
      <c r="R85" s="49">
        <v>5.5273892254047459</v>
      </c>
      <c r="S85" s="50">
        <v>0</v>
      </c>
      <c r="T85" s="51">
        <f t="shared" ref="T85" si="57">+IF(ISERR(S85/R85*100),"N/A",ROUND(S85/R85*100,2))</f>
        <v>0</v>
      </c>
      <c r="U85" s="50">
        <v>0</v>
      </c>
      <c r="V85" s="51" t="str">
        <f t="shared" ref="V85" si="58">+IF(ISERR(U85/S85*100),"N/A",ROUND(U85/S85*100,2))</f>
        <v>N/A</v>
      </c>
      <c r="W85" s="52">
        <f t="shared" si="0"/>
        <v>0</v>
      </c>
      <c r="Y85"/>
      <c r="Z85"/>
      <c r="AA85" s="154"/>
      <c r="AB85" s="154"/>
      <c r="AC85" s="154"/>
      <c r="AD85" s="154"/>
    </row>
    <row r="86" spans="2:30" ht="23.25" customHeight="1" thickBot="1" x14ac:dyDescent="0.25">
      <c r="B86" s="238" t="s">
        <v>66</v>
      </c>
      <c r="C86" s="239"/>
      <c r="D86" s="239"/>
      <c r="E86" s="64" t="s">
        <v>2225</v>
      </c>
      <c r="F86" s="64"/>
      <c r="G86" s="64"/>
      <c r="H86" s="41"/>
      <c r="I86" s="41"/>
      <c r="J86" s="41"/>
      <c r="K86" s="41"/>
      <c r="L86" s="41"/>
      <c r="M86" s="41"/>
      <c r="N86" s="41"/>
      <c r="O86" s="41"/>
      <c r="P86" s="42"/>
      <c r="Q86" s="42"/>
      <c r="R86" s="43">
        <v>0</v>
      </c>
      <c r="S86" s="44" t="s">
        <v>11</v>
      </c>
      <c r="T86" s="42"/>
      <c r="U86" s="44">
        <v>0</v>
      </c>
      <c r="V86" s="42"/>
      <c r="W86" s="45" t="str">
        <f t="shared" si="0"/>
        <v>N/A</v>
      </c>
      <c r="Y86" s="153"/>
      <c r="Z86"/>
      <c r="AA86" s="154"/>
      <c r="AB86" s="154"/>
      <c r="AC86" s="154"/>
      <c r="AD86" s="154"/>
    </row>
    <row r="87" spans="2:30" ht="26.25" customHeight="1" x14ac:dyDescent="0.2">
      <c r="B87" s="221" t="s">
        <v>69</v>
      </c>
      <c r="C87" s="222"/>
      <c r="D87" s="222"/>
      <c r="E87" s="63" t="s">
        <v>2225</v>
      </c>
      <c r="F87" s="63"/>
      <c r="G87" s="63"/>
      <c r="H87" s="47"/>
      <c r="I87" s="47"/>
      <c r="J87" s="47"/>
      <c r="K87" s="47"/>
      <c r="L87" s="47"/>
      <c r="M87" s="47"/>
      <c r="N87" s="47"/>
      <c r="O87" s="47"/>
      <c r="P87" s="48"/>
      <c r="Q87" s="48"/>
      <c r="R87" s="49">
        <v>1.514849494553141</v>
      </c>
      <c r="S87" s="50">
        <v>0</v>
      </c>
      <c r="T87" s="51">
        <f t="shared" ref="T87" si="59">+IF(ISERR(S87/R87*100),"N/A",ROUND(S87/R87*100,2))</f>
        <v>0</v>
      </c>
      <c r="U87" s="50">
        <v>0</v>
      </c>
      <c r="V87" s="51" t="str">
        <f t="shared" ref="V87" si="60">+IF(ISERR(U87/S87*100),"N/A",ROUND(U87/S87*100,2))</f>
        <v>N/A</v>
      </c>
      <c r="W87" s="52">
        <f t="shared" si="0"/>
        <v>0</v>
      </c>
      <c r="Y87"/>
      <c r="Z87"/>
      <c r="AA87" s="154"/>
      <c r="AB87" s="154"/>
      <c r="AC87" s="154"/>
      <c r="AD87" s="154"/>
    </row>
    <row r="88" spans="2:30" ht="23.25" customHeight="1" thickBot="1" x14ac:dyDescent="0.25">
      <c r="B88" s="238" t="s">
        <v>66</v>
      </c>
      <c r="C88" s="239"/>
      <c r="D88" s="239"/>
      <c r="E88" s="64" t="s">
        <v>2226</v>
      </c>
      <c r="F88" s="64"/>
      <c r="G88" s="64"/>
      <c r="H88" s="41"/>
      <c r="I88" s="41"/>
      <c r="J88" s="41"/>
      <c r="K88" s="41"/>
      <c r="L88" s="41"/>
      <c r="M88" s="41"/>
      <c r="N88" s="41"/>
      <c r="O88" s="41"/>
      <c r="P88" s="42"/>
      <c r="Q88" s="42"/>
      <c r="R88" s="43">
        <v>0</v>
      </c>
      <c r="S88" s="44" t="s">
        <v>11</v>
      </c>
      <c r="T88" s="42"/>
      <c r="U88" s="44">
        <v>0</v>
      </c>
      <c r="V88" s="42"/>
      <c r="W88" s="45" t="str">
        <f t="shared" si="0"/>
        <v>N/A</v>
      </c>
      <c r="Y88" s="153"/>
      <c r="Z88"/>
      <c r="AA88" s="154"/>
      <c r="AB88" s="154"/>
      <c r="AC88" s="154"/>
      <c r="AD88" s="154"/>
    </row>
    <row r="89" spans="2:30" ht="26.25" customHeight="1" x14ac:dyDescent="0.2">
      <c r="B89" s="221" t="s">
        <v>69</v>
      </c>
      <c r="C89" s="222"/>
      <c r="D89" s="222"/>
      <c r="E89" s="63" t="s">
        <v>2226</v>
      </c>
      <c r="F89" s="63"/>
      <c r="G89" s="63"/>
      <c r="H89" s="47"/>
      <c r="I89" s="47"/>
      <c r="J89" s="47"/>
      <c r="K89" s="47"/>
      <c r="L89" s="47"/>
      <c r="M89" s="47"/>
      <c r="N89" s="47"/>
      <c r="O89" s="47"/>
      <c r="P89" s="48"/>
      <c r="Q89" s="48"/>
      <c r="R89" s="49">
        <v>0.89959464848284099</v>
      </c>
      <c r="S89" s="50">
        <v>0</v>
      </c>
      <c r="T89" s="51">
        <f t="shared" ref="T89" si="61">+IF(ISERR(S89/R89*100),"N/A",ROUND(S89/R89*100,2))</f>
        <v>0</v>
      </c>
      <c r="U89" s="50">
        <v>0</v>
      </c>
      <c r="V89" s="51" t="str">
        <f t="shared" ref="V89" si="62">+IF(ISERR(U89/S89*100),"N/A",ROUND(U89/S89*100,2))</f>
        <v>N/A</v>
      </c>
      <c r="W89" s="52">
        <f t="shared" si="0"/>
        <v>0</v>
      </c>
      <c r="Y89"/>
      <c r="Z89"/>
      <c r="AA89" s="154"/>
      <c r="AB89" s="154"/>
      <c r="AC89" s="154"/>
      <c r="AD89" s="154"/>
    </row>
    <row r="90" spans="2:30" ht="23.25" customHeight="1" thickBot="1" x14ac:dyDescent="0.25">
      <c r="B90" s="238" t="s">
        <v>66</v>
      </c>
      <c r="C90" s="239"/>
      <c r="D90" s="239"/>
      <c r="E90" s="64" t="s">
        <v>761</v>
      </c>
      <c r="F90" s="64"/>
      <c r="G90" s="64"/>
      <c r="H90" s="41"/>
      <c r="I90" s="41"/>
      <c r="J90" s="41"/>
      <c r="K90" s="41"/>
      <c r="L90" s="41"/>
      <c r="M90" s="41"/>
      <c r="N90" s="41"/>
      <c r="O90" s="41"/>
      <c r="P90" s="42"/>
      <c r="Q90" s="42"/>
      <c r="R90" s="43">
        <v>160.03653191804881</v>
      </c>
      <c r="S90" s="44" t="s">
        <v>11</v>
      </c>
      <c r="T90" s="42"/>
      <c r="U90" s="44">
        <v>0</v>
      </c>
      <c r="V90" s="42"/>
      <c r="W90" s="45">
        <f t="shared" si="0"/>
        <v>0</v>
      </c>
      <c r="Y90" s="153"/>
      <c r="Z90"/>
      <c r="AA90" s="154"/>
      <c r="AB90" s="154"/>
      <c r="AC90" s="154"/>
      <c r="AD90" s="154"/>
    </row>
    <row r="91" spans="2:30" ht="26.25" customHeight="1" x14ac:dyDescent="0.2">
      <c r="B91" s="221" t="s">
        <v>69</v>
      </c>
      <c r="C91" s="222"/>
      <c r="D91" s="222"/>
      <c r="E91" s="63" t="s">
        <v>761</v>
      </c>
      <c r="F91" s="63"/>
      <c r="G91" s="63"/>
      <c r="H91" s="47"/>
      <c r="I91" s="47"/>
      <c r="J91" s="47"/>
      <c r="K91" s="47"/>
      <c r="L91" s="47"/>
      <c r="M91" s="47"/>
      <c r="N91" s="47"/>
      <c r="O91" s="47"/>
      <c r="P91" s="48"/>
      <c r="Q91" s="48"/>
      <c r="R91" s="49">
        <v>93.740351625038969</v>
      </c>
      <c r="S91" s="50">
        <v>0</v>
      </c>
      <c r="T91" s="51">
        <f t="shared" ref="T91" si="63">+IF(ISERR(S91/R91*100),"N/A",ROUND(S91/R91*100,2))</f>
        <v>0</v>
      </c>
      <c r="U91" s="50">
        <v>0</v>
      </c>
      <c r="V91" s="51" t="str">
        <f t="shared" ref="V91" si="64">+IF(ISERR(U91/S91*100),"N/A",ROUND(U91/S91*100,2))</f>
        <v>N/A</v>
      </c>
      <c r="W91" s="52">
        <f t="shared" si="0"/>
        <v>0</v>
      </c>
      <c r="Y91"/>
      <c r="Z91"/>
      <c r="AA91" s="154"/>
      <c r="AB91" s="154"/>
      <c r="AC91" s="154"/>
      <c r="AD91" s="154"/>
    </row>
    <row r="92" spans="2:30" ht="23.25" customHeight="1" thickBot="1" x14ac:dyDescent="0.25">
      <c r="B92" s="238" t="s">
        <v>66</v>
      </c>
      <c r="C92" s="239"/>
      <c r="D92" s="239"/>
      <c r="E92" s="64" t="s">
        <v>491</v>
      </c>
      <c r="F92" s="64"/>
      <c r="G92" s="64"/>
      <c r="H92" s="41"/>
      <c r="I92" s="41"/>
      <c r="J92" s="41"/>
      <c r="K92" s="41"/>
      <c r="L92" s="41"/>
      <c r="M92" s="41"/>
      <c r="N92" s="41"/>
      <c r="O92" s="41"/>
      <c r="P92" s="42"/>
      <c r="Q92" s="42"/>
      <c r="R92" s="43">
        <v>553.93597426296287</v>
      </c>
      <c r="S92" s="44" t="s">
        <v>11</v>
      </c>
      <c r="T92" s="42"/>
      <c r="U92" s="44">
        <v>163.59831368707552</v>
      </c>
      <c r="V92" s="42"/>
      <c r="W92" s="45">
        <f t="shared" ref="W92:W93" si="65">+IF(ISERR(U92/R92*100),"N/A",ROUND(U92/R92*100,2))</f>
        <v>29.53</v>
      </c>
      <c r="Y92" s="153"/>
      <c r="Z92"/>
      <c r="AA92" s="154"/>
      <c r="AB92" s="154"/>
      <c r="AC92" s="154"/>
      <c r="AD92" s="154"/>
    </row>
    <row r="93" spans="2:30" ht="26.25" customHeight="1" thickBot="1" x14ac:dyDescent="0.25">
      <c r="B93" s="221" t="s">
        <v>69</v>
      </c>
      <c r="C93" s="222"/>
      <c r="D93" s="222"/>
      <c r="E93" s="63" t="s">
        <v>491</v>
      </c>
      <c r="F93" s="63"/>
      <c r="G93" s="63"/>
      <c r="H93" s="47"/>
      <c r="I93" s="47"/>
      <c r="J93" s="47"/>
      <c r="K93" s="47"/>
      <c r="L93" s="47"/>
      <c r="M93" s="47"/>
      <c r="N93" s="47"/>
      <c r="O93" s="47"/>
      <c r="P93" s="48"/>
      <c r="Q93" s="48"/>
      <c r="R93" s="49">
        <v>556.40125449832453</v>
      </c>
      <c r="S93" s="50">
        <v>167.39675207209214</v>
      </c>
      <c r="T93" s="51">
        <f t="shared" ref="T93" si="66">+IF(ISERR(S93/R93*100),"N/A",ROUND(S93/R93*100,2))</f>
        <v>30.09</v>
      </c>
      <c r="U93" s="50">
        <v>163.59831368707552</v>
      </c>
      <c r="V93" s="51">
        <f t="shared" ref="V93" si="67">+IF(ISERR(U93/S93*100),"N/A",ROUND(U93/S93*100,2))</f>
        <v>97.73</v>
      </c>
      <c r="W93" s="52">
        <f t="shared" si="65"/>
        <v>29.4</v>
      </c>
    </row>
    <row r="94" spans="2:30" ht="22.5" customHeight="1" thickTop="1" thickBot="1" x14ac:dyDescent="0.25">
      <c r="B94" s="11" t="s">
        <v>75</v>
      </c>
      <c r="C94" s="12"/>
      <c r="D94" s="12"/>
      <c r="E94" s="12"/>
      <c r="F94" s="12"/>
      <c r="G94" s="12"/>
      <c r="H94" s="13"/>
      <c r="I94" s="13"/>
      <c r="J94" s="13"/>
      <c r="K94" s="13"/>
      <c r="L94" s="13"/>
      <c r="M94" s="13"/>
      <c r="N94" s="13"/>
      <c r="O94" s="13"/>
      <c r="P94" s="13"/>
      <c r="Q94" s="13"/>
      <c r="R94" s="13"/>
      <c r="S94" s="13"/>
      <c r="T94" s="13"/>
      <c r="U94" s="13"/>
      <c r="V94" s="13"/>
      <c r="W94" s="14"/>
    </row>
    <row r="95" spans="2:30" ht="37.5" customHeight="1" thickTop="1" x14ac:dyDescent="0.2">
      <c r="B95" s="223" t="s">
        <v>1874</v>
      </c>
      <c r="C95" s="224"/>
      <c r="D95" s="224"/>
      <c r="E95" s="224"/>
      <c r="F95" s="224"/>
      <c r="G95" s="224"/>
      <c r="H95" s="224"/>
      <c r="I95" s="224"/>
      <c r="J95" s="224"/>
      <c r="K95" s="224"/>
      <c r="L95" s="224"/>
      <c r="M95" s="224"/>
      <c r="N95" s="224"/>
      <c r="O95" s="224"/>
      <c r="P95" s="224"/>
      <c r="Q95" s="224"/>
      <c r="R95" s="224"/>
      <c r="S95" s="224"/>
      <c r="T95" s="224"/>
      <c r="U95" s="224"/>
      <c r="V95" s="224"/>
      <c r="W95" s="225"/>
    </row>
    <row r="96" spans="2:30" ht="29.25" customHeight="1" thickBot="1" x14ac:dyDescent="0.25">
      <c r="B96" s="226"/>
      <c r="C96" s="227"/>
      <c r="D96" s="227"/>
      <c r="E96" s="227"/>
      <c r="F96" s="227"/>
      <c r="G96" s="227"/>
      <c r="H96" s="227"/>
      <c r="I96" s="227"/>
      <c r="J96" s="227"/>
      <c r="K96" s="227"/>
      <c r="L96" s="227"/>
      <c r="M96" s="227"/>
      <c r="N96" s="227"/>
      <c r="O96" s="227"/>
      <c r="P96" s="227"/>
      <c r="Q96" s="227"/>
      <c r="R96" s="227"/>
      <c r="S96" s="227"/>
      <c r="T96" s="227"/>
      <c r="U96" s="227"/>
      <c r="V96" s="227"/>
      <c r="W96" s="228"/>
    </row>
    <row r="97" spans="2:23" ht="37.5" customHeight="1" thickTop="1" x14ac:dyDescent="0.2">
      <c r="B97" s="223" t="s">
        <v>1873</v>
      </c>
      <c r="C97" s="224"/>
      <c r="D97" s="224"/>
      <c r="E97" s="224"/>
      <c r="F97" s="224"/>
      <c r="G97" s="224"/>
      <c r="H97" s="224"/>
      <c r="I97" s="224"/>
      <c r="J97" s="224"/>
      <c r="K97" s="224"/>
      <c r="L97" s="224"/>
      <c r="M97" s="224"/>
      <c r="N97" s="224"/>
      <c r="O97" s="224"/>
      <c r="P97" s="224"/>
      <c r="Q97" s="224"/>
      <c r="R97" s="224"/>
      <c r="S97" s="224"/>
      <c r="T97" s="224"/>
      <c r="U97" s="224"/>
      <c r="V97" s="224"/>
      <c r="W97" s="225"/>
    </row>
    <row r="98" spans="2:23" ht="15" customHeight="1" thickBot="1" x14ac:dyDescent="0.25">
      <c r="B98" s="226"/>
      <c r="C98" s="227"/>
      <c r="D98" s="227"/>
      <c r="E98" s="227"/>
      <c r="F98" s="227"/>
      <c r="G98" s="227"/>
      <c r="H98" s="227"/>
      <c r="I98" s="227"/>
      <c r="J98" s="227"/>
      <c r="K98" s="227"/>
      <c r="L98" s="227"/>
      <c r="M98" s="227"/>
      <c r="N98" s="227"/>
      <c r="O98" s="227"/>
      <c r="P98" s="227"/>
      <c r="Q98" s="227"/>
      <c r="R98" s="227"/>
      <c r="S98" s="227"/>
      <c r="T98" s="227"/>
      <c r="U98" s="227"/>
      <c r="V98" s="227"/>
      <c r="W98" s="228"/>
    </row>
    <row r="99" spans="2:23" ht="37.5" customHeight="1" thickTop="1" x14ac:dyDescent="0.2">
      <c r="B99" s="223" t="s">
        <v>1872</v>
      </c>
      <c r="C99" s="224"/>
      <c r="D99" s="224"/>
      <c r="E99" s="224"/>
      <c r="F99" s="224"/>
      <c r="G99" s="224"/>
      <c r="H99" s="224"/>
      <c r="I99" s="224"/>
      <c r="J99" s="224"/>
      <c r="K99" s="224"/>
      <c r="L99" s="224"/>
      <c r="M99" s="224"/>
      <c r="N99" s="224"/>
      <c r="O99" s="224"/>
      <c r="P99" s="224"/>
      <c r="Q99" s="224"/>
      <c r="R99" s="224"/>
      <c r="S99" s="224"/>
      <c r="T99" s="224"/>
      <c r="U99" s="224"/>
      <c r="V99" s="224"/>
      <c r="W99" s="225"/>
    </row>
    <row r="100" spans="2:23" ht="28.5" customHeight="1" thickBot="1" x14ac:dyDescent="0.25">
      <c r="B100" s="229"/>
      <c r="C100" s="230"/>
      <c r="D100" s="230"/>
      <c r="E100" s="230"/>
      <c r="F100" s="230"/>
      <c r="G100" s="230"/>
      <c r="H100" s="230"/>
      <c r="I100" s="230"/>
      <c r="J100" s="230"/>
      <c r="K100" s="230"/>
      <c r="L100" s="230"/>
      <c r="M100" s="230"/>
      <c r="N100" s="230"/>
      <c r="O100" s="230"/>
      <c r="P100" s="230"/>
      <c r="Q100" s="230"/>
      <c r="R100" s="230"/>
      <c r="S100" s="230"/>
      <c r="T100" s="230"/>
      <c r="U100" s="230"/>
      <c r="V100" s="230"/>
      <c r="W100" s="231"/>
    </row>
  </sheetData>
  <mergeCells count="121">
    <mergeCell ref="A1:P1"/>
    <mergeCell ref="B2:W2"/>
    <mergeCell ref="D4:H4"/>
    <mergeCell ref="J4:K4"/>
    <mergeCell ref="M4:Q4"/>
    <mergeCell ref="S4:U4"/>
    <mergeCell ref="V4:W4"/>
    <mergeCell ref="D7:H7"/>
    <mergeCell ref="O7:W7"/>
    <mergeCell ref="D8:H8"/>
    <mergeCell ref="P8:W8"/>
    <mergeCell ref="C9:W9"/>
    <mergeCell ref="C5:W5"/>
    <mergeCell ref="D6:H6"/>
    <mergeCell ref="J6:K6"/>
    <mergeCell ref="L6:M6"/>
    <mergeCell ref="N6:W6"/>
    <mergeCell ref="C15:I15"/>
    <mergeCell ref="L15:Q15"/>
    <mergeCell ref="T15:W15"/>
    <mergeCell ref="C16:W16"/>
    <mergeCell ref="B18:T18"/>
    <mergeCell ref="U18:W18"/>
    <mergeCell ref="C10:W10"/>
    <mergeCell ref="B13:I13"/>
    <mergeCell ref="K13:Q13"/>
    <mergeCell ref="S13:W13"/>
    <mergeCell ref="C14:I14"/>
    <mergeCell ref="L14:Q14"/>
    <mergeCell ref="T14:W14"/>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B89:D89"/>
    <mergeCell ref="B90:D90"/>
    <mergeCell ref="B91:D91"/>
    <mergeCell ref="S24:T24"/>
    <mergeCell ref="B97:W98"/>
    <mergeCell ref="B99:W100"/>
    <mergeCell ref="V24:W24"/>
    <mergeCell ref="B95:W96"/>
    <mergeCell ref="B92:D92"/>
    <mergeCell ref="B93:D93"/>
    <mergeCell ref="B84:D84"/>
    <mergeCell ref="B85:D85"/>
    <mergeCell ref="B86:D86"/>
    <mergeCell ref="B76:D76"/>
    <mergeCell ref="B77:D77"/>
    <mergeCell ref="B68:D68"/>
    <mergeCell ref="B69:D69"/>
    <mergeCell ref="B70:D70"/>
    <mergeCell ref="B71:D71"/>
    <mergeCell ref="B72:D72"/>
    <mergeCell ref="B87:D87"/>
    <mergeCell ref="B88:D88"/>
    <mergeCell ref="B83:D83"/>
    <mergeCell ref="B52:D52"/>
    <mergeCell ref="B53:D53"/>
    <mergeCell ref="B54:D54"/>
    <mergeCell ref="B55:D55"/>
    <mergeCell ref="B56:D56"/>
    <mergeCell ref="B57:D57"/>
    <mergeCell ref="B58:D58"/>
    <mergeCell ref="B59:D59"/>
    <mergeCell ref="B60:D60"/>
    <mergeCell ref="B61:D61"/>
    <mergeCell ref="B62:D62"/>
    <mergeCell ref="B63:D63"/>
    <mergeCell ref="B64:D64"/>
    <mergeCell ref="B65:D65"/>
    <mergeCell ref="B66:D66"/>
    <mergeCell ref="B78:D78"/>
    <mergeCell ref="B79:D79"/>
    <mergeCell ref="B80:D80"/>
    <mergeCell ref="B81:D81"/>
    <mergeCell ref="B82:D82"/>
    <mergeCell ref="B73:D73"/>
    <mergeCell ref="B74:D74"/>
    <mergeCell ref="B75:D75"/>
    <mergeCell ref="B67:D67"/>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26:D26"/>
    <mergeCell ref="B27:D27"/>
    <mergeCell ref="B28:D28"/>
    <mergeCell ref="B29:D29"/>
    <mergeCell ref="B30:D30"/>
    <mergeCell ref="B31:D31"/>
    <mergeCell ref="B32:D32"/>
    <mergeCell ref="B33:D33"/>
    <mergeCell ref="B34:D34"/>
    <mergeCell ref="B35:D35"/>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93" min="1" max="2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1871</v>
      </c>
      <c r="D4" s="183" t="s">
        <v>1870</v>
      </c>
      <c r="E4" s="183"/>
      <c r="F4" s="183"/>
      <c r="G4" s="183"/>
      <c r="H4" s="184"/>
      <c r="I4" s="18"/>
      <c r="J4" s="185" t="s">
        <v>6</v>
      </c>
      <c r="K4" s="183"/>
      <c r="L4" s="17" t="s">
        <v>1903</v>
      </c>
      <c r="M4" s="186" t="s">
        <v>1902</v>
      </c>
      <c r="N4" s="186"/>
      <c r="O4" s="186"/>
      <c r="P4" s="186"/>
      <c r="Q4" s="187"/>
      <c r="R4" s="19"/>
      <c r="S4" s="188" t="s">
        <v>9</v>
      </c>
      <c r="T4" s="189"/>
      <c r="U4" s="189"/>
      <c r="V4" s="190" t="s">
        <v>1901</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1893</v>
      </c>
      <c r="D6" s="192" t="s">
        <v>1900</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179.25" customHeight="1" thickTop="1" thickBot="1" x14ac:dyDescent="0.25">
      <c r="B10" s="27" t="s">
        <v>22</v>
      </c>
      <c r="C10" s="190" t="s">
        <v>1899</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1898</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1897</v>
      </c>
      <c r="C21" s="218"/>
      <c r="D21" s="218"/>
      <c r="E21" s="218"/>
      <c r="F21" s="218"/>
      <c r="G21" s="218"/>
      <c r="H21" s="218"/>
      <c r="I21" s="218"/>
      <c r="J21" s="218"/>
      <c r="K21" s="218"/>
      <c r="L21" s="218"/>
      <c r="M21" s="219" t="s">
        <v>1893</v>
      </c>
      <c r="N21" s="219"/>
      <c r="O21" s="219" t="s">
        <v>49</v>
      </c>
      <c r="P21" s="219"/>
      <c r="Q21" s="220" t="s">
        <v>50</v>
      </c>
      <c r="R21" s="220"/>
      <c r="S21" s="34" t="s">
        <v>1896</v>
      </c>
      <c r="T21" s="34" t="s">
        <v>52</v>
      </c>
      <c r="U21" s="34" t="s">
        <v>52</v>
      </c>
      <c r="V21" s="34" t="str">
        <f>+IF(ISERR(U21/T21*100),"N/A",ROUND(U21/T21*100,2))</f>
        <v>N/A</v>
      </c>
      <c r="W21" s="35">
        <f>+IF(ISERR(U21/S21*100),"N/A",ROUND(U21/S21*100,2))</f>
        <v>0</v>
      </c>
    </row>
    <row r="22" spans="2:27" ht="56.25" customHeight="1" x14ac:dyDescent="0.2">
      <c r="B22" s="217" t="s">
        <v>1895</v>
      </c>
      <c r="C22" s="218"/>
      <c r="D22" s="218"/>
      <c r="E22" s="218"/>
      <c r="F22" s="218"/>
      <c r="G22" s="218"/>
      <c r="H22" s="218"/>
      <c r="I22" s="218"/>
      <c r="J22" s="218"/>
      <c r="K22" s="218"/>
      <c r="L22" s="218"/>
      <c r="M22" s="219" t="s">
        <v>1893</v>
      </c>
      <c r="N22" s="219"/>
      <c r="O22" s="219" t="s">
        <v>49</v>
      </c>
      <c r="P22" s="219"/>
      <c r="Q22" s="220" t="s">
        <v>50</v>
      </c>
      <c r="R22" s="220"/>
      <c r="S22" s="34" t="s">
        <v>304</v>
      </c>
      <c r="T22" s="34" t="s">
        <v>52</v>
      </c>
      <c r="U22" s="34" t="s">
        <v>52</v>
      </c>
      <c r="V22" s="34" t="str">
        <f>+IF(ISERR(U22/T22*100),"N/A",ROUND(U22/T22*100,2))</f>
        <v>N/A</v>
      </c>
      <c r="W22" s="35">
        <f>+IF(ISERR(U22/S22*100),"N/A",ROUND(U22/S22*100,2))</f>
        <v>0</v>
      </c>
    </row>
    <row r="23" spans="2:27" ht="56.25" customHeight="1" thickBot="1" x14ac:dyDescent="0.25">
      <c r="B23" s="217" t="s">
        <v>1894</v>
      </c>
      <c r="C23" s="218"/>
      <c r="D23" s="218"/>
      <c r="E23" s="218"/>
      <c r="F23" s="218"/>
      <c r="G23" s="218"/>
      <c r="H23" s="218"/>
      <c r="I23" s="218"/>
      <c r="J23" s="218"/>
      <c r="K23" s="218"/>
      <c r="L23" s="218"/>
      <c r="M23" s="219" t="s">
        <v>1893</v>
      </c>
      <c r="N23" s="219"/>
      <c r="O23" s="219" t="s">
        <v>49</v>
      </c>
      <c r="P23" s="219"/>
      <c r="Q23" s="220" t="s">
        <v>50</v>
      </c>
      <c r="R23" s="220"/>
      <c r="S23" s="34" t="s">
        <v>167</v>
      </c>
      <c r="T23" s="34" t="s">
        <v>52</v>
      </c>
      <c r="U23" s="34" t="s">
        <v>52</v>
      </c>
      <c r="V23" s="34" t="str">
        <f>+IF(ISERR(U23/T23*100),"N/A",ROUND(U23/T23*100,2))</f>
        <v>N/A</v>
      </c>
      <c r="W23" s="35">
        <f>+IF(ISERR(U23/S23*100),"N/A",ROUND(U23/S23*100,2))</f>
        <v>0</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32" t="s">
        <v>2098</v>
      </c>
      <c r="C25" s="233"/>
      <c r="D25" s="233"/>
      <c r="E25" s="233"/>
      <c r="F25" s="233"/>
      <c r="G25" s="233"/>
      <c r="H25" s="233"/>
      <c r="I25" s="233"/>
      <c r="J25" s="233"/>
      <c r="K25" s="233"/>
      <c r="L25" s="233"/>
      <c r="M25" s="233"/>
      <c r="N25" s="233"/>
      <c r="O25" s="233"/>
      <c r="P25" s="233"/>
      <c r="Q25" s="234"/>
      <c r="R25" s="37" t="s">
        <v>42</v>
      </c>
      <c r="S25" s="204" t="s">
        <v>43</v>
      </c>
      <c r="T25" s="204"/>
      <c r="U25" s="38" t="s">
        <v>61</v>
      </c>
      <c r="V25" s="203" t="s">
        <v>62</v>
      </c>
      <c r="W25" s="205"/>
    </row>
    <row r="26" spans="2:27" ht="30.75" customHeight="1" thickBot="1" x14ac:dyDescent="0.25">
      <c r="B26" s="235"/>
      <c r="C26" s="236"/>
      <c r="D26" s="236"/>
      <c r="E26" s="236"/>
      <c r="F26" s="236"/>
      <c r="G26" s="236"/>
      <c r="H26" s="236"/>
      <c r="I26" s="236"/>
      <c r="J26" s="236"/>
      <c r="K26" s="236"/>
      <c r="L26" s="236"/>
      <c r="M26" s="236"/>
      <c r="N26" s="236"/>
      <c r="O26" s="236"/>
      <c r="P26" s="236"/>
      <c r="Q26" s="237"/>
      <c r="R26" s="39" t="s">
        <v>63</v>
      </c>
      <c r="S26" s="39" t="s">
        <v>63</v>
      </c>
      <c r="T26" s="39" t="s">
        <v>49</v>
      </c>
      <c r="U26" s="39" t="s">
        <v>63</v>
      </c>
      <c r="V26" s="39" t="s">
        <v>64</v>
      </c>
      <c r="W26" s="32" t="s">
        <v>65</v>
      </c>
      <c r="Y26" s="36"/>
    </row>
    <row r="27" spans="2:27" ht="23.25" customHeight="1" thickBot="1" x14ac:dyDescent="0.25">
      <c r="B27" s="238" t="s">
        <v>66</v>
      </c>
      <c r="C27" s="239"/>
      <c r="D27" s="239"/>
      <c r="E27" s="40" t="s">
        <v>1892</v>
      </c>
      <c r="F27" s="40"/>
      <c r="G27" s="40"/>
      <c r="H27" s="41"/>
      <c r="I27" s="41"/>
      <c r="J27" s="41"/>
      <c r="K27" s="41"/>
      <c r="L27" s="41"/>
      <c r="M27" s="41"/>
      <c r="N27" s="41"/>
      <c r="O27" s="41"/>
      <c r="P27" s="42"/>
      <c r="Q27" s="42"/>
      <c r="R27" s="43" t="s">
        <v>637</v>
      </c>
      <c r="S27" s="44" t="s">
        <v>11</v>
      </c>
      <c r="T27" s="42"/>
      <c r="U27" s="44" t="s">
        <v>52</v>
      </c>
      <c r="V27" s="42"/>
      <c r="W27" s="45">
        <f>+IF(ISERR(U27/R27*100),"N/A",ROUND(U27/R27*100,2))</f>
        <v>0</v>
      </c>
    </row>
    <row r="28" spans="2:27" ht="26.25" customHeight="1" thickBot="1" x14ac:dyDescent="0.25">
      <c r="B28" s="221" t="s">
        <v>69</v>
      </c>
      <c r="C28" s="222"/>
      <c r="D28" s="222"/>
      <c r="E28" s="46" t="s">
        <v>1892</v>
      </c>
      <c r="F28" s="46"/>
      <c r="G28" s="46"/>
      <c r="H28" s="47"/>
      <c r="I28" s="47"/>
      <c r="J28" s="47"/>
      <c r="K28" s="47"/>
      <c r="L28" s="47"/>
      <c r="M28" s="47"/>
      <c r="N28" s="47"/>
      <c r="O28" s="47"/>
      <c r="P28" s="48"/>
      <c r="Q28" s="48"/>
      <c r="R28" s="49" t="s">
        <v>1891</v>
      </c>
      <c r="S28" s="50" t="s">
        <v>52</v>
      </c>
      <c r="T28" s="51">
        <f>+IF(ISERR(S28/R28*100),"N/A",ROUND(S28/R28*100,2))</f>
        <v>0</v>
      </c>
      <c r="U28" s="50" t="s">
        <v>52</v>
      </c>
      <c r="V28" s="51" t="str">
        <f>+IF(ISERR(U28/S28*100),"N/A",ROUND(U28/S28*100,2))</f>
        <v>N/A</v>
      </c>
      <c r="W28" s="52">
        <f>+IF(ISERR(U28/R28*100),"N/A",ROUND(U28/R28*100,2))</f>
        <v>0</v>
      </c>
    </row>
    <row r="29" spans="2:27" ht="22.5" customHeight="1" thickTop="1" thickBot="1" x14ac:dyDescent="0.25">
      <c r="B29" s="11" t="s">
        <v>75</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23" t="s">
        <v>1890</v>
      </c>
      <c r="C30" s="224"/>
      <c r="D30" s="224"/>
      <c r="E30" s="224"/>
      <c r="F30" s="224"/>
      <c r="G30" s="224"/>
      <c r="H30" s="224"/>
      <c r="I30" s="224"/>
      <c r="J30" s="224"/>
      <c r="K30" s="224"/>
      <c r="L30" s="224"/>
      <c r="M30" s="224"/>
      <c r="N30" s="224"/>
      <c r="O30" s="224"/>
      <c r="P30" s="224"/>
      <c r="Q30" s="224"/>
      <c r="R30" s="224"/>
      <c r="S30" s="224"/>
      <c r="T30" s="224"/>
      <c r="U30" s="224"/>
      <c r="V30" s="224"/>
      <c r="W30" s="225"/>
    </row>
    <row r="31" spans="2:27" ht="78.7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1889</v>
      </c>
      <c r="C32" s="224"/>
      <c r="D32" s="224"/>
      <c r="E32" s="224"/>
      <c r="F32" s="224"/>
      <c r="G32" s="224"/>
      <c r="H32" s="224"/>
      <c r="I32" s="224"/>
      <c r="J32" s="224"/>
      <c r="K32" s="224"/>
      <c r="L32" s="224"/>
      <c r="M32" s="224"/>
      <c r="N32" s="224"/>
      <c r="O32" s="224"/>
      <c r="P32" s="224"/>
      <c r="Q32" s="224"/>
      <c r="R32" s="224"/>
      <c r="S32" s="224"/>
      <c r="T32" s="224"/>
      <c r="U32" s="224"/>
      <c r="V32" s="224"/>
      <c r="W32" s="225"/>
    </row>
    <row r="33" spans="2:23" ht="22.5" customHeight="1"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row r="34" spans="2:23" ht="37.5" customHeight="1" thickTop="1" x14ac:dyDescent="0.2">
      <c r="B34" s="223" t="s">
        <v>1888</v>
      </c>
      <c r="C34" s="224"/>
      <c r="D34" s="224"/>
      <c r="E34" s="224"/>
      <c r="F34" s="224"/>
      <c r="G34" s="224"/>
      <c r="H34" s="224"/>
      <c r="I34" s="224"/>
      <c r="J34" s="224"/>
      <c r="K34" s="224"/>
      <c r="L34" s="224"/>
      <c r="M34" s="224"/>
      <c r="N34" s="224"/>
      <c r="O34" s="224"/>
      <c r="P34" s="224"/>
      <c r="Q34" s="224"/>
      <c r="R34" s="224"/>
      <c r="S34" s="224"/>
      <c r="T34" s="224"/>
      <c r="U34" s="224"/>
      <c r="V34" s="224"/>
      <c r="W34" s="225"/>
    </row>
    <row r="35" spans="2:23" ht="13.5" thickBot="1" x14ac:dyDescent="0.25">
      <c r="B35" s="229"/>
      <c r="C35" s="230"/>
      <c r="D35" s="230"/>
      <c r="E35" s="230"/>
      <c r="F35" s="230"/>
      <c r="G35" s="230"/>
      <c r="H35" s="230"/>
      <c r="I35" s="230"/>
      <c r="J35" s="230"/>
      <c r="K35" s="230"/>
      <c r="L35" s="230"/>
      <c r="M35" s="230"/>
      <c r="N35" s="230"/>
      <c r="O35" s="230"/>
      <c r="P35" s="230"/>
      <c r="Q35" s="230"/>
      <c r="R35" s="230"/>
      <c r="S35" s="230"/>
      <c r="T35" s="230"/>
      <c r="U35" s="230"/>
      <c r="V35" s="230"/>
      <c r="W35" s="231"/>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1871</v>
      </c>
      <c r="D4" s="183" t="s">
        <v>1870</v>
      </c>
      <c r="E4" s="183"/>
      <c r="F4" s="183"/>
      <c r="G4" s="183"/>
      <c r="H4" s="184"/>
      <c r="I4" s="18"/>
      <c r="J4" s="185" t="s">
        <v>6</v>
      </c>
      <c r="K4" s="183"/>
      <c r="L4" s="17" t="s">
        <v>1917</v>
      </c>
      <c r="M4" s="186" t="s">
        <v>1916</v>
      </c>
      <c r="N4" s="186"/>
      <c r="O4" s="186"/>
      <c r="P4" s="186"/>
      <c r="Q4" s="187"/>
      <c r="R4" s="19"/>
      <c r="S4" s="188" t="s">
        <v>9</v>
      </c>
      <c r="T4" s="189"/>
      <c r="U4" s="189"/>
      <c r="V4" s="190" t="s">
        <v>1915</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1893</v>
      </c>
      <c r="D6" s="192" t="s">
        <v>1900</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1914</v>
      </c>
      <c r="K8" s="26" t="s">
        <v>21</v>
      </c>
      <c r="L8" s="26" t="s">
        <v>1913</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181.5" customHeight="1" thickTop="1" thickBot="1" x14ac:dyDescent="0.25">
      <c r="B10" s="27" t="s">
        <v>22</v>
      </c>
      <c r="C10" s="190" t="s">
        <v>1912</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1898</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1911</v>
      </c>
      <c r="C21" s="218"/>
      <c r="D21" s="218"/>
      <c r="E21" s="218"/>
      <c r="F21" s="218"/>
      <c r="G21" s="218"/>
      <c r="H21" s="218"/>
      <c r="I21" s="218"/>
      <c r="J21" s="218"/>
      <c r="K21" s="218"/>
      <c r="L21" s="218"/>
      <c r="M21" s="219" t="s">
        <v>1893</v>
      </c>
      <c r="N21" s="219"/>
      <c r="O21" s="219" t="s">
        <v>49</v>
      </c>
      <c r="P21" s="219"/>
      <c r="Q21" s="220" t="s">
        <v>65</v>
      </c>
      <c r="R21" s="220"/>
      <c r="S21" s="34" t="s">
        <v>51</v>
      </c>
      <c r="T21" s="34" t="s">
        <v>170</v>
      </c>
      <c r="U21" s="34" t="s">
        <v>170</v>
      </c>
      <c r="V21" s="34" t="str">
        <f>+IF(ISERR(U21/T21*100),"N/A",ROUND(U21/T21*100,2))</f>
        <v>N/A</v>
      </c>
      <c r="W21" s="35" t="str">
        <f>+IF(ISERR(U21/S21*100),"N/A",ROUND(U21/S21*100,2))</f>
        <v>N/A</v>
      </c>
    </row>
    <row r="22" spans="2:27" ht="56.25" customHeight="1" thickBot="1" x14ac:dyDescent="0.25">
      <c r="B22" s="217" t="s">
        <v>1910</v>
      </c>
      <c r="C22" s="218"/>
      <c r="D22" s="218"/>
      <c r="E22" s="218"/>
      <c r="F22" s="218"/>
      <c r="G22" s="218"/>
      <c r="H22" s="218"/>
      <c r="I22" s="218"/>
      <c r="J22" s="218"/>
      <c r="K22" s="218"/>
      <c r="L22" s="218"/>
      <c r="M22" s="219" t="s">
        <v>1893</v>
      </c>
      <c r="N22" s="219"/>
      <c r="O22" s="219" t="s">
        <v>49</v>
      </c>
      <c r="P22" s="219"/>
      <c r="Q22" s="220" t="s">
        <v>50</v>
      </c>
      <c r="R22" s="220"/>
      <c r="S22" s="34" t="s">
        <v>1735</v>
      </c>
      <c r="T22" s="34" t="s">
        <v>52</v>
      </c>
      <c r="U22" s="34" t="s">
        <v>52</v>
      </c>
      <c r="V22" s="34" t="str">
        <f>+IF(ISERR(U22/T22*100),"N/A",ROUND(U22/T22*100,2))</f>
        <v>N/A</v>
      </c>
      <c r="W22" s="35">
        <f>+IF(ISERR(U22/S22*100),"N/A",ROUND(U22/S22*100,2))</f>
        <v>0</v>
      </c>
    </row>
    <row r="23" spans="2:27" ht="21.75" customHeight="1" thickTop="1" thickBot="1" x14ac:dyDescent="0.25">
      <c r="B23" s="11" t="s">
        <v>60</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32" t="s">
        <v>2098</v>
      </c>
      <c r="C24" s="233"/>
      <c r="D24" s="233"/>
      <c r="E24" s="233"/>
      <c r="F24" s="233"/>
      <c r="G24" s="233"/>
      <c r="H24" s="233"/>
      <c r="I24" s="233"/>
      <c r="J24" s="233"/>
      <c r="K24" s="233"/>
      <c r="L24" s="233"/>
      <c r="M24" s="233"/>
      <c r="N24" s="233"/>
      <c r="O24" s="233"/>
      <c r="P24" s="233"/>
      <c r="Q24" s="234"/>
      <c r="R24" s="37" t="s">
        <v>42</v>
      </c>
      <c r="S24" s="204" t="s">
        <v>43</v>
      </c>
      <c r="T24" s="204"/>
      <c r="U24" s="38" t="s">
        <v>61</v>
      </c>
      <c r="V24" s="203" t="s">
        <v>62</v>
      </c>
      <c r="W24" s="205"/>
    </row>
    <row r="25" spans="2:27" ht="30.75" customHeight="1" thickBot="1" x14ac:dyDescent="0.25">
      <c r="B25" s="235"/>
      <c r="C25" s="236"/>
      <c r="D25" s="236"/>
      <c r="E25" s="236"/>
      <c r="F25" s="236"/>
      <c r="G25" s="236"/>
      <c r="H25" s="236"/>
      <c r="I25" s="236"/>
      <c r="J25" s="236"/>
      <c r="K25" s="236"/>
      <c r="L25" s="236"/>
      <c r="M25" s="236"/>
      <c r="N25" s="236"/>
      <c r="O25" s="236"/>
      <c r="P25" s="236"/>
      <c r="Q25" s="237"/>
      <c r="R25" s="39" t="s">
        <v>63</v>
      </c>
      <c r="S25" s="39" t="s">
        <v>63</v>
      </c>
      <c r="T25" s="39" t="s">
        <v>49</v>
      </c>
      <c r="U25" s="39" t="s">
        <v>63</v>
      </c>
      <c r="V25" s="39" t="s">
        <v>64</v>
      </c>
      <c r="W25" s="32" t="s">
        <v>65</v>
      </c>
      <c r="Y25" s="36"/>
    </row>
    <row r="26" spans="2:27" ht="23.25" customHeight="1" thickBot="1" x14ac:dyDescent="0.25">
      <c r="B26" s="238" t="s">
        <v>66</v>
      </c>
      <c r="C26" s="239"/>
      <c r="D26" s="239"/>
      <c r="E26" s="40" t="s">
        <v>1892</v>
      </c>
      <c r="F26" s="40"/>
      <c r="G26" s="40"/>
      <c r="H26" s="41"/>
      <c r="I26" s="41"/>
      <c r="J26" s="41"/>
      <c r="K26" s="41"/>
      <c r="L26" s="41"/>
      <c r="M26" s="41"/>
      <c r="N26" s="41"/>
      <c r="O26" s="41"/>
      <c r="P26" s="42"/>
      <c r="Q26" s="42"/>
      <c r="R26" s="43" t="s">
        <v>1909</v>
      </c>
      <c r="S26" s="44" t="s">
        <v>11</v>
      </c>
      <c r="T26" s="42"/>
      <c r="U26" s="44" t="s">
        <v>1906</v>
      </c>
      <c r="V26" s="42"/>
      <c r="W26" s="45">
        <f>+IF(ISERR(U26/R26*100),"N/A",ROUND(U26/R26*100,2))</f>
        <v>5.42</v>
      </c>
    </row>
    <row r="27" spans="2:27" ht="26.25" customHeight="1" thickBot="1" x14ac:dyDescent="0.25">
      <c r="B27" s="221" t="s">
        <v>69</v>
      </c>
      <c r="C27" s="222"/>
      <c r="D27" s="222"/>
      <c r="E27" s="46" t="s">
        <v>1892</v>
      </c>
      <c r="F27" s="46"/>
      <c r="G27" s="46"/>
      <c r="H27" s="47"/>
      <c r="I27" s="47"/>
      <c r="J27" s="47"/>
      <c r="K27" s="47"/>
      <c r="L27" s="47"/>
      <c r="M27" s="47"/>
      <c r="N27" s="47"/>
      <c r="O27" s="47"/>
      <c r="P27" s="48"/>
      <c r="Q27" s="48"/>
      <c r="R27" s="49" t="s">
        <v>1908</v>
      </c>
      <c r="S27" s="50" t="s">
        <v>1907</v>
      </c>
      <c r="T27" s="51">
        <f>+IF(ISERR(S27/R27*100),"N/A",ROUND(S27/R27*100,2))</f>
        <v>28.36</v>
      </c>
      <c r="U27" s="50" t="s">
        <v>1906</v>
      </c>
      <c r="V27" s="51">
        <f>+IF(ISERR(U27/S27*100),"N/A",ROUND(U27/S27*100,2))</f>
        <v>19.28</v>
      </c>
      <c r="W27" s="52">
        <f>+IF(ISERR(U27/R27*100),"N/A",ROUND(U27/R27*100,2))</f>
        <v>5.47</v>
      </c>
    </row>
    <row r="28" spans="2:27" ht="22.5" customHeight="1" thickTop="1" thickBot="1" x14ac:dyDescent="0.25">
      <c r="B28" s="11" t="s">
        <v>75</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23" t="s">
        <v>1905</v>
      </c>
      <c r="C29" s="224"/>
      <c r="D29" s="224"/>
      <c r="E29" s="224"/>
      <c r="F29" s="224"/>
      <c r="G29" s="224"/>
      <c r="H29" s="224"/>
      <c r="I29" s="224"/>
      <c r="J29" s="224"/>
      <c r="K29" s="224"/>
      <c r="L29" s="224"/>
      <c r="M29" s="224"/>
      <c r="N29" s="224"/>
      <c r="O29" s="224"/>
      <c r="P29" s="224"/>
      <c r="Q29" s="224"/>
      <c r="R29" s="224"/>
      <c r="S29" s="224"/>
      <c r="T29" s="224"/>
      <c r="U29" s="224"/>
      <c r="V29" s="224"/>
      <c r="W29" s="225"/>
    </row>
    <row r="30" spans="2:27" ht="24" customHeight="1" thickBot="1" x14ac:dyDescent="0.25">
      <c r="B30" s="226"/>
      <c r="C30" s="227"/>
      <c r="D30" s="227"/>
      <c r="E30" s="227"/>
      <c r="F30" s="227"/>
      <c r="G30" s="227"/>
      <c r="H30" s="227"/>
      <c r="I30" s="227"/>
      <c r="J30" s="227"/>
      <c r="K30" s="227"/>
      <c r="L30" s="227"/>
      <c r="M30" s="227"/>
      <c r="N30" s="227"/>
      <c r="O30" s="227"/>
      <c r="P30" s="227"/>
      <c r="Q30" s="227"/>
      <c r="R30" s="227"/>
      <c r="S30" s="227"/>
      <c r="T30" s="227"/>
      <c r="U30" s="227"/>
      <c r="V30" s="227"/>
      <c r="W30" s="228"/>
    </row>
    <row r="31" spans="2:27" ht="37.5" customHeight="1" thickTop="1" x14ac:dyDescent="0.2">
      <c r="B31" s="223" t="s">
        <v>1904</v>
      </c>
      <c r="C31" s="224"/>
      <c r="D31" s="224"/>
      <c r="E31" s="224"/>
      <c r="F31" s="224"/>
      <c r="G31" s="224"/>
      <c r="H31" s="224"/>
      <c r="I31" s="224"/>
      <c r="J31" s="224"/>
      <c r="K31" s="224"/>
      <c r="L31" s="224"/>
      <c r="M31" s="224"/>
      <c r="N31" s="224"/>
      <c r="O31" s="224"/>
      <c r="P31" s="224"/>
      <c r="Q31" s="224"/>
      <c r="R31" s="224"/>
      <c r="S31" s="224"/>
      <c r="T31" s="224"/>
      <c r="U31" s="224"/>
      <c r="V31" s="224"/>
      <c r="W31" s="225"/>
    </row>
    <row r="32" spans="2:27" ht="15" customHeight="1" thickBot="1" x14ac:dyDescent="0.25">
      <c r="B32" s="226"/>
      <c r="C32" s="227"/>
      <c r="D32" s="227"/>
      <c r="E32" s="227"/>
      <c r="F32" s="227"/>
      <c r="G32" s="227"/>
      <c r="H32" s="227"/>
      <c r="I32" s="227"/>
      <c r="J32" s="227"/>
      <c r="K32" s="227"/>
      <c r="L32" s="227"/>
      <c r="M32" s="227"/>
      <c r="N32" s="227"/>
      <c r="O32" s="227"/>
      <c r="P32" s="227"/>
      <c r="Q32" s="227"/>
      <c r="R32" s="227"/>
      <c r="S32" s="227"/>
      <c r="T32" s="227"/>
      <c r="U32" s="227"/>
      <c r="V32" s="227"/>
      <c r="W32" s="228"/>
    </row>
    <row r="33" spans="2:23" ht="37.5" customHeight="1" thickTop="1" x14ac:dyDescent="0.2">
      <c r="B33" s="223" t="s">
        <v>1888</v>
      </c>
      <c r="C33" s="224"/>
      <c r="D33" s="224"/>
      <c r="E33" s="224"/>
      <c r="F33" s="224"/>
      <c r="G33" s="224"/>
      <c r="H33" s="224"/>
      <c r="I33" s="224"/>
      <c r="J33" s="224"/>
      <c r="K33" s="224"/>
      <c r="L33" s="224"/>
      <c r="M33" s="224"/>
      <c r="N33" s="224"/>
      <c r="O33" s="224"/>
      <c r="P33" s="224"/>
      <c r="Q33" s="224"/>
      <c r="R33" s="224"/>
      <c r="S33" s="224"/>
      <c r="T33" s="224"/>
      <c r="U33" s="224"/>
      <c r="V33" s="224"/>
      <c r="W33" s="225"/>
    </row>
    <row r="34" spans="2:23" ht="13.5" thickBot="1" x14ac:dyDescent="0.25">
      <c r="B34" s="229"/>
      <c r="C34" s="230"/>
      <c r="D34" s="230"/>
      <c r="E34" s="230"/>
      <c r="F34" s="230"/>
      <c r="G34" s="230"/>
      <c r="H34" s="230"/>
      <c r="I34" s="230"/>
      <c r="J34" s="230"/>
      <c r="K34" s="230"/>
      <c r="L34" s="230"/>
      <c r="M34" s="230"/>
      <c r="N34" s="230"/>
      <c r="O34" s="230"/>
      <c r="P34" s="230"/>
      <c r="Q34" s="230"/>
      <c r="R34" s="230"/>
      <c r="S34" s="230"/>
      <c r="T34" s="230"/>
      <c r="U34" s="230"/>
      <c r="V34" s="230"/>
      <c r="W34" s="231"/>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1"/>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110</v>
      </c>
      <c r="D4" s="183" t="s">
        <v>109</v>
      </c>
      <c r="E4" s="183"/>
      <c r="F4" s="183"/>
      <c r="G4" s="183"/>
      <c r="H4" s="184"/>
      <c r="I4" s="18"/>
      <c r="J4" s="185" t="s">
        <v>6</v>
      </c>
      <c r="K4" s="183"/>
      <c r="L4" s="17" t="s">
        <v>179</v>
      </c>
      <c r="M4" s="186" t="s">
        <v>178</v>
      </c>
      <c r="N4" s="186"/>
      <c r="O4" s="186"/>
      <c r="P4" s="186"/>
      <c r="Q4" s="187"/>
      <c r="R4" s="19"/>
      <c r="S4" s="188" t="s">
        <v>9</v>
      </c>
      <c r="T4" s="189"/>
      <c r="U4" s="189"/>
      <c r="V4" s="190" t="s">
        <v>177</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168</v>
      </c>
      <c r="D6" s="192" t="s">
        <v>176</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157</v>
      </c>
      <c r="D7" s="179" t="s">
        <v>175</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174</v>
      </c>
      <c r="K8" s="26" t="s">
        <v>173</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280.5" customHeight="1" thickTop="1" thickBot="1" x14ac:dyDescent="0.25">
      <c r="B10" s="27" t="s">
        <v>22</v>
      </c>
      <c r="C10" s="190" t="s">
        <v>172</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140</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171</v>
      </c>
      <c r="C21" s="218"/>
      <c r="D21" s="218"/>
      <c r="E21" s="218"/>
      <c r="F21" s="218"/>
      <c r="G21" s="218"/>
      <c r="H21" s="218"/>
      <c r="I21" s="218"/>
      <c r="J21" s="218"/>
      <c r="K21" s="218"/>
      <c r="L21" s="218"/>
      <c r="M21" s="219" t="s">
        <v>168</v>
      </c>
      <c r="N21" s="219"/>
      <c r="O21" s="219" t="s">
        <v>49</v>
      </c>
      <c r="P21" s="219"/>
      <c r="Q21" s="220" t="s">
        <v>65</v>
      </c>
      <c r="R21" s="220"/>
      <c r="S21" s="34" t="s">
        <v>51</v>
      </c>
      <c r="T21" s="34" t="s">
        <v>170</v>
      </c>
      <c r="U21" s="34" t="s">
        <v>170</v>
      </c>
      <c r="V21" s="34" t="str">
        <f t="shared" ref="V21:V27" si="0">+IF(ISERR(U21/T21*100),"N/A",ROUND(U21/T21*100,2))</f>
        <v>N/A</v>
      </c>
      <c r="W21" s="35" t="str">
        <f t="shared" ref="W21:W27" si="1">+IF(ISERR(U21/S21*100),"N/A",ROUND(U21/S21*100,2))</f>
        <v>N/A</v>
      </c>
    </row>
    <row r="22" spans="2:27" ht="56.25" customHeight="1" x14ac:dyDescent="0.2">
      <c r="B22" s="217" t="s">
        <v>169</v>
      </c>
      <c r="C22" s="218"/>
      <c r="D22" s="218"/>
      <c r="E22" s="218"/>
      <c r="F22" s="218"/>
      <c r="G22" s="218"/>
      <c r="H22" s="218"/>
      <c r="I22" s="218"/>
      <c r="J22" s="218"/>
      <c r="K22" s="218"/>
      <c r="L22" s="218"/>
      <c r="M22" s="219" t="s">
        <v>168</v>
      </c>
      <c r="N22" s="219"/>
      <c r="O22" s="219" t="s">
        <v>49</v>
      </c>
      <c r="P22" s="219"/>
      <c r="Q22" s="220" t="s">
        <v>50</v>
      </c>
      <c r="R22" s="220"/>
      <c r="S22" s="34" t="s">
        <v>51</v>
      </c>
      <c r="T22" s="34" t="s">
        <v>167</v>
      </c>
      <c r="U22" s="34" t="s">
        <v>167</v>
      </c>
      <c r="V22" s="34">
        <f t="shared" si="0"/>
        <v>100</v>
      </c>
      <c r="W22" s="35">
        <f t="shared" si="1"/>
        <v>25</v>
      </c>
    </row>
    <row r="23" spans="2:27" ht="56.25" customHeight="1" x14ac:dyDescent="0.2">
      <c r="B23" s="217" t="s">
        <v>166</v>
      </c>
      <c r="C23" s="218"/>
      <c r="D23" s="218"/>
      <c r="E23" s="218"/>
      <c r="F23" s="218"/>
      <c r="G23" s="218"/>
      <c r="H23" s="218"/>
      <c r="I23" s="218"/>
      <c r="J23" s="218"/>
      <c r="K23" s="218"/>
      <c r="L23" s="218"/>
      <c r="M23" s="219" t="s">
        <v>157</v>
      </c>
      <c r="N23" s="219"/>
      <c r="O23" s="219" t="s">
        <v>49</v>
      </c>
      <c r="P23" s="219"/>
      <c r="Q23" s="220" t="s">
        <v>50</v>
      </c>
      <c r="R23" s="220"/>
      <c r="S23" s="34" t="s">
        <v>51</v>
      </c>
      <c r="T23" s="34" t="s">
        <v>165</v>
      </c>
      <c r="U23" s="34" t="s">
        <v>165</v>
      </c>
      <c r="V23" s="34">
        <f t="shared" si="0"/>
        <v>100</v>
      </c>
      <c r="W23" s="35">
        <f t="shared" si="1"/>
        <v>19.96</v>
      </c>
    </row>
    <row r="24" spans="2:27" ht="56.25" customHeight="1" x14ac:dyDescent="0.2">
      <c r="B24" s="217" t="s">
        <v>164</v>
      </c>
      <c r="C24" s="218"/>
      <c r="D24" s="218"/>
      <c r="E24" s="218"/>
      <c r="F24" s="218"/>
      <c r="G24" s="218"/>
      <c r="H24" s="218"/>
      <c r="I24" s="218"/>
      <c r="J24" s="218"/>
      <c r="K24" s="218"/>
      <c r="L24" s="218"/>
      <c r="M24" s="219" t="s">
        <v>157</v>
      </c>
      <c r="N24" s="219"/>
      <c r="O24" s="219" t="s">
        <v>49</v>
      </c>
      <c r="P24" s="219"/>
      <c r="Q24" s="220" t="s">
        <v>50</v>
      </c>
      <c r="R24" s="220"/>
      <c r="S24" s="34" t="s">
        <v>51</v>
      </c>
      <c r="T24" s="34" t="s">
        <v>163</v>
      </c>
      <c r="U24" s="34" t="s">
        <v>163</v>
      </c>
      <c r="V24" s="34">
        <f t="shared" si="0"/>
        <v>100</v>
      </c>
      <c r="W24" s="35">
        <f t="shared" si="1"/>
        <v>9.09</v>
      </c>
    </row>
    <row r="25" spans="2:27" ht="56.25" customHeight="1" x14ac:dyDescent="0.2">
      <c r="B25" s="217" t="s">
        <v>162</v>
      </c>
      <c r="C25" s="218"/>
      <c r="D25" s="218"/>
      <c r="E25" s="218"/>
      <c r="F25" s="218"/>
      <c r="G25" s="218"/>
      <c r="H25" s="218"/>
      <c r="I25" s="218"/>
      <c r="J25" s="218"/>
      <c r="K25" s="218"/>
      <c r="L25" s="218"/>
      <c r="M25" s="219" t="s">
        <v>157</v>
      </c>
      <c r="N25" s="219"/>
      <c r="O25" s="219" t="s">
        <v>49</v>
      </c>
      <c r="P25" s="219"/>
      <c r="Q25" s="220" t="s">
        <v>50</v>
      </c>
      <c r="R25" s="220"/>
      <c r="S25" s="34" t="s">
        <v>51</v>
      </c>
      <c r="T25" s="34" t="s">
        <v>161</v>
      </c>
      <c r="U25" s="34" t="s">
        <v>161</v>
      </c>
      <c r="V25" s="34">
        <f t="shared" si="0"/>
        <v>100</v>
      </c>
      <c r="W25" s="35">
        <f t="shared" si="1"/>
        <v>21.25</v>
      </c>
    </row>
    <row r="26" spans="2:27" ht="56.25" customHeight="1" x14ac:dyDescent="0.2">
      <c r="B26" s="217" t="s">
        <v>160</v>
      </c>
      <c r="C26" s="218"/>
      <c r="D26" s="218"/>
      <c r="E26" s="218"/>
      <c r="F26" s="218"/>
      <c r="G26" s="218"/>
      <c r="H26" s="218"/>
      <c r="I26" s="218"/>
      <c r="J26" s="218"/>
      <c r="K26" s="218"/>
      <c r="L26" s="218"/>
      <c r="M26" s="219" t="s">
        <v>157</v>
      </c>
      <c r="N26" s="219"/>
      <c r="O26" s="219" t="s">
        <v>49</v>
      </c>
      <c r="P26" s="219"/>
      <c r="Q26" s="220" t="s">
        <v>50</v>
      </c>
      <c r="R26" s="220"/>
      <c r="S26" s="34" t="s">
        <v>51</v>
      </c>
      <c r="T26" s="34" t="s">
        <v>159</v>
      </c>
      <c r="U26" s="34" t="s">
        <v>159</v>
      </c>
      <c r="V26" s="34">
        <f t="shared" si="0"/>
        <v>100</v>
      </c>
      <c r="W26" s="35">
        <f t="shared" si="1"/>
        <v>53.42</v>
      </c>
    </row>
    <row r="27" spans="2:27" ht="56.25" customHeight="1" thickBot="1" x14ac:dyDescent="0.25">
      <c r="B27" s="217" t="s">
        <v>158</v>
      </c>
      <c r="C27" s="218"/>
      <c r="D27" s="218"/>
      <c r="E27" s="218"/>
      <c r="F27" s="218"/>
      <c r="G27" s="218"/>
      <c r="H27" s="218"/>
      <c r="I27" s="218"/>
      <c r="J27" s="218"/>
      <c r="K27" s="218"/>
      <c r="L27" s="218"/>
      <c r="M27" s="219" t="s">
        <v>157</v>
      </c>
      <c r="N27" s="219"/>
      <c r="O27" s="219" t="s">
        <v>49</v>
      </c>
      <c r="P27" s="219"/>
      <c r="Q27" s="220" t="s">
        <v>50</v>
      </c>
      <c r="R27" s="220"/>
      <c r="S27" s="34" t="s">
        <v>51</v>
      </c>
      <c r="T27" s="34" t="s">
        <v>156</v>
      </c>
      <c r="U27" s="34" t="s">
        <v>156</v>
      </c>
      <c r="V27" s="34">
        <f t="shared" si="0"/>
        <v>100</v>
      </c>
      <c r="W27" s="35">
        <f t="shared" si="1"/>
        <v>34.18</v>
      </c>
    </row>
    <row r="28" spans="2:27" ht="21.75" customHeight="1" thickTop="1" thickBot="1" x14ac:dyDescent="0.25">
      <c r="B28" s="11" t="s">
        <v>60</v>
      </c>
      <c r="C28" s="12"/>
      <c r="D28" s="12"/>
      <c r="E28" s="12"/>
      <c r="F28" s="12"/>
      <c r="G28" s="12"/>
      <c r="H28" s="13"/>
      <c r="I28" s="13"/>
      <c r="J28" s="13"/>
      <c r="K28" s="13"/>
      <c r="L28" s="13"/>
      <c r="M28" s="13"/>
      <c r="N28" s="13"/>
      <c r="O28" s="13"/>
      <c r="P28" s="13"/>
      <c r="Q28" s="13"/>
      <c r="R28" s="13"/>
      <c r="S28" s="13"/>
      <c r="T28" s="13"/>
      <c r="U28" s="13"/>
      <c r="V28" s="13"/>
      <c r="W28" s="14"/>
      <c r="X28" s="36"/>
    </row>
    <row r="29" spans="2:27" ht="29.25" customHeight="1" thickTop="1" thickBot="1" x14ac:dyDescent="0.25">
      <c r="B29" s="232" t="s">
        <v>2098</v>
      </c>
      <c r="C29" s="233"/>
      <c r="D29" s="233"/>
      <c r="E29" s="233"/>
      <c r="F29" s="233"/>
      <c r="G29" s="233"/>
      <c r="H29" s="233"/>
      <c r="I29" s="233"/>
      <c r="J29" s="233"/>
      <c r="K29" s="233"/>
      <c r="L29" s="233"/>
      <c r="M29" s="233"/>
      <c r="N29" s="233"/>
      <c r="O29" s="233"/>
      <c r="P29" s="233"/>
      <c r="Q29" s="234"/>
      <c r="R29" s="37" t="s">
        <v>42</v>
      </c>
      <c r="S29" s="204" t="s">
        <v>43</v>
      </c>
      <c r="T29" s="204"/>
      <c r="U29" s="38" t="s">
        <v>61</v>
      </c>
      <c r="V29" s="203" t="s">
        <v>62</v>
      </c>
      <c r="W29" s="205"/>
    </row>
    <row r="30" spans="2:27" ht="30.75" customHeight="1" thickBot="1" x14ac:dyDescent="0.25">
      <c r="B30" s="235"/>
      <c r="C30" s="236"/>
      <c r="D30" s="236"/>
      <c r="E30" s="236"/>
      <c r="F30" s="236"/>
      <c r="G30" s="236"/>
      <c r="H30" s="236"/>
      <c r="I30" s="236"/>
      <c r="J30" s="236"/>
      <c r="K30" s="236"/>
      <c r="L30" s="236"/>
      <c r="M30" s="236"/>
      <c r="N30" s="236"/>
      <c r="O30" s="236"/>
      <c r="P30" s="236"/>
      <c r="Q30" s="237"/>
      <c r="R30" s="39" t="s">
        <v>63</v>
      </c>
      <c r="S30" s="39" t="s">
        <v>63</v>
      </c>
      <c r="T30" s="39" t="s">
        <v>49</v>
      </c>
      <c r="U30" s="39" t="s">
        <v>63</v>
      </c>
      <c r="V30" s="39" t="s">
        <v>64</v>
      </c>
      <c r="W30" s="32" t="s">
        <v>65</v>
      </c>
      <c r="Y30" s="36"/>
    </row>
    <row r="31" spans="2:27" ht="23.25" customHeight="1" thickBot="1" x14ac:dyDescent="0.25">
      <c r="B31" s="238" t="s">
        <v>66</v>
      </c>
      <c r="C31" s="239"/>
      <c r="D31" s="239"/>
      <c r="E31" s="40" t="s">
        <v>155</v>
      </c>
      <c r="F31" s="40"/>
      <c r="G31" s="40"/>
      <c r="H31" s="41"/>
      <c r="I31" s="41"/>
      <c r="J31" s="41"/>
      <c r="K31" s="41"/>
      <c r="L31" s="41"/>
      <c r="M31" s="41"/>
      <c r="N31" s="41"/>
      <c r="O31" s="41"/>
      <c r="P31" s="42"/>
      <c r="Q31" s="42"/>
      <c r="R31" s="43" t="s">
        <v>154</v>
      </c>
      <c r="S31" s="44" t="s">
        <v>11</v>
      </c>
      <c r="T31" s="42"/>
      <c r="U31" s="44" t="s">
        <v>52</v>
      </c>
      <c r="V31" s="42"/>
      <c r="W31" s="45">
        <f>+IF(ISERR(U31/R31*100),"N/A",ROUND(U31/R31*100,2))</f>
        <v>0</v>
      </c>
    </row>
    <row r="32" spans="2:27" ht="26.25" customHeight="1" x14ac:dyDescent="0.2">
      <c r="B32" s="221" t="s">
        <v>69</v>
      </c>
      <c r="C32" s="222"/>
      <c r="D32" s="222"/>
      <c r="E32" s="46" t="s">
        <v>155</v>
      </c>
      <c r="F32" s="46"/>
      <c r="G32" s="46"/>
      <c r="H32" s="47"/>
      <c r="I32" s="47"/>
      <c r="J32" s="47"/>
      <c r="K32" s="47"/>
      <c r="L32" s="47"/>
      <c r="M32" s="47"/>
      <c r="N32" s="47"/>
      <c r="O32" s="47"/>
      <c r="P32" s="48"/>
      <c r="Q32" s="48"/>
      <c r="R32" s="49" t="s">
        <v>154</v>
      </c>
      <c r="S32" s="50" t="s">
        <v>52</v>
      </c>
      <c r="T32" s="51">
        <f>+IF(ISERR(S32/R32*100),"N/A",ROUND(S32/R32*100,2))</f>
        <v>0</v>
      </c>
      <c r="U32" s="50" t="s">
        <v>52</v>
      </c>
      <c r="V32" s="51" t="str">
        <f>+IF(ISERR(U32/S32*100),"N/A",ROUND(U32/S32*100,2))</f>
        <v>N/A</v>
      </c>
      <c r="W32" s="52">
        <f>+IF(ISERR(U32/R32*100),"N/A",ROUND(U32/R32*100,2))</f>
        <v>0</v>
      </c>
    </row>
    <row r="33" spans="2:23" ht="23.25" customHeight="1" thickBot="1" x14ac:dyDescent="0.25">
      <c r="B33" s="238" t="s">
        <v>66</v>
      </c>
      <c r="C33" s="239"/>
      <c r="D33" s="239"/>
      <c r="E33" s="40" t="s">
        <v>153</v>
      </c>
      <c r="F33" s="40"/>
      <c r="G33" s="40"/>
      <c r="H33" s="41"/>
      <c r="I33" s="41"/>
      <c r="J33" s="41"/>
      <c r="K33" s="41"/>
      <c r="L33" s="41"/>
      <c r="M33" s="41"/>
      <c r="N33" s="41"/>
      <c r="O33" s="41"/>
      <c r="P33" s="42"/>
      <c r="Q33" s="42"/>
      <c r="R33" s="43" t="s">
        <v>152</v>
      </c>
      <c r="S33" s="44" t="s">
        <v>11</v>
      </c>
      <c r="T33" s="42"/>
      <c r="U33" s="44" t="s">
        <v>52</v>
      </c>
      <c r="V33" s="42"/>
      <c r="W33" s="45">
        <f>+IF(ISERR(U33/R33*100),"N/A",ROUND(U33/R33*100,2))</f>
        <v>0</v>
      </c>
    </row>
    <row r="34" spans="2:23" ht="26.25" customHeight="1" thickBot="1" x14ac:dyDescent="0.25">
      <c r="B34" s="221" t="s">
        <v>69</v>
      </c>
      <c r="C34" s="222"/>
      <c r="D34" s="222"/>
      <c r="E34" s="46" t="s">
        <v>153</v>
      </c>
      <c r="F34" s="46"/>
      <c r="G34" s="46"/>
      <c r="H34" s="47"/>
      <c r="I34" s="47"/>
      <c r="J34" s="47"/>
      <c r="K34" s="47"/>
      <c r="L34" s="47"/>
      <c r="M34" s="47"/>
      <c r="N34" s="47"/>
      <c r="O34" s="47"/>
      <c r="P34" s="48"/>
      <c r="Q34" s="48"/>
      <c r="R34" s="49" t="s">
        <v>152</v>
      </c>
      <c r="S34" s="50" t="s">
        <v>52</v>
      </c>
      <c r="T34" s="51">
        <f>+IF(ISERR(S34/R34*100),"N/A",ROUND(S34/R34*100,2))</f>
        <v>0</v>
      </c>
      <c r="U34" s="50" t="s">
        <v>52</v>
      </c>
      <c r="V34" s="51" t="str">
        <f>+IF(ISERR(U34/S34*100),"N/A",ROUND(U34/S34*100,2))</f>
        <v>N/A</v>
      </c>
      <c r="W34" s="52">
        <f>+IF(ISERR(U34/R34*100),"N/A",ROUND(U34/R34*100,2))</f>
        <v>0</v>
      </c>
    </row>
    <row r="35" spans="2:23" ht="22.5" customHeight="1" thickTop="1" thickBot="1" x14ac:dyDescent="0.25">
      <c r="B35" s="11" t="s">
        <v>75</v>
      </c>
      <c r="C35" s="12"/>
      <c r="D35" s="12"/>
      <c r="E35" s="12"/>
      <c r="F35" s="12"/>
      <c r="G35" s="12"/>
      <c r="H35" s="13"/>
      <c r="I35" s="13"/>
      <c r="J35" s="13"/>
      <c r="K35" s="13"/>
      <c r="L35" s="13"/>
      <c r="M35" s="13"/>
      <c r="N35" s="13"/>
      <c r="O35" s="13"/>
      <c r="P35" s="13"/>
      <c r="Q35" s="13"/>
      <c r="R35" s="13"/>
      <c r="S35" s="13"/>
      <c r="T35" s="13"/>
      <c r="U35" s="13"/>
      <c r="V35" s="13"/>
      <c r="W35" s="14"/>
    </row>
    <row r="36" spans="2:23" ht="37.5" customHeight="1" thickTop="1" x14ac:dyDescent="0.2">
      <c r="B36" s="223" t="s">
        <v>151</v>
      </c>
      <c r="C36" s="224"/>
      <c r="D36" s="224"/>
      <c r="E36" s="224"/>
      <c r="F36" s="224"/>
      <c r="G36" s="224"/>
      <c r="H36" s="224"/>
      <c r="I36" s="224"/>
      <c r="J36" s="224"/>
      <c r="K36" s="224"/>
      <c r="L36" s="224"/>
      <c r="M36" s="224"/>
      <c r="N36" s="224"/>
      <c r="O36" s="224"/>
      <c r="P36" s="224"/>
      <c r="Q36" s="224"/>
      <c r="R36" s="224"/>
      <c r="S36" s="224"/>
      <c r="T36" s="224"/>
      <c r="U36" s="224"/>
      <c r="V36" s="224"/>
      <c r="W36" s="225"/>
    </row>
    <row r="37" spans="2:23" ht="206.25" customHeight="1" thickBot="1" x14ac:dyDescent="0.25">
      <c r="B37" s="226"/>
      <c r="C37" s="227"/>
      <c r="D37" s="227"/>
      <c r="E37" s="227"/>
      <c r="F37" s="227"/>
      <c r="G37" s="227"/>
      <c r="H37" s="227"/>
      <c r="I37" s="227"/>
      <c r="J37" s="227"/>
      <c r="K37" s="227"/>
      <c r="L37" s="227"/>
      <c r="M37" s="227"/>
      <c r="N37" s="227"/>
      <c r="O37" s="227"/>
      <c r="P37" s="227"/>
      <c r="Q37" s="227"/>
      <c r="R37" s="227"/>
      <c r="S37" s="227"/>
      <c r="T37" s="227"/>
      <c r="U37" s="227"/>
      <c r="V37" s="227"/>
      <c r="W37" s="228"/>
    </row>
    <row r="38" spans="2:23" ht="37.5" customHeight="1" thickTop="1" x14ac:dyDescent="0.2">
      <c r="B38" s="223" t="s">
        <v>150</v>
      </c>
      <c r="C38" s="224"/>
      <c r="D38" s="224"/>
      <c r="E38" s="224"/>
      <c r="F38" s="224"/>
      <c r="G38" s="224"/>
      <c r="H38" s="224"/>
      <c r="I38" s="224"/>
      <c r="J38" s="224"/>
      <c r="K38" s="224"/>
      <c r="L38" s="224"/>
      <c r="M38" s="224"/>
      <c r="N38" s="224"/>
      <c r="O38" s="224"/>
      <c r="P38" s="224"/>
      <c r="Q38" s="224"/>
      <c r="R38" s="224"/>
      <c r="S38" s="224"/>
      <c r="T38" s="224"/>
      <c r="U38" s="224"/>
      <c r="V38" s="224"/>
      <c r="W38" s="225"/>
    </row>
    <row r="39" spans="2:23" ht="75.75" customHeight="1" thickBot="1" x14ac:dyDescent="0.25">
      <c r="B39" s="226"/>
      <c r="C39" s="227"/>
      <c r="D39" s="227"/>
      <c r="E39" s="227"/>
      <c r="F39" s="227"/>
      <c r="G39" s="227"/>
      <c r="H39" s="227"/>
      <c r="I39" s="227"/>
      <c r="J39" s="227"/>
      <c r="K39" s="227"/>
      <c r="L39" s="227"/>
      <c r="M39" s="227"/>
      <c r="N39" s="227"/>
      <c r="O39" s="227"/>
      <c r="P39" s="227"/>
      <c r="Q39" s="227"/>
      <c r="R39" s="227"/>
      <c r="S39" s="227"/>
      <c r="T39" s="227"/>
      <c r="U39" s="227"/>
      <c r="V39" s="227"/>
      <c r="W39" s="228"/>
    </row>
    <row r="40" spans="2:23" ht="37.5" customHeight="1" thickTop="1" x14ac:dyDescent="0.2">
      <c r="B40" s="223" t="s">
        <v>149</v>
      </c>
      <c r="C40" s="224"/>
      <c r="D40" s="224"/>
      <c r="E40" s="224"/>
      <c r="F40" s="224"/>
      <c r="G40" s="224"/>
      <c r="H40" s="224"/>
      <c r="I40" s="224"/>
      <c r="J40" s="224"/>
      <c r="K40" s="224"/>
      <c r="L40" s="224"/>
      <c r="M40" s="224"/>
      <c r="N40" s="224"/>
      <c r="O40" s="224"/>
      <c r="P40" s="224"/>
      <c r="Q40" s="224"/>
      <c r="R40" s="224"/>
      <c r="S40" s="224"/>
      <c r="T40" s="224"/>
      <c r="U40" s="224"/>
      <c r="V40" s="224"/>
      <c r="W40" s="225"/>
    </row>
    <row r="41" spans="2:23" ht="38.25" customHeight="1" thickBot="1" x14ac:dyDescent="0.25">
      <c r="B41" s="229"/>
      <c r="C41" s="230"/>
      <c r="D41" s="230"/>
      <c r="E41" s="230"/>
      <c r="F41" s="230"/>
      <c r="G41" s="230"/>
      <c r="H41" s="230"/>
      <c r="I41" s="230"/>
      <c r="J41" s="230"/>
      <c r="K41" s="230"/>
      <c r="L41" s="230"/>
      <c r="M41" s="230"/>
      <c r="N41" s="230"/>
      <c r="O41" s="230"/>
      <c r="P41" s="230"/>
      <c r="Q41" s="230"/>
      <c r="R41" s="230"/>
      <c r="S41" s="230"/>
      <c r="T41" s="230"/>
      <c r="U41" s="230"/>
      <c r="V41" s="230"/>
      <c r="W41" s="231"/>
    </row>
  </sheetData>
  <mergeCells count="7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34:D34"/>
    <mergeCell ref="B36:W37"/>
    <mergeCell ref="B38:W39"/>
    <mergeCell ref="B40:W41"/>
    <mergeCell ref="B29:Q30"/>
    <mergeCell ref="S29:T29"/>
    <mergeCell ref="V29:W29"/>
    <mergeCell ref="B31:D31"/>
    <mergeCell ref="B32:D32"/>
    <mergeCell ref="B33:D33"/>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10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1871</v>
      </c>
      <c r="D4" s="183" t="s">
        <v>1870</v>
      </c>
      <c r="E4" s="183"/>
      <c r="F4" s="183"/>
      <c r="G4" s="183"/>
      <c r="H4" s="184"/>
      <c r="I4" s="18"/>
      <c r="J4" s="185" t="s">
        <v>6</v>
      </c>
      <c r="K4" s="183"/>
      <c r="L4" s="17" t="s">
        <v>1413</v>
      </c>
      <c r="M4" s="186" t="s">
        <v>1412</v>
      </c>
      <c r="N4" s="186"/>
      <c r="O4" s="186"/>
      <c r="P4" s="186"/>
      <c r="Q4" s="187"/>
      <c r="R4" s="19"/>
      <c r="S4" s="188" t="s">
        <v>9</v>
      </c>
      <c r="T4" s="189"/>
      <c r="U4" s="189"/>
      <c r="V4" s="190" t="s">
        <v>1950</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1949</v>
      </c>
      <c r="D6" s="192" t="s">
        <v>1948</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142</v>
      </c>
      <c r="D7" s="179" t="s">
        <v>1947</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1946</v>
      </c>
      <c r="D8" s="179" t="s">
        <v>1945</v>
      </c>
      <c r="E8" s="179"/>
      <c r="F8" s="179"/>
      <c r="G8" s="179"/>
      <c r="H8" s="179"/>
      <c r="I8" s="22"/>
      <c r="J8" s="26" t="s">
        <v>21</v>
      </c>
      <c r="K8" s="26" t="s">
        <v>21</v>
      </c>
      <c r="L8" s="26" t="s">
        <v>21</v>
      </c>
      <c r="M8" s="26" t="s">
        <v>21</v>
      </c>
      <c r="N8" s="25"/>
      <c r="O8" s="22"/>
      <c r="P8" s="180" t="s">
        <v>11</v>
      </c>
      <c r="Q8" s="180"/>
      <c r="R8" s="180"/>
      <c r="S8" s="180"/>
      <c r="T8" s="180"/>
      <c r="U8" s="180"/>
      <c r="V8" s="180"/>
      <c r="W8" s="180"/>
    </row>
    <row r="9" spans="1:29" ht="30" customHeight="1" x14ac:dyDescent="0.2">
      <c r="B9" s="23"/>
      <c r="C9" s="21" t="s">
        <v>1944</v>
      </c>
      <c r="D9" s="179" t="s">
        <v>1943</v>
      </c>
      <c r="E9" s="179"/>
      <c r="F9" s="179"/>
      <c r="G9" s="179"/>
      <c r="H9" s="179"/>
      <c r="I9" s="179" t="s">
        <v>11</v>
      </c>
      <c r="J9" s="179"/>
      <c r="K9" s="179"/>
      <c r="L9" s="179"/>
      <c r="M9" s="179"/>
      <c r="N9" s="179"/>
      <c r="O9" s="179"/>
      <c r="P9" s="179"/>
      <c r="Q9" s="179"/>
      <c r="R9" s="179"/>
      <c r="S9" s="179"/>
      <c r="T9" s="179"/>
      <c r="U9" s="179"/>
      <c r="V9" s="179"/>
      <c r="W9" s="180"/>
    </row>
    <row r="10" spans="1:29" ht="30" customHeight="1" x14ac:dyDescent="0.2">
      <c r="B10" s="23"/>
      <c r="C10" s="21" t="s">
        <v>1942</v>
      </c>
      <c r="D10" s="179" t="s">
        <v>1941</v>
      </c>
      <c r="E10" s="179"/>
      <c r="F10" s="179"/>
      <c r="G10" s="179"/>
      <c r="H10" s="179"/>
      <c r="I10" s="180" t="s">
        <v>11</v>
      </c>
      <c r="J10" s="180"/>
      <c r="K10" s="180"/>
      <c r="L10" s="180"/>
      <c r="M10" s="180"/>
      <c r="N10" s="180"/>
      <c r="O10" s="180"/>
      <c r="P10" s="180"/>
      <c r="Q10" s="180"/>
      <c r="R10" s="180"/>
      <c r="S10" s="180"/>
      <c r="T10" s="180"/>
      <c r="U10" s="180"/>
      <c r="V10" s="180"/>
      <c r="W10" s="180"/>
    </row>
    <row r="11" spans="1:29" ht="30" customHeight="1" x14ac:dyDescent="0.2">
      <c r="B11" s="23"/>
      <c r="C11" s="21" t="s">
        <v>1940</v>
      </c>
      <c r="D11" s="179" t="s">
        <v>1939</v>
      </c>
      <c r="E11" s="179"/>
      <c r="F11" s="179"/>
      <c r="G11" s="179"/>
      <c r="H11" s="179"/>
      <c r="I11" s="180" t="s">
        <v>11</v>
      </c>
      <c r="J11" s="180"/>
      <c r="K11" s="180"/>
      <c r="L11" s="180"/>
      <c r="M11" s="180"/>
      <c r="N11" s="180"/>
      <c r="O11" s="180"/>
      <c r="P11" s="180"/>
      <c r="Q11" s="180"/>
      <c r="R11" s="180"/>
      <c r="S11" s="180"/>
      <c r="T11" s="180"/>
      <c r="U11" s="180"/>
      <c r="V11" s="180"/>
      <c r="W11" s="180"/>
    </row>
    <row r="12" spans="1:29" ht="30" customHeight="1" x14ac:dyDescent="0.2">
      <c r="B12" s="23"/>
      <c r="C12" s="21" t="s">
        <v>1938</v>
      </c>
      <c r="D12" s="179" t="s">
        <v>1937</v>
      </c>
      <c r="E12" s="179"/>
      <c r="F12" s="179"/>
      <c r="G12" s="179"/>
      <c r="H12" s="179"/>
      <c r="I12" s="180" t="s">
        <v>11</v>
      </c>
      <c r="J12" s="180"/>
      <c r="K12" s="180"/>
      <c r="L12" s="180"/>
      <c r="M12" s="180"/>
      <c r="N12" s="180"/>
      <c r="O12" s="180"/>
      <c r="P12" s="180"/>
      <c r="Q12" s="180"/>
      <c r="R12" s="180"/>
      <c r="S12" s="180"/>
      <c r="T12" s="180"/>
      <c r="U12" s="180"/>
      <c r="V12" s="180"/>
      <c r="W12" s="180"/>
    </row>
    <row r="13" spans="1:29" ht="30" customHeight="1" x14ac:dyDescent="0.2">
      <c r="B13" s="23"/>
      <c r="C13" s="21" t="s">
        <v>1936</v>
      </c>
      <c r="D13" s="179" t="s">
        <v>1935</v>
      </c>
      <c r="E13" s="179"/>
      <c r="F13" s="179"/>
      <c r="G13" s="179"/>
      <c r="H13" s="179"/>
      <c r="I13" s="180" t="s">
        <v>11</v>
      </c>
      <c r="J13" s="180"/>
      <c r="K13" s="180"/>
      <c r="L13" s="180"/>
      <c r="M13" s="180"/>
      <c r="N13" s="180"/>
      <c r="O13" s="180"/>
      <c r="P13" s="180"/>
      <c r="Q13" s="180"/>
      <c r="R13" s="180"/>
      <c r="S13" s="180"/>
      <c r="T13" s="180"/>
      <c r="U13" s="180"/>
      <c r="V13" s="180"/>
      <c r="W13" s="180"/>
    </row>
    <row r="14" spans="1:29" ht="25.5" customHeight="1" thickBot="1" x14ac:dyDescent="0.25">
      <c r="B14" s="23"/>
      <c r="C14" s="180" t="s">
        <v>11</v>
      </c>
      <c r="D14" s="180"/>
      <c r="E14" s="180"/>
      <c r="F14" s="180"/>
      <c r="G14" s="180"/>
      <c r="H14" s="180"/>
      <c r="I14" s="180"/>
      <c r="J14" s="180"/>
      <c r="K14" s="180"/>
      <c r="L14" s="180"/>
      <c r="M14" s="180"/>
      <c r="N14" s="180"/>
      <c r="O14" s="180"/>
      <c r="P14" s="180"/>
      <c r="Q14" s="180"/>
      <c r="R14" s="180"/>
      <c r="S14" s="180"/>
      <c r="T14" s="180"/>
      <c r="U14" s="180"/>
      <c r="V14" s="180"/>
      <c r="W14" s="180"/>
    </row>
    <row r="15" spans="1:29" ht="66.75" customHeight="1" thickTop="1" thickBot="1" x14ac:dyDescent="0.25">
      <c r="B15" s="27" t="s">
        <v>22</v>
      </c>
      <c r="C15" s="190" t="s">
        <v>11</v>
      </c>
      <c r="D15" s="190"/>
      <c r="E15" s="190"/>
      <c r="F15" s="190"/>
      <c r="G15" s="190"/>
      <c r="H15" s="190"/>
      <c r="I15" s="190"/>
      <c r="J15" s="190"/>
      <c r="K15" s="190"/>
      <c r="L15" s="190"/>
      <c r="M15" s="190"/>
      <c r="N15" s="190"/>
      <c r="O15" s="190"/>
      <c r="P15" s="190"/>
      <c r="Q15" s="190"/>
      <c r="R15" s="190"/>
      <c r="S15" s="190"/>
      <c r="T15" s="190"/>
      <c r="U15" s="190"/>
      <c r="V15" s="190"/>
      <c r="W15" s="191"/>
    </row>
    <row r="16" spans="1:29" ht="9" customHeight="1" thickTop="1" thickBot="1" x14ac:dyDescent="0.25"/>
    <row r="17" spans="2:27" ht="21.75" customHeight="1" thickTop="1" thickBot="1" x14ac:dyDescent="0.25">
      <c r="B17" s="11" t="s">
        <v>24</v>
      </c>
      <c r="C17" s="12"/>
      <c r="D17" s="12"/>
      <c r="E17" s="12"/>
      <c r="F17" s="12"/>
      <c r="G17" s="12"/>
      <c r="H17" s="13"/>
      <c r="I17" s="13"/>
      <c r="J17" s="13"/>
      <c r="K17" s="13"/>
      <c r="L17" s="13"/>
      <c r="M17" s="13"/>
      <c r="N17" s="13"/>
      <c r="O17" s="13"/>
      <c r="P17" s="13"/>
      <c r="Q17" s="13"/>
      <c r="R17" s="13"/>
      <c r="S17" s="13"/>
      <c r="T17" s="13"/>
      <c r="U17" s="13"/>
      <c r="V17" s="13"/>
      <c r="W17" s="14"/>
    </row>
    <row r="18" spans="2:27" ht="19.5" customHeight="1" thickTop="1" x14ac:dyDescent="0.2">
      <c r="B18" s="194" t="s">
        <v>25</v>
      </c>
      <c r="C18" s="195"/>
      <c r="D18" s="195"/>
      <c r="E18" s="195"/>
      <c r="F18" s="195"/>
      <c r="G18" s="195"/>
      <c r="H18" s="195"/>
      <c r="I18" s="195"/>
      <c r="J18" s="28"/>
      <c r="K18" s="195" t="s">
        <v>26</v>
      </c>
      <c r="L18" s="195"/>
      <c r="M18" s="195"/>
      <c r="N18" s="195"/>
      <c r="O18" s="195"/>
      <c r="P18" s="195"/>
      <c r="Q18" s="195"/>
      <c r="R18" s="29"/>
      <c r="S18" s="195" t="s">
        <v>27</v>
      </c>
      <c r="T18" s="195"/>
      <c r="U18" s="195"/>
      <c r="V18" s="195"/>
      <c r="W18" s="196"/>
    </row>
    <row r="19" spans="2:27" ht="69" customHeight="1" x14ac:dyDescent="0.2">
      <c r="B19" s="20" t="s">
        <v>28</v>
      </c>
      <c r="C19" s="192" t="s">
        <v>11</v>
      </c>
      <c r="D19" s="192"/>
      <c r="E19" s="192"/>
      <c r="F19" s="192"/>
      <c r="G19" s="192"/>
      <c r="H19" s="192"/>
      <c r="I19" s="192"/>
      <c r="J19" s="30"/>
      <c r="K19" s="30" t="s">
        <v>29</v>
      </c>
      <c r="L19" s="192" t="s">
        <v>11</v>
      </c>
      <c r="M19" s="192"/>
      <c r="N19" s="192"/>
      <c r="O19" s="192"/>
      <c r="P19" s="192"/>
      <c r="Q19" s="192"/>
      <c r="R19" s="22"/>
      <c r="S19" s="30" t="s">
        <v>30</v>
      </c>
      <c r="T19" s="197" t="s">
        <v>1934</v>
      </c>
      <c r="U19" s="197"/>
      <c r="V19" s="197"/>
      <c r="W19" s="197"/>
    </row>
    <row r="20" spans="2:27" ht="86.25" customHeight="1" x14ac:dyDescent="0.2">
      <c r="B20" s="20" t="s">
        <v>32</v>
      </c>
      <c r="C20" s="192" t="s">
        <v>11</v>
      </c>
      <c r="D20" s="192"/>
      <c r="E20" s="192"/>
      <c r="F20" s="192"/>
      <c r="G20" s="192"/>
      <c r="H20" s="192"/>
      <c r="I20" s="192"/>
      <c r="J20" s="30"/>
      <c r="K20" s="30" t="s">
        <v>32</v>
      </c>
      <c r="L20" s="192" t="s">
        <v>11</v>
      </c>
      <c r="M20" s="192"/>
      <c r="N20" s="192"/>
      <c r="O20" s="192"/>
      <c r="P20" s="192"/>
      <c r="Q20" s="192"/>
      <c r="R20" s="22"/>
      <c r="S20" s="30" t="s">
        <v>33</v>
      </c>
      <c r="T20" s="197" t="s">
        <v>11</v>
      </c>
      <c r="U20" s="197"/>
      <c r="V20" s="197"/>
      <c r="W20" s="197"/>
    </row>
    <row r="21" spans="2:27" ht="25.5" customHeight="1" thickBot="1" x14ac:dyDescent="0.25">
      <c r="B21" s="31" t="s">
        <v>34</v>
      </c>
      <c r="C21" s="198" t="s">
        <v>11</v>
      </c>
      <c r="D21" s="198"/>
      <c r="E21" s="198"/>
      <c r="F21" s="198"/>
      <c r="G21" s="198"/>
      <c r="H21" s="198"/>
      <c r="I21" s="198"/>
      <c r="J21" s="198"/>
      <c r="K21" s="198"/>
      <c r="L21" s="198"/>
      <c r="M21" s="198"/>
      <c r="N21" s="198"/>
      <c r="O21" s="198"/>
      <c r="P21" s="198"/>
      <c r="Q21" s="198"/>
      <c r="R21" s="198"/>
      <c r="S21" s="198"/>
      <c r="T21" s="198"/>
      <c r="U21" s="198"/>
      <c r="V21" s="198"/>
      <c r="W21" s="199"/>
    </row>
    <row r="22" spans="2:27" ht="21.75" customHeight="1" thickTop="1" thickBot="1" x14ac:dyDescent="0.25">
      <c r="B22" s="11" t="s">
        <v>35</v>
      </c>
      <c r="C22" s="12"/>
      <c r="D22" s="12"/>
      <c r="E22" s="12"/>
      <c r="F22" s="12"/>
      <c r="G22" s="12"/>
      <c r="H22" s="13"/>
      <c r="I22" s="13"/>
      <c r="J22" s="13"/>
      <c r="K22" s="13"/>
      <c r="L22" s="13"/>
      <c r="M22" s="13"/>
      <c r="N22" s="13"/>
      <c r="O22" s="13"/>
      <c r="P22" s="13"/>
      <c r="Q22" s="13"/>
      <c r="R22" s="13"/>
      <c r="S22" s="13"/>
      <c r="T22" s="13"/>
      <c r="U22" s="13"/>
      <c r="V22" s="13"/>
      <c r="W22" s="14"/>
    </row>
    <row r="23" spans="2:27" ht="25.5" customHeight="1" thickTop="1" thickBot="1" x14ac:dyDescent="0.25">
      <c r="B23" s="200" t="s">
        <v>36</v>
      </c>
      <c r="C23" s="201"/>
      <c r="D23" s="201"/>
      <c r="E23" s="201"/>
      <c r="F23" s="201"/>
      <c r="G23" s="201"/>
      <c r="H23" s="201"/>
      <c r="I23" s="201"/>
      <c r="J23" s="201"/>
      <c r="K23" s="201"/>
      <c r="L23" s="201"/>
      <c r="M23" s="201"/>
      <c r="N23" s="201"/>
      <c r="O23" s="201"/>
      <c r="P23" s="201"/>
      <c r="Q23" s="201"/>
      <c r="R23" s="201"/>
      <c r="S23" s="201"/>
      <c r="T23" s="202"/>
      <c r="U23" s="203" t="s">
        <v>37</v>
      </c>
      <c r="V23" s="204"/>
      <c r="W23" s="205"/>
    </row>
    <row r="24" spans="2:27" ht="14.25" customHeight="1" x14ac:dyDescent="0.2">
      <c r="B24" s="206" t="s">
        <v>38</v>
      </c>
      <c r="C24" s="207"/>
      <c r="D24" s="207"/>
      <c r="E24" s="207"/>
      <c r="F24" s="207"/>
      <c r="G24" s="207"/>
      <c r="H24" s="207"/>
      <c r="I24" s="207"/>
      <c r="J24" s="207"/>
      <c r="K24" s="207"/>
      <c r="L24" s="207"/>
      <c r="M24" s="207" t="s">
        <v>39</v>
      </c>
      <c r="N24" s="207"/>
      <c r="O24" s="207" t="s">
        <v>40</v>
      </c>
      <c r="P24" s="207"/>
      <c r="Q24" s="207" t="s">
        <v>41</v>
      </c>
      <c r="R24" s="207"/>
      <c r="S24" s="207" t="s">
        <v>42</v>
      </c>
      <c r="T24" s="210" t="s">
        <v>43</v>
      </c>
      <c r="U24" s="212" t="s">
        <v>44</v>
      </c>
      <c r="V24" s="214" t="s">
        <v>45</v>
      </c>
      <c r="W24" s="215" t="s">
        <v>46</v>
      </c>
    </row>
    <row r="25" spans="2:27" ht="27" customHeight="1" thickBot="1" x14ac:dyDescent="0.25">
      <c r="B25" s="208"/>
      <c r="C25" s="209"/>
      <c r="D25" s="209"/>
      <c r="E25" s="209"/>
      <c r="F25" s="209"/>
      <c r="G25" s="209"/>
      <c r="H25" s="209"/>
      <c r="I25" s="209"/>
      <c r="J25" s="209"/>
      <c r="K25" s="209"/>
      <c r="L25" s="209"/>
      <c r="M25" s="209"/>
      <c r="N25" s="209"/>
      <c r="O25" s="209"/>
      <c r="P25" s="209"/>
      <c r="Q25" s="209"/>
      <c r="R25" s="209"/>
      <c r="S25" s="209"/>
      <c r="T25" s="211"/>
      <c r="U25" s="213"/>
      <c r="V25" s="209"/>
      <c r="W25" s="216"/>
      <c r="Z25" s="33"/>
      <c r="AA25" s="33"/>
    </row>
    <row r="26" spans="2:27" ht="56.25" customHeight="1" x14ac:dyDescent="0.2">
      <c r="B26" s="217" t="s">
        <v>1933</v>
      </c>
      <c r="C26" s="218"/>
      <c r="D26" s="218"/>
      <c r="E26" s="218"/>
      <c r="F26" s="218"/>
      <c r="G26" s="218"/>
      <c r="H26" s="218"/>
      <c r="I26" s="218"/>
      <c r="J26" s="218"/>
      <c r="K26" s="218"/>
      <c r="L26" s="218"/>
      <c r="M26" s="219" t="s">
        <v>217</v>
      </c>
      <c r="N26" s="219"/>
      <c r="O26" s="219" t="s">
        <v>49</v>
      </c>
      <c r="P26" s="219"/>
      <c r="Q26" s="220" t="s">
        <v>50</v>
      </c>
      <c r="R26" s="220"/>
      <c r="S26" s="34" t="s">
        <v>625</v>
      </c>
      <c r="T26" s="34" t="s">
        <v>51</v>
      </c>
      <c r="U26" s="34" t="s">
        <v>1932</v>
      </c>
      <c r="V26" s="34">
        <f>+IF(ISERR(U26/T26*100),"N/A",ROUND(U26/T26*100,2))</f>
        <v>110.15</v>
      </c>
      <c r="W26" s="35">
        <f>+IF(ISERR(U26/S26*100),"N/A",ROUND(U26/S26*100,2))</f>
        <v>0.03</v>
      </c>
    </row>
    <row r="27" spans="2:27" ht="56.25" customHeight="1" x14ac:dyDescent="0.2">
      <c r="B27" s="217" t="s">
        <v>1931</v>
      </c>
      <c r="C27" s="218"/>
      <c r="D27" s="218"/>
      <c r="E27" s="218"/>
      <c r="F27" s="218"/>
      <c r="G27" s="218"/>
      <c r="H27" s="218"/>
      <c r="I27" s="218"/>
      <c r="J27" s="218"/>
      <c r="K27" s="218"/>
      <c r="L27" s="218"/>
      <c r="M27" s="219" t="s">
        <v>217</v>
      </c>
      <c r="N27" s="219"/>
      <c r="O27" s="219" t="s">
        <v>49</v>
      </c>
      <c r="P27" s="219"/>
      <c r="Q27" s="220" t="s">
        <v>50</v>
      </c>
      <c r="R27" s="220"/>
      <c r="S27" s="34" t="s">
        <v>1930</v>
      </c>
      <c r="T27" s="34" t="s">
        <v>51</v>
      </c>
      <c r="U27" s="34" t="s">
        <v>1929</v>
      </c>
      <c r="V27" s="34">
        <f>+IF(ISERR(U27/T27*100),"N/A",ROUND(U27/T27*100,2))</f>
        <v>110.92</v>
      </c>
      <c r="W27" s="35">
        <f>+IF(ISERR(U27/S27*100),"N/A",ROUND(U27/S27*100,2))</f>
        <v>0.04</v>
      </c>
    </row>
    <row r="28" spans="2:27" ht="56.25" customHeight="1" x14ac:dyDescent="0.2">
      <c r="B28" s="217" t="s">
        <v>1928</v>
      </c>
      <c r="C28" s="218"/>
      <c r="D28" s="218"/>
      <c r="E28" s="218"/>
      <c r="F28" s="218"/>
      <c r="G28" s="218"/>
      <c r="H28" s="218"/>
      <c r="I28" s="218"/>
      <c r="J28" s="218"/>
      <c r="K28" s="218"/>
      <c r="L28" s="218"/>
      <c r="M28" s="219" t="s">
        <v>217</v>
      </c>
      <c r="N28" s="219"/>
      <c r="O28" s="219" t="s">
        <v>49</v>
      </c>
      <c r="P28" s="219"/>
      <c r="Q28" s="220" t="s">
        <v>50</v>
      </c>
      <c r="R28" s="220"/>
      <c r="S28" s="34" t="s">
        <v>1927</v>
      </c>
      <c r="T28" s="34" t="s">
        <v>51</v>
      </c>
      <c r="U28" s="34" t="s">
        <v>1926</v>
      </c>
      <c r="V28" s="34">
        <f>+IF(ISERR(U28/T28*100),"N/A",ROUND(U28/T28*100,2))</f>
        <v>102.71</v>
      </c>
      <c r="W28" s="35">
        <f>+IF(ISERR(U28/S28*100),"N/A",ROUND(U28/S28*100,2))</f>
        <v>1.1000000000000001</v>
      </c>
    </row>
    <row r="29" spans="2:27" ht="56.25" customHeight="1" thickBot="1" x14ac:dyDescent="0.25">
      <c r="B29" s="217" t="s">
        <v>1925</v>
      </c>
      <c r="C29" s="218"/>
      <c r="D29" s="218"/>
      <c r="E29" s="218"/>
      <c r="F29" s="218"/>
      <c r="G29" s="218"/>
      <c r="H29" s="218"/>
      <c r="I29" s="218"/>
      <c r="J29" s="218"/>
      <c r="K29" s="218"/>
      <c r="L29" s="218"/>
      <c r="M29" s="219" t="s">
        <v>217</v>
      </c>
      <c r="N29" s="219"/>
      <c r="O29" s="219" t="s">
        <v>1924</v>
      </c>
      <c r="P29" s="219"/>
      <c r="Q29" s="220" t="s">
        <v>50</v>
      </c>
      <c r="R29" s="220"/>
      <c r="S29" s="34" t="s">
        <v>1923</v>
      </c>
      <c r="T29" s="34" t="s">
        <v>1922</v>
      </c>
      <c r="U29" s="34" t="s">
        <v>1921</v>
      </c>
      <c r="V29" s="34">
        <f>+IF(ISERR(U29/T29*100),"N/A",ROUND(U29/T29*100,2))</f>
        <v>119.24</v>
      </c>
      <c r="W29" s="35">
        <f>+IF(ISERR(U29/S29*100),"N/A",ROUND(U29/S29*100,2))</f>
        <v>115.38</v>
      </c>
    </row>
    <row r="30" spans="2:27" ht="21.75" customHeight="1" thickTop="1" thickBot="1" x14ac:dyDescent="0.25">
      <c r="B30" s="11" t="s">
        <v>60</v>
      </c>
      <c r="C30" s="12"/>
      <c r="D30" s="12"/>
      <c r="E30" s="12"/>
      <c r="F30" s="12"/>
      <c r="G30" s="12"/>
      <c r="H30" s="13"/>
      <c r="I30" s="13"/>
      <c r="J30" s="13"/>
      <c r="K30" s="13"/>
      <c r="L30" s="13"/>
      <c r="M30" s="13"/>
      <c r="N30" s="13"/>
      <c r="O30" s="13"/>
      <c r="P30" s="13"/>
      <c r="Q30" s="13"/>
      <c r="R30" s="13"/>
      <c r="S30" s="13"/>
      <c r="T30" s="13"/>
      <c r="U30" s="13"/>
      <c r="V30" s="13"/>
      <c r="W30" s="14"/>
      <c r="X30" s="36"/>
    </row>
    <row r="31" spans="2:27" ht="29.25" customHeight="1" thickTop="1" thickBot="1" x14ac:dyDescent="0.25">
      <c r="B31" s="232" t="s">
        <v>2098</v>
      </c>
      <c r="C31" s="233"/>
      <c r="D31" s="233"/>
      <c r="E31" s="233"/>
      <c r="F31" s="233"/>
      <c r="G31" s="233"/>
      <c r="H31" s="233"/>
      <c r="I31" s="233"/>
      <c r="J31" s="233"/>
      <c r="K31" s="233"/>
      <c r="L31" s="233"/>
      <c r="M31" s="233"/>
      <c r="N31" s="233"/>
      <c r="O31" s="233"/>
      <c r="P31" s="233"/>
      <c r="Q31" s="234"/>
      <c r="R31" s="37" t="s">
        <v>42</v>
      </c>
      <c r="S31" s="204" t="s">
        <v>43</v>
      </c>
      <c r="T31" s="204"/>
      <c r="U31" s="38" t="s">
        <v>61</v>
      </c>
      <c r="V31" s="203" t="s">
        <v>62</v>
      </c>
      <c r="W31" s="205"/>
    </row>
    <row r="32" spans="2:27" ht="30.75" customHeight="1" thickBot="1" x14ac:dyDescent="0.25">
      <c r="B32" s="235"/>
      <c r="C32" s="236"/>
      <c r="D32" s="236"/>
      <c r="E32" s="236"/>
      <c r="F32" s="236"/>
      <c r="G32" s="236"/>
      <c r="H32" s="236"/>
      <c r="I32" s="236"/>
      <c r="J32" s="236"/>
      <c r="K32" s="236"/>
      <c r="L32" s="236"/>
      <c r="M32" s="236"/>
      <c r="N32" s="236"/>
      <c r="O32" s="236"/>
      <c r="P32" s="236"/>
      <c r="Q32" s="237"/>
      <c r="R32" s="39" t="s">
        <v>63</v>
      </c>
      <c r="S32" s="39" t="s">
        <v>63</v>
      </c>
      <c r="T32" s="39" t="s">
        <v>49</v>
      </c>
      <c r="U32" s="39" t="s">
        <v>63</v>
      </c>
      <c r="V32" s="39" t="s">
        <v>64</v>
      </c>
      <c r="W32" s="32" t="s">
        <v>65</v>
      </c>
      <c r="Y32" s="36"/>
    </row>
    <row r="33" spans="2:23" ht="23.25" customHeight="1" thickBot="1" x14ac:dyDescent="0.25">
      <c r="B33" s="238" t="s">
        <v>66</v>
      </c>
      <c r="C33" s="239"/>
      <c r="D33" s="239"/>
      <c r="E33" s="64" t="s">
        <v>2201</v>
      </c>
      <c r="F33" s="64"/>
      <c r="G33" s="64"/>
      <c r="H33" s="41"/>
      <c r="I33" s="41"/>
      <c r="J33" s="41"/>
      <c r="K33" s="41"/>
      <c r="L33" s="41"/>
      <c r="M33" s="41"/>
      <c r="N33" s="41"/>
      <c r="O33" s="41"/>
      <c r="P33" s="42"/>
      <c r="Q33" s="42"/>
      <c r="R33" s="43">
        <v>53.980648000000002</v>
      </c>
      <c r="S33" s="44" t="s">
        <v>11</v>
      </c>
      <c r="T33" s="42"/>
      <c r="U33" s="44">
        <v>11.020898279999999</v>
      </c>
      <c r="V33" s="42"/>
      <c r="W33" s="45">
        <f>+IF(ISERR(U33/R33*100),"N/A",ROUND(U33/R33*100,2))</f>
        <v>20.420000000000002</v>
      </c>
    </row>
    <row r="34" spans="2:23" ht="26.25" customHeight="1" x14ac:dyDescent="0.2">
      <c r="B34" s="221" t="s">
        <v>69</v>
      </c>
      <c r="C34" s="222"/>
      <c r="D34" s="222"/>
      <c r="E34" s="63" t="s">
        <v>2201</v>
      </c>
      <c r="F34" s="63"/>
      <c r="G34" s="63"/>
      <c r="H34" s="47"/>
      <c r="I34" s="47"/>
      <c r="J34" s="47"/>
      <c r="K34" s="47"/>
      <c r="L34" s="47"/>
      <c r="M34" s="47"/>
      <c r="N34" s="47"/>
      <c r="O34" s="47"/>
      <c r="P34" s="48"/>
      <c r="Q34" s="48"/>
      <c r="R34" s="49">
        <v>55.418009959999999</v>
      </c>
      <c r="S34" s="50">
        <v>11.028228619999998</v>
      </c>
      <c r="T34" s="51">
        <f>+IF(ISERR(S34/R34*100),"N/A",ROUND(S34/R34*100,2))</f>
        <v>19.899999999999999</v>
      </c>
      <c r="U34" s="50">
        <v>11.020898279999999</v>
      </c>
      <c r="V34" s="51">
        <f>+IF(ISERR(U34/S34*100),"N/A",ROUND(U34/S34*100,2))</f>
        <v>99.93</v>
      </c>
      <c r="W34" s="52">
        <f>+IF(ISERR(U34/R34*100),"N/A",ROUND(U34/R34*100,2))</f>
        <v>19.89</v>
      </c>
    </row>
    <row r="35" spans="2:23" ht="23.25" customHeight="1" thickBot="1" x14ac:dyDescent="0.25">
      <c r="B35" s="238" t="s">
        <v>66</v>
      </c>
      <c r="C35" s="239"/>
      <c r="D35" s="239"/>
      <c r="E35" s="64" t="s">
        <v>1999</v>
      </c>
      <c r="F35" s="64"/>
      <c r="G35" s="64"/>
      <c r="H35" s="41"/>
      <c r="I35" s="41"/>
      <c r="J35" s="41"/>
      <c r="K35" s="41"/>
      <c r="L35" s="41"/>
      <c r="M35" s="41"/>
      <c r="N35" s="41"/>
      <c r="O35" s="41"/>
      <c r="P35" s="42"/>
      <c r="Q35" s="42"/>
      <c r="R35" s="43">
        <v>31.317751000000001</v>
      </c>
      <c r="S35" s="44" t="s">
        <v>11</v>
      </c>
      <c r="T35" s="42"/>
      <c r="U35" s="44">
        <v>0</v>
      </c>
      <c r="V35" s="42"/>
      <c r="W35" s="45">
        <f t="shared" ref="W35:W98" si="0">+IF(ISERR(U35/R35*100),"N/A",ROUND(U35/R35*100,2))</f>
        <v>0</v>
      </c>
    </row>
    <row r="36" spans="2:23" ht="26.25" customHeight="1" x14ac:dyDescent="0.2">
      <c r="B36" s="221" t="s">
        <v>69</v>
      </c>
      <c r="C36" s="222"/>
      <c r="D36" s="222"/>
      <c r="E36" s="63" t="s">
        <v>1999</v>
      </c>
      <c r="F36" s="63"/>
      <c r="G36" s="63"/>
      <c r="H36" s="47"/>
      <c r="I36" s="47"/>
      <c r="J36" s="47"/>
      <c r="K36" s="47"/>
      <c r="L36" s="47"/>
      <c r="M36" s="47"/>
      <c r="N36" s="47"/>
      <c r="O36" s="47"/>
      <c r="P36" s="48"/>
      <c r="Q36" s="48"/>
      <c r="R36" s="49">
        <v>25.436836760000002</v>
      </c>
      <c r="S36" s="50">
        <v>1.2483</v>
      </c>
      <c r="T36" s="51">
        <f t="shared" ref="T36" si="1">+IF(ISERR(S36/R36*100),"N/A",ROUND(S36/R36*100,2))</f>
        <v>4.91</v>
      </c>
      <c r="U36" s="50">
        <v>0</v>
      </c>
      <c r="V36" s="51">
        <f t="shared" ref="V36" si="2">+IF(ISERR(U36/S36*100),"N/A",ROUND(U36/S36*100,2))</f>
        <v>0</v>
      </c>
      <c r="W36" s="52">
        <f t="shared" si="0"/>
        <v>0</v>
      </c>
    </row>
    <row r="37" spans="2:23" ht="23.25" customHeight="1" thickBot="1" x14ac:dyDescent="0.25">
      <c r="B37" s="238" t="s">
        <v>66</v>
      </c>
      <c r="C37" s="239"/>
      <c r="D37" s="239"/>
      <c r="E37" s="64" t="s">
        <v>2202</v>
      </c>
      <c r="F37" s="64"/>
      <c r="G37" s="64"/>
      <c r="H37" s="41"/>
      <c r="I37" s="41"/>
      <c r="J37" s="41"/>
      <c r="K37" s="41"/>
      <c r="L37" s="41"/>
      <c r="M37" s="41"/>
      <c r="N37" s="41"/>
      <c r="O37" s="41"/>
      <c r="P37" s="42"/>
      <c r="Q37" s="42"/>
      <c r="R37" s="43">
        <v>16.406081</v>
      </c>
      <c r="S37" s="44" t="s">
        <v>11</v>
      </c>
      <c r="T37" s="42"/>
      <c r="U37" s="44">
        <v>3.1480287400000004</v>
      </c>
      <c r="V37" s="42"/>
      <c r="W37" s="45">
        <f t="shared" si="0"/>
        <v>19.190000000000001</v>
      </c>
    </row>
    <row r="38" spans="2:23" ht="26.25" customHeight="1" x14ac:dyDescent="0.2">
      <c r="B38" s="221" t="s">
        <v>69</v>
      </c>
      <c r="C38" s="222"/>
      <c r="D38" s="222"/>
      <c r="E38" s="63" t="s">
        <v>2202</v>
      </c>
      <c r="F38" s="63"/>
      <c r="G38" s="63"/>
      <c r="H38" s="47"/>
      <c r="I38" s="47"/>
      <c r="J38" s="47"/>
      <c r="K38" s="47"/>
      <c r="L38" s="47"/>
      <c r="M38" s="47"/>
      <c r="N38" s="47"/>
      <c r="O38" s="47"/>
      <c r="P38" s="48"/>
      <c r="Q38" s="48"/>
      <c r="R38" s="49">
        <v>16.366714609999999</v>
      </c>
      <c r="S38" s="50">
        <v>3.1480287400000004</v>
      </c>
      <c r="T38" s="51">
        <f t="shared" ref="T38" si="3">+IF(ISERR(S38/R38*100),"N/A",ROUND(S38/R38*100,2))</f>
        <v>19.23</v>
      </c>
      <c r="U38" s="50">
        <v>3.1480287400000004</v>
      </c>
      <c r="V38" s="51">
        <f t="shared" ref="V38" si="4">+IF(ISERR(U38/S38*100),"N/A",ROUND(U38/S38*100,2))</f>
        <v>100</v>
      </c>
      <c r="W38" s="52">
        <f t="shared" si="0"/>
        <v>19.23</v>
      </c>
    </row>
    <row r="39" spans="2:23" ht="23.25" customHeight="1" thickBot="1" x14ac:dyDescent="0.25">
      <c r="B39" s="238" t="s">
        <v>66</v>
      </c>
      <c r="C39" s="239"/>
      <c r="D39" s="239"/>
      <c r="E39" s="64" t="s">
        <v>2203</v>
      </c>
      <c r="F39" s="64"/>
      <c r="G39" s="64"/>
      <c r="H39" s="41"/>
      <c r="I39" s="41"/>
      <c r="J39" s="41"/>
      <c r="K39" s="41"/>
      <c r="L39" s="41"/>
      <c r="M39" s="41"/>
      <c r="N39" s="41"/>
      <c r="O39" s="41"/>
      <c r="P39" s="42"/>
      <c r="Q39" s="42"/>
      <c r="R39" s="43">
        <v>35.126607</v>
      </c>
      <c r="S39" s="44" t="s">
        <v>11</v>
      </c>
      <c r="T39" s="42"/>
      <c r="U39" s="44">
        <v>6.9680130999999994</v>
      </c>
      <c r="V39" s="42"/>
      <c r="W39" s="45">
        <f t="shared" si="0"/>
        <v>19.84</v>
      </c>
    </row>
    <row r="40" spans="2:23" ht="26.25" customHeight="1" x14ac:dyDescent="0.2">
      <c r="B40" s="221" t="s">
        <v>69</v>
      </c>
      <c r="C40" s="222"/>
      <c r="D40" s="222"/>
      <c r="E40" s="63" t="s">
        <v>2203</v>
      </c>
      <c r="F40" s="63"/>
      <c r="G40" s="63"/>
      <c r="H40" s="47"/>
      <c r="I40" s="47"/>
      <c r="J40" s="47"/>
      <c r="K40" s="47"/>
      <c r="L40" s="47"/>
      <c r="M40" s="47"/>
      <c r="N40" s="47"/>
      <c r="O40" s="47"/>
      <c r="P40" s="48"/>
      <c r="Q40" s="48"/>
      <c r="R40" s="49">
        <v>35.584732009999996</v>
      </c>
      <c r="S40" s="50">
        <v>6.9680130999999994</v>
      </c>
      <c r="T40" s="51">
        <f t="shared" ref="T40" si="5">+IF(ISERR(S40/R40*100),"N/A",ROUND(S40/R40*100,2))</f>
        <v>19.579999999999998</v>
      </c>
      <c r="U40" s="50">
        <v>6.9680130999999994</v>
      </c>
      <c r="V40" s="51">
        <f t="shared" ref="V40" si="6">+IF(ISERR(U40/S40*100),"N/A",ROUND(U40/S40*100,2))</f>
        <v>100</v>
      </c>
      <c r="W40" s="52">
        <f t="shared" si="0"/>
        <v>19.579999999999998</v>
      </c>
    </row>
    <row r="41" spans="2:23" ht="23.25" customHeight="1" thickBot="1" x14ac:dyDescent="0.25">
      <c r="B41" s="238" t="s">
        <v>66</v>
      </c>
      <c r="C41" s="239"/>
      <c r="D41" s="239"/>
      <c r="E41" s="64" t="s">
        <v>2199</v>
      </c>
      <c r="F41" s="64"/>
      <c r="G41" s="64"/>
      <c r="H41" s="41"/>
      <c r="I41" s="41"/>
      <c r="J41" s="41"/>
      <c r="K41" s="41"/>
      <c r="L41" s="41"/>
      <c r="M41" s="41"/>
      <c r="N41" s="41"/>
      <c r="O41" s="41"/>
      <c r="P41" s="42"/>
      <c r="Q41" s="42"/>
      <c r="R41" s="43">
        <v>60.321902999999999</v>
      </c>
      <c r="S41" s="44" t="s">
        <v>11</v>
      </c>
      <c r="T41" s="42"/>
      <c r="U41" s="44">
        <v>14.876433089999999</v>
      </c>
      <c r="V41" s="42"/>
      <c r="W41" s="45">
        <f t="shared" si="0"/>
        <v>24.66</v>
      </c>
    </row>
    <row r="42" spans="2:23" ht="26.25" customHeight="1" x14ac:dyDescent="0.2">
      <c r="B42" s="221" t="s">
        <v>69</v>
      </c>
      <c r="C42" s="222"/>
      <c r="D42" s="222"/>
      <c r="E42" s="63" t="s">
        <v>2199</v>
      </c>
      <c r="F42" s="63"/>
      <c r="G42" s="63"/>
      <c r="H42" s="47"/>
      <c r="I42" s="47"/>
      <c r="J42" s="47"/>
      <c r="K42" s="47"/>
      <c r="L42" s="47"/>
      <c r="M42" s="47"/>
      <c r="N42" s="47"/>
      <c r="O42" s="47"/>
      <c r="P42" s="48"/>
      <c r="Q42" s="48"/>
      <c r="R42" s="49">
        <v>65.156106520000009</v>
      </c>
      <c r="S42" s="50">
        <v>14.876433089999999</v>
      </c>
      <c r="T42" s="51">
        <f t="shared" ref="T42" si="7">+IF(ISERR(S42/R42*100),"N/A",ROUND(S42/R42*100,2))</f>
        <v>22.83</v>
      </c>
      <c r="U42" s="50">
        <v>14.876433089999999</v>
      </c>
      <c r="V42" s="51">
        <f t="shared" ref="V42" si="8">+IF(ISERR(U42/S42*100),"N/A",ROUND(U42/S42*100,2))</f>
        <v>100</v>
      </c>
      <c r="W42" s="52">
        <f t="shared" si="0"/>
        <v>22.83</v>
      </c>
    </row>
    <row r="43" spans="2:23" ht="23.25" customHeight="1" thickBot="1" x14ac:dyDescent="0.25">
      <c r="B43" s="238" t="s">
        <v>66</v>
      </c>
      <c r="C43" s="239"/>
      <c r="D43" s="239"/>
      <c r="E43" s="64" t="s">
        <v>2204</v>
      </c>
      <c r="F43" s="64"/>
      <c r="G43" s="64"/>
      <c r="H43" s="41"/>
      <c r="I43" s="41"/>
      <c r="J43" s="41"/>
      <c r="K43" s="41"/>
      <c r="L43" s="41"/>
      <c r="M43" s="41"/>
      <c r="N43" s="41"/>
      <c r="O43" s="41"/>
      <c r="P43" s="42"/>
      <c r="Q43" s="42"/>
      <c r="R43" s="43">
        <v>32.712837999999998</v>
      </c>
      <c r="S43" s="44" t="s">
        <v>11</v>
      </c>
      <c r="T43" s="42"/>
      <c r="U43" s="44">
        <v>7.4750540000000001</v>
      </c>
      <c r="V43" s="42"/>
      <c r="W43" s="45">
        <f t="shared" si="0"/>
        <v>22.85</v>
      </c>
    </row>
    <row r="44" spans="2:23" ht="26.25" customHeight="1" x14ac:dyDescent="0.2">
      <c r="B44" s="221" t="s">
        <v>69</v>
      </c>
      <c r="C44" s="222"/>
      <c r="D44" s="222"/>
      <c r="E44" s="63" t="s">
        <v>2204</v>
      </c>
      <c r="F44" s="63"/>
      <c r="G44" s="63"/>
      <c r="H44" s="47"/>
      <c r="I44" s="47"/>
      <c r="J44" s="47"/>
      <c r="K44" s="47"/>
      <c r="L44" s="47"/>
      <c r="M44" s="47"/>
      <c r="N44" s="47"/>
      <c r="O44" s="47"/>
      <c r="P44" s="48"/>
      <c r="Q44" s="48"/>
      <c r="R44" s="49">
        <v>34.271174170000002</v>
      </c>
      <c r="S44" s="50">
        <v>7.4750540000000001</v>
      </c>
      <c r="T44" s="51">
        <f t="shared" ref="T44" si="9">+IF(ISERR(S44/R44*100),"N/A",ROUND(S44/R44*100,2))</f>
        <v>21.81</v>
      </c>
      <c r="U44" s="50">
        <v>7.4750540000000001</v>
      </c>
      <c r="V44" s="51">
        <f t="shared" ref="V44" si="10">+IF(ISERR(U44/S44*100),"N/A",ROUND(U44/S44*100,2))</f>
        <v>100</v>
      </c>
      <c r="W44" s="52">
        <f t="shared" si="0"/>
        <v>21.81</v>
      </c>
    </row>
    <row r="45" spans="2:23" ht="23.25" customHeight="1" thickBot="1" x14ac:dyDescent="0.25">
      <c r="B45" s="238" t="s">
        <v>66</v>
      </c>
      <c r="C45" s="239"/>
      <c r="D45" s="239"/>
      <c r="E45" s="64" t="s">
        <v>2205</v>
      </c>
      <c r="F45" s="64"/>
      <c r="G45" s="64"/>
      <c r="H45" s="41"/>
      <c r="I45" s="41"/>
      <c r="J45" s="41"/>
      <c r="K45" s="41"/>
      <c r="L45" s="41"/>
      <c r="M45" s="41"/>
      <c r="N45" s="41"/>
      <c r="O45" s="41"/>
      <c r="P45" s="42"/>
      <c r="Q45" s="42"/>
      <c r="R45" s="43">
        <v>103.16207300000001</v>
      </c>
      <c r="S45" s="44" t="s">
        <v>11</v>
      </c>
      <c r="T45" s="42"/>
      <c r="U45" s="44">
        <v>24.871025360000001</v>
      </c>
      <c r="V45" s="42"/>
      <c r="W45" s="45">
        <f t="shared" si="0"/>
        <v>24.11</v>
      </c>
    </row>
    <row r="46" spans="2:23" ht="26.25" customHeight="1" x14ac:dyDescent="0.2">
      <c r="B46" s="221" t="s">
        <v>69</v>
      </c>
      <c r="C46" s="222"/>
      <c r="D46" s="222"/>
      <c r="E46" s="63" t="s">
        <v>2205</v>
      </c>
      <c r="F46" s="63"/>
      <c r="G46" s="63"/>
      <c r="H46" s="47"/>
      <c r="I46" s="47"/>
      <c r="J46" s="47"/>
      <c r="K46" s="47"/>
      <c r="L46" s="47"/>
      <c r="M46" s="47"/>
      <c r="N46" s="47"/>
      <c r="O46" s="47"/>
      <c r="P46" s="48"/>
      <c r="Q46" s="48"/>
      <c r="R46" s="49">
        <v>112.19118232</v>
      </c>
      <c r="S46" s="50">
        <v>24.871025360000001</v>
      </c>
      <c r="T46" s="51">
        <f t="shared" ref="T46" si="11">+IF(ISERR(S46/R46*100),"N/A",ROUND(S46/R46*100,2))</f>
        <v>22.17</v>
      </c>
      <c r="U46" s="50">
        <v>24.871025360000001</v>
      </c>
      <c r="V46" s="51">
        <f t="shared" ref="V46" si="12">+IF(ISERR(U46/S46*100),"N/A",ROUND(U46/S46*100,2))</f>
        <v>100</v>
      </c>
      <c r="W46" s="52">
        <f t="shared" si="0"/>
        <v>22.17</v>
      </c>
    </row>
    <row r="47" spans="2:23" ht="23.25" customHeight="1" thickBot="1" x14ac:dyDescent="0.25">
      <c r="B47" s="238" t="s">
        <v>66</v>
      </c>
      <c r="C47" s="239"/>
      <c r="D47" s="239"/>
      <c r="E47" s="64" t="s">
        <v>2206</v>
      </c>
      <c r="F47" s="64"/>
      <c r="G47" s="64"/>
      <c r="H47" s="41"/>
      <c r="I47" s="41"/>
      <c r="J47" s="41"/>
      <c r="K47" s="41"/>
      <c r="L47" s="41"/>
      <c r="M47" s="41"/>
      <c r="N47" s="41"/>
      <c r="O47" s="41"/>
      <c r="P47" s="42"/>
      <c r="Q47" s="42"/>
      <c r="R47" s="43">
        <v>67.372431000000006</v>
      </c>
      <c r="S47" s="44" t="s">
        <v>11</v>
      </c>
      <c r="T47" s="42"/>
      <c r="U47" s="44">
        <v>12.714124060000001</v>
      </c>
      <c r="V47" s="42"/>
      <c r="W47" s="45">
        <f t="shared" si="0"/>
        <v>18.87</v>
      </c>
    </row>
    <row r="48" spans="2:23" ht="26.25" customHeight="1" x14ac:dyDescent="0.2">
      <c r="B48" s="221" t="s">
        <v>69</v>
      </c>
      <c r="C48" s="222"/>
      <c r="D48" s="222"/>
      <c r="E48" s="63" t="s">
        <v>2206</v>
      </c>
      <c r="F48" s="63"/>
      <c r="G48" s="63"/>
      <c r="H48" s="47"/>
      <c r="I48" s="47"/>
      <c r="J48" s="47"/>
      <c r="K48" s="47"/>
      <c r="L48" s="47"/>
      <c r="M48" s="47"/>
      <c r="N48" s="47"/>
      <c r="O48" s="47"/>
      <c r="P48" s="48"/>
      <c r="Q48" s="48"/>
      <c r="R48" s="49">
        <v>66.15576390999999</v>
      </c>
      <c r="S48" s="50">
        <v>12.714124060000001</v>
      </c>
      <c r="T48" s="51">
        <f t="shared" ref="T48" si="13">+IF(ISERR(S48/R48*100),"N/A",ROUND(S48/R48*100,2))</f>
        <v>19.22</v>
      </c>
      <c r="U48" s="50">
        <v>12.714124060000001</v>
      </c>
      <c r="V48" s="51">
        <f t="shared" ref="V48" si="14">+IF(ISERR(U48/S48*100),"N/A",ROUND(U48/S48*100,2))</f>
        <v>100</v>
      </c>
      <c r="W48" s="52">
        <f t="shared" si="0"/>
        <v>19.22</v>
      </c>
    </row>
    <row r="49" spans="2:23" ht="23.25" customHeight="1" thickBot="1" x14ac:dyDescent="0.25">
      <c r="B49" s="238" t="s">
        <v>66</v>
      </c>
      <c r="C49" s="239"/>
      <c r="D49" s="239"/>
      <c r="E49" s="64" t="s">
        <v>2207</v>
      </c>
      <c r="F49" s="64"/>
      <c r="G49" s="64"/>
      <c r="H49" s="41"/>
      <c r="I49" s="41"/>
      <c r="J49" s="41"/>
      <c r="K49" s="41"/>
      <c r="L49" s="41"/>
      <c r="M49" s="41"/>
      <c r="N49" s="41"/>
      <c r="O49" s="41"/>
      <c r="P49" s="42"/>
      <c r="Q49" s="42"/>
      <c r="R49" s="43">
        <v>176.571549</v>
      </c>
      <c r="S49" s="44" t="s">
        <v>11</v>
      </c>
      <c r="T49" s="42"/>
      <c r="U49" s="44">
        <v>29.878395809999997</v>
      </c>
      <c r="V49" s="42"/>
      <c r="W49" s="45">
        <f t="shared" si="0"/>
        <v>16.920000000000002</v>
      </c>
    </row>
    <row r="50" spans="2:23" ht="26.25" customHeight="1" x14ac:dyDescent="0.2">
      <c r="B50" s="221" t="s">
        <v>69</v>
      </c>
      <c r="C50" s="222"/>
      <c r="D50" s="222"/>
      <c r="E50" s="63" t="s">
        <v>2207</v>
      </c>
      <c r="F50" s="63"/>
      <c r="G50" s="63"/>
      <c r="H50" s="47"/>
      <c r="I50" s="47"/>
      <c r="J50" s="47"/>
      <c r="K50" s="47"/>
      <c r="L50" s="47"/>
      <c r="M50" s="47"/>
      <c r="N50" s="47"/>
      <c r="O50" s="47"/>
      <c r="P50" s="48"/>
      <c r="Q50" s="48"/>
      <c r="R50" s="49">
        <v>165.55088734</v>
      </c>
      <c r="S50" s="50">
        <v>29.878395809999997</v>
      </c>
      <c r="T50" s="51">
        <f t="shared" ref="T50" si="15">+IF(ISERR(S50/R50*100),"N/A",ROUND(S50/R50*100,2))</f>
        <v>18.05</v>
      </c>
      <c r="U50" s="50">
        <v>29.878395809999997</v>
      </c>
      <c r="V50" s="51">
        <f t="shared" ref="V50" si="16">+IF(ISERR(U50/S50*100),"N/A",ROUND(U50/S50*100,2))</f>
        <v>100</v>
      </c>
      <c r="W50" s="52">
        <f t="shared" si="0"/>
        <v>18.05</v>
      </c>
    </row>
    <row r="51" spans="2:23" ht="23.25" customHeight="1" thickBot="1" x14ac:dyDescent="0.25">
      <c r="B51" s="238" t="s">
        <v>66</v>
      </c>
      <c r="C51" s="239"/>
      <c r="D51" s="239"/>
      <c r="E51" s="64" t="s">
        <v>2208</v>
      </c>
      <c r="F51" s="64"/>
      <c r="G51" s="64"/>
      <c r="H51" s="41"/>
      <c r="I51" s="41"/>
      <c r="J51" s="41"/>
      <c r="K51" s="41"/>
      <c r="L51" s="41"/>
      <c r="M51" s="41"/>
      <c r="N51" s="41"/>
      <c r="O51" s="41"/>
      <c r="P51" s="42"/>
      <c r="Q51" s="42"/>
      <c r="R51" s="43">
        <v>62.162505000000003</v>
      </c>
      <c r="S51" s="44" t="s">
        <v>11</v>
      </c>
      <c r="T51" s="42"/>
      <c r="U51" s="44">
        <v>14.849729790000001</v>
      </c>
      <c r="V51" s="42"/>
      <c r="W51" s="45">
        <f t="shared" si="0"/>
        <v>23.89</v>
      </c>
    </row>
    <row r="52" spans="2:23" ht="26.25" customHeight="1" x14ac:dyDescent="0.2">
      <c r="B52" s="221" t="s">
        <v>69</v>
      </c>
      <c r="C52" s="222"/>
      <c r="D52" s="222"/>
      <c r="E52" s="63" t="s">
        <v>2208</v>
      </c>
      <c r="F52" s="63"/>
      <c r="G52" s="63"/>
      <c r="H52" s="47"/>
      <c r="I52" s="47"/>
      <c r="J52" s="47"/>
      <c r="K52" s="47"/>
      <c r="L52" s="47"/>
      <c r="M52" s="47"/>
      <c r="N52" s="47"/>
      <c r="O52" s="47"/>
      <c r="P52" s="48"/>
      <c r="Q52" s="48"/>
      <c r="R52" s="49">
        <v>66.856984510000004</v>
      </c>
      <c r="S52" s="50">
        <v>14.849729790000001</v>
      </c>
      <c r="T52" s="51">
        <f t="shared" ref="T52" si="17">+IF(ISERR(S52/R52*100),"N/A",ROUND(S52/R52*100,2))</f>
        <v>22.21</v>
      </c>
      <c r="U52" s="50">
        <v>14.849729790000001</v>
      </c>
      <c r="V52" s="51">
        <f t="shared" ref="V52" si="18">+IF(ISERR(U52/S52*100),"N/A",ROUND(U52/S52*100,2))</f>
        <v>100</v>
      </c>
      <c r="W52" s="52">
        <f t="shared" si="0"/>
        <v>22.21</v>
      </c>
    </row>
    <row r="53" spans="2:23" ht="23.25" customHeight="1" thickBot="1" x14ac:dyDescent="0.25">
      <c r="B53" s="238" t="s">
        <v>66</v>
      </c>
      <c r="C53" s="239"/>
      <c r="D53" s="239"/>
      <c r="E53" s="64" t="s">
        <v>2209</v>
      </c>
      <c r="F53" s="64"/>
      <c r="G53" s="64"/>
      <c r="H53" s="41"/>
      <c r="I53" s="41"/>
      <c r="J53" s="41"/>
      <c r="K53" s="41"/>
      <c r="L53" s="41"/>
      <c r="M53" s="41"/>
      <c r="N53" s="41"/>
      <c r="O53" s="41"/>
      <c r="P53" s="42"/>
      <c r="Q53" s="42"/>
      <c r="R53" s="43">
        <v>152.31595899999999</v>
      </c>
      <c r="S53" s="44" t="s">
        <v>11</v>
      </c>
      <c r="T53" s="42"/>
      <c r="U53" s="44">
        <v>29.700731600000001</v>
      </c>
      <c r="V53" s="42"/>
      <c r="W53" s="45">
        <f t="shared" si="0"/>
        <v>19.5</v>
      </c>
    </row>
    <row r="54" spans="2:23" ht="26.25" customHeight="1" x14ac:dyDescent="0.2">
      <c r="B54" s="221" t="s">
        <v>69</v>
      </c>
      <c r="C54" s="222"/>
      <c r="D54" s="222"/>
      <c r="E54" s="63" t="s">
        <v>2209</v>
      </c>
      <c r="F54" s="63"/>
      <c r="G54" s="63"/>
      <c r="H54" s="47"/>
      <c r="I54" s="47"/>
      <c r="J54" s="47"/>
      <c r="K54" s="47"/>
      <c r="L54" s="47"/>
      <c r="M54" s="47"/>
      <c r="N54" s="47"/>
      <c r="O54" s="47"/>
      <c r="P54" s="48"/>
      <c r="Q54" s="48"/>
      <c r="R54" s="49">
        <v>152.58376866999998</v>
      </c>
      <c r="S54" s="50">
        <v>29.700731600000001</v>
      </c>
      <c r="T54" s="51">
        <f t="shared" ref="T54" si="19">+IF(ISERR(S54/R54*100),"N/A",ROUND(S54/R54*100,2))</f>
        <v>19.47</v>
      </c>
      <c r="U54" s="50">
        <v>29.700731600000001</v>
      </c>
      <c r="V54" s="51">
        <f t="shared" ref="V54" si="20">+IF(ISERR(U54/S54*100),"N/A",ROUND(U54/S54*100,2))</f>
        <v>100</v>
      </c>
      <c r="W54" s="52">
        <f t="shared" si="0"/>
        <v>19.47</v>
      </c>
    </row>
    <row r="55" spans="2:23" ht="23.25" customHeight="1" thickBot="1" x14ac:dyDescent="0.25">
      <c r="B55" s="238" t="s">
        <v>66</v>
      </c>
      <c r="C55" s="239"/>
      <c r="D55" s="239"/>
      <c r="E55" s="64" t="s">
        <v>2210</v>
      </c>
      <c r="F55" s="64"/>
      <c r="G55" s="64"/>
      <c r="H55" s="41"/>
      <c r="I55" s="41"/>
      <c r="J55" s="41"/>
      <c r="K55" s="41"/>
      <c r="L55" s="41"/>
      <c r="M55" s="41"/>
      <c r="N55" s="41"/>
      <c r="O55" s="41"/>
      <c r="P55" s="42"/>
      <c r="Q55" s="42"/>
      <c r="R55" s="43">
        <v>81.569411000000002</v>
      </c>
      <c r="S55" s="44" t="s">
        <v>11</v>
      </c>
      <c r="T55" s="42"/>
      <c r="U55" s="44">
        <v>21.818140890000002</v>
      </c>
      <c r="V55" s="42"/>
      <c r="W55" s="45">
        <f t="shared" si="0"/>
        <v>26.75</v>
      </c>
    </row>
    <row r="56" spans="2:23" ht="26.25" customHeight="1" x14ac:dyDescent="0.2">
      <c r="B56" s="221" t="s">
        <v>69</v>
      </c>
      <c r="C56" s="222"/>
      <c r="D56" s="222"/>
      <c r="E56" s="63" t="s">
        <v>2210</v>
      </c>
      <c r="F56" s="63"/>
      <c r="G56" s="63"/>
      <c r="H56" s="47"/>
      <c r="I56" s="47"/>
      <c r="J56" s="47"/>
      <c r="K56" s="47"/>
      <c r="L56" s="47"/>
      <c r="M56" s="47"/>
      <c r="N56" s="47"/>
      <c r="O56" s="47"/>
      <c r="P56" s="48"/>
      <c r="Q56" s="48"/>
      <c r="R56" s="49">
        <v>98.355896999999999</v>
      </c>
      <c r="S56" s="50">
        <v>21.818140890000002</v>
      </c>
      <c r="T56" s="51">
        <f t="shared" ref="T56" si="21">+IF(ISERR(S56/R56*100),"N/A",ROUND(S56/R56*100,2))</f>
        <v>22.18</v>
      </c>
      <c r="U56" s="50">
        <v>21.818140890000002</v>
      </c>
      <c r="V56" s="51">
        <f t="shared" ref="V56" si="22">+IF(ISERR(U56/S56*100),"N/A",ROUND(U56/S56*100,2))</f>
        <v>100</v>
      </c>
      <c r="W56" s="52">
        <f t="shared" si="0"/>
        <v>22.18</v>
      </c>
    </row>
    <row r="57" spans="2:23" ht="23.25" customHeight="1" thickBot="1" x14ac:dyDescent="0.25">
      <c r="B57" s="238" t="s">
        <v>66</v>
      </c>
      <c r="C57" s="239"/>
      <c r="D57" s="239"/>
      <c r="E57" s="64" t="s">
        <v>1728</v>
      </c>
      <c r="F57" s="64"/>
      <c r="G57" s="64"/>
      <c r="H57" s="41"/>
      <c r="I57" s="41"/>
      <c r="J57" s="41"/>
      <c r="K57" s="41"/>
      <c r="L57" s="41"/>
      <c r="M57" s="41"/>
      <c r="N57" s="41"/>
      <c r="O57" s="41"/>
      <c r="P57" s="42"/>
      <c r="Q57" s="42"/>
      <c r="R57" s="43">
        <v>68.596733</v>
      </c>
      <c r="S57" s="44" t="s">
        <v>11</v>
      </c>
      <c r="T57" s="42"/>
      <c r="U57" s="44">
        <v>12.722910890000001</v>
      </c>
      <c r="V57" s="42"/>
      <c r="W57" s="45">
        <f t="shared" si="0"/>
        <v>18.55</v>
      </c>
    </row>
    <row r="58" spans="2:23" ht="26.25" customHeight="1" x14ac:dyDescent="0.2">
      <c r="B58" s="221" t="s">
        <v>69</v>
      </c>
      <c r="C58" s="222"/>
      <c r="D58" s="222"/>
      <c r="E58" s="63" t="s">
        <v>1728</v>
      </c>
      <c r="F58" s="63"/>
      <c r="G58" s="63"/>
      <c r="H58" s="47"/>
      <c r="I58" s="47"/>
      <c r="J58" s="47"/>
      <c r="K58" s="47"/>
      <c r="L58" s="47"/>
      <c r="M58" s="47"/>
      <c r="N58" s="47"/>
      <c r="O58" s="47"/>
      <c r="P58" s="48"/>
      <c r="Q58" s="48"/>
      <c r="R58" s="49">
        <v>68.439066620000006</v>
      </c>
      <c r="S58" s="50">
        <v>12.722910890000001</v>
      </c>
      <c r="T58" s="51">
        <f t="shared" ref="T58" si="23">+IF(ISERR(S58/R58*100),"N/A",ROUND(S58/R58*100,2))</f>
        <v>18.59</v>
      </c>
      <c r="U58" s="50">
        <v>12.722910890000001</v>
      </c>
      <c r="V58" s="51">
        <f t="shared" ref="V58" si="24">+IF(ISERR(U58/S58*100),"N/A",ROUND(U58/S58*100,2))</f>
        <v>100</v>
      </c>
      <c r="W58" s="52">
        <f t="shared" si="0"/>
        <v>18.59</v>
      </c>
    </row>
    <row r="59" spans="2:23" ht="23.25" customHeight="1" thickBot="1" x14ac:dyDescent="0.25">
      <c r="B59" s="238" t="s">
        <v>66</v>
      </c>
      <c r="C59" s="239"/>
      <c r="D59" s="239"/>
      <c r="E59" s="64" t="s">
        <v>2211</v>
      </c>
      <c r="F59" s="64"/>
      <c r="G59" s="64"/>
      <c r="H59" s="41"/>
      <c r="I59" s="41"/>
      <c r="J59" s="41"/>
      <c r="K59" s="41"/>
      <c r="L59" s="41"/>
      <c r="M59" s="41"/>
      <c r="N59" s="41"/>
      <c r="O59" s="41"/>
      <c r="P59" s="42"/>
      <c r="Q59" s="42"/>
      <c r="R59" s="43">
        <v>155.48537300000001</v>
      </c>
      <c r="S59" s="44" t="s">
        <v>11</v>
      </c>
      <c r="T59" s="42"/>
      <c r="U59" s="44">
        <v>29.262696829999999</v>
      </c>
      <c r="V59" s="42"/>
      <c r="W59" s="45">
        <f t="shared" si="0"/>
        <v>18.82</v>
      </c>
    </row>
    <row r="60" spans="2:23" ht="26.25" customHeight="1" x14ac:dyDescent="0.2">
      <c r="B60" s="221" t="s">
        <v>69</v>
      </c>
      <c r="C60" s="222"/>
      <c r="D60" s="222"/>
      <c r="E60" s="63" t="s">
        <v>2211</v>
      </c>
      <c r="F60" s="63"/>
      <c r="G60" s="63"/>
      <c r="H60" s="47"/>
      <c r="I60" s="47"/>
      <c r="J60" s="47"/>
      <c r="K60" s="47"/>
      <c r="L60" s="47"/>
      <c r="M60" s="47"/>
      <c r="N60" s="47"/>
      <c r="O60" s="47"/>
      <c r="P60" s="48"/>
      <c r="Q60" s="48"/>
      <c r="R60" s="49">
        <v>153.57964662000001</v>
      </c>
      <c r="S60" s="50">
        <v>29.262696829999999</v>
      </c>
      <c r="T60" s="51">
        <f t="shared" ref="T60" si="25">+IF(ISERR(S60/R60*100),"N/A",ROUND(S60/R60*100,2))</f>
        <v>19.05</v>
      </c>
      <c r="U60" s="50">
        <v>29.262696829999999</v>
      </c>
      <c r="V60" s="51">
        <f t="shared" ref="V60" si="26">+IF(ISERR(U60/S60*100),"N/A",ROUND(U60/S60*100,2))</f>
        <v>100</v>
      </c>
      <c r="W60" s="52">
        <f t="shared" si="0"/>
        <v>19.05</v>
      </c>
    </row>
    <row r="61" spans="2:23" ht="23.25" customHeight="1" thickBot="1" x14ac:dyDescent="0.25">
      <c r="B61" s="238" t="s">
        <v>66</v>
      </c>
      <c r="C61" s="239"/>
      <c r="D61" s="239"/>
      <c r="E61" s="64" t="s">
        <v>2200</v>
      </c>
      <c r="F61" s="64"/>
      <c r="G61" s="64"/>
      <c r="H61" s="41"/>
      <c r="I61" s="41"/>
      <c r="J61" s="41"/>
      <c r="K61" s="41"/>
      <c r="L61" s="41"/>
      <c r="M61" s="41"/>
      <c r="N61" s="41"/>
      <c r="O61" s="41"/>
      <c r="P61" s="42"/>
      <c r="Q61" s="42"/>
      <c r="R61" s="43">
        <v>334.99474300000003</v>
      </c>
      <c r="S61" s="44" t="s">
        <v>11</v>
      </c>
      <c r="T61" s="42"/>
      <c r="U61" s="44">
        <v>73.043057040000008</v>
      </c>
      <c r="V61" s="42"/>
      <c r="W61" s="45">
        <f t="shared" si="0"/>
        <v>21.8</v>
      </c>
    </row>
    <row r="62" spans="2:23" ht="26.25" customHeight="1" x14ac:dyDescent="0.2">
      <c r="B62" s="221" t="s">
        <v>69</v>
      </c>
      <c r="C62" s="222"/>
      <c r="D62" s="222"/>
      <c r="E62" s="63" t="s">
        <v>2200</v>
      </c>
      <c r="F62" s="63"/>
      <c r="G62" s="63"/>
      <c r="H62" s="47"/>
      <c r="I62" s="47"/>
      <c r="J62" s="47"/>
      <c r="K62" s="47"/>
      <c r="L62" s="47"/>
      <c r="M62" s="47"/>
      <c r="N62" s="47"/>
      <c r="O62" s="47"/>
      <c r="P62" s="48"/>
      <c r="Q62" s="48"/>
      <c r="R62" s="49">
        <v>350.27354928</v>
      </c>
      <c r="S62" s="50">
        <v>73.043057040000008</v>
      </c>
      <c r="T62" s="51">
        <f t="shared" ref="T62" si="27">+IF(ISERR(S62/R62*100),"N/A",ROUND(S62/R62*100,2))</f>
        <v>20.85</v>
      </c>
      <c r="U62" s="50">
        <v>73.043057040000008</v>
      </c>
      <c r="V62" s="51">
        <f t="shared" ref="V62" si="28">+IF(ISERR(U62/S62*100),"N/A",ROUND(U62/S62*100,2))</f>
        <v>100</v>
      </c>
      <c r="W62" s="52">
        <f t="shared" si="0"/>
        <v>20.85</v>
      </c>
    </row>
    <row r="63" spans="2:23" ht="23.25" customHeight="1" thickBot="1" x14ac:dyDescent="0.25">
      <c r="B63" s="238" t="s">
        <v>66</v>
      </c>
      <c r="C63" s="239"/>
      <c r="D63" s="239"/>
      <c r="E63" s="64" t="s">
        <v>2212</v>
      </c>
      <c r="F63" s="64"/>
      <c r="G63" s="64"/>
      <c r="H63" s="41"/>
      <c r="I63" s="41"/>
      <c r="J63" s="41"/>
      <c r="K63" s="41"/>
      <c r="L63" s="41"/>
      <c r="M63" s="41"/>
      <c r="N63" s="41"/>
      <c r="O63" s="41"/>
      <c r="P63" s="42"/>
      <c r="Q63" s="42"/>
      <c r="R63" s="43">
        <v>94.945719999999994</v>
      </c>
      <c r="S63" s="44" t="s">
        <v>11</v>
      </c>
      <c r="T63" s="42"/>
      <c r="U63" s="44">
        <v>21.749291410000001</v>
      </c>
      <c r="V63" s="42"/>
      <c r="W63" s="45">
        <f t="shared" si="0"/>
        <v>22.91</v>
      </c>
    </row>
    <row r="64" spans="2:23" ht="26.25" customHeight="1" x14ac:dyDescent="0.2">
      <c r="B64" s="221" t="s">
        <v>69</v>
      </c>
      <c r="C64" s="222"/>
      <c r="D64" s="222"/>
      <c r="E64" s="63" t="s">
        <v>2212</v>
      </c>
      <c r="F64" s="63"/>
      <c r="G64" s="63"/>
      <c r="H64" s="47"/>
      <c r="I64" s="47"/>
      <c r="J64" s="47"/>
      <c r="K64" s="47"/>
      <c r="L64" s="47"/>
      <c r="M64" s="47"/>
      <c r="N64" s="47"/>
      <c r="O64" s="47"/>
      <c r="P64" s="48"/>
      <c r="Q64" s="48"/>
      <c r="R64" s="49">
        <v>100.30596489</v>
      </c>
      <c r="S64" s="50">
        <v>21.749291410000001</v>
      </c>
      <c r="T64" s="51">
        <f t="shared" ref="T64" si="29">+IF(ISERR(S64/R64*100),"N/A",ROUND(S64/R64*100,2))</f>
        <v>21.68</v>
      </c>
      <c r="U64" s="50">
        <v>21.749291410000001</v>
      </c>
      <c r="V64" s="51">
        <f t="shared" ref="V64" si="30">+IF(ISERR(U64/S64*100),"N/A",ROUND(U64/S64*100,2))</f>
        <v>100</v>
      </c>
      <c r="W64" s="52">
        <f t="shared" si="0"/>
        <v>21.68</v>
      </c>
    </row>
    <row r="65" spans="2:23" ht="23.25" customHeight="1" thickBot="1" x14ac:dyDescent="0.25">
      <c r="B65" s="238" t="s">
        <v>66</v>
      </c>
      <c r="C65" s="239"/>
      <c r="D65" s="239"/>
      <c r="E65" s="64" t="s">
        <v>2213</v>
      </c>
      <c r="F65" s="64"/>
      <c r="G65" s="64"/>
      <c r="H65" s="41"/>
      <c r="I65" s="41"/>
      <c r="J65" s="41"/>
      <c r="K65" s="41"/>
      <c r="L65" s="41"/>
      <c r="M65" s="41"/>
      <c r="N65" s="41"/>
      <c r="O65" s="41"/>
      <c r="P65" s="42"/>
      <c r="Q65" s="42"/>
      <c r="R65" s="43">
        <v>65.265572000000006</v>
      </c>
      <c r="S65" s="44" t="s">
        <v>11</v>
      </c>
      <c r="T65" s="42"/>
      <c r="U65" s="44">
        <v>17.930601550000002</v>
      </c>
      <c r="V65" s="42"/>
      <c r="W65" s="45">
        <f t="shared" si="0"/>
        <v>27.47</v>
      </c>
    </row>
    <row r="66" spans="2:23" ht="26.25" customHeight="1" x14ac:dyDescent="0.2">
      <c r="B66" s="221" t="s">
        <v>69</v>
      </c>
      <c r="C66" s="222"/>
      <c r="D66" s="222"/>
      <c r="E66" s="63" t="s">
        <v>2213</v>
      </c>
      <c r="F66" s="63"/>
      <c r="G66" s="63"/>
      <c r="H66" s="47"/>
      <c r="I66" s="47"/>
      <c r="J66" s="47"/>
      <c r="K66" s="47"/>
      <c r="L66" s="47"/>
      <c r="M66" s="47"/>
      <c r="N66" s="47"/>
      <c r="O66" s="47"/>
      <c r="P66" s="48"/>
      <c r="Q66" s="48"/>
      <c r="R66" s="49">
        <v>80.014172040000005</v>
      </c>
      <c r="S66" s="50">
        <v>17.930601550000002</v>
      </c>
      <c r="T66" s="51">
        <f t="shared" ref="T66" si="31">+IF(ISERR(S66/R66*100),"N/A",ROUND(S66/R66*100,2))</f>
        <v>22.41</v>
      </c>
      <c r="U66" s="50">
        <v>17.930601550000002</v>
      </c>
      <c r="V66" s="51">
        <f t="shared" ref="V66" si="32">+IF(ISERR(U66/S66*100),"N/A",ROUND(U66/S66*100,2))</f>
        <v>100</v>
      </c>
      <c r="W66" s="52">
        <f t="shared" si="0"/>
        <v>22.41</v>
      </c>
    </row>
    <row r="67" spans="2:23" ht="23.25" customHeight="1" thickBot="1" x14ac:dyDescent="0.25">
      <c r="B67" s="238" t="s">
        <v>66</v>
      </c>
      <c r="C67" s="239"/>
      <c r="D67" s="239"/>
      <c r="E67" s="64" t="s">
        <v>267</v>
      </c>
      <c r="F67" s="64"/>
      <c r="G67" s="64"/>
      <c r="H67" s="41"/>
      <c r="I67" s="41"/>
      <c r="J67" s="41"/>
      <c r="K67" s="41"/>
      <c r="L67" s="41"/>
      <c r="M67" s="41"/>
      <c r="N67" s="41"/>
      <c r="O67" s="41"/>
      <c r="P67" s="42"/>
      <c r="Q67" s="42"/>
      <c r="R67" s="43">
        <v>73.798817</v>
      </c>
      <c r="S67" s="44" t="s">
        <v>11</v>
      </c>
      <c r="T67" s="42"/>
      <c r="U67" s="44">
        <v>15.512163220000001</v>
      </c>
      <c r="V67" s="42"/>
      <c r="W67" s="45">
        <f t="shared" si="0"/>
        <v>21.02</v>
      </c>
    </row>
    <row r="68" spans="2:23" ht="26.25" customHeight="1" x14ac:dyDescent="0.2">
      <c r="B68" s="221" t="s">
        <v>69</v>
      </c>
      <c r="C68" s="222"/>
      <c r="D68" s="222"/>
      <c r="E68" s="63" t="s">
        <v>267</v>
      </c>
      <c r="F68" s="63"/>
      <c r="G68" s="63"/>
      <c r="H68" s="47"/>
      <c r="I68" s="47"/>
      <c r="J68" s="47"/>
      <c r="K68" s="47"/>
      <c r="L68" s="47"/>
      <c r="M68" s="47"/>
      <c r="N68" s="47"/>
      <c r="O68" s="47"/>
      <c r="P68" s="48"/>
      <c r="Q68" s="48"/>
      <c r="R68" s="49">
        <v>74.942495870000002</v>
      </c>
      <c r="S68" s="50">
        <v>15.512163220000001</v>
      </c>
      <c r="T68" s="51">
        <f t="shared" ref="T68" si="33">+IF(ISERR(S68/R68*100),"N/A",ROUND(S68/R68*100,2))</f>
        <v>20.7</v>
      </c>
      <c r="U68" s="50">
        <v>15.512163220000001</v>
      </c>
      <c r="V68" s="51">
        <f t="shared" ref="V68" si="34">+IF(ISERR(U68/S68*100),"N/A",ROUND(U68/S68*100,2))</f>
        <v>100</v>
      </c>
      <c r="W68" s="52">
        <f t="shared" si="0"/>
        <v>20.7</v>
      </c>
    </row>
    <row r="69" spans="2:23" ht="23.25" customHeight="1" thickBot="1" x14ac:dyDescent="0.25">
      <c r="B69" s="238" t="s">
        <v>66</v>
      </c>
      <c r="C69" s="239"/>
      <c r="D69" s="239"/>
      <c r="E69" s="64" t="s">
        <v>265</v>
      </c>
      <c r="F69" s="64"/>
      <c r="G69" s="64"/>
      <c r="H69" s="41"/>
      <c r="I69" s="41"/>
      <c r="J69" s="41"/>
      <c r="K69" s="41"/>
      <c r="L69" s="41"/>
      <c r="M69" s="41"/>
      <c r="N69" s="41"/>
      <c r="O69" s="41"/>
      <c r="P69" s="42"/>
      <c r="Q69" s="42"/>
      <c r="R69" s="43">
        <v>50.209372999999999</v>
      </c>
      <c r="S69" s="44" t="s">
        <v>11</v>
      </c>
      <c r="T69" s="42"/>
      <c r="U69" s="44">
        <v>9.4454625700000001</v>
      </c>
      <c r="V69" s="42"/>
      <c r="W69" s="45">
        <f t="shared" si="0"/>
        <v>18.809999999999999</v>
      </c>
    </row>
    <row r="70" spans="2:23" ht="26.25" customHeight="1" x14ac:dyDescent="0.2">
      <c r="B70" s="221" t="s">
        <v>69</v>
      </c>
      <c r="C70" s="222"/>
      <c r="D70" s="222"/>
      <c r="E70" s="63" t="s">
        <v>265</v>
      </c>
      <c r="F70" s="63"/>
      <c r="G70" s="63"/>
      <c r="H70" s="47"/>
      <c r="I70" s="47"/>
      <c r="J70" s="47"/>
      <c r="K70" s="47"/>
      <c r="L70" s="47"/>
      <c r="M70" s="47"/>
      <c r="N70" s="47"/>
      <c r="O70" s="47"/>
      <c r="P70" s="48"/>
      <c r="Q70" s="48"/>
      <c r="R70" s="49">
        <v>49.844396789999998</v>
      </c>
      <c r="S70" s="50">
        <v>9.4454625700000001</v>
      </c>
      <c r="T70" s="51">
        <f t="shared" ref="T70" si="35">+IF(ISERR(S70/R70*100),"N/A",ROUND(S70/R70*100,2))</f>
        <v>18.95</v>
      </c>
      <c r="U70" s="50">
        <v>9.4454625700000001</v>
      </c>
      <c r="V70" s="51">
        <f t="shared" ref="V70" si="36">+IF(ISERR(U70/S70*100),"N/A",ROUND(U70/S70*100,2))</f>
        <v>100</v>
      </c>
      <c r="W70" s="52">
        <f t="shared" si="0"/>
        <v>18.95</v>
      </c>
    </row>
    <row r="71" spans="2:23" ht="23.25" customHeight="1" thickBot="1" x14ac:dyDescent="0.25">
      <c r="B71" s="238" t="s">
        <v>66</v>
      </c>
      <c r="C71" s="239"/>
      <c r="D71" s="239"/>
      <c r="E71" s="64" t="s">
        <v>2214</v>
      </c>
      <c r="F71" s="64"/>
      <c r="G71" s="64"/>
      <c r="H71" s="41"/>
      <c r="I71" s="41"/>
      <c r="J71" s="41"/>
      <c r="K71" s="41"/>
      <c r="L71" s="41"/>
      <c r="M71" s="41"/>
      <c r="N71" s="41"/>
      <c r="O71" s="41"/>
      <c r="P71" s="42"/>
      <c r="Q71" s="42"/>
      <c r="R71" s="43">
        <v>82.263248000000004</v>
      </c>
      <c r="S71" s="44" t="s">
        <v>11</v>
      </c>
      <c r="T71" s="42"/>
      <c r="U71" s="44">
        <v>13.020520619999999</v>
      </c>
      <c r="V71" s="42"/>
      <c r="W71" s="45">
        <f t="shared" si="0"/>
        <v>15.83</v>
      </c>
    </row>
    <row r="72" spans="2:23" ht="26.25" customHeight="1" x14ac:dyDescent="0.2">
      <c r="B72" s="221" t="s">
        <v>69</v>
      </c>
      <c r="C72" s="222"/>
      <c r="D72" s="222"/>
      <c r="E72" s="63" t="s">
        <v>2214</v>
      </c>
      <c r="F72" s="63"/>
      <c r="G72" s="63"/>
      <c r="H72" s="47"/>
      <c r="I72" s="47"/>
      <c r="J72" s="47"/>
      <c r="K72" s="47"/>
      <c r="L72" s="47"/>
      <c r="M72" s="47"/>
      <c r="N72" s="47"/>
      <c r="O72" s="47"/>
      <c r="P72" s="48"/>
      <c r="Q72" s="48"/>
      <c r="R72" s="49">
        <v>77.680851860000004</v>
      </c>
      <c r="S72" s="50">
        <v>13.020520619999999</v>
      </c>
      <c r="T72" s="51">
        <f t="shared" ref="T72" si="37">+IF(ISERR(S72/R72*100),"N/A",ROUND(S72/R72*100,2))</f>
        <v>16.760000000000002</v>
      </c>
      <c r="U72" s="50">
        <v>13.020520619999999</v>
      </c>
      <c r="V72" s="51">
        <f t="shared" ref="V72" si="38">+IF(ISERR(U72/S72*100),"N/A",ROUND(U72/S72*100,2))</f>
        <v>100</v>
      </c>
      <c r="W72" s="52">
        <f t="shared" si="0"/>
        <v>16.760000000000002</v>
      </c>
    </row>
    <row r="73" spans="2:23" ht="23.25" customHeight="1" thickBot="1" x14ac:dyDescent="0.25">
      <c r="B73" s="238" t="s">
        <v>66</v>
      </c>
      <c r="C73" s="239"/>
      <c r="D73" s="239"/>
      <c r="E73" s="64" t="s">
        <v>2215</v>
      </c>
      <c r="F73" s="64"/>
      <c r="G73" s="64"/>
      <c r="H73" s="41"/>
      <c r="I73" s="41"/>
      <c r="J73" s="41"/>
      <c r="K73" s="41"/>
      <c r="L73" s="41"/>
      <c r="M73" s="41"/>
      <c r="N73" s="41"/>
      <c r="O73" s="41"/>
      <c r="P73" s="42"/>
      <c r="Q73" s="42"/>
      <c r="R73" s="43">
        <v>118.459474</v>
      </c>
      <c r="S73" s="44" t="s">
        <v>11</v>
      </c>
      <c r="T73" s="42"/>
      <c r="U73" s="44">
        <v>30.214601890000001</v>
      </c>
      <c r="V73" s="42"/>
      <c r="W73" s="45">
        <f t="shared" si="0"/>
        <v>25.51</v>
      </c>
    </row>
    <row r="74" spans="2:23" ht="26.25" customHeight="1" x14ac:dyDescent="0.2">
      <c r="B74" s="221" t="s">
        <v>69</v>
      </c>
      <c r="C74" s="222"/>
      <c r="D74" s="222"/>
      <c r="E74" s="63" t="s">
        <v>2215</v>
      </c>
      <c r="F74" s="63"/>
      <c r="G74" s="63"/>
      <c r="H74" s="47"/>
      <c r="I74" s="47"/>
      <c r="J74" s="47"/>
      <c r="K74" s="47"/>
      <c r="L74" s="47"/>
      <c r="M74" s="47"/>
      <c r="N74" s="47"/>
      <c r="O74" s="47"/>
      <c r="P74" s="48"/>
      <c r="Q74" s="48"/>
      <c r="R74" s="49">
        <v>136.60042708</v>
      </c>
      <c r="S74" s="50">
        <v>30.214601890000001</v>
      </c>
      <c r="T74" s="51">
        <f t="shared" ref="T74" si="39">+IF(ISERR(S74/R74*100),"N/A",ROUND(S74/R74*100,2))</f>
        <v>22.12</v>
      </c>
      <c r="U74" s="50">
        <v>30.214601890000001</v>
      </c>
      <c r="V74" s="51">
        <f t="shared" ref="V74" si="40">+IF(ISERR(U74/S74*100),"N/A",ROUND(U74/S74*100,2))</f>
        <v>100</v>
      </c>
      <c r="W74" s="52">
        <f t="shared" si="0"/>
        <v>22.12</v>
      </c>
    </row>
    <row r="75" spans="2:23" ht="23.25" customHeight="1" thickBot="1" x14ac:dyDescent="0.25">
      <c r="B75" s="238" t="s">
        <v>66</v>
      </c>
      <c r="C75" s="239"/>
      <c r="D75" s="239"/>
      <c r="E75" s="64" t="s">
        <v>2216</v>
      </c>
      <c r="F75" s="64"/>
      <c r="G75" s="64"/>
      <c r="H75" s="41"/>
      <c r="I75" s="41"/>
      <c r="J75" s="41"/>
      <c r="K75" s="41"/>
      <c r="L75" s="41"/>
      <c r="M75" s="41"/>
      <c r="N75" s="41"/>
      <c r="O75" s="41"/>
      <c r="P75" s="42"/>
      <c r="Q75" s="42"/>
      <c r="R75" s="43">
        <v>43.083069999999999</v>
      </c>
      <c r="S75" s="44" t="s">
        <v>11</v>
      </c>
      <c r="T75" s="42"/>
      <c r="U75" s="44">
        <v>8.5791509999999995</v>
      </c>
      <c r="V75" s="42"/>
      <c r="W75" s="45">
        <f t="shared" si="0"/>
        <v>19.91</v>
      </c>
    </row>
    <row r="76" spans="2:23" ht="26.25" customHeight="1" x14ac:dyDescent="0.2">
      <c r="B76" s="221" t="s">
        <v>69</v>
      </c>
      <c r="C76" s="222"/>
      <c r="D76" s="222"/>
      <c r="E76" s="63" t="s">
        <v>2216</v>
      </c>
      <c r="F76" s="63"/>
      <c r="G76" s="63"/>
      <c r="H76" s="47"/>
      <c r="I76" s="47"/>
      <c r="J76" s="47"/>
      <c r="K76" s="47"/>
      <c r="L76" s="47"/>
      <c r="M76" s="47"/>
      <c r="N76" s="47"/>
      <c r="O76" s="47"/>
      <c r="P76" s="48"/>
      <c r="Q76" s="48"/>
      <c r="R76" s="49">
        <v>43.4363764</v>
      </c>
      <c r="S76" s="50">
        <v>8.5791509999999995</v>
      </c>
      <c r="T76" s="51">
        <f t="shared" ref="T76" si="41">+IF(ISERR(S76/R76*100),"N/A",ROUND(S76/R76*100,2))</f>
        <v>19.75</v>
      </c>
      <c r="U76" s="50">
        <v>8.5791509999999995</v>
      </c>
      <c r="V76" s="51">
        <f t="shared" ref="V76" si="42">+IF(ISERR(U76/S76*100),"N/A",ROUND(U76/S76*100,2))</f>
        <v>100</v>
      </c>
      <c r="W76" s="52">
        <f t="shared" si="0"/>
        <v>19.75</v>
      </c>
    </row>
    <row r="77" spans="2:23" ht="23.25" customHeight="1" thickBot="1" x14ac:dyDescent="0.25">
      <c r="B77" s="238" t="s">
        <v>66</v>
      </c>
      <c r="C77" s="239"/>
      <c r="D77" s="239"/>
      <c r="E77" s="64" t="s">
        <v>2217</v>
      </c>
      <c r="F77" s="64"/>
      <c r="G77" s="64"/>
      <c r="H77" s="41"/>
      <c r="I77" s="41"/>
      <c r="J77" s="41"/>
      <c r="K77" s="41"/>
      <c r="L77" s="41"/>
      <c r="M77" s="41"/>
      <c r="N77" s="41"/>
      <c r="O77" s="41"/>
      <c r="P77" s="42"/>
      <c r="Q77" s="42"/>
      <c r="R77" s="43">
        <v>29.829076000000001</v>
      </c>
      <c r="S77" s="44" t="s">
        <v>11</v>
      </c>
      <c r="T77" s="42"/>
      <c r="U77" s="44">
        <v>5.6290007500000003</v>
      </c>
      <c r="V77" s="42"/>
      <c r="W77" s="45">
        <f t="shared" si="0"/>
        <v>18.87</v>
      </c>
    </row>
    <row r="78" spans="2:23" ht="26.25" customHeight="1" x14ac:dyDescent="0.2">
      <c r="B78" s="221" t="s">
        <v>69</v>
      </c>
      <c r="C78" s="222"/>
      <c r="D78" s="222"/>
      <c r="E78" s="63" t="s">
        <v>2217</v>
      </c>
      <c r="F78" s="63"/>
      <c r="G78" s="63"/>
      <c r="H78" s="47"/>
      <c r="I78" s="47"/>
      <c r="J78" s="47"/>
      <c r="K78" s="47"/>
      <c r="L78" s="47"/>
      <c r="M78" s="47"/>
      <c r="N78" s="47"/>
      <c r="O78" s="47"/>
      <c r="P78" s="48"/>
      <c r="Q78" s="48"/>
      <c r="R78" s="49">
        <v>30.214953940000001</v>
      </c>
      <c r="S78" s="50">
        <v>5.6290007500000003</v>
      </c>
      <c r="T78" s="51">
        <f t="shared" ref="T78" si="43">+IF(ISERR(S78/R78*100),"N/A",ROUND(S78/R78*100,2))</f>
        <v>18.63</v>
      </c>
      <c r="U78" s="50">
        <v>5.6290007500000003</v>
      </c>
      <c r="V78" s="51">
        <f t="shared" ref="V78" si="44">+IF(ISERR(U78/S78*100),"N/A",ROUND(U78/S78*100,2))</f>
        <v>100</v>
      </c>
      <c r="W78" s="52">
        <f t="shared" si="0"/>
        <v>18.63</v>
      </c>
    </row>
    <row r="79" spans="2:23" ht="23.25" customHeight="1" thickBot="1" x14ac:dyDescent="0.25">
      <c r="B79" s="238" t="s">
        <v>66</v>
      </c>
      <c r="C79" s="239"/>
      <c r="D79" s="239"/>
      <c r="E79" s="64" t="s">
        <v>2218</v>
      </c>
      <c r="F79" s="64"/>
      <c r="G79" s="64"/>
      <c r="H79" s="41"/>
      <c r="I79" s="41"/>
      <c r="J79" s="41"/>
      <c r="K79" s="41"/>
      <c r="L79" s="41"/>
      <c r="M79" s="41"/>
      <c r="N79" s="41"/>
      <c r="O79" s="41"/>
      <c r="P79" s="42"/>
      <c r="Q79" s="42"/>
      <c r="R79" s="43">
        <v>66.440545999999998</v>
      </c>
      <c r="S79" s="44" t="s">
        <v>11</v>
      </c>
      <c r="T79" s="42"/>
      <c r="U79" s="44">
        <v>11.95847919</v>
      </c>
      <c r="V79" s="42"/>
      <c r="W79" s="45">
        <f t="shared" si="0"/>
        <v>18</v>
      </c>
    </row>
    <row r="80" spans="2:23" ht="26.25" customHeight="1" x14ac:dyDescent="0.2">
      <c r="B80" s="221" t="s">
        <v>69</v>
      </c>
      <c r="C80" s="222"/>
      <c r="D80" s="222"/>
      <c r="E80" s="63" t="s">
        <v>2218</v>
      </c>
      <c r="F80" s="63"/>
      <c r="G80" s="63"/>
      <c r="H80" s="47"/>
      <c r="I80" s="47"/>
      <c r="J80" s="47"/>
      <c r="K80" s="47"/>
      <c r="L80" s="47"/>
      <c r="M80" s="47"/>
      <c r="N80" s="47"/>
      <c r="O80" s="47"/>
      <c r="P80" s="48"/>
      <c r="Q80" s="48"/>
      <c r="R80" s="49">
        <v>66.354721359999999</v>
      </c>
      <c r="S80" s="50">
        <v>11.95847919</v>
      </c>
      <c r="T80" s="51">
        <f t="shared" ref="T80" si="45">+IF(ISERR(S80/R80*100),"N/A",ROUND(S80/R80*100,2))</f>
        <v>18.02</v>
      </c>
      <c r="U80" s="50">
        <v>11.95847919</v>
      </c>
      <c r="V80" s="51">
        <f t="shared" ref="V80" si="46">+IF(ISERR(U80/S80*100),"N/A",ROUND(U80/S80*100,2))</f>
        <v>100</v>
      </c>
      <c r="W80" s="52">
        <f t="shared" si="0"/>
        <v>18.02</v>
      </c>
    </row>
    <row r="81" spans="2:23" ht="23.25" customHeight="1" thickBot="1" x14ac:dyDescent="0.25">
      <c r="B81" s="238" t="s">
        <v>66</v>
      </c>
      <c r="C81" s="239"/>
      <c r="D81" s="239"/>
      <c r="E81" s="64" t="s">
        <v>2219</v>
      </c>
      <c r="F81" s="64"/>
      <c r="G81" s="64"/>
      <c r="H81" s="41"/>
      <c r="I81" s="41"/>
      <c r="J81" s="41"/>
      <c r="K81" s="41"/>
      <c r="L81" s="41"/>
      <c r="M81" s="41"/>
      <c r="N81" s="41"/>
      <c r="O81" s="41"/>
      <c r="P81" s="42"/>
      <c r="Q81" s="42"/>
      <c r="R81" s="43">
        <v>81.481165000000004</v>
      </c>
      <c r="S81" s="44" t="s">
        <v>11</v>
      </c>
      <c r="T81" s="42"/>
      <c r="U81" s="44">
        <v>23.819511070000001</v>
      </c>
      <c r="V81" s="42"/>
      <c r="W81" s="45">
        <f t="shared" si="0"/>
        <v>29.23</v>
      </c>
    </row>
    <row r="82" spans="2:23" ht="26.25" customHeight="1" x14ac:dyDescent="0.2">
      <c r="B82" s="221" t="s">
        <v>69</v>
      </c>
      <c r="C82" s="222"/>
      <c r="D82" s="222"/>
      <c r="E82" s="63" t="s">
        <v>2219</v>
      </c>
      <c r="F82" s="63"/>
      <c r="G82" s="63"/>
      <c r="H82" s="47"/>
      <c r="I82" s="47"/>
      <c r="J82" s="47"/>
      <c r="K82" s="47"/>
      <c r="L82" s="47"/>
      <c r="M82" s="47"/>
      <c r="N82" s="47"/>
      <c r="O82" s="47"/>
      <c r="P82" s="48"/>
      <c r="Q82" s="48"/>
      <c r="R82" s="49">
        <v>102.55075307999999</v>
      </c>
      <c r="S82" s="50">
        <v>23.819511070000001</v>
      </c>
      <c r="T82" s="51">
        <f t="shared" ref="T82" si="47">+IF(ISERR(S82/R82*100),"N/A",ROUND(S82/R82*100,2))</f>
        <v>23.23</v>
      </c>
      <c r="U82" s="50">
        <v>23.819511070000001</v>
      </c>
      <c r="V82" s="51">
        <f t="shared" ref="V82" si="48">+IF(ISERR(U82/S82*100),"N/A",ROUND(U82/S82*100,2))</f>
        <v>100</v>
      </c>
      <c r="W82" s="52">
        <f t="shared" si="0"/>
        <v>23.23</v>
      </c>
    </row>
    <row r="83" spans="2:23" ht="23.25" customHeight="1" thickBot="1" x14ac:dyDescent="0.25">
      <c r="B83" s="238" t="s">
        <v>66</v>
      </c>
      <c r="C83" s="239"/>
      <c r="D83" s="239"/>
      <c r="E83" s="64" t="s">
        <v>2220</v>
      </c>
      <c r="F83" s="64"/>
      <c r="G83" s="64"/>
      <c r="H83" s="41"/>
      <c r="I83" s="41"/>
      <c r="J83" s="41"/>
      <c r="K83" s="41"/>
      <c r="L83" s="41"/>
      <c r="M83" s="41"/>
      <c r="N83" s="41"/>
      <c r="O83" s="41"/>
      <c r="P83" s="42"/>
      <c r="Q83" s="42"/>
      <c r="R83" s="43">
        <v>55.870821999999997</v>
      </c>
      <c r="S83" s="44" t="s">
        <v>11</v>
      </c>
      <c r="T83" s="42"/>
      <c r="U83" s="44">
        <v>12.381816390000001</v>
      </c>
      <c r="V83" s="42"/>
      <c r="W83" s="45">
        <f t="shared" si="0"/>
        <v>22.16</v>
      </c>
    </row>
    <row r="84" spans="2:23" ht="26.25" customHeight="1" x14ac:dyDescent="0.2">
      <c r="B84" s="221" t="s">
        <v>69</v>
      </c>
      <c r="C84" s="222"/>
      <c r="D84" s="222"/>
      <c r="E84" s="63" t="s">
        <v>2220</v>
      </c>
      <c r="F84" s="63"/>
      <c r="G84" s="63"/>
      <c r="H84" s="47"/>
      <c r="I84" s="47"/>
      <c r="J84" s="47"/>
      <c r="K84" s="47"/>
      <c r="L84" s="47"/>
      <c r="M84" s="47"/>
      <c r="N84" s="47"/>
      <c r="O84" s="47"/>
      <c r="P84" s="48"/>
      <c r="Q84" s="48"/>
      <c r="R84" s="49">
        <v>58.040617420000004</v>
      </c>
      <c r="S84" s="50">
        <v>12.381816390000001</v>
      </c>
      <c r="T84" s="51">
        <f t="shared" ref="T84" si="49">+IF(ISERR(S84/R84*100),"N/A",ROUND(S84/R84*100,2))</f>
        <v>21.33</v>
      </c>
      <c r="U84" s="50">
        <v>12.381816390000001</v>
      </c>
      <c r="V84" s="51">
        <f t="shared" ref="V84" si="50">+IF(ISERR(U84/S84*100),"N/A",ROUND(U84/S84*100,2))</f>
        <v>100</v>
      </c>
      <c r="W84" s="52">
        <f t="shared" si="0"/>
        <v>21.33</v>
      </c>
    </row>
    <row r="85" spans="2:23" ht="23.25" customHeight="1" thickBot="1" x14ac:dyDescent="0.25">
      <c r="B85" s="238" t="s">
        <v>66</v>
      </c>
      <c r="C85" s="239"/>
      <c r="D85" s="239"/>
      <c r="E85" s="64" t="s">
        <v>2221</v>
      </c>
      <c r="F85" s="64"/>
      <c r="G85" s="64"/>
      <c r="H85" s="41"/>
      <c r="I85" s="41"/>
      <c r="J85" s="41"/>
      <c r="K85" s="41"/>
      <c r="L85" s="41"/>
      <c r="M85" s="41"/>
      <c r="N85" s="41"/>
      <c r="O85" s="41"/>
      <c r="P85" s="42"/>
      <c r="Q85" s="42"/>
      <c r="R85" s="43">
        <v>56.600690999999998</v>
      </c>
      <c r="S85" s="44" t="s">
        <v>11</v>
      </c>
      <c r="T85" s="42"/>
      <c r="U85" s="44">
        <v>13.865790499999999</v>
      </c>
      <c r="V85" s="42"/>
      <c r="W85" s="45">
        <f t="shared" si="0"/>
        <v>24.5</v>
      </c>
    </row>
    <row r="86" spans="2:23" ht="26.25" customHeight="1" x14ac:dyDescent="0.2">
      <c r="B86" s="221" t="s">
        <v>69</v>
      </c>
      <c r="C86" s="222"/>
      <c r="D86" s="222"/>
      <c r="E86" s="63" t="s">
        <v>2221</v>
      </c>
      <c r="F86" s="63"/>
      <c r="G86" s="63"/>
      <c r="H86" s="47"/>
      <c r="I86" s="47"/>
      <c r="J86" s="47"/>
      <c r="K86" s="47"/>
      <c r="L86" s="47"/>
      <c r="M86" s="47"/>
      <c r="N86" s="47"/>
      <c r="O86" s="47"/>
      <c r="P86" s="48"/>
      <c r="Q86" s="48"/>
      <c r="R86" s="49">
        <v>62.452911919999998</v>
      </c>
      <c r="S86" s="50">
        <v>13.869312039999999</v>
      </c>
      <c r="T86" s="51">
        <f t="shared" ref="T86" si="51">+IF(ISERR(S86/R86*100),"N/A",ROUND(S86/R86*100,2))</f>
        <v>22.21</v>
      </c>
      <c r="U86" s="50">
        <v>13.865790499999999</v>
      </c>
      <c r="V86" s="51">
        <f t="shared" ref="V86" si="52">+IF(ISERR(U86/S86*100),"N/A",ROUND(U86/S86*100,2))</f>
        <v>99.97</v>
      </c>
      <c r="W86" s="52">
        <f t="shared" si="0"/>
        <v>22.2</v>
      </c>
    </row>
    <row r="87" spans="2:23" ht="23.25" customHeight="1" thickBot="1" x14ac:dyDescent="0.25">
      <c r="B87" s="238" t="s">
        <v>66</v>
      </c>
      <c r="C87" s="239"/>
      <c r="D87" s="239"/>
      <c r="E87" s="64" t="s">
        <v>2222</v>
      </c>
      <c r="F87" s="64"/>
      <c r="G87" s="64"/>
      <c r="H87" s="41"/>
      <c r="I87" s="41"/>
      <c r="J87" s="41"/>
      <c r="K87" s="41"/>
      <c r="L87" s="41"/>
      <c r="M87" s="41"/>
      <c r="N87" s="41"/>
      <c r="O87" s="41"/>
      <c r="P87" s="42"/>
      <c r="Q87" s="42"/>
      <c r="R87" s="43">
        <v>80.742099999999994</v>
      </c>
      <c r="S87" s="44" t="s">
        <v>11</v>
      </c>
      <c r="T87" s="42"/>
      <c r="U87" s="44">
        <v>16.46017964</v>
      </c>
      <c r="V87" s="42"/>
      <c r="W87" s="45">
        <f t="shared" si="0"/>
        <v>20.39</v>
      </c>
    </row>
    <row r="88" spans="2:23" ht="26.25" customHeight="1" x14ac:dyDescent="0.2">
      <c r="B88" s="221" t="s">
        <v>69</v>
      </c>
      <c r="C88" s="222"/>
      <c r="D88" s="222"/>
      <c r="E88" s="63" t="s">
        <v>2222</v>
      </c>
      <c r="F88" s="63"/>
      <c r="G88" s="63"/>
      <c r="H88" s="47"/>
      <c r="I88" s="47"/>
      <c r="J88" s="47"/>
      <c r="K88" s="47"/>
      <c r="L88" s="47"/>
      <c r="M88" s="47"/>
      <c r="N88" s="47"/>
      <c r="O88" s="47"/>
      <c r="P88" s="48"/>
      <c r="Q88" s="48"/>
      <c r="R88" s="49">
        <v>82.231072760000004</v>
      </c>
      <c r="S88" s="50">
        <v>16.46017964</v>
      </c>
      <c r="T88" s="51">
        <f t="shared" ref="T88" si="53">+IF(ISERR(S88/R88*100),"N/A",ROUND(S88/R88*100,2))</f>
        <v>20.02</v>
      </c>
      <c r="U88" s="50">
        <v>16.46017964</v>
      </c>
      <c r="V88" s="51">
        <f t="shared" ref="V88" si="54">+IF(ISERR(U88/S88*100),"N/A",ROUND(U88/S88*100,2))</f>
        <v>100</v>
      </c>
      <c r="W88" s="52">
        <f t="shared" si="0"/>
        <v>20.02</v>
      </c>
    </row>
    <row r="89" spans="2:23" ht="23.25" customHeight="1" thickBot="1" x14ac:dyDescent="0.25">
      <c r="B89" s="238" t="s">
        <v>66</v>
      </c>
      <c r="C89" s="239"/>
      <c r="D89" s="239"/>
      <c r="E89" s="64" t="s">
        <v>2223</v>
      </c>
      <c r="F89" s="64"/>
      <c r="G89" s="64"/>
      <c r="H89" s="41"/>
      <c r="I89" s="41"/>
      <c r="J89" s="41"/>
      <c r="K89" s="41"/>
      <c r="L89" s="41"/>
      <c r="M89" s="41"/>
      <c r="N89" s="41"/>
      <c r="O89" s="41"/>
      <c r="P89" s="42"/>
      <c r="Q89" s="42"/>
      <c r="R89" s="43">
        <v>52.976360999999997</v>
      </c>
      <c r="S89" s="44" t="s">
        <v>11</v>
      </c>
      <c r="T89" s="42"/>
      <c r="U89" s="44">
        <v>12.855029</v>
      </c>
      <c r="V89" s="42"/>
      <c r="W89" s="45">
        <f t="shared" si="0"/>
        <v>24.27</v>
      </c>
    </row>
    <row r="90" spans="2:23" ht="26.25" customHeight="1" x14ac:dyDescent="0.2">
      <c r="B90" s="221" t="s">
        <v>69</v>
      </c>
      <c r="C90" s="222"/>
      <c r="D90" s="222"/>
      <c r="E90" s="63" t="s">
        <v>2223</v>
      </c>
      <c r="F90" s="63"/>
      <c r="G90" s="63"/>
      <c r="H90" s="47"/>
      <c r="I90" s="47"/>
      <c r="J90" s="47"/>
      <c r="K90" s="47"/>
      <c r="L90" s="47"/>
      <c r="M90" s="47"/>
      <c r="N90" s="47"/>
      <c r="O90" s="47"/>
      <c r="P90" s="48"/>
      <c r="Q90" s="48"/>
      <c r="R90" s="49">
        <v>58.523111390000004</v>
      </c>
      <c r="S90" s="50">
        <v>12.855029</v>
      </c>
      <c r="T90" s="51">
        <f t="shared" ref="T90" si="55">+IF(ISERR(S90/R90*100),"N/A",ROUND(S90/R90*100,2))</f>
        <v>21.97</v>
      </c>
      <c r="U90" s="50">
        <v>12.855029</v>
      </c>
      <c r="V90" s="51">
        <f t="shared" ref="V90" si="56">+IF(ISERR(U90/S90*100),"N/A",ROUND(U90/S90*100,2))</f>
        <v>100</v>
      </c>
      <c r="W90" s="52">
        <f t="shared" si="0"/>
        <v>21.97</v>
      </c>
    </row>
    <row r="91" spans="2:23" ht="23.25" customHeight="1" thickBot="1" x14ac:dyDescent="0.25">
      <c r="B91" s="238" t="s">
        <v>66</v>
      </c>
      <c r="C91" s="239"/>
      <c r="D91" s="239"/>
      <c r="E91" s="64" t="s">
        <v>2224</v>
      </c>
      <c r="F91" s="64"/>
      <c r="G91" s="64"/>
      <c r="H91" s="41"/>
      <c r="I91" s="41"/>
      <c r="J91" s="41"/>
      <c r="K91" s="41"/>
      <c r="L91" s="41"/>
      <c r="M91" s="41"/>
      <c r="N91" s="41"/>
      <c r="O91" s="41"/>
      <c r="P91" s="42"/>
      <c r="Q91" s="42"/>
      <c r="R91" s="43">
        <v>54.866762999999999</v>
      </c>
      <c r="S91" s="44" t="s">
        <v>11</v>
      </c>
      <c r="T91" s="42"/>
      <c r="U91" s="44">
        <v>42.725842010000001</v>
      </c>
      <c r="V91" s="42"/>
      <c r="W91" s="45">
        <f t="shared" si="0"/>
        <v>77.87</v>
      </c>
    </row>
    <row r="92" spans="2:23" ht="26.25" customHeight="1" x14ac:dyDescent="0.2">
      <c r="B92" s="221" t="s">
        <v>69</v>
      </c>
      <c r="C92" s="222"/>
      <c r="D92" s="222"/>
      <c r="E92" s="63" t="s">
        <v>2224</v>
      </c>
      <c r="F92" s="63"/>
      <c r="G92" s="63"/>
      <c r="H92" s="47"/>
      <c r="I92" s="47"/>
      <c r="J92" s="47"/>
      <c r="K92" s="47"/>
      <c r="L92" s="47"/>
      <c r="M92" s="47"/>
      <c r="N92" s="47"/>
      <c r="O92" s="47"/>
      <c r="P92" s="48"/>
      <c r="Q92" s="48"/>
      <c r="R92" s="49">
        <v>110.23720313</v>
      </c>
      <c r="S92" s="50">
        <v>42.727592009999995</v>
      </c>
      <c r="T92" s="51">
        <f t="shared" ref="T92" si="57">+IF(ISERR(S92/R92*100),"N/A",ROUND(S92/R92*100,2))</f>
        <v>38.76</v>
      </c>
      <c r="U92" s="50">
        <v>42.725842010000001</v>
      </c>
      <c r="V92" s="51">
        <f t="shared" ref="V92" si="58">+IF(ISERR(U92/S92*100),"N/A",ROUND(U92/S92*100,2))</f>
        <v>100</v>
      </c>
      <c r="W92" s="52">
        <f t="shared" si="0"/>
        <v>38.76</v>
      </c>
    </row>
    <row r="93" spans="2:23" ht="23.25" customHeight="1" thickBot="1" x14ac:dyDescent="0.25">
      <c r="B93" s="238" t="s">
        <v>66</v>
      </c>
      <c r="C93" s="239"/>
      <c r="D93" s="239"/>
      <c r="E93" s="64" t="s">
        <v>2225</v>
      </c>
      <c r="F93" s="64"/>
      <c r="G93" s="64"/>
      <c r="H93" s="41"/>
      <c r="I93" s="41"/>
      <c r="J93" s="41"/>
      <c r="K93" s="41"/>
      <c r="L93" s="41"/>
      <c r="M93" s="41"/>
      <c r="N93" s="41"/>
      <c r="O93" s="41"/>
      <c r="P93" s="42"/>
      <c r="Q93" s="42"/>
      <c r="R93" s="43">
        <v>56.422781999999998</v>
      </c>
      <c r="S93" s="44" t="s">
        <v>11</v>
      </c>
      <c r="T93" s="42"/>
      <c r="U93" s="44">
        <v>11.839549</v>
      </c>
      <c r="V93" s="42"/>
      <c r="W93" s="45">
        <f t="shared" si="0"/>
        <v>20.98</v>
      </c>
    </row>
    <row r="94" spans="2:23" ht="26.25" customHeight="1" x14ac:dyDescent="0.2">
      <c r="B94" s="221" t="s">
        <v>69</v>
      </c>
      <c r="C94" s="222"/>
      <c r="D94" s="222"/>
      <c r="E94" s="63" t="s">
        <v>2225</v>
      </c>
      <c r="F94" s="63"/>
      <c r="G94" s="63"/>
      <c r="H94" s="47"/>
      <c r="I94" s="47"/>
      <c r="J94" s="47"/>
      <c r="K94" s="47"/>
      <c r="L94" s="47"/>
      <c r="M94" s="47"/>
      <c r="N94" s="47"/>
      <c r="O94" s="47"/>
      <c r="P94" s="48"/>
      <c r="Q94" s="48"/>
      <c r="R94" s="49">
        <v>59.093968959999998</v>
      </c>
      <c r="S94" s="50">
        <v>11.839549</v>
      </c>
      <c r="T94" s="51">
        <f t="shared" ref="T94" si="59">+IF(ISERR(S94/R94*100),"N/A",ROUND(S94/R94*100,2))</f>
        <v>20.04</v>
      </c>
      <c r="U94" s="50">
        <v>11.839549</v>
      </c>
      <c r="V94" s="51">
        <f t="shared" ref="V94" si="60">+IF(ISERR(U94/S94*100),"N/A",ROUND(U94/S94*100,2))</f>
        <v>100</v>
      </c>
      <c r="W94" s="52">
        <f t="shared" si="0"/>
        <v>20.04</v>
      </c>
    </row>
    <row r="95" spans="2:23" ht="23.25" customHeight="1" thickBot="1" x14ac:dyDescent="0.25">
      <c r="B95" s="238" t="s">
        <v>66</v>
      </c>
      <c r="C95" s="239"/>
      <c r="D95" s="239"/>
      <c r="E95" s="64" t="s">
        <v>2226</v>
      </c>
      <c r="F95" s="64"/>
      <c r="G95" s="64"/>
      <c r="H95" s="41"/>
      <c r="I95" s="41"/>
      <c r="J95" s="41"/>
      <c r="K95" s="41"/>
      <c r="L95" s="41"/>
      <c r="M95" s="41"/>
      <c r="N95" s="41"/>
      <c r="O95" s="41"/>
      <c r="P95" s="42"/>
      <c r="Q95" s="42"/>
      <c r="R95" s="43">
        <v>51.949975999999999</v>
      </c>
      <c r="S95" s="44" t="s">
        <v>11</v>
      </c>
      <c r="T95" s="42"/>
      <c r="U95" s="44">
        <v>12.597091429999999</v>
      </c>
      <c r="V95" s="42"/>
      <c r="W95" s="45">
        <f t="shared" si="0"/>
        <v>24.25</v>
      </c>
    </row>
    <row r="96" spans="2:23" ht="26.25" customHeight="1" x14ac:dyDescent="0.2">
      <c r="B96" s="221" t="s">
        <v>69</v>
      </c>
      <c r="C96" s="222"/>
      <c r="D96" s="222"/>
      <c r="E96" s="63" t="s">
        <v>2226</v>
      </c>
      <c r="F96" s="63"/>
      <c r="G96" s="63"/>
      <c r="H96" s="47"/>
      <c r="I96" s="47"/>
      <c r="J96" s="47"/>
      <c r="K96" s="47"/>
      <c r="L96" s="47"/>
      <c r="M96" s="47"/>
      <c r="N96" s="47"/>
      <c r="O96" s="47"/>
      <c r="P96" s="48"/>
      <c r="Q96" s="48"/>
      <c r="R96" s="49">
        <v>56.983708340000007</v>
      </c>
      <c r="S96" s="50">
        <v>12.597091429999999</v>
      </c>
      <c r="T96" s="51">
        <f t="shared" ref="T96" si="61">+IF(ISERR(S96/R96*100),"N/A",ROUND(S96/R96*100,2))</f>
        <v>22.11</v>
      </c>
      <c r="U96" s="50">
        <v>12.597091429999999</v>
      </c>
      <c r="V96" s="51">
        <f t="shared" ref="V96" si="62">+IF(ISERR(U96/S96*100),"N/A",ROUND(U96/S96*100,2))</f>
        <v>100</v>
      </c>
      <c r="W96" s="52">
        <f t="shared" si="0"/>
        <v>22.11</v>
      </c>
    </row>
    <row r="97" spans="2:23" ht="23.25" customHeight="1" thickBot="1" x14ac:dyDescent="0.25">
      <c r="B97" s="238" t="s">
        <v>66</v>
      </c>
      <c r="C97" s="239"/>
      <c r="D97" s="239"/>
      <c r="E97" s="64" t="s">
        <v>214</v>
      </c>
      <c r="F97" s="64"/>
      <c r="G97" s="64"/>
      <c r="H97" s="41"/>
      <c r="I97" s="41"/>
      <c r="J97" s="41"/>
      <c r="K97" s="41"/>
      <c r="L97" s="41"/>
      <c r="M97" s="41"/>
      <c r="N97" s="41"/>
      <c r="O97" s="41"/>
      <c r="P97" s="42"/>
      <c r="Q97" s="42"/>
      <c r="R97" s="43">
        <v>1336.9537889999999</v>
      </c>
      <c r="S97" s="44" t="s">
        <v>11</v>
      </c>
      <c r="T97" s="42"/>
      <c r="U97" s="44">
        <v>32.715268869999996</v>
      </c>
      <c r="V97" s="42"/>
      <c r="W97" s="45">
        <f t="shared" si="0"/>
        <v>2.4500000000000002</v>
      </c>
    </row>
    <row r="98" spans="2:23" ht="26.25" customHeight="1" thickBot="1" x14ac:dyDescent="0.25">
      <c r="B98" s="221" t="s">
        <v>69</v>
      </c>
      <c r="C98" s="222"/>
      <c r="D98" s="222"/>
      <c r="E98" s="63" t="s">
        <v>214</v>
      </c>
      <c r="F98" s="63"/>
      <c r="G98" s="63"/>
      <c r="H98" s="47"/>
      <c r="I98" s="47"/>
      <c r="J98" s="47"/>
      <c r="K98" s="47"/>
      <c r="L98" s="47"/>
      <c r="M98" s="47"/>
      <c r="N98" s="47"/>
      <c r="O98" s="47"/>
      <c r="P98" s="48"/>
      <c r="Q98" s="48"/>
      <c r="R98" s="49">
        <v>1168.5279224699998</v>
      </c>
      <c r="S98" s="50">
        <v>37.899677509999997</v>
      </c>
      <c r="T98" s="51">
        <f t="shared" ref="T98" si="63">+IF(ISERR(S98/R98*100),"N/A",ROUND(S98/R98*100,2))</f>
        <v>3.24</v>
      </c>
      <c r="U98" s="50">
        <v>32.715268869999996</v>
      </c>
      <c r="V98" s="51">
        <f t="shared" ref="V98" si="64">+IF(ISERR(U98/S98*100),"N/A",ROUND(U98/S98*100,2))</f>
        <v>86.32</v>
      </c>
      <c r="W98" s="52">
        <f t="shared" si="0"/>
        <v>2.8</v>
      </c>
    </row>
    <row r="99" spans="2:23" ht="22.5" customHeight="1" thickTop="1" thickBot="1" x14ac:dyDescent="0.25">
      <c r="B99" s="11" t="s">
        <v>75</v>
      </c>
      <c r="C99" s="12"/>
      <c r="D99" s="12"/>
      <c r="E99" s="12"/>
      <c r="F99" s="12"/>
      <c r="G99" s="12"/>
      <c r="H99" s="13"/>
      <c r="I99" s="13"/>
      <c r="J99" s="13"/>
      <c r="K99" s="13"/>
      <c r="L99" s="13"/>
      <c r="M99" s="13"/>
      <c r="N99" s="13"/>
      <c r="O99" s="13"/>
      <c r="P99" s="13"/>
      <c r="Q99" s="13"/>
      <c r="R99" s="13"/>
      <c r="S99" s="13"/>
      <c r="T99" s="13"/>
      <c r="U99" s="13"/>
      <c r="V99" s="13"/>
      <c r="W99" s="14"/>
    </row>
    <row r="100" spans="2:23" ht="37.5" customHeight="1" thickTop="1" x14ac:dyDescent="0.2">
      <c r="B100" s="223" t="s">
        <v>1920</v>
      </c>
      <c r="C100" s="224"/>
      <c r="D100" s="224"/>
      <c r="E100" s="224"/>
      <c r="F100" s="224"/>
      <c r="G100" s="224"/>
      <c r="H100" s="224"/>
      <c r="I100" s="224"/>
      <c r="J100" s="224"/>
      <c r="K100" s="224"/>
      <c r="L100" s="224"/>
      <c r="M100" s="224"/>
      <c r="N100" s="224"/>
      <c r="O100" s="224"/>
      <c r="P100" s="224"/>
      <c r="Q100" s="224"/>
      <c r="R100" s="224"/>
      <c r="S100" s="224"/>
      <c r="T100" s="224"/>
      <c r="U100" s="224"/>
      <c r="V100" s="224"/>
      <c r="W100" s="225"/>
    </row>
    <row r="101" spans="2:23" ht="50.25" customHeight="1" thickBot="1" x14ac:dyDescent="0.25">
      <c r="B101" s="226"/>
      <c r="C101" s="227"/>
      <c r="D101" s="227"/>
      <c r="E101" s="227"/>
      <c r="F101" s="227"/>
      <c r="G101" s="227"/>
      <c r="H101" s="227"/>
      <c r="I101" s="227"/>
      <c r="J101" s="227"/>
      <c r="K101" s="227"/>
      <c r="L101" s="227"/>
      <c r="M101" s="227"/>
      <c r="N101" s="227"/>
      <c r="O101" s="227"/>
      <c r="P101" s="227"/>
      <c r="Q101" s="227"/>
      <c r="R101" s="227"/>
      <c r="S101" s="227"/>
      <c r="T101" s="227"/>
      <c r="U101" s="227"/>
      <c r="V101" s="227"/>
      <c r="W101" s="228"/>
    </row>
    <row r="102" spans="2:23" ht="37.5" customHeight="1" thickTop="1" x14ac:dyDescent="0.2">
      <c r="B102" s="223" t="s">
        <v>1919</v>
      </c>
      <c r="C102" s="224"/>
      <c r="D102" s="224"/>
      <c r="E102" s="224"/>
      <c r="F102" s="224"/>
      <c r="G102" s="224"/>
      <c r="H102" s="224"/>
      <c r="I102" s="224"/>
      <c r="J102" s="224"/>
      <c r="K102" s="224"/>
      <c r="L102" s="224"/>
      <c r="M102" s="224"/>
      <c r="N102" s="224"/>
      <c r="O102" s="224"/>
      <c r="P102" s="224"/>
      <c r="Q102" s="224"/>
      <c r="R102" s="224"/>
      <c r="S102" s="224"/>
      <c r="T102" s="224"/>
      <c r="U102" s="224"/>
      <c r="V102" s="224"/>
      <c r="W102" s="225"/>
    </row>
    <row r="103" spans="2:23" ht="101.25" customHeight="1" thickBot="1" x14ac:dyDescent="0.25">
      <c r="B103" s="226"/>
      <c r="C103" s="227"/>
      <c r="D103" s="227"/>
      <c r="E103" s="227"/>
      <c r="F103" s="227"/>
      <c r="G103" s="227"/>
      <c r="H103" s="227"/>
      <c r="I103" s="227"/>
      <c r="J103" s="227"/>
      <c r="K103" s="227"/>
      <c r="L103" s="227"/>
      <c r="M103" s="227"/>
      <c r="N103" s="227"/>
      <c r="O103" s="227"/>
      <c r="P103" s="227"/>
      <c r="Q103" s="227"/>
      <c r="R103" s="227"/>
      <c r="S103" s="227"/>
      <c r="T103" s="227"/>
      <c r="U103" s="227"/>
      <c r="V103" s="227"/>
      <c r="W103" s="228"/>
    </row>
    <row r="104" spans="2:23" ht="37.5" customHeight="1" thickTop="1" x14ac:dyDescent="0.2">
      <c r="B104" s="223" t="s">
        <v>1918</v>
      </c>
      <c r="C104" s="224"/>
      <c r="D104" s="224"/>
      <c r="E104" s="224"/>
      <c r="F104" s="224"/>
      <c r="G104" s="224"/>
      <c r="H104" s="224"/>
      <c r="I104" s="224"/>
      <c r="J104" s="224"/>
      <c r="K104" s="224"/>
      <c r="L104" s="224"/>
      <c r="M104" s="224"/>
      <c r="N104" s="224"/>
      <c r="O104" s="224"/>
      <c r="P104" s="224"/>
      <c r="Q104" s="224"/>
      <c r="R104" s="224"/>
      <c r="S104" s="224"/>
      <c r="T104" s="224"/>
      <c r="U104" s="224"/>
      <c r="V104" s="224"/>
      <c r="W104" s="225"/>
    </row>
    <row r="105" spans="2:23" ht="13.5" thickBot="1" x14ac:dyDescent="0.25">
      <c r="B105" s="229"/>
      <c r="C105" s="230"/>
      <c r="D105" s="230"/>
      <c r="E105" s="230"/>
      <c r="F105" s="230"/>
      <c r="G105" s="230"/>
      <c r="H105" s="230"/>
      <c r="I105" s="230"/>
      <c r="J105" s="230"/>
      <c r="K105" s="230"/>
      <c r="L105" s="230"/>
      <c r="M105" s="230"/>
      <c r="N105" s="230"/>
      <c r="O105" s="230"/>
      <c r="P105" s="230"/>
      <c r="Q105" s="230"/>
      <c r="R105" s="230"/>
      <c r="S105" s="230"/>
      <c r="T105" s="230"/>
      <c r="U105" s="230"/>
      <c r="V105" s="230"/>
      <c r="W105" s="231"/>
    </row>
  </sheetData>
  <mergeCells count="137">
    <mergeCell ref="A1:P1"/>
    <mergeCell ref="B2:W2"/>
    <mergeCell ref="D4:H4"/>
    <mergeCell ref="J4:K4"/>
    <mergeCell ref="M4:Q4"/>
    <mergeCell ref="S4:U4"/>
    <mergeCell ref="V4:W4"/>
    <mergeCell ref="D7:H7"/>
    <mergeCell ref="O7:W7"/>
    <mergeCell ref="D8:H8"/>
    <mergeCell ref="P8:W8"/>
    <mergeCell ref="D9:H9"/>
    <mergeCell ref="I9:W9"/>
    <mergeCell ref="C5:W5"/>
    <mergeCell ref="D6:H6"/>
    <mergeCell ref="J6:K6"/>
    <mergeCell ref="L6:M6"/>
    <mergeCell ref="N6:W6"/>
    <mergeCell ref="D13:H13"/>
    <mergeCell ref="I13:W13"/>
    <mergeCell ref="C14:W14"/>
    <mergeCell ref="C15:W15"/>
    <mergeCell ref="B18:I18"/>
    <mergeCell ref="K18:Q18"/>
    <mergeCell ref="S18:W18"/>
    <mergeCell ref="D10:H10"/>
    <mergeCell ref="I10:W10"/>
    <mergeCell ref="D11:H11"/>
    <mergeCell ref="I11:W11"/>
    <mergeCell ref="D12:H12"/>
    <mergeCell ref="I12:W12"/>
    <mergeCell ref="B24:L25"/>
    <mergeCell ref="M24:N25"/>
    <mergeCell ref="O24:P25"/>
    <mergeCell ref="C19:I19"/>
    <mergeCell ref="L19:Q19"/>
    <mergeCell ref="T19:W19"/>
    <mergeCell ref="Q24:R25"/>
    <mergeCell ref="S24:S25"/>
    <mergeCell ref="T24:T25"/>
    <mergeCell ref="C20:I20"/>
    <mergeCell ref="L20:Q20"/>
    <mergeCell ref="T20:W20"/>
    <mergeCell ref="C21:W21"/>
    <mergeCell ref="B23:T23"/>
    <mergeCell ref="U23:W23"/>
    <mergeCell ref="U24:U25"/>
    <mergeCell ref="V24:V25"/>
    <mergeCell ref="W24:W25"/>
    <mergeCell ref="B27:L27"/>
    <mergeCell ref="M27:N27"/>
    <mergeCell ref="O27:P27"/>
    <mergeCell ref="Q27:R27"/>
    <mergeCell ref="B28:L28"/>
    <mergeCell ref="M28:N28"/>
    <mergeCell ref="O28:P28"/>
    <mergeCell ref="Q28:R28"/>
    <mergeCell ref="B26:L26"/>
    <mergeCell ref="M26:N26"/>
    <mergeCell ref="O26:P26"/>
    <mergeCell ref="Q26:R26"/>
    <mergeCell ref="S31:T31"/>
    <mergeCell ref="V31:W31"/>
    <mergeCell ref="B100:W101"/>
    <mergeCell ref="B97:D97"/>
    <mergeCell ref="B98:D98"/>
    <mergeCell ref="B29:L29"/>
    <mergeCell ref="M29:N29"/>
    <mergeCell ref="O29:P29"/>
    <mergeCell ref="Q29:R29"/>
    <mergeCell ref="B31:Q32"/>
    <mergeCell ref="B89:D89"/>
    <mergeCell ref="B90:D90"/>
    <mergeCell ref="B81:D81"/>
    <mergeCell ref="B82:D82"/>
    <mergeCell ref="B83:D83"/>
    <mergeCell ref="B84:D84"/>
    <mergeCell ref="B85:D85"/>
    <mergeCell ref="B102:W103"/>
    <mergeCell ref="B104:W105"/>
    <mergeCell ref="B96:D96"/>
    <mergeCell ref="B65:D65"/>
    <mergeCell ref="B66:D66"/>
    <mergeCell ref="B67:D67"/>
    <mergeCell ref="B68:D68"/>
    <mergeCell ref="B69:D69"/>
    <mergeCell ref="B70:D70"/>
    <mergeCell ref="B71:D71"/>
    <mergeCell ref="B72:D72"/>
    <mergeCell ref="B73:D73"/>
    <mergeCell ref="B74:D74"/>
    <mergeCell ref="B75:D75"/>
    <mergeCell ref="B76:D76"/>
    <mergeCell ref="B77:D77"/>
    <mergeCell ref="B78:D78"/>
    <mergeCell ref="B79:D79"/>
    <mergeCell ref="B91:D91"/>
    <mergeCell ref="B92:D92"/>
    <mergeCell ref="B93:D93"/>
    <mergeCell ref="B94:D94"/>
    <mergeCell ref="B95:D95"/>
    <mergeCell ref="B86:D86"/>
    <mergeCell ref="B87:D87"/>
    <mergeCell ref="B88:D88"/>
    <mergeCell ref="B80:D80"/>
    <mergeCell ref="B49:D49"/>
    <mergeCell ref="B50:D50"/>
    <mergeCell ref="B51:D51"/>
    <mergeCell ref="B52:D52"/>
    <mergeCell ref="B53:D53"/>
    <mergeCell ref="B54:D54"/>
    <mergeCell ref="B55:D55"/>
    <mergeCell ref="B56:D56"/>
    <mergeCell ref="B57:D57"/>
    <mergeCell ref="B58:D58"/>
    <mergeCell ref="B59:D59"/>
    <mergeCell ref="B60:D60"/>
    <mergeCell ref="B61:D61"/>
    <mergeCell ref="B62:D62"/>
    <mergeCell ref="B63:D63"/>
    <mergeCell ref="B48:D48"/>
    <mergeCell ref="B64:D64"/>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9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1871</v>
      </c>
      <c r="D4" s="183" t="s">
        <v>1870</v>
      </c>
      <c r="E4" s="183"/>
      <c r="F4" s="183"/>
      <c r="G4" s="183"/>
      <c r="H4" s="184"/>
      <c r="I4" s="18"/>
      <c r="J4" s="185" t="s">
        <v>6</v>
      </c>
      <c r="K4" s="183"/>
      <c r="L4" s="17" t="s">
        <v>1958</v>
      </c>
      <c r="M4" s="186" t="s">
        <v>1957</v>
      </c>
      <c r="N4" s="186"/>
      <c r="O4" s="186"/>
      <c r="P4" s="186"/>
      <c r="Q4" s="187"/>
      <c r="R4" s="19"/>
      <c r="S4" s="188" t="s">
        <v>9</v>
      </c>
      <c r="T4" s="189"/>
      <c r="U4" s="189"/>
      <c r="V4" s="190" t="s">
        <v>1956</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1949</v>
      </c>
      <c r="D6" s="192" t="s">
        <v>1948</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142</v>
      </c>
      <c r="D7" s="179" t="s">
        <v>1947</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1946</v>
      </c>
      <c r="D8" s="179" t="s">
        <v>1945</v>
      </c>
      <c r="E8" s="179"/>
      <c r="F8" s="179"/>
      <c r="G8" s="179"/>
      <c r="H8" s="179"/>
      <c r="I8" s="22"/>
      <c r="J8" s="26" t="s">
        <v>21</v>
      </c>
      <c r="K8" s="26" t="s">
        <v>21</v>
      </c>
      <c r="L8" s="26" t="s">
        <v>1955</v>
      </c>
      <c r="M8" s="26" t="s">
        <v>1954</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1934</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c r="AA20" s="33"/>
    </row>
    <row r="21" spans="2:27" ht="56.25" customHeight="1" thickBot="1" x14ac:dyDescent="0.25">
      <c r="B21" s="217" t="s">
        <v>1953</v>
      </c>
      <c r="C21" s="218"/>
      <c r="D21" s="218"/>
      <c r="E21" s="218"/>
      <c r="F21" s="218"/>
      <c r="G21" s="218"/>
      <c r="H21" s="218"/>
      <c r="I21" s="218"/>
      <c r="J21" s="218"/>
      <c r="K21" s="218"/>
      <c r="L21" s="218"/>
      <c r="M21" s="219" t="s">
        <v>1952</v>
      </c>
      <c r="N21" s="219"/>
      <c r="O21" s="219" t="s">
        <v>49</v>
      </c>
      <c r="P21" s="219"/>
      <c r="Q21" s="220" t="s">
        <v>353</v>
      </c>
      <c r="R21" s="220"/>
      <c r="S21" s="34" t="s">
        <v>1121</v>
      </c>
      <c r="T21" s="34" t="s">
        <v>170</v>
      </c>
      <c r="U21" s="34" t="s">
        <v>170</v>
      </c>
      <c r="V21" s="34" t="str">
        <f>+IF(ISERR(U21/T21*100),"N/A",ROUND(U21/T21*100,2))</f>
        <v>N/A</v>
      </c>
      <c r="W21" s="35" t="str">
        <f>+IF(ISERR(U21/S21*100),"N/A",ROUND(U21/S21*100,2))</f>
        <v>N/A</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32" t="s">
        <v>2098</v>
      </c>
      <c r="C23" s="233"/>
      <c r="D23" s="233"/>
      <c r="E23" s="233"/>
      <c r="F23" s="233"/>
      <c r="G23" s="233"/>
      <c r="H23" s="233"/>
      <c r="I23" s="233"/>
      <c r="J23" s="233"/>
      <c r="K23" s="233"/>
      <c r="L23" s="233"/>
      <c r="M23" s="233"/>
      <c r="N23" s="233"/>
      <c r="O23" s="233"/>
      <c r="P23" s="233"/>
      <c r="Q23" s="234"/>
      <c r="R23" s="37" t="s">
        <v>42</v>
      </c>
      <c r="S23" s="204" t="s">
        <v>43</v>
      </c>
      <c r="T23" s="204"/>
      <c r="U23" s="38" t="s">
        <v>61</v>
      </c>
      <c r="V23" s="203" t="s">
        <v>62</v>
      </c>
      <c r="W23" s="205"/>
    </row>
    <row r="24" spans="2:27" ht="30.75" customHeight="1" thickBot="1" x14ac:dyDescent="0.25">
      <c r="B24" s="235"/>
      <c r="C24" s="236"/>
      <c r="D24" s="236"/>
      <c r="E24" s="236"/>
      <c r="F24" s="236"/>
      <c r="G24" s="236"/>
      <c r="H24" s="236"/>
      <c r="I24" s="236"/>
      <c r="J24" s="236"/>
      <c r="K24" s="236"/>
      <c r="L24" s="236"/>
      <c r="M24" s="236"/>
      <c r="N24" s="236"/>
      <c r="O24" s="236"/>
      <c r="P24" s="236"/>
      <c r="Q24" s="237"/>
      <c r="R24" s="39" t="s">
        <v>63</v>
      </c>
      <c r="S24" s="39" t="s">
        <v>63</v>
      </c>
      <c r="T24" s="39" t="s">
        <v>49</v>
      </c>
      <c r="U24" s="39" t="s">
        <v>63</v>
      </c>
      <c r="V24" s="39" t="s">
        <v>64</v>
      </c>
      <c r="W24" s="32" t="s">
        <v>65</v>
      </c>
      <c r="Y24" s="36"/>
    </row>
    <row r="25" spans="2:27" ht="23.25" customHeight="1" thickBot="1" x14ac:dyDescent="0.25">
      <c r="B25" s="238" t="s">
        <v>66</v>
      </c>
      <c r="C25" s="239"/>
      <c r="D25" s="239"/>
      <c r="E25" s="64" t="s">
        <v>2201</v>
      </c>
      <c r="F25" s="64"/>
      <c r="G25" s="64"/>
      <c r="H25" s="41"/>
      <c r="I25" s="41"/>
      <c r="J25" s="41"/>
      <c r="K25" s="41"/>
      <c r="L25" s="41"/>
      <c r="M25" s="41"/>
      <c r="N25" s="41"/>
      <c r="O25" s="41"/>
      <c r="P25" s="42"/>
      <c r="Q25" s="42"/>
      <c r="R25" s="43">
        <v>1.533891264015E-2</v>
      </c>
      <c r="S25" s="44" t="s">
        <v>11</v>
      </c>
      <c r="T25" s="42"/>
      <c r="U25" s="44">
        <v>0</v>
      </c>
      <c r="V25" s="42"/>
      <c r="W25" s="45">
        <f>+IF(ISERR(U25/R25*100),"N/A",ROUND(U25/R25*100,2))</f>
        <v>0</v>
      </c>
    </row>
    <row r="26" spans="2:27" ht="26.25" customHeight="1" x14ac:dyDescent="0.2">
      <c r="B26" s="221" t="s">
        <v>69</v>
      </c>
      <c r="C26" s="222"/>
      <c r="D26" s="222"/>
      <c r="E26" s="63" t="s">
        <v>2201</v>
      </c>
      <c r="F26" s="63"/>
      <c r="G26" s="63"/>
      <c r="H26" s="47"/>
      <c r="I26" s="47"/>
      <c r="J26" s="47"/>
      <c r="K26" s="47"/>
      <c r="L26" s="47"/>
      <c r="M26" s="47"/>
      <c r="N26" s="47"/>
      <c r="O26" s="47"/>
      <c r="P26" s="48"/>
      <c r="Q26" s="48"/>
      <c r="R26" s="49">
        <v>1.533891264015E-2</v>
      </c>
      <c r="S26" s="50">
        <v>0</v>
      </c>
      <c r="T26" s="51">
        <f>+IF(ISERR(S26/R26*100),"N/A",ROUND(S26/R26*100,2))</f>
        <v>0</v>
      </c>
      <c r="U26" s="50">
        <v>0</v>
      </c>
      <c r="V26" s="51" t="str">
        <f>+IF(ISERR(U26/S26*100),"N/A",ROUND(U26/S26*100,2))</f>
        <v>N/A</v>
      </c>
      <c r="W26" s="52">
        <f>+IF(ISERR(U26/R26*100),"N/A",ROUND(U26/R26*100,2))</f>
        <v>0</v>
      </c>
    </row>
    <row r="27" spans="2:27" ht="23.25" customHeight="1" thickBot="1" x14ac:dyDescent="0.25">
      <c r="B27" s="238" t="s">
        <v>66</v>
      </c>
      <c r="C27" s="239"/>
      <c r="D27" s="239"/>
      <c r="E27" s="64" t="s">
        <v>1999</v>
      </c>
      <c r="F27" s="64"/>
      <c r="G27" s="64"/>
      <c r="H27" s="41"/>
      <c r="I27" s="41"/>
      <c r="J27" s="41"/>
      <c r="K27" s="41"/>
      <c r="L27" s="41"/>
      <c r="M27" s="41"/>
      <c r="N27" s="41"/>
      <c r="O27" s="41"/>
      <c r="P27" s="42"/>
      <c r="Q27" s="42"/>
      <c r="R27" s="43">
        <v>2.6295258358874998E-2</v>
      </c>
      <c r="S27" s="44" t="s">
        <v>11</v>
      </c>
      <c r="T27" s="42"/>
      <c r="U27" s="44">
        <v>0</v>
      </c>
      <c r="V27" s="42"/>
      <c r="W27" s="45">
        <f t="shared" ref="W27:W90" si="0">+IF(ISERR(U27/R27*100),"N/A",ROUND(U27/R27*100,2))</f>
        <v>0</v>
      </c>
    </row>
    <row r="28" spans="2:27" ht="26.25" customHeight="1" x14ac:dyDescent="0.2">
      <c r="B28" s="221" t="s">
        <v>69</v>
      </c>
      <c r="C28" s="222"/>
      <c r="D28" s="222"/>
      <c r="E28" s="63" t="s">
        <v>1999</v>
      </c>
      <c r="F28" s="63"/>
      <c r="G28" s="63"/>
      <c r="H28" s="47"/>
      <c r="I28" s="47"/>
      <c r="J28" s="47"/>
      <c r="K28" s="47"/>
      <c r="L28" s="47"/>
      <c r="M28" s="47"/>
      <c r="N28" s="47"/>
      <c r="O28" s="47"/>
      <c r="P28" s="48"/>
      <c r="Q28" s="48"/>
      <c r="R28" s="49">
        <v>2.6295258358874998E-2</v>
      </c>
      <c r="S28" s="50">
        <v>0</v>
      </c>
      <c r="T28" s="51">
        <f t="shared" ref="T28" si="1">+IF(ISERR(S28/R28*100),"N/A",ROUND(S28/R28*100,2))</f>
        <v>0</v>
      </c>
      <c r="U28" s="50">
        <v>0</v>
      </c>
      <c r="V28" s="51" t="str">
        <f t="shared" ref="V28" si="2">+IF(ISERR(U28/S28*100),"N/A",ROUND(U28/S28*100,2))</f>
        <v>N/A</v>
      </c>
      <c r="W28" s="52">
        <f t="shared" si="0"/>
        <v>0</v>
      </c>
    </row>
    <row r="29" spans="2:27" ht="23.25" customHeight="1" thickBot="1" x14ac:dyDescent="0.25">
      <c r="B29" s="238" t="s">
        <v>66</v>
      </c>
      <c r="C29" s="239"/>
      <c r="D29" s="239"/>
      <c r="E29" s="64" t="s">
        <v>2202</v>
      </c>
      <c r="F29" s="64"/>
      <c r="G29" s="64"/>
      <c r="H29" s="41"/>
      <c r="I29" s="41"/>
      <c r="J29" s="41"/>
      <c r="K29" s="41"/>
      <c r="L29" s="41"/>
      <c r="M29" s="41"/>
      <c r="N29" s="41"/>
      <c r="O29" s="41"/>
      <c r="P29" s="42"/>
      <c r="Q29" s="42"/>
      <c r="R29" s="43">
        <v>2.3531654122349997E-2</v>
      </c>
      <c r="S29" s="44" t="s">
        <v>11</v>
      </c>
      <c r="T29" s="42"/>
      <c r="U29" s="44">
        <v>0</v>
      </c>
      <c r="V29" s="42"/>
      <c r="W29" s="45">
        <f t="shared" si="0"/>
        <v>0</v>
      </c>
    </row>
    <row r="30" spans="2:27" ht="26.25" customHeight="1" x14ac:dyDescent="0.2">
      <c r="B30" s="221" t="s">
        <v>69</v>
      </c>
      <c r="C30" s="222"/>
      <c r="D30" s="222"/>
      <c r="E30" s="63" t="s">
        <v>2202</v>
      </c>
      <c r="F30" s="63"/>
      <c r="G30" s="63"/>
      <c r="H30" s="47"/>
      <c r="I30" s="47"/>
      <c r="J30" s="47"/>
      <c r="K30" s="47"/>
      <c r="L30" s="47"/>
      <c r="M30" s="47"/>
      <c r="N30" s="47"/>
      <c r="O30" s="47"/>
      <c r="P30" s="48"/>
      <c r="Q30" s="48"/>
      <c r="R30" s="49">
        <v>2.3531654122349997E-2</v>
      </c>
      <c r="S30" s="50">
        <v>0</v>
      </c>
      <c r="T30" s="51">
        <f t="shared" ref="T30" si="3">+IF(ISERR(S30/R30*100),"N/A",ROUND(S30/R30*100,2))</f>
        <v>0</v>
      </c>
      <c r="U30" s="50">
        <v>0</v>
      </c>
      <c r="V30" s="51" t="str">
        <f t="shared" ref="V30" si="4">+IF(ISERR(U30/S30*100),"N/A",ROUND(U30/S30*100,2))</f>
        <v>N/A</v>
      </c>
      <c r="W30" s="52">
        <f t="shared" si="0"/>
        <v>0</v>
      </c>
    </row>
    <row r="31" spans="2:27" ht="23.25" customHeight="1" thickBot="1" x14ac:dyDescent="0.25">
      <c r="B31" s="238" t="s">
        <v>66</v>
      </c>
      <c r="C31" s="239"/>
      <c r="D31" s="239"/>
      <c r="E31" s="64" t="s">
        <v>2203</v>
      </c>
      <c r="F31" s="64"/>
      <c r="G31" s="64"/>
      <c r="H31" s="41"/>
      <c r="I31" s="41"/>
      <c r="J31" s="41"/>
      <c r="K31" s="41"/>
      <c r="L31" s="41"/>
      <c r="M31" s="41"/>
      <c r="N31" s="41"/>
      <c r="O31" s="41"/>
      <c r="P31" s="42"/>
      <c r="Q31" s="42"/>
      <c r="R31" s="43">
        <v>1.2067485566400001E-2</v>
      </c>
      <c r="S31" s="44" t="s">
        <v>11</v>
      </c>
      <c r="T31" s="42"/>
      <c r="U31" s="44">
        <v>0</v>
      </c>
      <c r="V31" s="42"/>
      <c r="W31" s="45">
        <f t="shared" si="0"/>
        <v>0</v>
      </c>
    </row>
    <row r="32" spans="2:27" ht="26.25" customHeight="1" x14ac:dyDescent="0.2">
      <c r="B32" s="221" t="s">
        <v>69</v>
      </c>
      <c r="C32" s="222"/>
      <c r="D32" s="222"/>
      <c r="E32" s="63" t="s">
        <v>2203</v>
      </c>
      <c r="F32" s="63"/>
      <c r="G32" s="63"/>
      <c r="H32" s="47"/>
      <c r="I32" s="47"/>
      <c r="J32" s="47"/>
      <c r="K32" s="47"/>
      <c r="L32" s="47"/>
      <c r="M32" s="47"/>
      <c r="N32" s="47"/>
      <c r="O32" s="47"/>
      <c r="P32" s="48"/>
      <c r="Q32" s="48"/>
      <c r="R32" s="49">
        <v>1.2067485566400001E-2</v>
      </c>
      <c r="S32" s="50">
        <v>0</v>
      </c>
      <c r="T32" s="51">
        <f t="shared" ref="T32" si="5">+IF(ISERR(S32/R32*100),"N/A",ROUND(S32/R32*100,2))</f>
        <v>0</v>
      </c>
      <c r="U32" s="50">
        <v>0</v>
      </c>
      <c r="V32" s="51" t="str">
        <f t="shared" ref="V32" si="6">+IF(ISERR(U32/S32*100),"N/A",ROUND(U32/S32*100,2))</f>
        <v>N/A</v>
      </c>
      <c r="W32" s="52">
        <f t="shared" si="0"/>
        <v>0</v>
      </c>
    </row>
    <row r="33" spans="2:23" ht="23.25" customHeight="1" thickBot="1" x14ac:dyDescent="0.25">
      <c r="B33" s="238" t="s">
        <v>66</v>
      </c>
      <c r="C33" s="239"/>
      <c r="D33" s="239"/>
      <c r="E33" s="64" t="s">
        <v>2199</v>
      </c>
      <c r="F33" s="64"/>
      <c r="G33" s="64"/>
      <c r="H33" s="41"/>
      <c r="I33" s="41"/>
      <c r="J33" s="41"/>
      <c r="K33" s="41"/>
      <c r="L33" s="41"/>
      <c r="M33" s="41"/>
      <c r="N33" s="41"/>
      <c r="O33" s="41"/>
      <c r="P33" s="42"/>
      <c r="Q33" s="42"/>
      <c r="R33" s="43">
        <v>2.29283371119E-2</v>
      </c>
      <c r="S33" s="44" t="s">
        <v>11</v>
      </c>
      <c r="T33" s="42"/>
      <c r="U33" s="44">
        <v>0</v>
      </c>
      <c r="V33" s="42"/>
      <c r="W33" s="45">
        <f t="shared" si="0"/>
        <v>0</v>
      </c>
    </row>
    <row r="34" spans="2:23" ht="26.25" customHeight="1" x14ac:dyDescent="0.2">
      <c r="B34" s="221" t="s">
        <v>69</v>
      </c>
      <c r="C34" s="222"/>
      <c r="D34" s="222"/>
      <c r="E34" s="63" t="s">
        <v>2199</v>
      </c>
      <c r="F34" s="63"/>
      <c r="G34" s="63"/>
      <c r="H34" s="47"/>
      <c r="I34" s="47"/>
      <c r="J34" s="47"/>
      <c r="K34" s="47"/>
      <c r="L34" s="47"/>
      <c r="M34" s="47"/>
      <c r="N34" s="47"/>
      <c r="O34" s="47"/>
      <c r="P34" s="48"/>
      <c r="Q34" s="48"/>
      <c r="R34" s="49">
        <v>2.29283371119E-2</v>
      </c>
      <c r="S34" s="50">
        <v>0</v>
      </c>
      <c r="T34" s="51">
        <f t="shared" ref="T34" si="7">+IF(ISERR(S34/R34*100),"N/A",ROUND(S34/R34*100,2))</f>
        <v>0</v>
      </c>
      <c r="U34" s="50">
        <v>0</v>
      </c>
      <c r="V34" s="51" t="str">
        <f t="shared" ref="V34" si="8">+IF(ISERR(U34/S34*100),"N/A",ROUND(U34/S34*100,2))</f>
        <v>N/A</v>
      </c>
      <c r="W34" s="52">
        <f t="shared" si="0"/>
        <v>0</v>
      </c>
    </row>
    <row r="35" spans="2:23" ht="23.25" customHeight="1" thickBot="1" x14ac:dyDescent="0.25">
      <c r="B35" s="238" t="s">
        <v>66</v>
      </c>
      <c r="C35" s="239"/>
      <c r="D35" s="239"/>
      <c r="E35" s="64" t="s">
        <v>2204</v>
      </c>
      <c r="F35" s="64"/>
      <c r="G35" s="64"/>
      <c r="H35" s="41"/>
      <c r="I35" s="41"/>
      <c r="J35" s="41"/>
      <c r="K35" s="41"/>
      <c r="L35" s="41"/>
      <c r="M35" s="41"/>
      <c r="N35" s="41"/>
      <c r="O35" s="41"/>
      <c r="P35" s="42"/>
      <c r="Q35" s="42"/>
      <c r="R35" s="43">
        <v>1.2067485566400001E-2</v>
      </c>
      <c r="S35" s="44" t="s">
        <v>11</v>
      </c>
      <c r="T35" s="42"/>
      <c r="U35" s="44">
        <v>0</v>
      </c>
      <c r="V35" s="42"/>
      <c r="W35" s="45">
        <f t="shared" si="0"/>
        <v>0</v>
      </c>
    </row>
    <row r="36" spans="2:23" ht="26.25" customHeight="1" x14ac:dyDescent="0.2">
      <c r="B36" s="221" t="s">
        <v>69</v>
      </c>
      <c r="C36" s="222"/>
      <c r="D36" s="222"/>
      <c r="E36" s="63" t="s">
        <v>2204</v>
      </c>
      <c r="F36" s="63"/>
      <c r="G36" s="63"/>
      <c r="H36" s="47"/>
      <c r="I36" s="47"/>
      <c r="J36" s="47"/>
      <c r="K36" s="47"/>
      <c r="L36" s="47"/>
      <c r="M36" s="47"/>
      <c r="N36" s="47"/>
      <c r="O36" s="47"/>
      <c r="P36" s="48"/>
      <c r="Q36" s="48"/>
      <c r="R36" s="49">
        <v>1.2067485566400001E-2</v>
      </c>
      <c r="S36" s="50">
        <v>0</v>
      </c>
      <c r="T36" s="51">
        <f t="shared" ref="T36" si="9">+IF(ISERR(S36/R36*100),"N/A",ROUND(S36/R36*100,2))</f>
        <v>0</v>
      </c>
      <c r="U36" s="50">
        <v>0</v>
      </c>
      <c r="V36" s="51" t="str">
        <f t="shared" ref="V36" si="10">+IF(ISERR(U36/S36*100),"N/A",ROUND(U36/S36*100,2))</f>
        <v>N/A</v>
      </c>
      <c r="W36" s="52">
        <f t="shared" si="0"/>
        <v>0</v>
      </c>
    </row>
    <row r="37" spans="2:23" ht="23.25" customHeight="1" thickBot="1" x14ac:dyDescent="0.25">
      <c r="B37" s="238" t="s">
        <v>66</v>
      </c>
      <c r="C37" s="239"/>
      <c r="D37" s="239"/>
      <c r="E37" s="64" t="s">
        <v>2205</v>
      </c>
      <c r="F37" s="64"/>
      <c r="G37" s="64"/>
      <c r="H37" s="41"/>
      <c r="I37" s="41"/>
      <c r="J37" s="41"/>
      <c r="K37" s="41"/>
      <c r="L37" s="41"/>
      <c r="M37" s="41"/>
      <c r="N37" s="41"/>
      <c r="O37" s="41"/>
      <c r="P37" s="42"/>
      <c r="Q37" s="42"/>
      <c r="R37" s="43">
        <v>0.1146416855595</v>
      </c>
      <c r="S37" s="44" t="s">
        <v>11</v>
      </c>
      <c r="T37" s="42"/>
      <c r="U37" s="44">
        <v>0</v>
      </c>
      <c r="V37" s="42"/>
      <c r="W37" s="45">
        <f t="shared" si="0"/>
        <v>0</v>
      </c>
    </row>
    <row r="38" spans="2:23" ht="26.25" customHeight="1" x14ac:dyDescent="0.2">
      <c r="B38" s="221" t="s">
        <v>69</v>
      </c>
      <c r="C38" s="222"/>
      <c r="D38" s="222"/>
      <c r="E38" s="63" t="s">
        <v>2205</v>
      </c>
      <c r="F38" s="63"/>
      <c r="G38" s="63"/>
      <c r="H38" s="47"/>
      <c r="I38" s="47"/>
      <c r="J38" s="47"/>
      <c r="K38" s="47"/>
      <c r="L38" s="47"/>
      <c r="M38" s="47"/>
      <c r="N38" s="47"/>
      <c r="O38" s="47"/>
      <c r="P38" s="48"/>
      <c r="Q38" s="48"/>
      <c r="R38" s="49">
        <v>0.1146416855595</v>
      </c>
      <c r="S38" s="50">
        <v>0</v>
      </c>
      <c r="T38" s="51">
        <f t="shared" ref="T38" si="11">+IF(ISERR(S38/R38*100),"N/A",ROUND(S38/R38*100,2))</f>
        <v>0</v>
      </c>
      <c r="U38" s="50">
        <v>0</v>
      </c>
      <c r="V38" s="51" t="str">
        <f t="shared" ref="V38" si="12">+IF(ISERR(U38/S38*100),"N/A",ROUND(U38/S38*100,2))</f>
        <v>N/A</v>
      </c>
      <c r="W38" s="52">
        <f t="shared" si="0"/>
        <v>0</v>
      </c>
    </row>
    <row r="39" spans="2:23" ht="23.25" customHeight="1" thickBot="1" x14ac:dyDescent="0.25">
      <c r="B39" s="238" t="s">
        <v>66</v>
      </c>
      <c r="C39" s="239"/>
      <c r="D39" s="239"/>
      <c r="E39" s="64" t="s">
        <v>2206</v>
      </c>
      <c r="F39" s="64"/>
      <c r="G39" s="64"/>
      <c r="H39" s="41"/>
      <c r="I39" s="41"/>
      <c r="J39" s="41"/>
      <c r="K39" s="41"/>
      <c r="L39" s="41"/>
      <c r="M39" s="41"/>
      <c r="N39" s="41"/>
      <c r="O39" s="41"/>
      <c r="P39" s="42"/>
      <c r="Q39" s="42"/>
      <c r="R39" s="43">
        <v>3.8012694069899995E-2</v>
      </c>
      <c r="S39" s="44" t="s">
        <v>11</v>
      </c>
      <c r="T39" s="42"/>
      <c r="U39" s="44">
        <v>0</v>
      </c>
      <c r="V39" s="42"/>
      <c r="W39" s="45">
        <f t="shared" si="0"/>
        <v>0</v>
      </c>
    </row>
    <row r="40" spans="2:23" ht="26.25" customHeight="1" x14ac:dyDescent="0.2">
      <c r="B40" s="221" t="s">
        <v>69</v>
      </c>
      <c r="C40" s="222"/>
      <c r="D40" s="222"/>
      <c r="E40" s="63" t="s">
        <v>2206</v>
      </c>
      <c r="F40" s="63"/>
      <c r="G40" s="63"/>
      <c r="H40" s="47"/>
      <c r="I40" s="47"/>
      <c r="J40" s="47"/>
      <c r="K40" s="47"/>
      <c r="L40" s="47"/>
      <c r="M40" s="47"/>
      <c r="N40" s="47"/>
      <c r="O40" s="47"/>
      <c r="P40" s="48"/>
      <c r="Q40" s="48"/>
      <c r="R40" s="49">
        <v>3.8012694069899995E-2</v>
      </c>
      <c r="S40" s="50">
        <v>0</v>
      </c>
      <c r="T40" s="51">
        <f t="shared" ref="T40" si="13">+IF(ISERR(S40/R40*100),"N/A",ROUND(S40/R40*100,2))</f>
        <v>0</v>
      </c>
      <c r="U40" s="50">
        <v>0</v>
      </c>
      <c r="V40" s="51" t="str">
        <f t="shared" ref="V40" si="14">+IF(ISERR(U40/S40*100),"N/A",ROUND(U40/S40*100,2))</f>
        <v>N/A</v>
      </c>
      <c r="W40" s="52">
        <f t="shared" si="0"/>
        <v>0</v>
      </c>
    </row>
    <row r="41" spans="2:23" ht="23.25" customHeight="1" thickBot="1" x14ac:dyDescent="0.25">
      <c r="B41" s="238" t="s">
        <v>66</v>
      </c>
      <c r="C41" s="239"/>
      <c r="D41" s="239"/>
      <c r="E41" s="64" t="s">
        <v>2207</v>
      </c>
      <c r="F41" s="64"/>
      <c r="G41" s="64"/>
      <c r="H41" s="41"/>
      <c r="I41" s="41"/>
      <c r="J41" s="41"/>
      <c r="K41" s="41"/>
      <c r="L41" s="41"/>
      <c r="M41" s="41"/>
      <c r="N41" s="41"/>
      <c r="O41" s="41"/>
      <c r="P41" s="42"/>
      <c r="Q41" s="42"/>
      <c r="R41" s="43">
        <v>3.0168713916000002E-3</v>
      </c>
      <c r="S41" s="44" t="s">
        <v>11</v>
      </c>
      <c r="T41" s="42"/>
      <c r="U41" s="44">
        <v>0</v>
      </c>
      <c r="V41" s="42"/>
      <c r="W41" s="45">
        <f t="shared" si="0"/>
        <v>0</v>
      </c>
    </row>
    <row r="42" spans="2:23" ht="26.25" customHeight="1" x14ac:dyDescent="0.2">
      <c r="B42" s="221" t="s">
        <v>69</v>
      </c>
      <c r="C42" s="222"/>
      <c r="D42" s="222"/>
      <c r="E42" s="63" t="s">
        <v>2207</v>
      </c>
      <c r="F42" s="63"/>
      <c r="G42" s="63"/>
      <c r="H42" s="47"/>
      <c r="I42" s="47"/>
      <c r="J42" s="47"/>
      <c r="K42" s="47"/>
      <c r="L42" s="47"/>
      <c r="M42" s="47"/>
      <c r="N42" s="47"/>
      <c r="O42" s="47"/>
      <c r="P42" s="48"/>
      <c r="Q42" s="48"/>
      <c r="R42" s="49">
        <v>3.0168713916000002E-3</v>
      </c>
      <c r="S42" s="50">
        <v>0</v>
      </c>
      <c r="T42" s="51">
        <f t="shared" ref="T42" si="15">+IF(ISERR(S42/R42*100),"N/A",ROUND(S42/R42*100,2))</f>
        <v>0</v>
      </c>
      <c r="U42" s="50">
        <v>0</v>
      </c>
      <c r="V42" s="51" t="str">
        <f t="shared" ref="V42" si="16">+IF(ISERR(U42/S42*100),"N/A",ROUND(U42/S42*100,2))</f>
        <v>N/A</v>
      </c>
      <c r="W42" s="52">
        <f t="shared" si="0"/>
        <v>0</v>
      </c>
    </row>
    <row r="43" spans="2:23" ht="23.25" customHeight="1" thickBot="1" x14ac:dyDescent="0.25">
      <c r="B43" s="238" t="s">
        <v>66</v>
      </c>
      <c r="C43" s="239"/>
      <c r="D43" s="239"/>
      <c r="E43" s="64" t="s">
        <v>2208</v>
      </c>
      <c r="F43" s="64"/>
      <c r="G43" s="64"/>
      <c r="H43" s="41"/>
      <c r="I43" s="41"/>
      <c r="J43" s="41"/>
      <c r="K43" s="41"/>
      <c r="L43" s="41"/>
      <c r="M43" s="41"/>
      <c r="N43" s="41"/>
      <c r="O43" s="41"/>
      <c r="P43" s="42"/>
      <c r="Q43" s="42"/>
      <c r="R43" s="43">
        <v>4.5856674223799999E-2</v>
      </c>
      <c r="S43" s="44" t="s">
        <v>11</v>
      </c>
      <c r="T43" s="42"/>
      <c r="U43" s="44">
        <v>0</v>
      </c>
      <c r="V43" s="42"/>
      <c r="W43" s="45">
        <f t="shared" si="0"/>
        <v>0</v>
      </c>
    </row>
    <row r="44" spans="2:23" ht="26.25" customHeight="1" x14ac:dyDescent="0.2">
      <c r="B44" s="221" t="s">
        <v>69</v>
      </c>
      <c r="C44" s="222"/>
      <c r="D44" s="222"/>
      <c r="E44" s="63" t="s">
        <v>2208</v>
      </c>
      <c r="F44" s="63"/>
      <c r="G44" s="63"/>
      <c r="H44" s="47"/>
      <c r="I44" s="47"/>
      <c r="J44" s="47"/>
      <c r="K44" s="47"/>
      <c r="L44" s="47"/>
      <c r="M44" s="47"/>
      <c r="N44" s="47"/>
      <c r="O44" s="47"/>
      <c r="P44" s="48"/>
      <c r="Q44" s="48"/>
      <c r="R44" s="49">
        <v>4.5856674223799999E-2</v>
      </c>
      <c r="S44" s="50">
        <v>0</v>
      </c>
      <c r="T44" s="51">
        <f t="shared" ref="T44" si="17">+IF(ISERR(S44/R44*100),"N/A",ROUND(S44/R44*100,2))</f>
        <v>0</v>
      </c>
      <c r="U44" s="50">
        <v>0</v>
      </c>
      <c r="V44" s="51" t="str">
        <f t="shared" ref="V44" si="18">+IF(ISERR(U44/S44*100),"N/A",ROUND(U44/S44*100,2))</f>
        <v>N/A</v>
      </c>
      <c r="W44" s="52">
        <f t="shared" si="0"/>
        <v>0</v>
      </c>
    </row>
    <row r="45" spans="2:23" ht="23.25" customHeight="1" thickBot="1" x14ac:dyDescent="0.25">
      <c r="B45" s="238" t="s">
        <v>66</v>
      </c>
      <c r="C45" s="239"/>
      <c r="D45" s="239"/>
      <c r="E45" s="64" t="s">
        <v>2209</v>
      </c>
      <c r="F45" s="64"/>
      <c r="G45" s="64"/>
      <c r="H45" s="41"/>
      <c r="I45" s="41"/>
      <c r="J45" s="41"/>
      <c r="K45" s="41"/>
      <c r="L45" s="41"/>
      <c r="M45" s="41"/>
      <c r="N45" s="41"/>
      <c r="O45" s="41"/>
      <c r="P45" s="42"/>
      <c r="Q45" s="42"/>
      <c r="R45" s="43">
        <v>8.5679462494724995E-2</v>
      </c>
      <c r="S45" s="44" t="s">
        <v>11</v>
      </c>
      <c r="T45" s="42"/>
      <c r="U45" s="44">
        <v>0</v>
      </c>
      <c r="V45" s="42"/>
      <c r="W45" s="45">
        <f t="shared" si="0"/>
        <v>0</v>
      </c>
    </row>
    <row r="46" spans="2:23" ht="26.25" customHeight="1" x14ac:dyDescent="0.2">
      <c r="B46" s="221" t="s">
        <v>69</v>
      </c>
      <c r="C46" s="222"/>
      <c r="D46" s="222"/>
      <c r="E46" s="63" t="s">
        <v>2209</v>
      </c>
      <c r="F46" s="63"/>
      <c r="G46" s="63"/>
      <c r="H46" s="47"/>
      <c r="I46" s="47"/>
      <c r="J46" s="47"/>
      <c r="K46" s="47"/>
      <c r="L46" s="47"/>
      <c r="M46" s="47"/>
      <c r="N46" s="47"/>
      <c r="O46" s="47"/>
      <c r="P46" s="48"/>
      <c r="Q46" s="48"/>
      <c r="R46" s="49">
        <v>8.5679462494724995E-2</v>
      </c>
      <c r="S46" s="50">
        <v>0</v>
      </c>
      <c r="T46" s="51">
        <f t="shared" ref="T46" si="19">+IF(ISERR(S46/R46*100),"N/A",ROUND(S46/R46*100,2))</f>
        <v>0</v>
      </c>
      <c r="U46" s="50">
        <v>0</v>
      </c>
      <c r="V46" s="51" t="str">
        <f t="shared" ref="V46" si="20">+IF(ISERR(U46/S46*100),"N/A",ROUND(U46/S46*100,2))</f>
        <v>N/A</v>
      </c>
      <c r="W46" s="52">
        <f t="shared" si="0"/>
        <v>0</v>
      </c>
    </row>
    <row r="47" spans="2:23" ht="23.25" customHeight="1" thickBot="1" x14ac:dyDescent="0.25">
      <c r="B47" s="238" t="s">
        <v>66</v>
      </c>
      <c r="C47" s="239"/>
      <c r="D47" s="239"/>
      <c r="E47" s="64" t="s">
        <v>2210</v>
      </c>
      <c r="F47" s="64"/>
      <c r="G47" s="64"/>
      <c r="H47" s="41"/>
      <c r="I47" s="41"/>
      <c r="J47" s="41"/>
      <c r="K47" s="41"/>
      <c r="L47" s="41"/>
      <c r="M47" s="41"/>
      <c r="N47" s="41"/>
      <c r="O47" s="41"/>
      <c r="P47" s="42"/>
      <c r="Q47" s="42"/>
      <c r="R47" s="43">
        <v>8.2662734272799993E-2</v>
      </c>
      <c r="S47" s="44" t="s">
        <v>11</v>
      </c>
      <c r="T47" s="42"/>
      <c r="U47" s="44">
        <v>0</v>
      </c>
      <c r="V47" s="42"/>
      <c r="W47" s="45">
        <f t="shared" si="0"/>
        <v>0</v>
      </c>
    </row>
    <row r="48" spans="2:23" ht="26.25" customHeight="1" x14ac:dyDescent="0.2">
      <c r="B48" s="221" t="s">
        <v>69</v>
      </c>
      <c r="C48" s="222"/>
      <c r="D48" s="222"/>
      <c r="E48" s="63" t="s">
        <v>2210</v>
      </c>
      <c r="F48" s="63"/>
      <c r="G48" s="63"/>
      <c r="H48" s="47"/>
      <c r="I48" s="47"/>
      <c r="J48" s="47"/>
      <c r="K48" s="47"/>
      <c r="L48" s="47"/>
      <c r="M48" s="47"/>
      <c r="N48" s="47"/>
      <c r="O48" s="47"/>
      <c r="P48" s="48"/>
      <c r="Q48" s="48"/>
      <c r="R48" s="49">
        <v>8.2662734272799993E-2</v>
      </c>
      <c r="S48" s="50">
        <v>0</v>
      </c>
      <c r="T48" s="51">
        <f t="shared" ref="T48" si="21">+IF(ISERR(S48/R48*100),"N/A",ROUND(S48/R48*100,2))</f>
        <v>0</v>
      </c>
      <c r="U48" s="50">
        <v>0</v>
      </c>
      <c r="V48" s="51" t="str">
        <f t="shared" ref="V48" si="22">+IF(ISERR(U48/S48*100),"N/A",ROUND(U48/S48*100,2))</f>
        <v>N/A</v>
      </c>
      <c r="W48" s="52">
        <f t="shared" si="0"/>
        <v>0</v>
      </c>
    </row>
    <row r="49" spans="2:23" ht="23.25" customHeight="1" thickBot="1" x14ac:dyDescent="0.25">
      <c r="B49" s="238" t="s">
        <v>66</v>
      </c>
      <c r="C49" s="239"/>
      <c r="D49" s="239"/>
      <c r="E49" s="64" t="s">
        <v>1728</v>
      </c>
      <c r="F49" s="64"/>
      <c r="G49" s="64"/>
      <c r="H49" s="41"/>
      <c r="I49" s="41"/>
      <c r="J49" s="41"/>
      <c r="K49" s="41"/>
      <c r="L49" s="41"/>
      <c r="M49" s="41"/>
      <c r="N49" s="41"/>
      <c r="O49" s="41"/>
      <c r="P49" s="42"/>
      <c r="Q49" s="42"/>
      <c r="R49" s="43">
        <v>8.2059274092674994E-2</v>
      </c>
      <c r="S49" s="44" t="s">
        <v>11</v>
      </c>
      <c r="T49" s="42"/>
      <c r="U49" s="44">
        <v>0</v>
      </c>
      <c r="V49" s="42"/>
      <c r="W49" s="45">
        <f t="shared" si="0"/>
        <v>0</v>
      </c>
    </row>
    <row r="50" spans="2:23" ht="26.25" customHeight="1" x14ac:dyDescent="0.2">
      <c r="B50" s="221" t="s">
        <v>69</v>
      </c>
      <c r="C50" s="222"/>
      <c r="D50" s="222"/>
      <c r="E50" s="63" t="s">
        <v>1728</v>
      </c>
      <c r="F50" s="63"/>
      <c r="G50" s="63"/>
      <c r="H50" s="47"/>
      <c r="I50" s="47"/>
      <c r="J50" s="47"/>
      <c r="K50" s="47"/>
      <c r="L50" s="47"/>
      <c r="M50" s="47"/>
      <c r="N50" s="47"/>
      <c r="O50" s="47"/>
      <c r="P50" s="48"/>
      <c r="Q50" s="48"/>
      <c r="R50" s="49">
        <v>8.2059274092674994E-2</v>
      </c>
      <c r="S50" s="50">
        <v>0</v>
      </c>
      <c r="T50" s="51">
        <f t="shared" ref="T50" si="23">+IF(ISERR(S50/R50*100),"N/A",ROUND(S50/R50*100,2))</f>
        <v>0</v>
      </c>
      <c r="U50" s="50">
        <v>0</v>
      </c>
      <c r="V50" s="51" t="str">
        <f t="shared" ref="V50" si="24">+IF(ISERR(U50/S50*100),"N/A",ROUND(U50/S50*100,2))</f>
        <v>N/A</v>
      </c>
      <c r="W50" s="52">
        <f t="shared" si="0"/>
        <v>0</v>
      </c>
    </row>
    <row r="51" spans="2:23" ht="23.25" customHeight="1" thickBot="1" x14ac:dyDescent="0.25">
      <c r="B51" s="238" t="s">
        <v>66</v>
      </c>
      <c r="C51" s="239"/>
      <c r="D51" s="239"/>
      <c r="E51" s="64" t="s">
        <v>2211</v>
      </c>
      <c r="F51" s="64"/>
      <c r="G51" s="64"/>
      <c r="H51" s="41"/>
      <c r="I51" s="41"/>
      <c r="J51" s="41"/>
      <c r="K51" s="41"/>
      <c r="L51" s="41"/>
      <c r="M51" s="41"/>
      <c r="N51" s="41"/>
      <c r="O51" s="41"/>
      <c r="P51" s="42"/>
      <c r="Q51" s="42"/>
      <c r="R51" s="43">
        <v>8.8696333886325002E-2</v>
      </c>
      <c r="S51" s="44" t="s">
        <v>11</v>
      </c>
      <c r="T51" s="42"/>
      <c r="U51" s="44">
        <v>0</v>
      </c>
      <c r="V51" s="42"/>
      <c r="W51" s="45">
        <f t="shared" si="0"/>
        <v>0</v>
      </c>
    </row>
    <row r="52" spans="2:23" ht="26.25" customHeight="1" x14ac:dyDescent="0.2">
      <c r="B52" s="221" t="s">
        <v>69</v>
      </c>
      <c r="C52" s="222"/>
      <c r="D52" s="222"/>
      <c r="E52" s="63" t="s">
        <v>2211</v>
      </c>
      <c r="F52" s="63"/>
      <c r="G52" s="63"/>
      <c r="H52" s="47"/>
      <c r="I52" s="47"/>
      <c r="J52" s="47"/>
      <c r="K52" s="47"/>
      <c r="L52" s="47"/>
      <c r="M52" s="47"/>
      <c r="N52" s="47"/>
      <c r="O52" s="47"/>
      <c r="P52" s="48"/>
      <c r="Q52" s="48"/>
      <c r="R52" s="49">
        <v>8.8696333886325002E-2</v>
      </c>
      <c r="S52" s="50">
        <v>0</v>
      </c>
      <c r="T52" s="51">
        <f t="shared" ref="T52" si="25">+IF(ISERR(S52/R52*100),"N/A",ROUND(S52/R52*100,2))</f>
        <v>0</v>
      </c>
      <c r="U52" s="50">
        <v>0</v>
      </c>
      <c r="V52" s="51" t="str">
        <f t="shared" ref="V52" si="26">+IF(ISERR(U52/S52*100),"N/A",ROUND(U52/S52*100,2))</f>
        <v>N/A</v>
      </c>
      <c r="W52" s="52">
        <f t="shared" si="0"/>
        <v>0</v>
      </c>
    </row>
    <row r="53" spans="2:23" ht="23.25" customHeight="1" thickBot="1" x14ac:dyDescent="0.25">
      <c r="B53" s="238" t="s">
        <v>66</v>
      </c>
      <c r="C53" s="239"/>
      <c r="D53" s="239"/>
      <c r="E53" s="64" t="s">
        <v>2200</v>
      </c>
      <c r="F53" s="64"/>
      <c r="G53" s="64"/>
      <c r="H53" s="41"/>
      <c r="I53" s="41"/>
      <c r="J53" s="41"/>
      <c r="K53" s="41"/>
      <c r="L53" s="41"/>
      <c r="M53" s="41"/>
      <c r="N53" s="41"/>
      <c r="O53" s="41"/>
      <c r="P53" s="42"/>
      <c r="Q53" s="42"/>
      <c r="R53" s="43">
        <v>0.20575171699665001</v>
      </c>
      <c r="S53" s="44" t="s">
        <v>11</v>
      </c>
      <c r="T53" s="42"/>
      <c r="U53" s="44">
        <v>0</v>
      </c>
      <c r="V53" s="42"/>
      <c r="W53" s="45">
        <f t="shared" si="0"/>
        <v>0</v>
      </c>
    </row>
    <row r="54" spans="2:23" ht="26.25" customHeight="1" x14ac:dyDescent="0.2">
      <c r="B54" s="221" t="s">
        <v>69</v>
      </c>
      <c r="C54" s="222"/>
      <c r="D54" s="222"/>
      <c r="E54" s="63" t="s">
        <v>2200</v>
      </c>
      <c r="F54" s="63"/>
      <c r="G54" s="63"/>
      <c r="H54" s="47"/>
      <c r="I54" s="47"/>
      <c r="J54" s="47"/>
      <c r="K54" s="47"/>
      <c r="L54" s="47"/>
      <c r="M54" s="47"/>
      <c r="N54" s="47"/>
      <c r="O54" s="47"/>
      <c r="P54" s="48"/>
      <c r="Q54" s="48"/>
      <c r="R54" s="49">
        <v>0.20575171699665001</v>
      </c>
      <c r="S54" s="50">
        <v>0</v>
      </c>
      <c r="T54" s="51">
        <f t="shared" ref="T54" si="27">+IF(ISERR(S54/R54*100),"N/A",ROUND(S54/R54*100,2))</f>
        <v>0</v>
      </c>
      <c r="U54" s="50">
        <v>0</v>
      </c>
      <c r="V54" s="51" t="str">
        <f t="shared" ref="V54" si="28">+IF(ISERR(U54/S54*100),"N/A",ROUND(U54/S54*100,2))</f>
        <v>N/A</v>
      </c>
      <c r="W54" s="52">
        <f t="shared" si="0"/>
        <v>0</v>
      </c>
    </row>
    <row r="55" spans="2:23" ht="23.25" customHeight="1" thickBot="1" x14ac:dyDescent="0.25">
      <c r="B55" s="238" t="s">
        <v>66</v>
      </c>
      <c r="C55" s="239"/>
      <c r="D55" s="239"/>
      <c r="E55" s="64" t="s">
        <v>2212</v>
      </c>
      <c r="F55" s="64"/>
      <c r="G55" s="64"/>
      <c r="H55" s="41"/>
      <c r="I55" s="41"/>
      <c r="J55" s="41"/>
      <c r="K55" s="41"/>
      <c r="L55" s="41"/>
      <c r="M55" s="41"/>
      <c r="N55" s="41"/>
      <c r="O55" s="41"/>
      <c r="P55" s="42"/>
      <c r="Q55" s="42"/>
      <c r="R55" s="43">
        <v>0.110418036977325</v>
      </c>
      <c r="S55" s="44" t="s">
        <v>11</v>
      </c>
      <c r="T55" s="42"/>
      <c r="U55" s="44">
        <v>0</v>
      </c>
      <c r="V55" s="42"/>
      <c r="W55" s="45">
        <f t="shared" si="0"/>
        <v>0</v>
      </c>
    </row>
    <row r="56" spans="2:23" ht="26.25" customHeight="1" x14ac:dyDescent="0.2">
      <c r="B56" s="221" t="s">
        <v>69</v>
      </c>
      <c r="C56" s="222"/>
      <c r="D56" s="222"/>
      <c r="E56" s="63" t="s">
        <v>2212</v>
      </c>
      <c r="F56" s="63"/>
      <c r="G56" s="63"/>
      <c r="H56" s="47"/>
      <c r="I56" s="47"/>
      <c r="J56" s="47"/>
      <c r="K56" s="47"/>
      <c r="L56" s="47"/>
      <c r="M56" s="47"/>
      <c r="N56" s="47"/>
      <c r="O56" s="47"/>
      <c r="P56" s="48"/>
      <c r="Q56" s="48"/>
      <c r="R56" s="49">
        <v>0.110418036977325</v>
      </c>
      <c r="S56" s="50">
        <v>0</v>
      </c>
      <c r="T56" s="51">
        <f t="shared" ref="T56" si="29">+IF(ISERR(S56/R56*100),"N/A",ROUND(S56/R56*100,2))</f>
        <v>0</v>
      </c>
      <c r="U56" s="50">
        <v>0</v>
      </c>
      <c r="V56" s="51" t="str">
        <f t="shared" ref="V56" si="30">+IF(ISERR(U56/S56*100),"N/A",ROUND(U56/S56*100,2))</f>
        <v>N/A</v>
      </c>
      <c r="W56" s="52">
        <f t="shared" si="0"/>
        <v>0</v>
      </c>
    </row>
    <row r="57" spans="2:23" ht="23.25" customHeight="1" thickBot="1" x14ac:dyDescent="0.25">
      <c r="B57" s="238" t="s">
        <v>66</v>
      </c>
      <c r="C57" s="239"/>
      <c r="D57" s="239"/>
      <c r="E57" s="64" t="s">
        <v>2213</v>
      </c>
      <c r="F57" s="64"/>
      <c r="G57" s="64"/>
      <c r="H57" s="41"/>
      <c r="I57" s="41"/>
      <c r="J57" s="41"/>
      <c r="K57" s="41"/>
      <c r="L57" s="41"/>
      <c r="M57" s="41"/>
      <c r="N57" s="41"/>
      <c r="O57" s="41"/>
      <c r="P57" s="42"/>
      <c r="Q57" s="42"/>
      <c r="R57" s="43">
        <v>2.8962223064775E-2</v>
      </c>
      <c r="S57" s="44" t="s">
        <v>11</v>
      </c>
      <c r="T57" s="42"/>
      <c r="U57" s="44">
        <v>0</v>
      </c>
      <c r="V57" s="42"/>
      <c r="W57" s="45">
        <f t="shared" si="0"/>
        <v>0</v>
      </c>
    </row>
    <row r="58" spans="2:23" ht="26.25" customHeight="1" x14ac:dyDescent="0.2">
      <c r="B58" s="221" t="s">
        <v>69</v>
      </c>
      <c r="C58" s="222"/>
      <c r="D58" s="222"/>
      <c r="E58" s="63" t="s">
        <v>2213</v>
      </c>
      <c r="F58" s="63"/>
      <c r="G58" s="63"/>
      <c r="H58" s="47"/>
      <c r="I58" s="47"/>
      <c r="J58" s="47"/>
      <c r="K58" s="47"/>
      <c r="L58" s="47"/>
      <c r="M58" s="47"/>
      <c r="N58" s="47"/>
      <c r="O58" s="47"/>
      <c r="P58" s="48"/>
      <c r="Q58" s="48"/>
      <c r="R58" s="49">
        <v>2.8962223064775E-2</v>
      </c>
      <c r="S58" s="50">
        <v>0</v>
      </c>
      <c r="T58" s="51">
        <f t="shared" ref="T58" si="31">+IF(ISERR(S58/R58*100),"N/A",ROUND(S58/R58*100,2))</f>
        <v>0</v>
      </c>
      <c r="U58" s="50">
        <v>0</v>
      </c>
      <c r="V58" s="51" t="str">
        <f t="shared" ref="V58" si="32">+IF(ISERR(U58/S58*100),"N/A",ROUND(U58/S58*100,2))</f>
        <v>N/A</v>
      </c>
      <c r="W58" s="52">
        <f t="shared" si="0"/>
        <v>0</v>
      </c>
    </row>
    <row r="59" spans="2:23" ht="23.25" customHeight="1" thickBot="1" x14ac:dyDescent="0.25">
      <c r="B59" s="238" t="s">
        <v>66</v>
      </c>
      <c r="C59" s="239"/>
      <c r="D59" s="239"/>
      <c r="E59" s="64" t="s">
        <v>267</v>
      </c>
      <c r="F59" s="64"/>
      <c r="G59" s="64"/>
      <c r="H59" s="41"/>
      <c r="I59" s="41"/>
      <c r="J59" s="41"/>
      <c r="K59" s="41"/>
      <c r="L59" s="41"/>
      <c r="M59" s="41"/>
      <c r="N59" s="41"/>
      <c r="O59" s="41"/>
      <c r="P59" s="42"/>
      <c r="Q59" s="42"/>
      <c r="R59" s="43">
        <v>4.7666768424825E-2</v>
      </c>
      <c r="S59" s="44" t="s">
        <v>11</v>
      </c>
      <c r="T59" s="42"/>
      <c r="U59" s="44">
        <v>0</v>
      </c>
      <c r="V59" s="42"/>
      <c r="W59" s="45">
        <f t="shared" si="0"/>
        <v>0</v>
      </c>
    </row>
    <row r="60" spans="2:23" ht="26.25" customHeight="1" x14ac:dyDescent="0.2">
      <c r="B60" s="221" t="s">
        <v>69</v>
      </c>
      <c r="C60" s="222"/>
      <c r="D60" s="222"/>
      <c r="E60" s="63" t="s">
        <v>267</v>
      </c>
      <c r="F60" s="63"/>
      <c r="G60" s="63"/>
      <c r="H60" s="47"/>
      <c r="I60" s="47"/>
      <c r="J60" s="47"/>
      <c r="K60" s="47"/>
      <c r="L60" s="47"/>
      <c r="M60" s="47"/>
      <c r="N60" s="47"/>
      <c r="O60" s="47"/>
      <c r="P60" s="48"/>
      <c r="Q60" s="48"/>
      <c r="R60" s="49">
        <v>4.7666768424825E-2</v>
      </c>
      <c r="S60" s="50">
        <v>0</v>
      </c>
      <c r="T60" s="51">
        <f t="shared" ref="T60" si="33">+IF(ISERR(S60/R60*100),"N/A",ROUND(S60/R60*100,2))</f>
        <v>0</v>
      </c>
      <c r="U60" s="50">
        <v>0</v>
      </c>
      <c r="V60" s="51" t="str">
        <f t="shared" ref="V60" si="34">+IF(ISERR(U60/S60*100),"N/A",ROUND(U60/S60*100,2))</f>
        <v>N/A</v>
      </c>
      <c r="W60" s="52">
        <f t="shared" si="0"/>
        <v>0</v>
      </c>
    </row>
    <row r="61" spans="2:23" ht="23.25" customHeight="1" thickBot="1" x14ac:dyDescent="0.25">
      <c r="B61" s="238" t="s">
        <v>66</v>
      </c>
      <c r="C61" s="239"/>
      <c r="D61" s="239"/>
      <c r="E61" s="64" t="s">
        <v>265</v>
      </c>
      <c r="F61" s="64"/>
      <c r="G61" s="64"/>
      <c r="H61" s="41"/>
      <c r="I61" s="41"/>
      <c r="J61" s="41"/>
      <c r="K61" s="41"/>
      <c r="L61" s="41"/>
      <c r="M61" s="41"/>
      <c r="N61" s="41"/>
      <c r="O61" s="41"/>
      <c r="P61" s="42"/>
      <c r="Q61" s="42"/>
      <c r="R61" s="43">
        <v>1.2067485566400001E-2</v>
      </c>
      <c r="S61" s="44" t="s">
        <v>11</v>
      </c>
      <c r="T61" s="42"/>
      <c r="U61" s="44">
        <v>0</v>
      </c>
      <c r="V61" s="42"/>
      <c r="W61" s="45">
        <f t="shared" si="0"/>
        <v>0</v>
      </c>
    </row>
    <row r="62" spans="2:23" ht="26.25" customHeight="1" x14ac:dyDescent="0.2">
      <c r="B62" s="221" t="s">
        <v>69</v>
      </c>
      <c r="C62" s="222"/>
      <c r="D62" s="222"/>
      <c r="E62" s="63" t="s">
        <v>265</v>
      </c>
      <c r="F62" s="63"/>
      <c r="G62" s="63"/>
      <c r="H62" s="47"/>
      <c r="I62" s="47"/>
      <c r="J62" s="47"/>
      <c r="K62" s="47"/>
      <c r="L62" s="47"/>
      <c r="M62" s="47"/>
      <c r="N62" s="47"/>
      <c r="O62" s="47"/>
      <c r="P62" s="48"/>
      <c r="Q62" s="48"/>
      <c r="R62" s="49">
        <v>1.2067485566400001E-2</v>
      </c>
      <c r="S62" s="50">
        <v>0</v>
      </c>
      <c r="T62" s="51">
        <f t="shared" ref="T62" si="35">+IF(ISERR(S62/R62*100),"N/A",ROUND(S62/R62*100,2))</f>
        <v>0</v>
      </c>
      <c r="U62" s="50">
        <v>0</v>
      </c>
      <c r="V62" s="51" t="str">
        <f t="shared" ref="V62" si="36">+IF(ISERR(U62/S62*100),"N/A",ROUND(U62/S62*100,2))</f>
        <v>N/A</v>
      </c>
      <c r="W62" s="52">
        <f t="shared" si="0"/>
        <v>0</v>
      </c>
    </row>
    <row r="63" spans="2:23" ht="23.25" customHeight="1" thickBot="1" x14ac:dyDescent="0.25">
      <c r="B63" s="238" t="s">
        <v>66</v>
      </c>
      <c r="C63" s="239"/>
      <c r="D63" s="239"/>
      <c r="E63" s="64" t="s">
        <v>2214</v>
      </c>
      <c r="F63" s="64"/>
      <c r="G63" s="64"/>
      <c r="H63" s="41"/>
      <c r="I63" s="41"/>
      <c r="J63" s="41"/>
      <c r="K63" s="41"/>
      <c r="L63" s="41"/>
      <c r="M63" s="41"/>
      <c r="N63" s="41"/>
      <c r="O63" s="41"/>
      <c r="P63" s="42"/>
      <c r="Q63" s="42"/>
      <c r="R63" s="43">
        <v>0.13213959689864999</v>
      </c>
      <c r="S63" s="44" t="s">
        <v>11</v>
      </c>
      <c r="T63" s="42"/>
      <c r="U63" s="44">
        <v>0</v>
      </c>
      <c r="V63" s="42"/>
      <c r="W63" s="45">
        <f t="shared" si="0"/>
        <v>0</v>
      </c>
    </row>
    <row r="64" spans="2:23" ht="26.25" customHeight="1" x14ac:dyDescent="0.2">
      <c r="B64" s="221" t="s">
        <v>69</v>
      </c>
      <c r="C64" s="222"/>
      <c r="D64" s="222"/>
      <c r="E64" s="63" t="s">
        <v>2214</v>
      </c>
      <c r="F64" s="63"/>
      <c r="G64" s="63"/>
      <c r="H64" s="47"/>
      <c r="I64" s="47"/>
      <c r="J64" s="47"/>
      <c r="K64" s="47"/>
      <c r="L64" s="47"/>
      <c r="M64" s="47"/>
      <c r="N64" s="47"/>
      <c r="O64" s="47"/>
      <c r="P64" s="48"/>
      <c r="Q64" s="48"/>
      <c r="R64" s="49">
        <v>0.13213959689864999</v>
      </c>
      <c r="S64" s="50">
        <v>0</v>
      </c>
      <c r="T64" s="51">
        <f t="shared" ref="T64" si="37">+IF(ISERR(S64/R64*100),"N/A",ROUND(S64/R64*100,2))</f>
        <v>0</v>
      </c>
      <c r="U64" s="50">
        <v>0</v>
      </c>
      <c r="V64" s="51" t="str">
        <f t="shared" ref="V64" si="38">+IF(ISERR(U64/S64*100),"N/A",ROUND(U64/S64*100,2))</f>
        <v>N/A</v>
      </c>
      <c r="W64" s="52">
        <f t="shared" si="0"/>
        <v>0</v>
      </c>
    </row>
    <row r="65" spans="2:23" ht="23.25" customHeight="1" thickBot="1" x14ac:dyDescent="0.25">
      <c r="B65" s="238" t="s">
        <v>66</v>
      </c>
      <c r="C65" s="239"/>
      <c r="D65" s="239"/>
      <c r="E65" s="64" t="s">
        <v>2215</v>
      </c>
      <c r="F65" s="64"/>
      <c r="G65" s="64"/>
      <c r="H65" s="41"/>
      <c r="I65" s="41"/>
      <c r="J65" s="41"/>
      <c r="K65" s="41"/>
      <c r="L65" s="41"/>
      <c r="M65" s="41"/>
      <c r="N65" s="41"/>
      <c r="O65" s="41"/>
      <c r="P65" s="42"/>
      <c r="Q65" s="42"/>
      <c r="R65" s="43">
        <v>0.153861156819975</v>
      </c>
      <c r="S65" s="44" t="s">
        <v>11</v>
      </c>
      <c r="T65" s="42"/>
      <c r="U65" s="44">
        <v>0</v>
      </c>
      <c r="V65" s="42"/>
      <c r="W65" s="45">
        <f t="shared" si="0"/>
        <v>0</v>
      </c>
    </row>
    <row r="66" spans="2:23" ht="26.25" customHeight="1" x14ac:dyDescent="0.2">
      <c r="B66" s="221" t="s">
        <v>69</v>
      </c>
      <c r="C66" s="222"/>
      <c r="D66" s="222"/>
      <c r="E66" s="63" t="s">
        <v>2215</v>
      </c>
      <c r="F66" s="63"/>
      <c r="G66" s="63"/>
      <c r="H66" s="47"/>
      <c r="I66" s="47"/>
      <c r="J66" s="47"/>
      <c r="K66" s="47"/>
      <c r="L66" s="47"/>
      <c r="M66" s="47"/>
      <c r="N66" s="47"/>
      <c r="O66" s="47"/>
      <c r="P66" s="48"/>
      <c r="Q66" s="48"/>
      <c r="R66" s="49">
        <v>0.153861156819975</v>
      </c>
      <c r="S66" s="50">
        <v>0</v>
      </c>
      <c r="T66" s="51">
        <f t="shared" ref="T66" si="39">+IF(ISERR(S66/R66*100),"N/A",ROUND(S66/R66*100,2))</f>
        <v>0</v>
      </c>
      <c r="U66" s="50">
        <v>0</v>
      </c>
      <c r="V66" s="51" t="str">
        <f t="shared" ref="V66" si="40">+IF(ISERR(U66/S66*100),"N/A",ROUND(U66/S66*100,2))</f>
        <v>N/A</v>
      </c>
      <c r="W66" s="52">
        <f t="shared" si="0"/>
        <v>0</v>
      </c>
    </row>
    <row r="67" spans="2:23" ht="23.25" customHeight="1" thickBot="1" x14ac:dyDescent="0.25">
      <c r="B67" s="238" t="s">
        <v>66</v>
      </c>
      <c r="C67" s="239"/>
      <c r="D67" s="239"/>
      <c r="E67" s="64" t="s">
        <v>2216</v>
      </c>
      <c r="F67" s="64"/>
      <c r="G67" s="64"/>
      <c r="H67" s="41"/>
      <c r="I67" s="41"/>
      <c r="J67" s="41"/>
      <c r="K67" s="41"/>
      <c r="L67" s="41"/>
      <c r="M67" s="41"/>
      <c r="N67" s="41"/>
      <c r="O67" s="41"/>
      <c r="P67" s="42"/>
      <c r="Q67" s="42"/>
      <c r="R67" s="43">
        <v>5.3700654377699997E-2</v>
      </c>
      <c r="S67" s="44" t="s">
        <v>11</v>
      </c>
      <c r="T67" s="42"/>
      <c r="U67" s="44">
        <v>0</v>
      </c>
      <c r="V67" s="42"/>
      <c r="W67" s="45">
        <f t="shared" si="0"/>
        <v>0</v>
      </c>
    </row>
    <row r="68" spans="2:23" ht="26.25" customHeight="1" x14ac:dyDescent="0.2">
      <c r="B68" s="221" t="s">
        <v>69</v>
      </c>
      <c r="C68" s="222"/>
      <c r="D68" s="222"/>
      <c r="E68" s="63" t="s">
        <v>2216</v>
      </c>
      <c r="F68" s="63"/>
      <c r="G68" s="63"/>
      <c r="H68" s="47"/>
      <c r="I68" s="47"/>
      <c r="J68" s="47"/>
      <c r="K68" s="47"/>
      <c r="L68" s="47"/>
      <c r="M68" s="47"/>
      <c r="N68" s="47"/>
      <c r="O68" s="47"/>
      <c r="P68" s="48"/>
      <c r="Q68" s="48"/>
      <c r="R68" s="49">
        <v>5.3700654377699997E-2</v>
      </c>
      <c r="S68" s="50">
        <v>0</v>
      </c>
      <c r="T68" s="51">
        <f t="shared" ref="T68" si="41">+IF(ISERR(S68/R68*100),"N/A",ROUND(S68/R68*100,2))</f>
        <v>0</v>
      </c>
      <c r="U68" s="50">
        <v>0</v>
      </c>
      <c r="V68" s="51" t="str">
        <f t="shared" ref="V68" si="42">+IF(ISERR(U68/S68*100),"N/A",ROUND(U68/S68*100,2))</f>
        <v>N/A</v>
      </c>
      <c r="W68" s="52">
        <f t="shared" si="0"/>
        <v>0</v>
      </c>
    </row>
    <row r="69" spans="2:23" ht="23.25" customHeight="1" thickBot="1" x14ac:dyDescent="0.25">
      <c r="B69" s="238" t="s">
        <v>66</v>
      </c>
      <c r="C69" s="239"/>
      <c r="D69" s="239"/>
      <c r="E69" s="64" t="s">
        <v>2217</v>
      </c>
      <c r="F69" s="64"/>
      <c r="G69" s="64"/>
      <c r="H69" s="41"/>
      <c r="I69" s="41"/>
      <c r="J69" s="41"/>
      <c r="K69" s="41"/>
      <c r="L69" s="41"/>
      <c r="M69" s="41"/>
      <c r="N69" s="41"/>
      <c r="O69" s="41"/>
      <c r="P69" s="42"/>
      <c r="Q69" s="42"/>
      <c r="R69" s="43">
        <v>1.1464025386274999E-2</v>
      </c>
      <c r="S69" s="44" t="s">
        <v>11</v>
      </c>
      <c r="T69" s="42"/>
      <c r="U69" s="44">
        <v>0</v>
      </c>
      <c r="V69" s="42"/>
      <c r="W69" s="45">
        <f t="shared" si="0"/>
        <v>0</v>
      </c>
    </row>
    <row r="70" spans="2:23" ht="26.25" customHeight="1" x14ac:dyDescent="0.2">
      <c r="B70" s="221" t="s">
        <v>69</v>
      </c>
      <c r="C70" s="222"/>
      <c r="D70" s="222"/>
      <c r="E70" s="63" t="s">
        <v>2217</v>
      </c>
      <c r="F70" s="63"/>
      <c r="G70" s="63"/>
      <c r="H70" s="47"/>
      <c r="I70" s="47"/>
      <c r="J70" s="47"/>
      <c r="K70" s="47"/>
      <c r="L70" s="47"/>
      <c r="M70" s="47"/>
      <c r="N70" s="47"/>
      <c r="O70" s="47"/>
      <c r="P70" s="48"/>
      <c r="Q70" s="48"/>
      <c r="R70" s="49">
        <v>1.1464025386274999E-2</v>
      </c>
      <c r="S70" s="50">
        <v>0</v>
      </c>
      <c r="T70" s="51">
        <f t="shared" ref="T70" si="43">+IF(ISERR(S70/R70*100),"N/A",ROUND(S70/R70*100,2))</f>
        <v>0</v>
      </c>
      <c r="U70" s="50">
        <v>0</v>
      </c>
      <c r="V70" s="51" t="str">
        <f t="shared" ref="V70" si="44">+IF(ISERR(U70/S70*100),"N/A",ROUND(U70/S70*100,2))</f>
        <v>N/A</v>
      </c>
      <c r="W70" s="52">
        <f t="shared" si="0"/>
        <v>0</v>
      </c>
    </row>
    <row r="71" spans="2:23" ht="23.25" customHeight="1" thickBot="1" x14ac:dyDescent="0.25">
      <c r="B71" s="238" t="s">
        <v>66</v>
      </c>
      <c r="C71" s="239"/>
      <c r="D71" s="239"/>
      <c r="E71" s="64" t="s">
        <v>2218</v>
      </c>
      <c r="F71" s="64"/>
      <c r="G71" s="64"/>
      <c r="H71" s="41"/>
      <c r="I71" s="41"/>
      <c r="J71" s="41"/>
      <c r="K71" s="41"/>
      <c r="L71" s="41"/>
      <c r="M71" s="41"/>
      <c r="N71" s="41"/>
      <c r="O71" s="41"/>
      <c r="P71" s="42"/>
      <c r="Q71" s="42"/>
      <c r="R71" s="43">
        <v>6.4561362753525003E-2</v>
      </c>
      <c r="S71" s="44" t="s">
        <v>11</v>
      </c>
      <c r="T71" s="42"/>
      <c r="U71" s="44">
        <v>0</v>
      </c>
      <c r="V71" s="42"/>
      <c r="W71" s="45">
        <f t="shared" si="0"/>
        <v>0</v>
      </c>
    </row>
    <row r="72" spans="2:23" ht="26.25" customHeight="1" x14ac:dyDescent="0.2">
      <c r="B72" s="221" t="s">
        <v>69</v>
      </c>
      <c r="C72" s="222"/>
      <c r="D72" s="222"/>
      <c r="E72" s="63" t="s">
        <v>2218</v>
      </c>
      <c r="F72" s="63"/>
      <c r="G72" s="63"/>
      <c r="H72" s="47"/>
      <c r="I72" s="47"/>
      <c r="J72" s="47"/>
      <c r="K72" s="47"/>
      <c r="L72" s="47"/>
      <c r="M72" s="47"/>
      <c r="N72" s="47"/>
      <c r="O72" s="47"/>
      <c r="P72" s="48"/>
      <c r="Q72" s="48"/>
      <c r="R72" s="49">
        <v>6.4561362753525003E-2</v>
      </c>
      <c r="S72" s="50">
        <v>0</v>
      </c>
      <c r="T72" s="51">
        <f t="shared" ref="T72" si="45">+IF(ISERR(S72/R72*100),"N/A",ROUND(S72/R72*100,2))</f>
        <v>0</v>
      </c>
      <c r="U72" s="50">
        <v>0</v>
      </c>
      <c r="V72" s="51" t="str">
        <f t="shared" ref="V72" si="46">+IF(ISERR(U72/S72*100),"N/A",ROUND(U72/S72*100,2))</f>
        <v>N/A</v>
      </c>
      <c r="W72" s="52">
        <f t="shared" si="0"/>
        <v>0</v>
      </c>
    </row>
    <row r="73" spans="2:23" ht="23.25" customHeight="1" thickBot="1" x14ac:dyDescent="0.25">
      <c r="B73" s="238" t="s">
        <v>66</v>
      </c>
      <c r="C73" s="239"/>
      <c r="D73" s="239"/>
      <c r="E73" s="64" t="s">
        <v>2219</v>
      </c>
      <c r="F73" s="64"/>
      <c r="G73" s="64"/>
      <c r="H73" s="41"/>
      <c r="I73" s="41"/>
      <c r="J73" s="41"/>
      <c r="K73" s="41"/>
      <c r="L73" s="41"/>
      <c r="M73" s="41"/>
      <c r="N73" s="41"/>
      <c r="O73" s="41"/>
      <c r="P73" s="42"/>
      <c r="Q73" s="42"/>
      <c r="R73" s="43">
        <v>0.14420722563472502</v>
      </c>
      <c r="S73" s="44" t="s">
        <v>11</v>
      </c>
      <c r="T73" s="42"/>
      <c r="U73" s="44">
        <v>0</v>
      </c>
      <c r="V73" s="42"/>
      <c r="W73" s="45">
        <f t="shared" si="0"/>
        <v>0</v>
      </c>
    </row>
    <row r="74" spans="2:23" ht="26.25" customHeight="1" x14ac:dyDescent="0.2">
      <c r="B74" s="221" t="s">
        <v>69</v>
      </c>
      <c r="C74" s="222"/>
      <c r="D74" s="222"/>
      <c r="E74" s="63" t="s">
        <v>2219</v>
      </c>
      <c r="F74" s="63"/>
      <c r="G74" s="63"/>
      <c r="H74" s="47"/>
      <c r="I74" s="47"/>
      <c r="J74" s="47"/>
      <c r="K74" s="47"/>
      <c r="L74" s="47"/>
      <c r="M74" s="47"/>
      <c r="N74" s="47"/>
      <c r="O74" s="47"/>
      <c r="P74" s="48"/>
      <c r="Q74" s="48"/>
      <c r="R74" s="49">
        <v>0.14420722563472502</v>
      </c>
      <c r="S74" s="50">
        <v>0</v>
      </c>
      <c r="T74" s="51">
        <f t="shared" ref="T74" si="47">+IF(ISERR(S74/R74*100),"N/A",ROUND(S74/R74*100,2))</f>
        <v>0</v>
      </c>
      <c r="U74" s="50">
        <v>0</v>
      </c>
      <c r="V74" s="51" t="str">
        <f t="shared" ref="V74" si="48">+IF(ISERR(U74/S74*100),"N/A",ROUND(U74/S74*100,2))</f>
        <v>N/A</v>
      </c>
      <c r="W74" s="52">
        <f t="shared" si="0"/>
        <v>0</v>
      </c>
    </row>
    <row r="75" spans="2:23" ht="23.25" customHeight="1" thickBot="1" x14ac:dyDescent="0.25">
      <c r="B75" s="238" t="s">
        <v>66</v>
      </c>
      <c r="C75" s="239"/>
      <c r="D75" s="239"/>
      <c r="E75" s="64" t="s">
        <v>2220</v>
      </c>
      <c r="F75" s="64"/>
      <c r="G75" s="64"/>
      <c r="H75" s="41"/>
      <c r="I75" s="41"/>
      <c r="J75" s="41"/>
      <c r="K75" s="41"/>
      <c r="L75" s="41"/>
      <c r="M75" s="41"/>
      <c r="N75" s="41"/>
      <c r="O75" s="41"/>
      <c r="P75" s="42"/>
      <c r="Q75" s="42"/>
      <c r="R75" s="43">
        <v>7.240519973774999E-2</v>
      </c>
      <c r="S75" s="44" t="s">
        <v>11</v>
      </c>
      <c r="T75" s="42"/>
      <c r="U75" s="44">
        <v>0</v>
      </c>
      <c r="V75" s="42"/>
      <c r="W75" s="45">
        <f t="shared" si="0"/>
        <v>0</v>
      </c>
    </row>
    <row r="76" spans="2:23" ht="26.25" customHeight="1" x14ac:dyDescent="0.2">
      <c r="B76" s="221" t="s">
        <v>69</v>
      </c>
      <c r="C76" s="222"/>
      <c r="D76" s="222"/>
      <c r="E76" s="63" t="s">
        <v>2220</v>
      </c>
      <c r="F76" s="63"/>
      <c r="G76" s="63"/>
      <c r="H76" s="47"/>
      <c r="I76" s="47"/>
      <c r="J76" s="47"/>
      <c r="K76" s="47"/>
      <c r="L76" s="47"/>
      <c r="M76" s="47"/>
      <c r="N76" s="47"/>
      <c r="O76" s="47"/>
      <c r="P76" s="48"/>
      <c r="Q76" s="48"/>
      <c r="R76" s="49">
        <v>7.240519973774999E-2</v>
      </c>
      <c r="S76" s="50">
        <v>0</v>
      </c>
      <c r="T76" s="51">
        <f t="shared" ref="T76" si="49">+IF(ISERR(S76/R76*100),"N/A",ROUND(S76/R76*100,2))</f>
        <v>0</v>
      </c>
      <c r="U76" s="50">
        <v>0</v>
      </c>
      <c r="V76" s="51" t="str">
        <f t="shared" ref="V76" si="50">+IF(ISERR(U76/S76*100),"N/A",ROUND(U76/S76*100,2))</f>
        <v>N/A</v>
      </c>
      <c r="W76" s="52">
        <f t="shared" si="0"/>
        <v>0</v>
      </c>
    </row>
    <row r="77" spans="2:23" ht="23.25" customHeight="1" thickBot="1" x14ac:dyDescent="0.25">
      <c r="B77" s="238" t="s">
        <v>66</v>
      </c>
      <c r="C77" s="239"/>
      <c r="D77" s="239"/>
      <c r="E77" s="64" t="s">
        <v>2221</v>
      </c>
      <c r="F77" s="64"/>
      <c r="G77" s="64"/>
      <c r="H77" s="41"/>
      <c r="I77" s="41"/>
      <c r="J77" s="41"/>
      <c r="K77" s="41"/>
      <c r="L77" s="41"/>
      <c r="M77" s="41"/>
      <c r="N77" s="41"/>
      <c r="O77" s="41"/>
      <c r="P77" s="42"/>
      <c r="Q77" s="42"/>
      <c r="R77" s="43">
        <v>8.3869368293699995E-2</v>
      </c>
      <c r="S77" s="44" t="s">
        <v>11</v>
      </c>
      <c r="T77" s="42"/>
      <c r="U77" s="44">
        <v>0</v>
      </c>
      <c r="V77" s="42"/>
      <c r="W77" s="45">
        <f t="shared" si="0"/>
        <v>0</v>
      </c>
    </row>
    <row r="78" spans="2:23" ht="26.25" customHeight="1" x14ac:dyDescent="0.2">
      <c r="B78" s="221" t="s">
        <v>69</v>
      </c>
      <c r="C78" s="222"/>
      <c r="D78" s="222"/>
      <c r="E78" s="63" t="s">
        <v>2221</v>
      </c>
      <c r="F78" s="63"/>
      <c r="G78" s="63"/>
      <c r="H78" s="47"/>
      <c r="I78" s="47"/>
      <c r="J78" s="47"/>
      <c r="K78" s="47"/>
      <c r="L78" s="47"/>
      <c r="M78" s="47"/>
      <c r="N78" s="47"/>
      <c r="O78" s="47"/>
      <c r="P78" s="48"/>
      <c r="Q78" s="48"/>
      <c r="R78" s="49">
        <v>8.3869368293699995E-2</v>
      </c>
      <c r="S78" s="50">
        <v>0</v>
      </c>
      <c r="T78" s="51">
        <f t="shared" ref="T78" si="51">+IF(ISERR(S78/R78*100),"N/A",ROUND(S78/R78*100,2))</f>
        <v>0</v>
      </c>
      <c r="U78" s="50">
        <v>0</v>
      </c>
      <c r="V78" s="51" t="str">
        <f t="shared" ref="V78" si="52">+IF(ISERR(U78/S78*100),"N/A",ROUND(U78/S78*100,2))</f>
        <v>N/A</v>
      </c>
      <c r="W78" s="52">
        <f t="shared" si="0"/>
        <v>0</v>
      </c>
    </row>
    <row r="79" spans="2:23" ht="23.25" customHeight="1" thickBot="1" x14ac:dyDescent="0.25">
      <c r="B79" s="238" t="s">
        <v>66</v>
      </c>
      <c r="C79" s="239"/>
      <c r="D79" s="239"/>
      <c r="E79" s="64" t="s">
        <v>2222</v>
      </c>
      <c r="F79" s="64"/>
      <c r="G79" s="64"/>
      <c r="H79" s="41"/>
      <c r="I79" s="41"/>
      <c r="J79" s="41"/>
      <c r="K79" s="41"/>
      <c r="L79" s="41"/>
      <c r="M79" s="41"/>
      <c r="N79" s="41"/>
      <c r="O79" s="41"/>
      <c r="P79" s="42"/>
      <c r="Q79" s="42"/>
      <c r="R79" s="43">
        <v>1.7497911339150001E-2</v>
      </c>
      <c r="S79" s="44" t="s">
        <v>11</v>
      </c>
      <c r="T79" s="42"/>
      <c r="U79" s="44">
        <v>0</v>
      </c>
      <c r="V79" s="42"/>
      <c r="W79" s="45">
        <f t="shared" si="0"/>
        <v>0</v>
      </c>
    </row>
    <row r="80" spans="2:23" ht="26.25" customHeight="1" x14ac:dyDescent="0.2">
      <c r="B80" s="221" t="s">
        <v>69</v>
      </c>
      <c r="C80" s="222"/>
      <c r="D80" s="222"/>
      <c r="E80" s="63" t="s">
        <v>2222</v>
      </c>
      <c r="F80" s="63"/>
      <c r="G80" s="63"/>
      <c r="H80" s="47"/>
      <c r="I80" s="47"/>
      <c r="J80" s="47"/>
      <c r="K80" s="47"/>
      <c r="L80" s="47"/>
      <c r="M80" s="47"/>
      <c r="N80" s="47"/>
      <c r="O80" s="47"/>
      <c r="P80" s="48"/>
      <c r="Q80" s="48"/>
      <c r="R80" s="49">
        <v>1.7497911339150001E-2</v>
      </c>
      <c r="S80" s="50">
        <v>0</v>
      </c>
      <c r="T80" s="51">
        <f t="shared" ref="T80" si="53">+IF(ISERR(S80/R80*100),"N/A",ROUND(S80/R80*100,2))</f>
        <v>0</v>
      </c>
      <c r="U80" s="50">
        <v>0</v>
      </c>
      <c r="V80" s="51" t="str">
        <f t="shared" ref="V80" si="54">+IF(ISERR(U80/S80*100),"N/A",ROUND(U80/S80*100,2))</f>
        <v>N/A</v>
      </c>
      <c r="W80" s="52">
        <f t="shared" si="0"/>
        <v>0</v>
      </c>
    </row>
    <row r="81" spans="2:23" ht="23.25" customHeight="1" thickBot="1" x14ac:dyDescent="0.25">
      <c r="B81" s="238" t="s">
        <v>66</v>
      </c>
      <c r="C81" s="239"/>
      <c r="D81" s="239"/>
      <c r="E81" s="64" t="s">
        <v>2223</v>
      </c>
      <c r="F81" s="64"/>
      <c r="G81" s="64"/>
      <c r="H81" s="41"/>
      <c r="I81" s="41"/>
      <c r="J81" s="41"/>
      <c r="K81" s="41"/>
      <c r="L81" s="41"/>
      <c r="M81" s="41"/>
      <c r="N81" s="41"/>
      <c r="O81" s="41"/>
      <c r="P81" s="42"/>
      <c r="Q81" s="42"/>
      <c r="R81" s="43">
        <v>3.8012694069899995E-2</v>
      </c>
      <c r="S81" s="44" t="s">
        <v>11</v>
      </c>
      <c r="T81" s="42"/>
      <c r="U81" s="44">
        <v>0</v>
      </c>
      <c r="V81" s="42"/>
      <c r="W81" s="45">
        <f t="shared" si="0"/>
        <v>0</v>
      </c>
    </row>
    <row r="82" spans="2:23" ht="26.25" customHeight="1" x14ac:dyDescent="0.2">
      <c r="B82" s="221" t="s">
        <v>69</v>
      </c>
      <c r="C82" s="222"/>
      <c r="D82" s="222"/>
      <c r="E82" s="63" t="s">
        <v>2223</v>
      </c>
      <c r="F82" s="63"/>
      <c r="G82" s="63"/>
      <c r="H82" s="47"/>
      <c r="I82" s="47"/>
      <c r="J82" s="47"/>
      <c r="K82" s="47"/>
      <c r="L82" s="47"/>
      <c r="M82" s="47"/>
      <c r="N82" s="47"/>
      <c r="O82" s="47"/>
      <c r="P82" s="48"/>
      <c r="Q82" s="48"/>
      <c r="R82" s="49">
        <v>3.8012694069899995E-2</v>
      </c>
      <c r="S82" s="50">
        <v>0</v>
      </c>
      <c r="T82" s="51">
        <f t="shared" ref="T82" si="55">+IF(ISERR(S82/R82*100),"N/A",ROUND(S82/R82*100,2))</f>
        <v>0</v>
      </c>
      <c r="U82" s="50">
        <v>0</v>
      </c>
      <c r="V82" s="51" t="str">
        <f t="shared" ref="V82" si="56">+IF(ISERR(U82/S82*100),"N/A",ROUND(U82/S82*100,2))</f>
        <v>N/A</v>
      </c>
      <c r="W82" s="52">
        <f t="shared" si="0"/>
        <v>0</v>
      </c>
    </row>
    <row r="83" spans="2:23" ht="23.25" customHeight="1" thickBot="1" x14ac:dyDescent="0.25">
      <c r="B83" s="238" t="s">
        <v>66</v>
      </c>
      <c r="C83" s="239"/>
      <c r="D83" s="239"/>
      <c r="E83" s="64" t="s">
        <v>2224</v>
      </c>
      <c r="F83" s="64"/>
      <c r="G83" s="64"/>
      <c r="H83" s="41"/>
      <c r="I83" s="41"/>
      <c r="J83" s="41"/>
      <c r="K83" s="41"/>
      <c r="L83" s="41"/>
      <c r="M83" s="41"/>
      <c r="N83" s="41"/>
      <c r="O83" s="41"/>
      <c r="P83" s="42"/>
      <c r="Q83" s="42"/>
      <c r="R83" s="43">
        <v>0.19670081648249998</v>
      </c>
      <c r="S83" s="44" t="s">
        <v>11</v>
      </c>
      <c r="T83" s="42"/>
      <c r="U83" s="44">
        <v>0</v>
      </c>
      <c r="V83" s="42"/>
      <c r="W83" s="45">
        <f t="shared" si="0"/>
        <v>0</v>
      </c>
    </row>
    <row r="84" spans="2:23" ht="26.25" customHeight="1" x14ac:dyDescent="0.2">
      <c r="B84" s="221" t="s">
        <v>69</v>
      </c>
      <c r="C84" s="222"/>
      <c r="D84" s="222"/>
      <c r="E84" s="63" t="s">
        <v>2224</v>
      </c>
      <c r="F84" s="63"/>
      <c r="G84" s="63"/>
      <c r="H84" s="47"/>
      <c r="I84" s="47"/>
      <c r="J84" s="47"/>
      <c r="K84" s="47"/>
      <c r="L84" s="47"/>
      <c r="M84" s="47"/>
      <c r="N84" s="47"/>
      <c r="O84" s="47"/>
      <c r="P84" s="48"/>
      <c r="Q84" s="48"/>
      <c r="R84" s="49">
        <v>0.19670081648249998</v>
      </c>
      <c r="S84" s="50">
        <v>0</v>
      </c>
      <c r="T84" s="51">
        <f t="shared" ref="T84" si="57">+IF(ISERR(S84/R84*100),"N/A",ROUND(S84/R84*100,2))</f>
        <v>0</v>
      </c>
      <c r="U84" s="50">
        <v>0</v>
      </c>
      <c r="V84" s="51" t="str">
        <f t="shared" ref="V84" si="58">+IF(ISERR(U84/S84*100),"N/A",ROUND(U84/S84*100,2))</f>
        <v>N/A</v>
      </c>
      <c r="W84" s="52">
        <f t="shared" si="0"/>
        <v>0</v>
      </c>
    </row>
    <row r="85" spans="2:23" ht="23.25" customHeight="1" thickBot="1" x14ac:dyDescent="0.25">
      <c r="B85" s="238" t="s">
        <v>66</v>
      </c>
      <c r="C85" s="239"/>
      <c r="D85" s="239"/>
      <c r="E85" s="64" t="s">
        <v>2225</v>
      </c>
      <c r="F85" s="64"/>
      <c r="G85" s="64"/>
      <c r="H85" s="41"/>
      <c r="I85" s="41"/>
      <c r="J85" s="41"/>
      <c r="K85" s="41"/>
      <c r="L85" s="41"/>
      <c r="M85" s="41"/>
      <c r="N85" s="41"/>
      <c r="O85" s="41"/>
      <c r="P85" s="42"/>
      <c r="Q85" s="42"/>
      <c r="R85" s="43">
        <v>4.6460134403925005E-2</v>
      </c>
      <c r="S85" s="44" t="s">
        <v>11</v>
      </c>
      <c r="T85" s="42"/>
      <c r="U85" s="44">
        <v>0</v>
      </c>
      <c r="V85" s="42"/>
      <c r="W85" s="45">
        <f t="shared" si="0"/>
        <v>0</v>
      </c>
    </row>
    <row r="86" spans="2:23" ht="26.25" customHeight="1" x14ac:dyDescent="0.2">
      <c r="B86" s="221" t="s">
        <v>69</v>
      </c>
      <c r="C86" s="222"/>
      <c r="D86" s="222"/>
      <c r="E86" s="63" t="s">
        <v>2225</v>
      </c>
      <c r="F86" s="63"/>
      <c r="G86" s="63"/>
      <c r="H86" s="47"/>
      <c r="I86" s="47"/>
      <c r="J86" s="47"/>
      <c r="K86" s="47"/>
      <c r="L86" s="47"/>
      <c r="M86" s="47"/>
      <c r="N86" s="47"/>
      <c r="O86" s="47"/>
      <c r="P86" s="48"/>
      <c r="Q86" s="48"/>
      <c r="R86" s="49">
        <v>4.6460134403925005E-2</v>
      </c>
      <c r="S86" s="50">
        <v>0</v>
      </c>
      <c r="T86" s="51">
        <f t="shared" ref="T86" si="59">+IF(ISERR(S86/R86*100),"N/A",ROUND(S86/R86*100,2))</f>
        <v>0</v>
      </c>
      <c r="U86" s="50">
        <v>0</v>
      </c>
      <c r="V86" s="51" t="str">
        <f t="shared" ref="V86" si="60">+IF(ISERR(U86/S86*100),"N/A",ROUND(U86/S86*100,2))</f>
        <v>N/A</v>
      </c>
      <c r="W86" s="52">
        <f t="shared" si="0"/>
        <v>0</v>
      </c>
    </row>
    <row r="87" spans="2:23" ht="23.25" customHeight="1" thickBot="1" x14ac:dyDescent="0.25">
      <c r="B87" s="238" t="s">
        <v>66</v>
      </c>
      <c r="C87" s="239"/>
      <c r="D87" s="239"/>
      <c r="E87" s="64" t="s">
        <v>2226</v>
      </c>
      <c r="F87" s="64"/>
      <c r="G87" s="64"/>
      <c r="H87" s="41"/>
      <c r="I87" s="41"/>
      <c r="J87" s="41"/>
      <c r="K87" s="41"/>
      <c r="L87" s="41"/>
      <c r="M87" s="41"/>
      <c r="N87" s="41"/>
      <c r="O87" s="41"/>
      <c r="P87" s="42"/>
      <c r="Q87" s="42"/>
      <c r="R87" s="43">
        <v>3.4995822678300002E-2</v>
      </c>
      <c r="S87" s="44" t="s">
        <v>11</v>
      </c>
      <c r="T87" s="42"/>
      <c r="U87" s="44">
        <v>0</v>
      </c>
      <c r="V87" s="42"/>
      <c r="W87" s="45">
        <f t="shared" si="0"/>
        <v>0</v>
      </c>
    </row>
    <row r="88" spans="2:23" ht="26.25" customHeight="1" x14ac:dyDescent="0.2">
      <c r="B88" s="221" t="s">
        <v>69</v>
      </c>
      <c r="C88" s="222"/>
      <c r="D88" s="222"/>
      <c r="E88" s="63" t="s">
        <v>2226</v>
      </c>
      <c r="F88" s="63"/>
      <c r="G88" s="63"/>
      <c r="H88" s="47"/>
      <c r="I88" s="47"/>
      <c r="J88" s="47"/>
      <c r="K88" s="47"/>
      <c r="L88" s="47"/>
      <c r="M88" s="47"/>
      <c r="N88" s="47"/>
      <c r="O88" s="47"/>
      <c r="P88" s="48"/>
      <c r="Q88" s="48"/>
      <c r="R88" s="49">
        <v>3.4995822678300002E-2</v>
      </c>
      <c r="S88" s="50">
        <v>0</v>
      </c>
      <c r="T88" s="51">
        <f t="shared" ref="T88" si="61">+IF(ISERR(S88/R88*100),"N/A",ROUND(S88/R88*100,2))</f>
        <v>0</v>
      </c>
      <c r="U88" s="50">
        <v>0</v>
      </c>
      <c r="V88" s="51" t="str">
        <f t="shared" ref="V88" si="62">+IF(ISERR(U88/S88*100),"N/A",ROUND(U88/S88*100,2))</f>
        <v>N/A</v>
      </c>
      <c r="W88" s="52">
        <f t="shared" si="0"/>
        <v>0</v>
      </c>
    </row>
    <row r="89" spans="2:23" ht="23.25" customHeight="1" thickBot="1" x14ac:dyDescent="0.25">
      <c r="B89" s="238" t="s">
        <v>66</v>
      </c>
      <c r="C89" s="239"/>
      <c r="D89" s="239"/>
      <c r="E89" s="64" t="s">
        <v>1951</v>
      </c>
      <c r="F89" s="64"/>
      <c r="G89" s="64"/>
      <c r="H89" s="41"/>
      <c r="I89" s="41"/>
      <c r="J89" s="41"/>
      <c r="K89" s="41"/>
      <c r="L89" s="41"/>
      <c r="M89" s="41"/>
      <c r="N89" s="41"/>
      <c r="O89" s="41"/>
      <c r="P89" s="42"/>
      <c r="Q89" s="42"/>
      <c r="R89" s="43">
        <v>5397.8924036258377</v>
      </c>
      <c r="S89" s="44" t="s">
        <v>11</v>
      </c>
      <c r="T89" s="42"/>
      <c r="U89" s="44">
        <v>1328.1960460671951</v>
      </c>
      <c r="V89" s="42"/>
      <c r="W89" s="45">
        <f t="shared" si="0"/>
        <v>24.61</v>
      </c>
    </row>
    <row r="90" spans="2:23" ht="26.25" customHeight="1" thickBot="1" x14ac:dyDescent="0.25">
      <c r="B90" s="221" t="s">
        <v>69</v>
      </c>
      <c r="C90" s="222"/>
      <c r="D90" s="222"/>
      <c r="E90" s="63" t="s">
        <v>1951</v>
      </c>
      <c r="F90" s="63"/>
      <c r="G90" s="63"/>
      <c r="H90" s="47"/>
      <c r="I90" s="47"/>
      <c r="J90" s="47"/>
      <c r="K90" s="47"/>
      <c r="L90" s="47"/>
      <c r="M90" s="47"/>
      <c r="N90" s="47"/>
      <c r="O90" s="47"/>
      <c r="P90" s="48"/>
      <c r="Q90" s="48"/>
      <c r="R90" s="49">
        <v>5393.8158601867326</v>
      </c>
      <c r="S90" s="50">
        <v>1405.6158352566579</v>
      </c>
      <c r="T90" s="51">
        <f t="shared" ref="T90" si="63">+IF(ISERR(S90/R90*100),"N/A",ROUND(S90/R90*100,2))</f>
        <v>26.06</v>
      </c>
      <c r="U90" s="50">
        <v>1328.1960460671951</v>
      </c>
      <c r="V90" s="51">
        <f t="shared" ref="V90" si="64">+IF(ISERR(U90/S90*100),"N/A",ROUND(U90/S90*100,2))</f>
        <v>94.49</v>
      </c>
      <c r="W90" s="52">
        <f t="shared" si="0"/>
        <v>24.62</v>
      </c>
    </row>
    <row r="91" spans="2:23" ht="22.5" customHeight="1" thickTop="1" thickBot="1" x14ac:dyDescent="0.25">
      <c r="B91" s="11" t="s">
        <v>75</v>
      </c>
      <c r="C91" s="12"/>
      <c r="D91" s="12"/>
      <c r="E91" s="12"/>
      <c r="F91" s="12"/>
      <c r="G91" s="12"/>
      <c r="H91" s="13"/>
      <c r="I91" s="13"/>
      <c r="J91" s="13"/>
      <c r="K91" s="13"/>
      <c r="L91" s="13"/>
      <c r="M91" s="13"/>
      <c r="N91" s="13"/>
      <c r="O91" s="13"/>
      <c r="P91" s="13"/>
      <c r="Q91" s="13"/>
      <c r="R91" s="13"/>
      <c r="S91" s="13"/>
      <c r="T91" s="13"/>
      <c r="U91" s="13"/>
      <c r="V91" s="13"/>
      <c r="W91" s="14"/>
    </row>
    <row r="92" spans="2:23" ht="37.5" customHeight="1" thickTop="1" x14ac:dyDescent="0.2">
      <c r="B92" s="223" t="s">
        <v>210</v>
      </c>
      <c r="C92" s="224"/>
      <c r="D92" s="224"/>
      <c r="E92" s="224"/>
      <c r="F92" s="224"/>
      <c r="G92" s="224"/>
      <c r="H92" s="224"/>
      <c r="I92" s="224"/>
      <c r="J92" s="224"/>
      <c r="K92" s="224"/>
      <c r="L92" s="224"/>
      <c r="M92" s="224"/>
      <c r="N92" s="224"/>
      <c r="O92" s="224"/>
      <c r="P92" s="224"/>
      <c r="Q92" s="224"/>
      <c r="R92" s="224"/>
      <c r="S92" s="224"/>
      <c r="T92" s="224"/>
      <c r="U92" s="224"/>
      <c r="V92" s="224"/>
      <c r="W92" s="225"/>
    </row>
    <row r="93" spans="2:23" ht="15" customHeight="1" thickBot="1" x14ac:dyDescent="0.25">
      <c r="B93" s="226"/>
      <c r="C93" s="227"/>
      <c r="D93" s="227"/>
      <c r="E93" s="227"/>
      <c r="F93" s="227"/>
      <c r="G93" s="227"/>
      <c r="H93" s="227"/>
      <c r="I93" s="227"/>
      <c r="J93" s="227"/>
      <c r="K93" s="227"/>
      <c r="L93" s="227"/>
      <c r="M93" s="227"/>
      <c r="N93" s="227"/>
      <c r="O93" s="227"/>
      <c r="P93" s="227"/>
      <c r="Q93" s="227"/>
      <c r="R93" s="227"/>
      <c r="S93" s="227"/>
      <c r="T93" s="227"/>
      <c r="U93" s="227"/>
      <c r="V93" s="227"/>
      <c r="W93" s="228"/>
    </row>
    <row r="94" spans="2:23" ht="37.5" customHeight="1" thickTop="1" x14ac:dyDescent="0.2">
      <c r="B94" s="223" t="s">
        <v>209</v>
      </c>
      <c r="C94" s="224"/>
      <c r="D94" s="224"/>
      <c r="E94" s="224"/>
      <c r="F94" s="224"/>
      <c r="G94" s="224"/>
      <c r="H94" s="224"/>
      <c r="I94" s="224"/>
      <c r="J94" s="224"/>
      <c r="K94" s="224"/>
      <c r="L94" s="224"/>
      <c r="M94" s="224"/>
      <c r="N94" s="224"/>
      <c r="O94" s="224"/>
      <c r="P94" s="224"/>
      <c r="Q94" s="224"/>
      <c r="R94" s="224"/>
      <c r="S94" s="224"/>
      <c r="T94" s="224"/>
      <c r="U94" s="224"/>
      <c r="V94" s="224"/>
      <c r="W94" s="225"/>
    </row>
    <row r="95" spans="2:23" ht="15" customHeight="1" thickBot="1" x14ac:dyDescent="0.25">
      <c r="B95" s="226"/>
      <c r="C95" s="227"/>
      <c r="D95" s="227"/>
      <c r="E95" s="227"/>
      <c r="F95" s="227"/>
      <c r="G95" s="227"/>
      <c r="H95" s="227"/>
      <c r="I95" s="227"/>
      <c r="J95" s="227"/>
      <c r="K95" s="227"/>
      <c r="L95" s="227"/>
      <c r="M95" s="227"/>
      <c r="N95" s="227"/>
      <c r="O95" s="227"/>
      <c r="P95" s="227"/>
      <c r="Q95" s="227"/>
      <c r="R95" s="227"/>
      <c r="S95" s="227"/>
      <c r="T95" s="227"/>
      <c r="U95" s="227"/>
      <c r="V95" s="227"/>
      <c r="W95" s="228"/>
    </row>
    <row r="96" spans="2:23" ht="37.5" customHeight="1" thickTop="1" x14ac:dyDescent="0.2">
      <c r="B96" s="223" t="s">
        <v>208</v>
      </c>
      <c r="C96" s="224"/>
      <c r="D96" s="224"/>
      <c r="E96" s="224"/>
      <c r="F96" s="224"/>
      <c r="G96" s="224"/>
      <c r="H96" s="224"/>
      <c r="I96" s="224"/>
      <c r="J96" s="224"/>
      <c r="K96" s="224"/>
      <c r="L96" s="224"/>
      <c r="M96" s="224"/>
      <c r="N96" s="224"/>
      <c r="O96" s="224"/>
      <c r="P96" s="224"/>
      <c r="Q96" s="224"/>
      <c r="R96" s="224"/>
      <c r="S96" s="224"/>
      <c r="T96" s="224"/>
      <c r="U96" s="224"/>
      <c r="V96" s="224"/>
      <c r="W96" s="225"/>
    </row>
    <row r="97" spans="2:23" ht="13.5" thickBot="1" x14ac:dyDescent="0.25">
      <c r="B97" s="229"/>
      <c r="C97" s="230"/>
      <c r="D97" s="230"/>
      <c r="E97" s="230"/>
      <c r="F97" s="230"/>
      <c r="G97" s="230"/>
      <c r="H97" s="230"/>
      <c r="I97" s="230"/>
      <c r="J97" s="230"/>
      <c r="K97" s="230"/>
      <c r="L97" s="230"/>
      <c r="M97" s="230"/>
      <c r="N97" s="230"/>
      <c r="O97" s="230"/>
      <c r="P97" s="230"/>
      <c r="Q97" s="230"/>
      <c r="R97" s="230"/>
      <c r="S97" s="230"/>
      <c r="T97" s="230"/>
      <c r="U97" s="230"/>
      <c r="V97" s="230"/>
      <c r="W97" s="231"/>
    </row>
  </sheetData>
  <mergeCells count="115">
    <mergeCell ref="A1:P1"/>
    <mergeCell ref="B2:W2"/>
    <mergeCell ref="D4:H4"/>
    <mergeCell ref="J4:K4"/>
    <mergeCell ref="M4:Q4"/>
    <mergeCell ref="S4:U4"/>
    <mergeCell ref="V4:W4"/>
    <mergeCell ref="D7:H7"/>
    <mergeCell ref="O7:W7"/>
    <mergeCell ref="D8:H8"/>
    <mergeCell ref="P8:W8"/>
    <mergeCell ref="C9:W9"/>
    <mergeCell ref="C5:W5"/>
    <mergeCell ref="D6:H6"/>
    <mergeCell ref="J6:K6"/>
    <mergeCell ref="L6:M6"/>
    <mergeCell ref="N6:W6"/>
    <mergeCell ref="C15:I15"/>
    <mergeCell ref="L15:Q15"/>
    <mergeCell ref="T15:W15"/>
    <mergeCell ref="C16:W16"/>
    <mergeCell ref="B18:T18"/>
    <mergeCell ref="U18:W18"/>
    <mergeCell ref="C10:W10"/>
    <mergeCell ref="B13:I13"/>
    <mergeCell ref="K13:Q13"/>
    <mergeCell ref="S13:W13"/>
    <mergeCell ref="C14:I14"/>
    <mergeCell ref="L14:Q14"/>
    <mergeCell ref="T14:W14"/>
    <mergeCell ref="B94:W95"/>
    <mergeCell ref="B96:W97"/>
    <mergeCell ref="B23:Q24"/>
    <mergeCell ref="S23:T23"/>
    <mergeCell ref="V23:W23"/>
    <mergeCell ref="B92:W93"/>
    <mergeCell ref="T19:T20"/>
    <mergeCell ref="U19:U20"/>
    <mergeCell ref="V19:V20"/>
    <mergeCell ref="W19:W20"/>
    <mergeCell ref="B21:L21"/>
    <mergeCell ref="M21:N21"/>
    <mergeCell ref="O21:P21"/>
    <mergeCell ref="Q21:R21"/>
    <mergeCell ref="B19:L20"/>
    <mergeCell ref="M19:N20"/>
    <mergeCell ref="O19:P20"/>
    <mergeCell ref="Q19:R20"/>
    <mergeCell ref="S19:S20"/>
    <mergeCell ref="B81:D81"/>
    <mergeCell ref="B82:D82"/>
    <mergeCell ref="B83:D83"/>
    <mergeCell ref="B84:D84"/>
    <mergeCell ref="B85:D85"/>
    <mergeCell ref="B86:D86"/>
    <mergeCell ref="B87:D87"/>
    <mergeCell ref="B89:D89"/>
    <mergeCell ref="B90:D90"/>
    <mergeCell ref="B88:D88"/>
    <mergeCell ref="B57:D57"/>
    <mergeCell ref="B58:D58"/>
    <mergeCell ref="B59:D59"/>
    <mergeCell ref="B60:D60"/>
    <mergeCell ref="B61:D61"/>
    <mergeCell ref="B62:D62"/>
    <mergeCell ref="B63:D63"/>
    <mergeCell ref="B64:D64"/>
    <mergeCell ref="B65:D65"/>
    <mergeCell ref="B66:D66"/>
    <mergeCell ref="B67:D67"/>
    <mergeCell ref="B68:D68"/>
    <mergeCell ref="B69:D69"/>
    <mergeCell ref="B70:D70"/>
    <mergeCell ref="B71:D71"/>
    <mergeCell ref="B73:D73"/>
    <mergeCell ref="B74:D74"/>
    <mergeCell ref="B75:D75"/>
    <mergeCell ref="B76:D76"/>
    <mergeCell ref="B77:D77"/>
    <mergeCell ref="B78:D78"/>
    <mergeCell ref="B79:D79"/>
    <mergeCell ref="B80:D80"/>
    <mergeCell ref="B72:D72"/>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40:D40"/>
    <mergeCell ref="B56:D56"/>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90" min="1" max="22"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1976</v>
      </c>
      <c r="D4" s="183" t="s">
        <v>1975</v>
      </c>
      <c r="E4" s="183"/>
      <c r="F4" s="183"/>
      <c r="G4" s="183"/>
      <c r="H4" s="184"/>
      <c r="I4" s="18"/>
      <c r="J4" s="185" t="s">
        <v>6</v>
      </c>
      <c r="K4" s="183"/>
      <c r="L4" s="17" t="s">
        <v>317</v>
      </c>
      <c r="M4" s="186" t="s">
        <v>1974</v>
      </c>
      <c r="N4" s="186"/>
      <c r="O4" s="186"/>
      <c r="P4" s="186"/>
      <c r="Q4" s="187"/>
      <c r="R4" s="19"/>
      <c r="S4" s="188" t="s">
        <v>9</v>
      </c>
      <c r="T4" s="189"/>
      <c r="U4" s="189"/>
      <c r="V4" s="190" t="s">
        <v>1973</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454</v>
      </c>
      <c r="D6" s="192" t="s">
        <v>1972</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1971</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1970</v>
      </c>
      <c r="C21" s="218"/>
      <c r="D21" s="218"/>
      <c r="E21" s="218"/>
      <c r="F21" s="218"/>
      <c r="G21" s="218"/>
      <c r="H21" s="218"/>
      <c r="I21" s="218"/>
      <c r="J21" s="218"/>
      <c r="K21" s="218"/>
      <c r="L21" s="218"/>
      <c r="M21" s="219" t="s">
        <v>454</v>
      </c>
      <c r="N21" s="219"/>
      <c r="O21" s="219" t="s">
        <v>49</v>
      </c>
      <c r="P21" s="219"/>
      <c r="Q21" s="220" t="s">
        <v>353</v>
      </c>
      <c r="R21" s="220"/>
      <c r="S21" s="34" t="s">
        <v>403</v>
      </c>
      <c r="T21" s="34" t="s">
        <v>170</v>
      </c>
      <c r="U21" s="34" t="s">
        <v>170</v>
      </c>
      <c r="V21" s="34" t="str">
        <f t="shared" ref="V21:V27" si="0">+IF(ISERR(U21/T21*100),"N/A",ROUND(U21/T21*100,2))</f>
        <v>N/A</v>
      </c>
      <c r="W21" s="35" t="str">
        <f t="shared" ref="W21:W27" si="1">+IF(ISERR(U21/S21*100),"N/A",ROUND(U21/S21*100,2))</f>
        <v>N/A</v>
      </c>
    </row>
    <row r="22" spans="2:27" ht="56.25" customHeight="1" x14ac:dyDescent="0.2">
      <c r="B22" s="217" t="s">
        <v>1969</v>
      </c>
      <c r="C22" s="218"/>
      <c r="D22" s="218"/>
      <c r="E22" s="218"/>
      <c r="F22" s="218"/>
      <c r="G22" s="218"/>
      <c r="H22" s="218"/>
      <c r="I22" s="218"/>
      <c r="J22" s="218"/>
      <c r="K22" s="218"/>
      <c r="L22" s="218"/>
      <c r="M22" s="219" t="s">
        <v>454</v>
      </c>
      <c r="N22" s="219"/>
      <c r="O22" s="219" t="s">
        <v>49</v>
      </c>
      <c r="P22" s="219"/>
      <c r="Q22" s="220" t="s">
        <v>353</v>
      </c>
      <c r="R22" s="220"/>
      <c r="S22" s="34" t="s">
        <v>676</v>
      </c>
      <c r="T22" s="34" t="s">
        <v>170</v>
      </c>
      <c r="U22" s="34" t="s">
        <v>170</v>
      </c>
      <c r="V22" s="34" t="str">
        <f t="shared" si="0"/>
        <v>N/A</v>
      </c>
      <c r="W22" s="35" t="str">
        <f t="shared" si="1"/>
        <v>N/A</v>
      </c>
    </row>
    <row r="23" spans="2:27" ht="56.25" customHeight="1" x14ac:dyDescent="0.2">
      <c r="B23" s="217" t="s">
        <v>1968</v>
      </c>
      <c r="C23" s="218"/>
      <c r="D23" s="218"/>
      <c r="E23" s="218"/>
      <c r="F23" s="218"/>
      <c r="G23" s="218"/>
      <c r="H23" s="218"/>
      <c r="I23" s="218"/>
      <c r="J23" s="218"/>
      <c r="K23" s="218"/>
      <c r="L23" s="218"/>
      <c r="M23" s="219" t="s">
        <v>454</v>
      </c>
      <c r="N23" s="219"/>
      <c r="O23" s="219" t="s">
        <v>49</v>
      </c>
      <c r="P23" s="219"/>
      <c r="Q23" s="220" t="s">
        <v>353</v>
      </c>
      <c r="R23" s="220"/>
      <c r="S23" s="34" t="s">
        <v>676</v>
      </c>
      <c r="T23" s="34" t="s">
        <v>170</v>
      </c>
      <c r="U23" s="34" t="s">
        <v>170</v>
      </c>
      <c r="V23" s="34" t="str">
        <f t="shared" si="0"/>
        <v>N/A</v>
      </c>
      <c r="W23" s="35" t="str">
        <f t="shared" si="1"/>
        <v>N/A</v>
      </c>
    </row>
    <row r="24" spans="2:27" ht="56.25" customHeight="1" x14ac:dyDescent="0.2">
      <c r="B24" s="217" t="s">
        <v>1967</v>
      </c>
      <c r="C24" s="218"/>
      <c r="D24" s="218"/>
      <c r="E24" s="218"/>
      <c r="F24" s="218"/>
      <c r="G24" s="218"/>
      <c r="H24" s="218"/>
      <c r="I24" s="218"/>
      <c r="J24" s="218"/>
      <c r="K24" s="218"/>
      <c r="L24" s="218"/>
      <c r="M24" s="219" t="s">
        <v>454</v>
      </c>
      <c r="N24" s="219"/>
      <c r="O24" s="219" t="s">
        <v>49</v>
      </c>
      <c r="P24" s="219"/>
      <c r="Q24" s="220" t="s">
        <v>50</v>
      </c>
      <c r="R24" s="220"/>
      <c r="S24" s="34" t="s">
        <v>90</v>
      </c>
      <c r="T24" s="34" t="s">
        <v>137</v>
      </c>
      <c r="U24" s="34" t="s">
        <v>383</v>
      </c>
      <c r="V24" s="34">
        <f t="shared" si="0"/>
        <v>120</v>
      </c>
      <c r="W24" s="35">
        <f t="shared" si="1"/>
        <v>48</v>
      </c>
    </row>
    <row r="25" spans="2:27" ht="56.25" customHeight="1" x14ac:dyDescent="0.2">
      <c r="B25" s="217" t="s">
        <v>1966</v>
      </c>
      <c r="C25" s="218"/>
      <c r="D25" s="218"/>
      <c r="E25" s="218"/>
      <c r="F25" s="218"/>
      <c r="G25" s="218"/>
      <c r="H25" s="218"/>
      <c r="I25" s="218"/>
      <c r="J25" s="218"/>
      <c r="K25" s="218"/>
      <c r="L25" s="218"/>
      <c r="M25" s="219" t="s">
        <v>454</v>
      </c>
      <c r="N25" s="219"/>
      <c r="O25" s="219" t="s">
        <v>49</v>
      </c>
      <c r="P25" s="219"/>
      <c r="Q25" s="220" t="s">
        <v>50</v>
      </c>
      <c r="R25" s="220"/>
      <c r="S25" s="34" t="s">
        <v>787</v>
      </c>
      <c r="T25" s="34" t="s">
        <v>137</v>
      </c>
      <c r="U25" s="34" t="s">
        <v>1440</v>
      </c>
      <c r="V25" s="34">
        <f t="shared" si="0"/>
        <v>110</v>
      </c>
      <c r="W25" s="35">
        <f t="shared" si="1"/>
        <v>73.33</v>
      </c>
    </row>
    <row r="26" spans="2:27" ht="56.25" customHeight="1" x14ac:dyDescent="0.2">
      <c r="B26" s="217" t="s">
        <v>1965</v>
      </c>
      <c r="C26" s="218"/>
      <c r="D26" s="218"/>
      <c r="E26" s="218"/>
      <c r="F26" s="218"/>
      <c r="G26" s="218"/>
      <c r="H26" s="218"/>
      <c r="I26" s="218"/>
      <c r="J26" s="218"/>
      <c r="K26" s="218"/>
      <c r="L26" s="218"/>
      <c r="M26" s="219" t="s">
        <v>454</v>
      </c>
      <c r="N26" s="219"/>
      <c r="O26" s="219" t="s">
        <v>49</v>
      </c>
      <c r="P26" s="219"/>
      <c r="Q26" s="220" t="s">
        <v>65</v>
      </c>
      <c r="R26" s="220"/>
      <c r="S26" s="34" t="s">
        <v>403</v>
      </c>
      <c r="T26" s="34" t="s">
        <v>170</v>
      </c>
      <c r="U26" s="34" t="s">
        <v>170</v>
      </c>
      <c r="V26" s="34" t="str">
        <f t="shared" si="0"/>
        <v>N/A</v>
      </c>
      <c r="W26" s="35" t="str">
        <f t="shared" si="1"/>
        <v>N/A</v>
      </c>
    </row>
    <row r="27" spans="2:27" ht="56.25" customHeight="1" thickBot="1" x14ac:dyDescent="0.25">
      <c r="B27" s="217" t="s">
        <v>1964</v>
      </c>
      <c r="C27" s="218"/>
      <c r="D27" s="218"/>
      <c r="E27" s="218"/>
      <c r="F27" s="218"/>
      <c r="G27" s="218"/>
      <c r="H27" s="218"/>
      <c r="I27" s="218"/>
      <c r="J27" s="218"/>
      <c r="K27" s="218"/>
      <c r="L27" s="218"/>
      <c r="M27" s="219" t="s">
        <v>454</v>
      </c>
      <c r="N27" s="219"/>
      <c r="O27" s="219" t="s">
        <v>49</v>
      </c>
      <c r="P27" s="219"/>
      <c r="Q27" s="220" t="s">
        <v>1963</v>
      </c>
      <c r="R27" s="220"/>
      <c r="S27" s="34" t="s">
        <v>403</v>
      </c>
      <c r="T27" s="34" t="s">
        <v>170</v>
      </c>
      <c r="U27" s="34" t="s">
        <v>170</v>
      </c>
      <c r="V27" s="34" t="str">
        <f t="shared" si="0"/>
        <v>N/A</v>
      </c>
      <c r="W27" s="35" t="str">
        <f t="shared" si="1"/>
        <v>N/A</v>
      </c>
    </row>
    <row r="28" spans="2:27" ht="21.75" customHeight="1" thickTop="1" thickBot="1" x14ac:dyDescent="0.25">
      <c r="B28" s="11" t="s">
        <v>60</v>
      </c>
      <c r="C28" s="12"/>
      <c r="D28" s="12"/>
      <c r="E28" s="12"/>
      <c r="F28" s="12"/>
      <c r="G28" s="12"/>
      <c r="H28" s="13"/>
      <c r="I28" s="13"/>
      <c r="J28" s="13"/>
      <c r="K28" s="13"/>
      <c r="L28" s="13"/>
      <c r="M28" s="13"/>
      <c r="N28" s="13"/>
      <c r="O28" s="13"/>
      <c r="P28" s="13"/>
      <c r="Q28" s="13"/>
      <c r="R28" s="13"/>
      <c r="S28" s="13"/>
      <c r="T28" s="13"/>
      <c r="U28" s="13"/>
      <c r="V28" s="13"/>
      <c r="W28" s="14"/>
      <c r="X28" s="36"/>
    </row>
    <row r="29" spans="2:27" ht="29.25" customHeight="1" thickTop="1" thickBot="1" x14ac:dyDescent="0.25">
      <c r="B29" s="232" t="s">
        <v>2098</v>
      </c>
      <c r="C29" s="233"/>
      <c r="D29" s="233"/>
      <c r="E29" s="233"/>
      <c r="F29" s="233"/>
      <c r="G29" s="233"/>
      <c r="H29" s="233"/>
      <c r="I29" s="233"/>
      <c r="J29" s="233"/>
      <c r="K29" s="233"/>
      <c r="L29" s="233"/>
      <c r="M29" s="233"/>
      <c r="N29" s="233"/>
      <c r="O29" s="233"/>
      <c r="P29" s="233"/>
      <c r="Q29" s="234"/>
      <c r="R29" s="37" t="s">
        <v>42</v>
      </c>
      <c r="S29" s="204" t="s">
        <v>43</v>
      </c>
      <c r="T29" s="204"/>
      <c r="U29" s="38" t="s">
        <v>61</v>
      </c>
      <c r="V29" s="203" t="s">
        <v>62</v>
      </c>
      <c r="W29" s="205"/>
    </row>
    <row r="30" spans="2:27" ht="30.75" customHeight="1" thickBot="1" x14ac:dyDescent="0.25">
      <c r="B30" s="235"/>
      <c r="C30" s="236"/>
      <c r="D30" s="236"/>
      <c r="E30" s="236"/>
      <c r="F30" s="236"/>
      <c r="G30" s="236"/>
      <c r="H30" s="236"/>
      <c r="I30" s="236"/>
      <c r="J30" s="236"/>
      <c r="K30" s="236"/>
      <c r="L30" s="236"/>
      <c r="M30" s="236"/>
      <c r="N30" s="236"/>
      <c r="O30" s="236"/>
      <c r="P30" s="236"/>
      <c r="Q30" s="237"/>
      <c r="R30" s="39" t="s">
        <v>63</v>
      </c>
      <c r="S30" s="39" t="s">
        <v>63</v>
      </c>
      <c r="T30" s="39" t="s">
        <v>49</v>
      </c>
      <c r="U30" s="39" t="s">
        <v>63</v>
      </c>
      <c r="V30" s="39" t="s">
        <v>64</v>
      </c>
      <c r="W30" s="32" t="s">
        <v>65</v>
      </c>
      <c r="Y30" s="36"/>
    </row>
    <row r="31" spans="2:27" ht="23.25" customHeight="1" thickBot="1" x14ac:dyDescent="0.25">
      <c r="B31" s="238" t="s">
        <v>66</v>
      </c>
      <c r="C31" s="239"/>
      <c r="D31" s="239"/>
      <c r="E31" s="40" t="s">
        <v>443</v>
      </c>
      <c r="F31" s="40"/>
      <c r="G31" s="40"/>
      <c r="H31" s="41"/>
      <c r="I31" s="41"/>
      <c r="J31" s="41"/>
      <c r="K31" s="41"/>
      <c r="L31" s="41"/>
      <c r="M31" s="41"/>
      <c r="N31" s="41"/>
      <c r="O31" s="41"/>
      <c r="P31" s="42"/>
      <c r="Q31" s="42"/>
      <c r="R31" s="43" t="s">
        <v>1962</v>
      </c>
      <c r="S31" s="44" t="s">
        <v>11</v>
      </c>
      <c r="T31" s="42"/>
      <c r="U31" s="44" t="s">
        <v>250</v>
      </c>
      <c r="V31" s="42"/>
      <c r="W31" s="45">
        <f>+IF(ISERR(U31/R31*100),"N/A",ROUND(U31/R31*100,2))</f>
        <v>0.84</v>
      </c>
    </row>
    <row r="32" spans="2:27" ht="26.25" customHeight="1" thickBot="1" x14ac:dyDescent="0.25">
      <c r="B32" s="221" t="s">
        <v>69</v>
      </c>
      <c r="C32" s="222"/>
      <c r="D32" s="222"/>
      <c r="E32" s="46" t="s">
        <v>443</v>
      </c>
      <c r="F32" s="46"/>
      <c r="G32" s="46"/>
      <c r="H32" s="47"/>
      <c r="I32" s="47"/>
      <c r="J32" s="47"/>
      <c r="K32" s="47"/>
      <c r="L32" s="47"/>
      <c r="M32" s="47"/>
      <c r="N32" s="47"/>
      <c r="O32" s="47"/>
      <c r="P32" s="48"/>
      <c r="Q32" s="48"/>
      <c r="R32" s="49" t="s">
        <v>1962</v>
      </c>
      <c r="S32" s="50" t="s">
        <v>250</v>
      </c>
      <c r="T32" s="51">
        <f>+IF(ISERR(S32/R32*100),"N/A",ROUND(S32/R32*100,2))</f>
        <v>0.84</v>
      </c>
      <c r="U32" s="50" t="s">
        <v>250</v>
      </c>
      <c r="V32" s="51">
        <f>+IF(ISERR(U32/S32*100),"N/A",ROUND(U32/S32*100,2))</f>
        <v>100</v>
      </c>
      <c r="W32" s="52">
        <f>+IF(ISERR(U32/R32*100),"N/A",ROUND(U32/R32*100,2))</f>
        <v>0.84</v>
      </c>
    </row>
    <row r="33" spans="2:23" ht="22.5" customHeight="1" thickTop="1" thickBot="1" x14ac:dyDescent="0.25">
      <c r="B33" s="11" t="s">
        <v>75</v>
      </c>
      <c r="C33" s="12"/>
      <c r="D33" s="12"/>
      <c r="E33" s="12"/>
      <c r="F33" s="12"/>
      <c r="G33" s="12"/>
      <c r="H33" s="13"/>
      <c r="I33" s="13"/>
      <c r="J33" s="13"/>
      <c r="K33" s="13"/>
      <c r="L33" s="13"/>
      <c r="M33" s="13"/>
      <c r="N33" s="13"/>
      <c r="O33" s="13"/>
      <c r="P33" s="13"/>
      <c r="Q33" s="13"/>
      <c r="R33" s="13"/>
      <c r="S33" s="13"/>
      <c r="T33" s="13"/>
      <c r="U33" s="13"/>
      <c r="V33" s="13"/>
      <c r="W33" s="14"/>
    </row>
    <row r="34" spans="2:23" ht="37.5" customHeight="1" thickTop="1" x14ac:dyDescent="0.2">
      <c r="B34" s="223" t="s">
        <v>1961</v>
      </c>
      <c r="C34" s="224"/>
      <c r="D34" s="224"/>
      <c r="E34" s="224"/>
      <c r="F34" s="224"/>
      <c r="G34" s="224"/>
      <c r="H34" s="224"/>
      <c r="I34" s="224"/>
      <c r="J34" s="224"/>
      <c r="K34" s="224"/>
      <c r="L34" s="224"/>
      <c r="M34" s="224"/>
      <c r="N34" s="224"/>
      <c r="O34" s="224"/>
      <c r="P34" s="224"/>
      <c r="Q34" s="224"/>
      <c r="R34" s="224"/>
      <c r="S34" s="224"/>
      <c r="T34" s="224"/>
      <c r="U34" s="224"/>
      <c r="V34" s="224"/>
      <c r="W34" s="225"/>
    </row>
    <row r="35" spans="2:23" ht="74.25" customHeight="1" thickBot="1" x14ac:dyDescent="0.25">
      <c r="B35" s="226"/>
      <c r="C35" s="227"/>
      <c r="D35" s="227"/>
      <c r="E35" s="227"/>
      <c r="F35" s="227"/>
      <c r="G35" s="227"/>
      <c r="H35" s="227"/>
      <c r="I35" s="227"/>
      <c r="J35" s="227"/>
      <c r="K35" s="227"/>
      <c r="L35" s="227"/>
      <c r="M35" s="227"/>
      <c r="N35" s="227"/>
      <c r="O35" s="227"/>
      <c r="P35" s="227"/>
      <c r="Q35" s="227"/>
      <c r="R35" s="227"/>
      <c r="S35" s="227"/>
      <c r="T35" s="227"/>
      <c r="U35" s="227"/>
      <c r="V35" s="227"/>
      <c r="W35" s="228"/>
    </row>
    <row r="36" spans="2:23" ht="37.5" customHeight="1" thickTop="1" x14ac:dyDescent="0.2">
      <c r="B36" s="223" t="s">
        <v>1960</v>
      </c>
      <c r="C36" s="224"/>
      <c r="D36" s="224"/>
      <c r="E36" s="224"/>
      <c r="F36" s="224"/>
      <c r="G36" s="224"/>
      <c r="H36" s="224"/>
      <c r="I36" s="224"/>
      <c r="J36" s="224"/>
      <c r="K36" s="224"/>
      <c r="L36" s="224"/>
      <c r="M36" s="224"/>
      <c r="N36" s="224"/>
      <c r="O36" s="224"/>
      <c r="P36" s="224"/>
      <c r="Q36" s="224"/>
      <c r="R36" s="224"/>
      <c r="S36" s="224"/>
      <c r="T36" s="224"/>
      <c r="U36" s="224"/>
      <c r="V36" s="224"/>
      <c r="W36" s="225"/>
    </row>
    <row r="37" spans="2:23" ht="15" customHeight="1" thickBot="1" x14ac:dyDescent="0.25">
      <c r="B37" s="226"/>
      <c r="C37" s="227"/>
      <c r="D37" s="227"/>
      <c r="E37" s="227"/>
      <c r="F37" s="227"/>
      <c r="G37" s="227"/>
      <c r="H37" s="227"/>
      <c r="I37" s="227"/>
      <c r="J37" s="227"/>
      <c r="K37" s="227"/>
      <c r="L37" s="227"/>
      <c r="M37" s="227"/>
      <c r="N37" s="227"/>
      <c r="O37" s="227"/>
      <c r="P37" s="227"/>
      <c r="Q37" s="227"/>
      <c r="R37" s="227"/>
      <c r="S37" s="227"/>
      <c r="T37" s="227"/>
      <c r="U37" s="227"/>
      <c r="V37" s="227"/>
      <c r="W37" s="228"/>
    </row>
    <row r="38" spans="2:23" ht="37.5" customHeight="1" thickTop="1" x14ac:dyDescent="0.2">
      <c r="B38" s="223" t="s">
        <v>1959</v>
      </c>
      <c r="C38" s="224"/>
      <c r="D38" s="224"/>
      <c r="E38" s="224"/>
      <c r="F38" s="224"/>
      <c r="G38" s="224"/>
      <c r="H38" s="224"/>
      <c r="I38" s="224"/>
      <c r="J38" s="224"/>
      <c r="K38" s="224"/>
      <c r="L38" s="224"/>
      <c r="M38" s="224"/>
      <c r="N38" s="224"/>
      <c r="O38" s="224"/>
      <c r="P38" s="224"/>
      <c r="Q38" s="224"/>
      <c r="R38" s="224"/>
      <c r="S38" s="224"/>
      <c r="T38" s="224"/>
      <c r="U38" s="224"/>
      <c r="V38" s="224"/>
      <c r="W38" s="225"/>
    </row>
    <row r="39" spans="2:23" ht="13.5" thickBot="1" x14ac:dyDescent="0.25">
      <c r="B39" s="229"/>
      <c r="C39" s="230"/>
      <c r="D39" s="230"/>
      <c r="E39" s="230"/>
      <c r="F39" s="230"/>
      <c r="G39" s="230"/>
      <c r="H39" s="230"/>
      <c r="I39" s="230"/>
      <c r="J39" s="230"/>
      <c r="K39" s="230"/>
      <c r="L39" s="230"/>
      <c r="M39" s="230"/>
      <c r="N39" s="230"/>
      <c r="O39" s="230"/>
      <c r="P39" s="230"/>
      <c r="Q39" s="230"/>
      <c r="R39" s="230"/>
      <c r="S39" s="230"/>
      <c r="T39" s="230"/>
      <c r="U39" s="230"/>
      <c r="V39" s="230"/>
      <c r="W39" s="231"/>
    </row>
  </sheetData>
  <mergeCells count="7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36:W37"/>
    <mergeCell ref="B38:W39"/>
    <mergeCell ref="B29:Q30"/>
    <mergeCell ref="S29:T29"/>
    <mergeCell ref="V29:W29"/>
    <mergeCell ref="B31:D31"/>
    <mergeCell ref="B32:D32"/>
    <mergeCell ref="B34:W35"/>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1993</v>
      </c>
      <c r="D4" s="183" t="s">
        <v>1992</v>
      </c>
      <c r="E4" s="183"/>
      <c r="F4" s="183"/>
      <c r="G4" s="183"/>
      <c r="H4" s="184"/>
      <c r="I4" s="18"/>
      <c r="J4" s="185" t="s">
        <v>6</v>
      </c>
      <c r="K4" s="183"/>
      <c r="L4" s="17" t="s">
        <v>1991</v>
      </c>
      <c r="M4" s="186" t="s">
        <v>1990</v>
      </c>
      <c r="N4" s="186"/>
      <c r="O4" s="186"/>
      <c r="P4" s="186"/>
      <c r="Q4" s="187"/>
      <c r="R4" s="19"/>
      <c r="S4" s="188" t="s">
        <v>9</v>
      </c>
      <c r="T4" s="189"/>
      <c r="U4" s="189"/>
      <c r="V4" s="190" t="s">
        <v>1983</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281</v>
      </c>
      <c r="D6" s="192" t="s">
        <v>1989</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1988</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145.5" customHeight="1" thickTop="1" thickBot="1" x14ac:dyDescent="0.25">
      <c r="B10" s="27" t="s">
        <v>22</v>
      </c>
      <c r="C10" s="190" t="s">
        <v>1987</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1986</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1985</v>
      </c>
      <c r="C21" s="218"/>
      <c r="D21" s="218"/>
      <c r="E21" s="218"/>
      <c r="F21" s="218"/>
      <c r="G21" s="218"/>
      <c r="H21" s="218"/>
      <c r="I21" s="218"/>
      <c r="J21" s="218"/>
      <c r="K21" s="218"/>
      <c r="L21" s="218"/>
      <c r="M21" s="219" t="s">
        <v>281</v>
      </c>
      <c r="N21" s="219"/>
      <c r="O21" s="219" t="s">
        <v>49</v>
      </c>
      <c r="P21" s="219"/>
      <c r="Q21" s="220" t="s">
        <v>65</v>
      </c>
      <c r="R21" s="220"/>
      <c r="S21" s="34" t="s">
        <v>403</v>
      </c>
      <c r="T21" s="34" t="s">
        <v>170</v>
      </c>
      <c r="U21" s="34" t="s">
        <v>170</v>
      </c>
      <c r="V21" s="34" t="str">
        <f>+IF(ISERR(U21/T21*100),"N/A",ROUND(U21/T21*100,2))</f>
        <v>N/A</v>
      </c>
      <c r="W21" s="35" t="str">
        <f>+IF(ISERR(U21/S21*100),"N/A",ROUND(U21/S21*100,2))</f>
        <v>N/A</v>
      </c>
    </row>
    <row r="22" spans="2:27" ht="56.25" customHeight="1" thickBot="1" x14ac:dyDescent="0.25">
      <c r="B22" s="217" t="s">
        <v>1984</v>
      </c>
      <c r="C22" s="218"/>
      <c r="D22" s="218"/>
      <c r="E22" s="218"/>
      <c r="F22" s="218"/>
      <c r="G22" s="218"/>
      <c r="H22" s="218"/>
      <c r="I22" s="218"/>
      <c r="J22" s="218"/>
      <c r="K22" s="218"/>
      <c r="L22" s="218"/>
      <c r="M22" s="219" t="s">
        <v>281</v>
      </c>
      <c r="N22" s="219"/>
      <c r="O22" s="219" t="s">
        <v>49</v>
      </c>
      <c r="P22" s="219"/>
      <c r="Q22" s="220" t="s">
        <v>65</v>
      </c>
      <c r="R22" s="220"/>
      <c r="S22" s="34" t="s">
        <v>695</v>
      </c>
      <c r="T22" s="34" t="s">
        <v>170</v>
      </c>
      <c r="U22" s="34" t="s">
        <v>170</v>
      </c>
      <c r="V22" s="34" t="str">
        <f>+IF(ISERR(U22/T22*100),"N/A",ROUND(U22/T22*100,2))</f>
        <v>N/A</v>
      </c>
      <c r="W22" s="35" t="str">
        <f>+IF(ISERR(U22/S22*100),"N/A",ROUND(U22/S22*100,2))</f>
        <v>N/A</v>
      </c>
    </row>
    <row r="23" spans="2:27" ht="21.75" customHeight="1" thickTop="1" thickBot="1" x14ac:dyDescent="0.25">
      <c r="B23" s="11" t="s">
        <v>60</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32" t="s">
        <v>2098</v>
      </c>
      <c r="C24" s="233"/>
      <c r="D24" s="233"/>
      <c r="E24" s="233"/>
      <c r="F24" s="233"/>
      <c r="G24" s="233"/>
      <c r="H24" s="233"/>
      <c r="I24" s="233"/>
      <c r="J24" s="233"/>
      <c r="K24" s="233"/>
      <c r="L24" s="233"/>
      <c r="M24" s="233"/>
      <c r="N24" s="233"/>
      <c r="O24" s="233"/>
      <c r="P24" s="233"/>
      <c r="Q24" s="234"/>
      <c r="R24" s="37" t="s">
        <v>42</v>
      </c>
      <c r="S24" s="204" t="s">
        <v>43</v>
      </c>
      <c r="T24" s="204"/>
      <c r="U24" s="38" t="s">
        <v>61</v>
      </c>
      <c r="V24" s="203" t="s">
        <v>62</v>
      </c>
      <c r="W24" s="205"/>
    </row>
    <row r="25" spans="2:27" ht="30.75" customHeight="1" thickBot="1" x14ac:dyDescent="0.25">
      <c r="B25" s="235"/>
      <c r="C25" s="236"/>
      <c r="D25" s="236"/>
      <c r="E25" s="236"/>
      <c r="F25" s="236"/>
      <c r="G25" s="236"/>
      <c r="H25" s="236"/>
      <c r="I25" s="236"/>
      <c r="J25" s="236"/>
      <c r="K25" s="236"/>
      <c r="L25" s="236"/>
      <c r="M25" s="236"/>
      <c r="N25" s="236"/>
      <c r="O25" s="236"/>
      <c r="P25" s="236"/>
      <c r="Q25" s="237"/>
      <c r="R25" s="39" t="s">
        <v>63</v>
      </c>
      <c r="S25" s="39" t="s">
        <v>63</v>
      </c>
      <c r="T25" s="39" t="s">
        <v>49</v>
      </c>
      <c r="U25" s="39" t="s">
        <v>63</v>
      </c>
      <c r="V25" s="39" t="s">
        <v>64</v>
      </c>
      <c r="W25" s="32" t="s">
        <v>65</v>
      </c>
      <c r="Y25" s="36"/>
    </row>
    <row r="26" spans="2:27" ht="23.25" customHeight="1" thickBot="1" x14ac:dyDescent="0.25">
      <c r="B26" s="238" t="s">
        <v>66</v>
      </c>
      <c r="C26" s="239"/>
      <c r="D26" s="239"/>
      <c r="E26" s="40" t="s">
        <v>270</v>
      </c>
      <c r="F26" s="40"/>
      <c r="G26" s="40"/>
      <c r="H26" s="41"/>
      <c r="I26" s="41"/>
      <c r="J26" s="41"/>
      <c r="K26" s="41"/>
      <c r="L26" s="41"/>
      <c r="M26" s="41"/>
      <c r="N26" s="41"/>
      <c r="O26" s="41"/>
      <c r="P26" s="42"/>
      <c r="Q26" s="42"/>
      <c r="R26" s="43" t="s">
        <v>1983</v>
      </c>
      <c r="S26" s="44" t="s">
        <v>11</v>
      </c>
      <c r="T26" s="42"/>
      <c r="U26" s="44" t="s">
        <v>1980</v>
      </c>
      <c r="V26" s="42"/>
      <c r="W26" s="45">
        <f>+IF(ISERR(U26/R26*100),"N/A",ROUND(U26/R26*100,2))</f>
        <v>5.94</v>
      </c>
    </row>
    <row r="27" spans="2:27" ht="26.25" customHeight="1" thickBot="1" x14ac:dyDescent="0.25">
      <c r="B27" s="221" t="s">
        <v>69</v>
      </c>
      <c r="C27" s="222"/>
      <c r="D27" s="222"/>
      <c r="E27" s="46" t="s">
        <v>270</v>
      </c>
      <c r="F27" s="46"/>
      <c r="G27" s="46"/>
      <c r="H27" s="47"/>
      <c r="I27" s="47"/>
      <c r="J27" s="47"/>
      <c r="K27" s="47"/>
      <c r="L27" s="47"/>
      <c r="M27" s="47"/>
      <c r="N27" s="47"/>
      <c r="O27" s="47"/>
      <c r="P27" s="48"/>
      <c r="Q27" s="48"/>
      <c r="R27" s="49" t="s">
        <v>1982</v>
      </c>
      <c r="S27" s="50" t="s">
        <v>1981</v>
      </c>
      <c r="T27" s="51">
        <f>+IF(ISERR(S27/R27*100),"N/A",ROUND(S27/R27*100,2))</f>
        <v>9.09</v>
      </c>
      <c r="U27" s="50" t="s">
        <v>1980</v>
      </c>
      <c r="V27" s="51">
        <f>+IF(ISERR(U27/S27*100),"N/A",ROUND(U27/S27*100,2))</f>
        <v>71.13</v>
      </c>
      <c r="W27" s="52">
        <f>+IF(ISERR(U27/R27*100),"N/A",ROUND(U27/R27*100,2))</f>
        <v>6.46</v>
      </c>
    </row>
    <row r="28" spans="2:27" ht="22.5" customHeight="1" thickTop="1" thickBot="1" x14ac:dyDescent="0.25">
      <c r="B28" s="11" t="s">
        <v>75</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23" t="s">
        <v>1979</v>
      </c>
      <c r="C29" s="224"/>
      <c r="D29" s="224"/>
      <c r="E29" s="224"/>
      <c r="F29" s="224"/>
      <c r="G29" s="224"/>
      <c r="H29" s="224"/>
      <c r="I29" s="224"/>
      <c r="J29" s="224"/>
      <c r="K29" s="224"/>
      <c r="L29" s="224"/>
      <c r="M29" s="224"/>
      <c r="N29" s="224"/>
      <c r="O29" s="224"/>
      <c r="P29" s="224"/>
      <c r="Q29" s="224"/>
      <c r="R29" s="224"/>
      <c r="S29" s="224"/>
      <c r="T29" s="224"/>
      <c r="U29" s="224"/>
      <c r="V29" s="224"/>
      <c r="W29" s="225"/>
    </row>
    <row r="30" spans="2:27" ht="77.25" customHeight="1" thickBot="1" x14ac:dyDescent="0.25">
      <c r="B30" s="226"/>
      <c r="C30" s="227"/>
      <c r="D30" s="227"/>
      <c r="E30" s="227"/>
      <c r="F30" s="227"/>
      <c r="G30" s="227"/>
      <c r="H30" s="227"/>
      <c r="I30" s="227"/>
      <c r="J30" s="227"/>
      <c r="K30" s="227"/>
      <c r="L30" s="227"/>
      <c r="M30" s="227"/>
      <c r="N30" s="227"/>
      <c r="O30" s="227"/>
      <c r="P30" s="227"/>
      <c r="Q30" s="227"/>
      <c r="R30" s="227"/>
      <c r="S30" s="227"/>
      <c r="T30" s="227"/>
      <c r="U30" s="227"/>
      <c r="V30" s="227"/>
      <c r="W30" s="228"/>
    </row>
    <row r="31" spans="2:27" ht="37.5" customHeight="1" thickTop="1" x14ac:dyDescent="0.2">
      <c r="B31" s="223" t="s">
        <v>1978</v>
      </c>
      <c r="C31" s="224"/>
      <c r="D31" s="224"/>
      <c r="E31" s="224"/>
      <c r="F31" s="224"/>
      <c r="G31" s="224"/>
      <c r="H31" s="224"/>
      <c r="I31" s="224"/>
      <c r="J31" s="224"/>
      <c r="K31" s="224"/>
      <c r="L31" s="224"/>
      <c r="M31" s="224"/>
      <c r="N31" s="224"/>
      <c r="O31" s="224"/>
      <c r="P31" s="224"/>
      <c r="Q31" s="224"/>
      <c r="R31" s="224"/>
      <c r="S31" s="224"/>
      <c r="T31" s="224"/>
      <c r="U31" s="224"/>
      <c r="V31" s="224"/>
      <c r="W31" s="225"/>
    </row>
    <row r="32" spans="2:27" ht="65.25" customHeight="1" thickBot="1" x14ac:dyDescent="0.25">
      <c r="B32" s="226"/>
      <c r="C32" s="227"/>
      <c r="D32" s="227"/>
      <c r="E32" s="227"/>
      <c r="F32" s="227"/>
      <c r="G32" s="227"/>
      <c r="H32" s="227"/>
      <c r="I32" s="227"/>
      <c r="J32" s="227"/>
      <c r="K32" s="227"/>
      <c r="L32" s="227"/>
      <c r="M32" s="227"/>
      <c r="N32" s="227"/>
      <c r="O32" s="227"/>
      <c r="P32" s="227"/>
      <c r="Q32" s="227"/>
      <c r="R32" s="227"/>
      <c r="S32" s="227"/>
      <c r="T32" s="227"/>
      <c r="U32" s="227"/>
      <c r="V32" s="227"/>
      <c r="W32" s="228"/>
    </row>
    <row r="33" spans="2:23" ht="37.5" customHeight="1" thickTop="1" x14ac:dyDescent="0.2">
      <c r="B33" s="223" t="s">
        <v>1977</v>
      </c>
      <c r="C33" s="224"/>
      <c r="D33" s="224"/>
      <c r="E33" s="224"/>
      <c r="F33" s="224"/>
      <c r="G33" s="224"/>
      <c r="H33" s="224"/>
      <c r="I33" s="224"/>
      <c r="J33" s="224"/>
      <c r="K33" s="224"/>
      <c r="L33" s="224"/>
      <c r="M33" s="224"/>
      <c r="N33" s="224"/>
      <c r="O33" s="224"/>
      <c r="P33" s="224"/>
      <c r="Q33" s="224"/>
      <c r="R33" s="224"/>
      <c r="S33" s="224"/>
      <c r="T33" s="224"/>
      <c r="U33" s="224"/>
      <c r="V33" s="224"/>
      <c r="W33" s="225"/>
    </row>
    <row r="34" spans="2:23" ht="30" customHeight="1" thickBot="1" x14ac:dyDescent="0.25">
      <c r="B34" s="229"/>
      <c r="C34" s="230"/>
      <c r="D34" s="230"/>
      <c r="E34" s="230"/>
      <c r="F34" s="230"/>
      <c r="G34" s="230"/>
      <c r="H34" s="230"/>
      <c r="I34" s="230"/>
      <c r="J34" s="230"/>
      <c r="K34" s="230"/>
      <c r="L34" s="230"/>
      <c r="M34" s="230"/>
      <c r="N34" s="230"/>
      <c r="O34" s="230"/>
      <c r="P34" s="230"/>
      <c r="Q34" s="230"/>
      <c r="R34" s="230"/>
      <c r="S34" s="230"/>
      <c r="T34" s="230"/>
      <c r="U34" s="230"/>
      <c r="V34" s="230"/>
      <c r="W34" s="231"/>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1993</v>
      </c>
      <c r="D4" s="183" t="s">
        <v>1992</v>
      </c>
      <c r="E4" s="183"/>
      <c r="F4" s="183"/>
      <c r="G4" s="183"/>
      <c r="H4" s="184"/>
      <c r="I4" s="18"/>
      <c r="J4" s="185" t="s">
        <v>6</v>
      </c>
      <c r="K4" s="183"/>
      <c r="L4" s="17" t="s">
        <v>2009</v>
      </c>
      <c r="M4" s="186" t="s">
        <v>2008</v>
      </c>
      <c r="N4" s="186"/>
      <c r="O4" s="186"/>
      <c r="P4" s="186"/>
      <c r="Q4" s="187"/>
      <c r="R4" s="19"/>
      <c r="S4" s="188" t="s">
        <v>9</v>
      </c>
      <c r="T4" s="189"/>
      <c r="U4" s="189"/>
      <c r="V4" s="190" t="s">
        <v>315</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2001</v>
      </c>
      <c r="D6" s="192" t="s">
        <v>2007</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2006</v>
      </c>
      <c r="M8" s="26" t="s">
        <v>1628</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169.5" customHeight="1" thickTop="1" thickBot="1" x14ac:dyDescent="0.25">
      <c r="B10" s="27" t="s">
        <v>22</v>
      </c>
      <c r="C10" s="190" t="s">
        <v>2005</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1986</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2004</v>
      </c>
      <c r="C21" s="218"/>
      <c r="D21" s="218"/>
      <c r="E21" s="218"/>
      <c r="F21" s="218"/>
      <c r="G21" s="218"/>
      <c r="H21" s="218"/>
      <c r="I21" s="218"/>
      <c r="J21" s="218"/>
      <c r="K21" s="218"/>
      <c r="L21" s="218"/>
      <c r="M21" s="219" t="s">
        <v>2001</v>
      </c>
      <c r="N21" s="219"/>
      <c r="O21" s="219" t="s">
        <v>49</v>
      </c>
      <c r="P21" s="219"/>
      <c r="Q21" s="220" t="s">
        <v>50</v>
      </c>
      <c r="R21" s="220"/>
      <c r="S21" s="34" t="s">
        <v>51</v>
      </c>
      <c r="T21" s="34" t="s">
        <v>219</v>
      </c>
      <c r="U21" s="34" t="s">
        <v>2003</v>
      </c>
      <c r="V21" s="34">
        <f>+IF(ISERR(U21/T21*100),"N/A",ROUND(U21/T21*100,2))</f>
        <v>58.33</v>
      </c>
      <c r="W21" s="35">
        <f>+IF(ISERR(U21/S21*100),"N/A",ROUND(U21/S21*100,2))</f>
        <v>8.75</v>
      </c>
    </row>
    <row r="22" spans="2:27" ht="56.25" customHeight="1" thickBot="1" x14ac:dyDescent="0.25">
      <c r="B22" s="217" t="s">
        <v>2002</v>
      </c>
      <c r="C22" s="218"/>
      <c r="D22" s="218"/>
      <c r="E22" s="218"/>
      <c r="F22" s="218"/>
      <c r="G22" s="218"/>
      <c r="H22" s="218"/>
      <c r="I22" s="218"/>
      <c r="J22" s="218"/>
      <c r="K22" s="218"/>
      <c r="L22" s="218"/>
      <c r="M22" s="219" t="s">
        <v>2001</v>
      </c>
      <c r="N22" s="219"/>
      <c r="O22" s="219" t="s">
        <v>49</v>
      </c>
      <c r="P22" s="219"/>
      <c r="Q22" s="220" t="s">
        <v>50</v>
      </c>
      <c r="R22" s="220"/>
      <c r="S22" s="34" t="s">
        <v>51</v>
      </c>
      <c r="T22" s="34" t="s">
        <v>137</v>
      </c>
      <c r="U22" s="34" t="s">
        <v>137</v>
      </c>
      <c r="V22" s="34">
        <f>+IF(ISERR(U22/T22*100),"N/A",ROUND(U22/T22*100,2))</f>
        <v>100</v>
      </c>
      <c r="W22" s="35">
        <f>+IF(ISERR(U22/S22*100),"N/A",ROUND(U22/S22*100,2))</f>
        <v>20</v>
      </c>
    </row>
    <row r="23" spans="2:27" ht="21.75" customHeight="1" thickTop="1" thickBot="1" x14ac:dyDescent="0.25">
      <c r="B23" s="11" t="s">
        <v>60</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32" t="s">
        <v>2098</v>
      </c>
      <c r="C24" s="233"/>
      <c r="D24" s="233"/>
      <c r="E24" s="233"/>
      <c r="F24" s="233"/>
      <c r="G24" s="233"/>
      <c r="H24" s="233"/>
      <c r="I24" s="233"/>
      <c r="J24" s="233"/>
      <c r="K24" s="233"/>
      <c r="L24" s="233"/>
      <c r="M24" s="233"/>
      <c r="N24" s="233"/>
      <c r="O24" s="233"/>
      <c r="P24" s="233"/>
      <c r="Q24" s="234"/>
      <c r="R24" s="37" t="s">
        <v>42</v>
      </c>
      <c r="S24" s="204" t="s">
        <v>43</v>
      </c>
      <c r="T24" s="204"/>
      <c r="U24" s="38" t="s">
        <v>61</v>
      </c>
      <c r="V24" s="203" t="s">
        <v>62</v>
      </c>
      <c r="W24" s="205"/>
    </row>
    <row r="25" spans="2:27" ht="30.75" customHeight="1" thickBot="1" x14ac:dyDescent="0.25">
      <c r="B25" s="235"/>
      <c r="C25" s="236"/>
      <c r="D25" s="236"/>
      <c r="E25" s="236"/>
      <c r="F25" s="236"/>
      <c r="G25" s="236"/>
      <c r="H25" s="236"/>
      <c r="I25" s="236"/>
      <c r="J25" s="236"/>
      <c r="K25" s="236"/>
      <c r="L25" s="236"/>
      <c r="M25" s="236"/>
      <c r="N25" s="236"/>
      <c r="O25" s="236"/>
      <c r="P25" s="236"/>
      <c r="Q25" s="237"/>
      <c r="R25" s="39" t="s">
        <v>63</v>
      </c>
      <c r="S25" s="39" t="s">
        <v>63</v>
      </c>
      <c r="T25" s="39" t="s">
        <v>49</v>
      </c>
      <c r="U25" s="39" t="s">
        <v>63</v>
      </c>
      <c r="V25" s="39" t="s">
        <v>64</v>
      </c>
      <c r="W25" s="32" t="s">
        <v>65</v>
      </c>
      <c r="Y25" s="36"/>
    </row>
    <row r="26" spans="2:27" ht="23.25" customHeight="1" thickBot="1" x14ac:dyDescent="0.25">
      <c r="B26" s="238" t="s">
        <v>66</v>
      </c>
      <c r="C26" s="239"/>
      <c r="D26" s="239"/>
      <c r="E26" s="40" t="s">
        <v>1999</v>
      </c>
      <c r="F26" s="40"/>
      <c r="G26" s="40"/>
      <c r="H26" s="41"/>
      <c r="I26" s="41"/>
      <c r="J26" s="41"/>
      <c r="K26" s="41"/>
      <c r="L26" s="41"/>
      <c r="M26" s="41"/>
      <c r="N26" s="41"/>
      <c r="O26" s="41"/>
      <c r="P26" s="42"/>
      <c r="Q26" s="42"/>
      <c r="R26" s="43" t="s">
        <v>2000</v>
      </c>
      <c r="S26" s="44" t="s">
        <v>11</v>
      </c>
      <c r="T26" s="42"/>
      <c r="U26" s="44" t="s">
        <v>1805</v>
      </c>
      <c r="V26" s="42"/>
      <c r="W26" s="45">
        <f>+IF(ISERR(U26/R26*100),"N/A",ROUND(U26/R26*100,2))</f>
        <v>2.0099999999999998</v>
      </c>
    </row>
    <row r="27" spans="2:27" ht="26.25" customHeight="1" thickBot="1" x14ac:dyDescent="0.25">
      <c r="B27" s="221" t="s">
        <v>69</v>
      </c>
      <c r="C27" s="222"/>
      <c r="D27" s="222"/>
      <c r="E27" s="46" t="s">
        <v>1999</v>
      </c>
      <c r="F27" s="46"/>
      <c r="G27" s="46"/>
      <c r="H27" s="47"/>
      <c r="I27" s="47"/>
      <c r="J27" s="47"/>
      <c r="K27" s="47"/>
      <c r="L27" s="47"/>
      <c r="M27" s="47"/>
      <c r="N27" s="47"/>
      <c r="O27" s="47"/>
      <c r="P27" s="48"/>
      <c r="Q27" s="48"/>
      <c r="R27" s="49" t="s">
        <v>1998</v>
      </c>
      <c r="S27" s="50" t="s">
        <v>1997</v>
      </c>
      <c r="T27" s="51">
        <f>+IF(ISERR(S27/R27*100),"N/A",ROUND(S27/R27*100,2))</f>
        <v>13.21</v>
      </c>
      <c r="U27" s="50" t="s">
        <v>1805</v>
      </c>
      <c r="V27" s="51">
        <f>+IF(ISERR(U27/S27*100),"N/A",ROUND(U27/S27*100,2))</f>
        <v>15.52</v>
      </c>
      <c r="W27" s="52">
        <f>+IF(ISERR(U27/R27*100),"N/A",ROUND(U27/R27*100,2))</f>
        <v>2.0499999999999998</v>
      </c>
    </row>
    <row r="28" spans="2:27" ht="22.5" customHeight="1" thickTop="1" thickBot="1" x14ac:dyDescent="0.25">
      <c r="B28" s="11" t="s">
        <v>75</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23" t="s">
        <v>1996</v>
      </c>
      <c r="C29" s="224"/>
      <c r="D29" s="224"/>
      <c r="E29" s="224"/>
      <c r="F29" s="224"/>
      <c r="G29" s="224"/>
      <c r="H29" s="224"/>
      <c r="I29" s="224"/>
      <c r="J29" s="224"/>
      <c r="K29" s="224"/>
      <c r="L29" s="224"/>
      <c r="M29" s="224"/>
      <c r="N29" s="224"/>
      <c r="O29" s="224"/>
      <c r="P29" s="224"/>
      <c r="Q29" s="224"/>
      <c r="R29" s="224"/>
      <c r="S29" s="224"/>
      <c r="T29" s="224"/>
      <c r="U29" s="224"/>
      <c r="V29" s="224"/>
      <c r="W29" s="225"/>
    </row>
    <row r="30" spans="2:27" ht="91.5" customHeight="1" thickBot="1" x14ac:dyDescent="0.25">
      <c r="B30" s="226"/>
      <c r="C30" s="227"/>
      <c r="D30" s="227"/>
      <c r="E30" s="227"/>
      <c r="F30" s="227"/>
      <c r="G30" s="227"/>
      <c r="H30" s="227"/>
      <c r="I30" s="227"/>
      <c r="J30" s="227"/>
      <c r="K30" s="227"/>
      <c r="L30" s="227"/>
      <c r="M30" s="227"/>
      <c r="N30" s="227"/>
      <c r="O30" s="227"/>
      <c r="P30" s="227"/>
      <c r="Q30" s="227"/>
      <c r="R30" s="227"/>
      <c r="S30" s="227"/>
      <c r="T30" s="227"/>
      <c r="U30" s="227"/>
      <c r="V30" s="227"/>
      <c r="W30" s="228"/>
    </row>
    <row r="31" spans="2:27" ht="37.5" customHeight="1" thickTop="1" x14ac:dyDescent="0.2">
      <c r="B31" s="223" t="s">
        <v>1995</v>
      </c>
      <c r="C31" s="224"/>
      <c r="D31" s="224"/>
      <c r="E31" s="224"/>
      <c r="F31" s="224"/>
      <c r="G31" s="224"/>
      <c r="H31" s="224"/>
      <c r="I31" s="224"/>
      <c r="J31" s="224"/>
      <c r="K31" s="224"/>
      <c r="L31" s="224"/>
      <c r="M31" s="224"/>
      <c r="N31" s="224"/>
      <c r="O31" s="224"/>
      <c r="P31" s="224"/>
      <c r="Q31" s="224"/>
      <c r="R31" s="224"/>
      <c r="S31" s="224"/>
      <c r="T31" s="224"/>
      <c r="U31" s="224"/>
      <c r="V31" s="224"/>
      <c r="W31" s="225"/>
    </row>
    <row r="32" spans="2:27" ht="36.75" customHeight="1" thickBot="1" x14ac:dyDescent="0.25">
      <c r="B32" s="226"/>
      <c r="C32" s="227"/>
      <c r="D32" s="227"/>
      <c r="E32" s="227"/>
      <c r="F32" s="227"/>
      <c r="G32" s="227"/>
      <c r="H32" s="227"/>
      <c r="I32" s="227"/>
      <c r="J32" s="227"/>
      <c r="K32" s="227"/>
      <c r="L32" s="227"/>
      <c r="M32" s="227"/>
      <c r="N32" s="227"/>
      <c r="O32" s="227"/>
      <c r="P32" s="227"/>
      <c r="Q32" s="227"/>
      <c r="R32" s="227"/>
      <c r="S32" s="227"/>
      <c r="T32" s="227"/>
      <c r="U32" s="227"/>
      <c r="V32" s="227"/>
      <c r="W32" s="228"/>
    </row>
    <row r="33" spans="2:23" ht="37.5" customHeight="1" thickTop="1" x14ac:dyDescent="0.2">
      <c r="B33" s="223" t="s">
        <v>1994</v>
      </c>
      <c r="C33" s="224"/>
      <c r="D33" s="224"/>
      <c r="E33" s="224"/>
      <c r="F33" s="224"/>
      <c r="G33" s="224"/>
      <c r="H33" s="224"/>
      <c r="I33" s="224"/>
      <c r="J33" s="224"/>
      <c r="K33" s="224"/>
      <c r="L33" s="224"/>
      <c r="M33" s="224"/>
      <c r="N33" s="224"/>
      <c r="O33" s="224"/>
      <c r="P33" s="224"/>
      <c r="Q33" s="224"/>
      <c r="R33" s="224"/>
      <c r="S33" s="224"/>
      <c r="T33" s="224"/>
      <c r="U33" s="224"/>
      <c r="V33" s="224"/>
      <c r="W33" s="225"/>
    </row>
    <row r="34" spans="2:23" ht="30" customHeight="1" thickBot="1" x14ac:dyDescent="0.25">
      <c r="B34" s="229"/>
      <c r="C34" s="230"/>
      <c r="D34" s="230"/>
      <c r="E34" s="230"/>
      <c r="F34" s="230"/>
      <c r="G34" s="230"/>
      <c r="H34" s="230"/>
      <c r="I34" s="230"/>
      <c r="J34" s="230"/>
      <c r="K34" s="230"/>
      <c r="L34" s="230"/>
      <c r="M34" s="230"/>
      <c r="N34" s="230"/>
      <c r="O34" s="230"/>
      <c r="P34" s="230"/>
      <c r="Q34" s="230"/>
      <c r="R34" s="230"/>
      <c r="S34" s="230"/>
      <c r="T34" s="230"/>
      <c r="U34" s="230"/>
      <c r="V34" s="230"/>
      <c r="W34" s="231"/>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83.25" customHeight="1" thickTop="1" thickBot="1" x14ac:dyDescent="0.25">
      <c r="A4" s="15"/>
      <c r="B4" s="16" t="s">
        <v>3</v>
      </c>
      <c r="C4" s="17" t="s">
        <v>1993</v>
      </c>
      <c r="D4" s="183" t="s">
        <v>1992</v>
      </c>
      <c r="E4" s="183"/>
      <c r="F4" s="183"/>
      <c r="G4" s="183"/>
      <c r="H4" s="184"/>
      <c r="I4" s="18"/>
      <c r="J4" s="185" t="s">
        <v>6</v>
      </c>
      <c r="K4" s="183"/>
      <c r="L4" s="17" t="s">
        <v>2024</v>
      </c>
      <c r="M4" s="186" t="s">
        <v>2023</v>
      </c>
      <c r="N4" s="186"/>
      <c r="O4" s="186"/>
      <c r="P4" s="186"/>
      <c r="Q4" s="187"/>
      <c r="R4" s="19"/>
      <c r="S4" s="188" t="s">
        <v>9</v>
      </c>
      <c r="T4" s="189"/>
      <c r="U4" s="189"/>
      <c r="V4" s="190" t="s">
        <v>2022</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1619</v>
      </c>
      <c r="D6" s="192" t="s">
        <v>2021</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2020</v>
      </c>
      <c r="K8" s="26" t="s">
        <v>2019</v>
      </c>
      <c r="L8" s="26" t="s">
        <v>2018</v>
      </c>
      <c r="M8" s="26" t="s">
        <v>2017</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177" customHeight="1" thickTop="1" thickBot="1" x14ac:dyDescent="0.25">
      <c r="B10" s="27" t="s">
        <v>22</v>
      </c>
      <c r="C10" s="190" t="s">
        <v>2016</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1986</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2015</v>
      </c>
      <c r="C21" s="218"/>
      <c r="D21" s="218"/>
      <c r="E21" s="218"/>
      <c r="F21" s="218"/>
      <c r="G21" s="218"/>
      <c r="H21" s="218"/>
      <c r="I21" s="218"/>
      <c r="J21" s="218"/>
      <c r="K21" s="218"/>
      <c r="L21" s="218"/>
      <c r="M21" s="219" t="s">
        <v>1619</v>
      </c>
      <c r="N21" s="219"/>
      <c r="O21" s="219" t="s">
        <v>49</v>
      </c>
      <c r="P21" s="219"/>
      <c r="Q21" s="220" t="s">
        <v>65</v>
      </c>
      <c r="R21" s="220"/>
      <c r="S21" s="34" t="s">
        <v>51</v>
      </c>
      <c r="T21" s="34" t="s">
        <v>170</v>
      </c>
      <c r="U21" s="34" t="s">
        <v>170</v>
      </c>
      <c r="V21" s="34" t="str">
        <f>+IF(ISERR(U21/T21*100),"N/A",ROUND(U21/T21*100,2))</f>
        <v>N/A</v>
      </c>
      <c r="W21" s="35" t="str">
        <f>+IF(ISERR(U21/S21*100),"N/A",ROUND(U21/S21*100,2))</f>
        <v>N/A</v>
      </c>
    </row>
    <row r="22" spans="2:27" ht="56.25" customHeight="1" thickBot="1" x14ac:dyDescent="0.25">
      <c r="B22" s="217" t="s">
        <v>2014</v>
      </c>
      <c r="C22" s="218"/>
      <c r="D22" s="218"/>
      <c r="E22" s="218"/>
      <c r="F22" s="218"/>
      <c r="G22" s="218"/>
      <c r="H22" s="218"/>
      <c r="I22" s="218"/>
      <c r="J22" s="218"/>
      <c r="K22" s="218"/>
      <c r="L22" s="218"/>
      <c r="M22" s="219" t="s">
        <v>1619</v>
      </c>
      <c r="N22" s="219"/>
      <c r="O22" s="219" t="s">
        <v>49</v>
      </c>
      <c r="P22" s="219"/>
      <c r="Q22" s="220" t="s">
        <v>65</v>
      </c>
      <c r="R22" s="220"/>
      <c r="S22" s="34" t="s">
        <v>51</v>
      </c>
      <c r="T22" s="34" t="s">
        <v>170</v>
      </c>
      <c r="U22" s="34" t="s">
        <v>170</v>
      </c>
      <c r="V22" s="34" t="str">
        <f>+IF(ISERR(U22/T22*100),"N/A",ROUND(U22/T22*100,2))</f>
        <v>N/A</v>
      </c>
      <c r="W22" s="35" t="str">
        <f>+IF(ISERR(U22/S22*100),"N/A",ROUND(U22/S22*100,2))</f>
        <v>N/A</v>
      </c>
    </row>
    <row r="23" spans="2:27" ht="21.75" customHeight="1" thickTop="1" thickBot="1" x14ac:dyDescent="0.25">
      <c r="B23" s="11" t="s">
        <v>60</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32" t="s">
        <v>2098</v>
      </c>
      <c r="C24" s="233"/>
      <c r="D24" s="233"/>
      <c r="E24" s="233"/>
      <c r="F24" s="233"/>
      <c r="G24" s="233"/>
      <c r="H24" s="233"/>
      <c r="I24" s="233"/>
      <c r="J24" s="233"/>
      <c r="K24" s="233"/>
      <c r="L24" s="233"/>
      <c r="M24" s="233"/>
      <c r="N24" s="233"/>
      <c r="O24" s="233"/>
      <c r="P24" s="233"/>
      <c r="Q24" s="234"/>
      <c r="R24" s="37" t="s">
        <v>42</v>
      </c>
      <c r="S24" s="204" t="s">
        <v>43</v>
      </c>
      <c r="T24" s="204"/>
      <c r="U24" s="38" t="s">
        <v>61</v>
      </c>
      <c r="V24" s="203" t="s">
        <v>62</v>
      </c>
      <c r="W24" s="205"/>
    </row>
    <row r="25" spans="2:27" ht="30.75" customHeight="1" thickBot="1" x14ac:dyDescent="0.25">
      <c r="B25" s="235"/>
      <c r="C25" s="236"/>
      <c r="D25" s="236"/>
      <c r="E25" s="236"/>
      <c r="F25" s="236"/>
      <c r="G25" s="236"/>
      <c r="H25" s="236"/>
      <c r="I25" s="236"/>
      <c r="J25" s="236"/>
      <c r="K25" s="236"/>
      <c r="L25" s="236"/>
      <c r="M25" s="236"/>
      <c r="N25" s="236"/>
      <c r="O25" s="236"/>
      <c r="P25" s="236"/>
      <c r="Q25" s="237"/>
      <c r="R25" s="39" t="s">
        <v>63</v>
      </c>
      <c r="S25" s="39" t="s">
        <v>63</v>
      </c>
      <c r="T25" s="39" t="s">
        <v>49</v>
      </c>
      <c r="U25" s="39" t="s">
        <v>63</v>
      </c>
      <c r="V25" s="39" t="s">
        <v>64</v>
      </c>
      <c r="W25" s="32" t="s">
        <v>65</v>
      </c>
      <c r="Y25" s="36"/>
    </row>
    <row r="26" spans="2:27" ht="23.25" customHeight="1" thickBot="1" x14ac:dyDescent="0.25">
      <c r="B26" s="238" t="s">
        <v>66</v>
      </c>
      <c r="C26" s="239"/>
      <c r="D26" s="239"/>
      <c r="E26" s="40" t="s">
        <v>1603</v>
      </c>
      <c r="F26" s="40"/>
      <c r="G26" s="40"/>
      <c r="H26" s="41"/>
      <c r="I26" s="41"/>
      <c r="J26" s="41"/>
      <c r="K26" s="41"/>
      <c r="L26" s="41"/>
      <c r="M26" s="41"/>
      <c r="N26" s="41"/>
      <c r="O26" s="41"/>
      <c r="P26" s="42"/>
      <c r="Q26" s="42"/>
      <c r="R26" s="43" t="s">
        <v>2013</v>
      </c>
      <c r="S26" s="44" t="s">
        <v>11</v>
      </c>
      <c r="T26" s="42"/>
      <c r="U26" s="44" t="s">
        <v>52</v>
      </c>
      <c r="V26" s="42"/>
      <c r="W26" s="45">
        <f>+IF(ISERR(U26/R26*100),"N/A",ROUND(U26/R26*100,2))</f>
        <v>0</v>
      </c>
    </row>
    <row r="27" spans="2:27" ht="26.25" customHeight="1" thickBot="1" x14ac:dyDescent="0.25">
      <c r="B27" s="221" t="s">
        <v>69</v>
      </c>
      <c r="C27" s="222"/>
      <c r="D27" s="222"/>
      <c r="E27" s="46" t="s">
        <v>1603</v>
      </c>
      <c r="F27" s="46"/>
      <c r="G27" s="46"/>
      <c r="H27" s="47"/>
      <c r="I27" s="47"/>
      <c r="J27" s="47"/>
      <c r="K27" s="47"/>
      <c r="L27" s="47"/>
      <c r="M27" s="47"/>
      <c r="N27" s="47"/>
      <c r="O27" s="47"/>
      <c r="P27" s="48"/>
      <c r="Q27" s="48"/>
      <c r="R27" s="49" t="s">
        <v>2013</v>
      </c>
      <c r="S27" s="50" t="s">
        <v>52</v>
      </c>
      <c r="T27" s="51">
        <f>+IF(ISERR(S27/R27*100),"N/A",ROUND(S27/R27*100,2))</f>
        <v>0</v>
      </c>
      <c r="U27" s="50" t="s">
        <v>52</v>
      </c>
      <c r="V27" s="51" t="str">
        <f>+IF(ISERR(U27/S27*100),"N/A",ROUND(U27/S27*100,2))</f>
        <v>N/A</v>
      </c>
      <c r="W27" s="52">
        <f>+IF(ISERR(U27/R27*100),"N/A",ROUND(U27/R27*100,2))</f>
        <v>0</v>
      </c>
    </row>
    <row r="28" spans="2:27" ht="22.5" customHeight="1" thickTop="1" thickBot="1" x14ac:dyDescent="0.25">
      <c r="B28" s="11" t="s">
        <v>75</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23" t="s">
        <v>2012</v>
      </c>
      <c r="C29" s="224"/>
      <c r="D29" s="224"/>
      <c r="E29" s="224"/>
      <c r="F29" s="224"/>
      <c r="G29" s="224"/>
      <c r="H29" s="224"/>
      <c r="I29" s="224"/>
      <c r="J29" s="224"/>
      <c r="K29" s="224"/>
      <c r="L29" s="224"/>
      <c r="M29" s="224"/>
      <c r="N29" s="224"/>
      <c r="O29" s="224"/>
      <c r="P29" s="224"/>
      <c r="Q29" s="224"/>
      <c r="R29" s="224"/>
      <c r="S29" s="224"/>
      <c r="T29" s="224"/>
      <c r="U29" s="224"/>
      <c r="V29" s="224"/>
      <c r="W29" s="225"/>
    </row>
    <row r="30" spans="2:27" ht="50.25" customHeight="1" thickBot="1" x14ac:dyDescent="0.25">
      <c r="B30" s="226"/>
      <c r="C30" s="227"/>
      <c r="D30" s="227"/>
      <c r="E30" s="227"/>
      <c r="F30" s="227"/>
      <c r="G30" s="227"/>
      <c r="H30" s="227"/>
      <c r="I30" s="227"/>
      <c r="J30" s="227"/>
      <c r="K30" s="227"/>
      <c r="L30" s="227"/>
      <c r="M30" s="227"/>
      <c r="N30" s="227"/>
      <c r="O30" s="227"/>
      <c r="P30" s="227"/>
      <c r="Q30" s="227"/>
      <c r="R30" s="227"/>
      <c r="S30" s="227"/>
      <c r="T30" s="227"/>
      <c r="U30" s="227"/>
      <c r="V30" s="227"/>
      <c r="W30" s="228"/>
    </row>
    <row r="31" spans="2:27" ht="37.5" customHeight="1" thickTop="1" x14ac:dyDescent="0.2">
      <c r="B31" s="223" t="s">
        <v>2011</v>
      </c>
      <c r="C31" s="224"/>
      <c r="D31" s="224"/>
      <c r="E31" s="224"/>
      <c r="F31" s="224"/>
      <c r="G31" s="224"/>
      <c r="H31" s="224"/>
      <c r="I31" s="224"/>
      <c r="J31" s="224"/>
      <c r="K31" s="224"/>
      <c r="L31" s="224"/>
      <c r="M31" s="224"/>
      <c r="N31" s="224"/>
      <c r="O31" s="224"/>
      <c r="P31" s="224"/>
      <c r="Q31" s="224"/>
      <c r="R31" s="224"/>
      <c r="S31" s="224"/>
      <c r="T31" s="224"/>
      <c r="U31" s="224"/>
      <c r="V31" s="224"/>
      <c r="W31" s="225"/>
    </row>
    <row r="32" spans="2:27" ht="15" customHeight="1" thickBot="1" x14ac:dyDescent="0.25">
      <c r="B32" s="226"/>
      <c r="C32" s="227"/>
      <c r="D32" s="227"/>
      <c r="E32" s="227"/>
      <c r="F32" s="227"/>
      <c r="G32" s="227"/>
      <c r="H32" s="227"/>
      <c r="I32" s="227"/>
      <c r="J32" s="227"/>
      <c r="K32" s="227"/>
      <c r="L32" s="227"/>
      <c r="M32" s="227"/>
      <c r="N32" s="227"/>
      <c r="O32" s="227"/>
      <c r="P32" s="227"/>
      <c r="Q32" s="227"/>
      <c r="R32" s="227"/>
      <c r="S32" s="227"/>
      <c r="T32" s="227"/>
      <c r="U32" s="227"/>
      <c r="V32" s="227"/>
      <c r="W32" s="228"/>
    </row>
    <row r="33" spans="2:23" ht="37.5" customHeight="1" thickTop="1" x14ac:dyDescent="0.2">
      <c r="B33" s="223" t="s">
        <v>2010</v>
      </c>
      <c r="C33" s="224"/>
      <c r="D33" s="224"/>
      <c r="E33" s="224"/>
      <c r="F33" s="224"/>
      <c r="G33" s="224"/>
      <c r="H33" s="224"/>
      <c r="I33" s="224"/>
      <c r="J33" s="224"/>
      <c r="K33" s="224"/>
      <c r="L33" s="224"/>
      <c r="M33" s="224"/>
      <c r="N33" s="224"/>
      <c r="O33" s="224"/>
      <c r="P33" s="224"/>
      <c r="Q33" s="224"/>
      <c r="R33" s="224"/>
      <c r="S33" s="224"/>
      <c r="T33" s="224"/>
      <c r="U33" s="224"/>
      <c r="V33" s="224"/>
      <c r="W33" s="225"/>
    </row>
    <row r="34" spans="2:23" ht="13.5" thickBot="1" x14ac:dyDescent="0.25">
      <c r="B34" s="229"/>
      <c r="C34" s="230"/>
      <c r="D34" s="230"/>
      <c r="E34" s="230"/>
      <c r="F34" s="230"/>
      <c r="G34" s="230"/>
      <c r="H34" s="230"/>
      <c r="I34" s="230"/>
      <c r="J34" s="230"/>
      <c r="K34" s="230"/>
      <c r="L34" s="230"/>
      <c r="M34" s="230"/>
      <c r="N34" s="230"/>
      <c r="O34" s="230"/>
      <c r="P34" s="230"/>
      <c r="Q34" s="230"/>
      <c r="R34" s="230"/>
      <c r="S34" s="230"/>
      <c r="T34" s="230"/>
      <c r="U34" s="230"/>
      <c r="V34" s="230"/>
      <c r="W34" s="231"/>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89.25" customHeight="1" thickTop="1" thickBot="1" x14ac:dyDescent="0.25">
      <c r="A4" s="15"/>
      <c r="B4" s="16" t="s">
        <v>3</v>
      </c>
      <c r="C4" s="17" t="s">
        <v>666</v>
      </c>
      <c r="D4" s="183" t="s">
        <v>665</v>
      </c>
      <c r="E4" s="183"/>
      <c r="F4" s="183"/>
      <c r="G4" s="183"/>
      <c r="H4" s="184"/>
      <c r="I4" s="18"/>
      <c r="J4" s="185" t="s">
        <v>6</v>
      </c>
      <c r="K4" s="183"/>
      <c r="L4" s="17" t="s">
        <v>664</v>
      </c>
      <c r="M4" s="186" t="s">
        <v>663</v>
      </c>
      <c r="N4" s="186"/>
      <c r="O4" s="186"/>
      <c r="P4" s="186"/>
      <c r="Q4" s="187"/>
      <c r="R4" s="19"/>
      <c r="S4" s="188" t="s">
        <v>9</v>
      </c>
      <c r="T4" s="189"/>
      <c r="U4" s="189"/>
      <c r="V4" s="190" t="s">
        <v>662</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655</v>
      </c>
      <c r="D6" s="192" t="s">
        <v>661</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660</v>
      </c>
      <c r="M8" s="26" t="s">
        <v>659</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171.75" customHeight="1" thickTop="1" thickBot="1" x14ac:dyDescent="0.25">
      <c r="B10" s="27" t="s">
        <v>22</v>
      </c>
      <c r="C10" s="190" t="s">
        <v>658</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657</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thickBot="1" x14ac:dyDescent="0.25">
      <c r="B21" s="217" t="s">
        <v>656</v>
      </c>
      <c r="C21" s="218"/>
      <c r="D21" s="218"/>
      <c r="E21" s="218"/>
      <c r="F21" s="218"/>
      <c r="G21" s="218"/>
      <c r="H21" s="218"/>
      <c r="I21" s="218"/>
      <c r="J21" s="218"/>
      <c r="K21" s="218"/>
      <c r="L21" s="218"/>
      <c r="M21" s="219" t="s">
        <v>655</v>
      </c>
      <c r="N21" s="219"/>
      <c r="O21" s="219" t="s">
        <v>49</v>
      </c>
      <c r="P21" s="219"/>
      <c r="Q21" s="220" t="s">
        <v>65</v>
      </c>
      <c r="R21" s="220"/>
      <c r="S21" s="34" t="s">
        <v>51</v>
      </c>
      <c r="T21" s="34" t="s">
        <v>170</v>
      </c>
      <c r="U21" s="34" t="s">
        <v>170</v>
      </c>
      <c r="V21" s="34" t="str">
        <f>+IF(ISERR(U21/T21*100),"N/A",ROUND(U21/T21*100,2))</f>
        <v>N/A</v>
      </c>
      <c r="W21" s="35" t="str">
        <f>+IF(ISERR(U21/S21*100),"N/A",ROUND(U21/S21*100,2))</f>
        <v>N/A</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32" t="s">
        <v>2098</v>
      </c>
      <c r="C23" s="233"/>
      <c r="D23" s="233"/>
      <c r="E23" s="233"/>
      <c r="F23" s="233"/>
      <c r="G23" s="233"/>
      <c r="H23" s="233"/>
      <c r="I23" s="233"/>
      <c r="J23" s="233"/>
      <c r="K23" s="233"/>
      <c r="L23" s="233"/>
      <c r="M23" s="233"/>
      <c r="N23" s="233"/>
      <c r="O23" s="233"/>
      <c r="P23" s="233"/>
      <c r="Q23" s="234"/>
      <c r="R23" s="37" t="s">
        <v>42</v>
      </c>
      <c r="S23" s="204" t="s">
        <v>43</v>
      </c>
      <c r="T23" s="204"/>
      <c r="U23" s="38" t="s">
        <v>61</v>
      </c>
      <c r="V23" s="203" t="s">
        <v>62</v>
      </c>
      <c r="W23" s="205"/>
    </row>
    <row r="24" spans="2:27" ht="30.75" customHeight="1" thickBot="1" x14ac:dyDescent="0.25">
      <c r="B24" s="235"/>
      <c r="C24" s="236"/>
      <c r="D24" s="236"/>
      <c r="E24" s="236"/>
      <c r="F24" s="236"/>
      <c r="G24" s="236"/>
      <c r="H24" s="236"/>
      <c r="I24" s="236"/>
      <c r="J24" s="236"/>
      <c r="K24" s="236"/>
      <c r="L24" s="236"/>
      <c r="M24" s="236"/>
      <c r="N24" s="236"/>
      <c r="O24" s="236"/>
      <c r="P24" s="236"/>
      <c r="Q24" s="237"/>
      <c r="R24" s="39" t="s">
        <v>63</v>
      </c>
      <c r="S24" s="39" t="s">
        <v>63</v>
      </c>
      <c r="T24" s="39" t="s">
        <v>49</v>
      </c>
      <c r="U24" s="39" t="s">
        <v>63</v>
      </c>
      <c r="V24" s="39" t="s">
        <v>64</v>
      </c>
      <c r="W24" s="32" t="s">
        <v>65</v>
      </c>
      <c r="Y24" s="36"/>
    </row>
    <row r="25" spans="2:27" ht="23.25" customHeight="1" thickBot="1" x14ac:dyDescent="0.25">
      <c r="B25" s="238" t="s">
        <v>66</v>
      </c>
      <c r="C25" s="239"/>
      <c r="D25" s="239"/>
      <c r="E25" s="40" t="s">
        <v>653</v>
      </c>
      <c r="F25" s="40"/>
      <c r="G25" s="40"/>
      <c r="H25" s="41"/>
      <c r="I25" s="41"/>
      <c r="J25" s="41"/>
      <c r="K25" s="41"/>
      <c r="L25" s="41"/>
      <c r="M25" s="41"/>
      <c r="N25" s="41"/>
      <c r="O25" s="41"/>
      <c r="P25" s="42"/>
      <c r="Q25" s="42"/>
      <c r="R25" s="43" t="s">
        <v>654</v>
      </c>
      <c r="S25" s="44" t="s">
        <v>11</v>
      </c>
      <c r="T25" s="42"/>
      <c r="U25" s="44" t="s">
        <v>650</v>
      </c>
      <c r="V25" s="42"/>
      <c r="W25" s="45">
        <f>+IF(ISERR(U25/R25*100),"N/A",ROUND(U25/R25*100,2))</f>
        <v>15.93</v>
      </c>
    </row>
    <row r="26" spans="2:27" ht="26.25" customHeight="1" thickBot="1" x14ac:dyDescent="0.25">
      <c r="B26" s="221" t="s">
        <v>69</v>
      </c>
      <c r="C26" s="222"/>
      <c r="D26" s="222"/>
      <c r="E26" s="46" t="s">
        <v>653</v>
      </c>
      <c r="F26" s="46"/>
      <c r="G26" s="46"/>
      <c r="H26" s="47"/>
      <c r="I26" s="47"/>
      <c r="J26" s="47"/>
      <c r="K26" s="47"/>
      <c r="L26" s="47"/>
      <c r="M26" s="47"/>
      <c r="N26" s="47"/>
      <c r="O26" s="47"/>
      <c r="P26" s="48"/>
      <c r="Q26" s="48"/>
      <c r="R26" s="49" t="s">
        <v>652</v>
      </c>
      <c r="S26" s="50" t="s">
        <v>651</v>
      </c>
      <c r="T26" s="51">
        <f>+IF(ISERR(S26/R26*100),"N/A",ROUND(S26/R26*100,2))</f>
        <v>28</v>
      </c>
      <c r="U26" s="50" t="s">
        <v>650</v>
      </c>
      <c r="V26" s="51">
        <f>+IF(ISERR(U26/S26*100),"N/A",ROUND(U26/S26*100,2))</f>
        <v>56.93</v>
      </c>
      <c r="W26" s="52">
        <f>+IF(ISERR(U26/R26*100),"N/A",ROUND(U26/R26*100,2))</f>
        <v>15.94</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3" t="s">
        <v>649</v>
      </c>
      <c r="C28" s="224"/>
      <c r="D28" s="224"/>
      <c r="E28" s="224"/>
      <c r="F28" s="224"/>
      <c r="G28" s="224"/>
      <c r="H28" s="224"/>
      <c r="I28" s="224"/>
      <c r="J28" s="224"/>
      <c r="K28" s="224"/>
      <c r="L28" s="224"/>
      <c r="M28" s="224"/>
      <c r="N28" s="224"/>
      <c r="O28" s="224"/>
      <c r="P28" s="224"/>
      <c r="Q28" s="224"/>
      <c r="R28" s="224"/>
      <c r="S28" s="224"/>
      <c r="T28" s="224"/>
      <c r="U28" s="224"/>
      <c r="V28" s="224"/>
      <c r="W28" s="225"/>
    </row>
    <row r="29" spans="2:27" ht="60.75" customHeight="1" thickBot="1" x14ac:dyDescent="0.25">
      <c r="B29" s="226"/>
      <c r="C29" s="227"/>
      <c r="D29" s="227"/>
      <c r="E29" s="227"/>
      <c r="F29" s="227"/>
      <c r="G29" s="227"/>
      <c r="H29" s="227"/>
      <c r="I29" s="227"/>
      <c r="J29" s="227"/>
      <c r="K29" s="227"/>
      <c r="L29" s="227"/>
      <c r="M29" s="227"/>
      <c r="N29" s="227"/>
      <c r="O29" s="227"/>
      <c r="P29" s="227"/>
      <c r="Q29" s="227"/>
      <c r="R29" s="227"/>
      <c r="S29" s="227"/>
      <c r="T29" s="227"/>
      <c r="U29" s="227"/>
      <c r="V29" s="227"/>
      <c r="W29" s="228"/>
    </row>
    <row r="30" spans="2:27" ht="37.5" customHeight="1" thickTop="1" x14ac:dyDescent="0.2">
      <c r="B30" s="223" t="s">
        <v>648</v>
      </c>
      <c r="C30" s="224"/>
      <c r="D30" s="224"/>
      <c r="E30" s="224"/>
      <c r="F30" s="224"/>
      <c r="G30" s="224"/>
      <c r="H30" s="224"/>
      <c r="I30" s="224"/>
      <c r="J30" s="224"/>
      <c r="K30" s="224"/>
      <c r="L30" s="224"/>
      <c r="M30" s="224"/>
      <c r="N30" s="224"/>
      <c r="O30" s="224"/>
      <c r="P30" s="224"/>
      <c r="Q30" s="224"/>
      <c r="R30" s="224"/>
      <c r="S30" s="224"/>
      <c r="T30" s="224"/>
      <c r="U30" s="224"/>
      <c r="V30" s="224"/>
      <c r="W30" s="225"/>
    </row>
    <row r="31" spans="2:27" ht="77.2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647</v>
      </c>
      <c r="C32" s="224"/>
      <c r="D32" s="224"/>
      <c r="E32" s="224"/>
      <c r="F32" s="224"/>
      <c r="G32" s="224"/>
      <c r="H32" s="224"/>
      <c r="I32" s="224"/>
      <c r="J32" s="224"/>
      <c r="K32" s="224"/>
      <c r="L32" s="224"/>
      <c r="M32" s="224"/>
      <c r="N32" s="224"/>
      <c r="O32" s="224"/>
      <c r="P32" s="224"/>
      <c r="Q32" s="224"/>
      <c r="R32" s="224"/>
      <c r="S32" s="224"/>
      <c r="T32" s="224"/>
      <c r="U32" s="224"/>
      <c r="V32" s="224"/>
      <c r="W32" s="225"/>
    </row>
    <row r="33" spans="2:23" ht="53.25" customHeight="1" thickBot="1" x14ac:dyDescent="0.25">
      <c r="B33" s="229"/>
      <c r="C33" s="230"/>
      <c r="D33" s="230"/>
      <c r="E33" s="230"/>
      <c r="F33" s="230"/>
      <c r="G33" s="230"/>
      <c r="H33" s="230"/>
      <c r="I33" s="230"/>
      <c r="J33" s="230"/>
      <c r="K33" s="230"/>
      <c r="L33" s="230"/>
      <c r="M33" s="230"/>
      <c r="N33" s="230"/>
      <c r="O33" s="230"/>
      <c r="P33" s="230"/>
      <c r="Q33" s="230"/>
      <c r="R33" s="230"/>
      <c r="S33" s="230"/>
      <c r="T33" s="230"/>
      <c r="U33" s="230"/>
      <c r="V33" s="230"/>
      <c r="W33" s="231"/>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666</v>
      </c>
      <c r="D4" s="183" t="s">
        <v>665</v>
      </c>
      <c r="E4" s="183"/>
      <c r="F4" s="183"/>
      <c r="G4" s="183"/>
      <c r="H4" s="184"/>
      <c r="I4" s="18"/>
      <c r="J4" s="185" t="s">
        <v>6</v>
      </c>
      <c r="K4" s="183"/>
      <c r="L4" s="17" t="s">
        <v>246</v>
      </c>
      <c r="M4" s="186" t="s">
        <v>245</v>
      </c>
      <c r="N4" s="186"/>
      <c r="O4" s="186"/>
      <c r="P4" s="186"/>
      <c r="Q4" s="187"/>
      <c r="R4" s="19"/>
      <c r="S4" s="188" t="s">
        <v>9</v>
      </c>
      <c r="T4" s="189"/>
      <c r="U4" s="189"/>
      <c r="V4" s="190" t="s">
        <v>688</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306</v>
      </c>
      <c r="D6" s="192" t="s">
        <v>433</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687</v>
      </c>
      <c r="K8" s="26" t="s">
        <v>686</v>
      </c>
      <c r="L8" s="26" t="s">
        <v>685</v>
      </c>
      <c r="M8" s="26" t="s">
        <v>684</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683</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682</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681</v>
      </c>
      <c r="C21" s="218"/>
      <c r="D21" s="218"/>
      <c r="E21" s="218"/>
      <c r="F21" s="218"/>
      <c r="G21" s="218"/>
      <c r="H21" s="218"/>
      <c r="I21" s="218"/>
      <c r="J21" s="218"/>
      <c r="K21" s="218"/>
      <c r="L21" s="218"/>
      <c r="M21" s="219" t="s">
        <v>306</v>
      </c>
      <c r="N21" s="219"/>
      <c r="O21" s="219" t="s">
        <v>49</v>
      </c>
      <c r="P21" s="219"/>
      <c r="Q21" s="220" t="s">
        <v>50</v>
      </c>
      <c r="R21" s="220"/>
      <c r="S21" s="34" t="s">
        <v>51</v>
      </c>
      <c r="T21" s="34" t="s">
        <v>51</v>
      </c>
      <c r="U21" s="34" t="s">
        <v>680</v>
      </c>
      <c r="V21" s="34">
        <f>+IF(ISERR(U21/T21*100),"N/A",ROUND(U21/T21*100,2))</f>
        <v>117</v>
      </c>
      <c r="W21" s="35">
        <f>+IF(ISERR(U21/S21*100),"N/A",ROUND(U21/S21*100,2))</f>
        <v>117</v>
      </c>
    </row>
    <row r="22" spans="2:27" ht="56.25" customHeight="1" x14ac:dyDescent="0.2">
      <c r="B22" s="217" t="s">
        <v>679</v>
      </c>
      <c r="C22" s="218"/>
      <c r="D22" s="218"/>
      <c r="E22" s="218"/>
      <c r="F22" s="218"/>
      <c r="G22" s="218"/>
      <c r="H22" s="218"/>
      <c r="I22" s="218"/>
      <c r="J22" s="218"/>
      <c r="K22" s="218"/>
      <c r="L22" s="218"/>
      <c r="M22" s="219" t="s">
        <v>306</v>
      </c>
      <c r="N22" s="219"/>
      <c r="O22" s="219" t="s">
        <v>49</v>
      </c>
      <c r="P22" s="219"/>
      <c r="Q22" s="220" t="s">
        <v>50</v>
      </c>
      <c r="R22" s="220"/>
      <c r="S22" s="34" t="s">
        <v>51</v>
      </c>
      <c r="T22" s="34" t="s">
        <v>51</v>
      </c>
      <c r="U22" s="34" t="s">
        <v>678</v>
      </c>
      <c r="V22" s="34">
        <f>+IF(ISERR(U22/T22*100),"N/A",ROUND(U22/T22*100,2))</f>
        <v>55</v>
      </c>
      <c r="W22" s="35">
        <f>+IF(ISERR(U22/S22*100),"N/A",ROUND(U22/S22*100,2))</f>
        <v>55</v>
      </c>
    </row>
    <row r="23" spans="2:27" ht="56.25" customHeight="1" thickBot="1" x14ac:dyDescent="0.25">
      <c r="B23" s="217" t="s">
        <v>677</v>
      </c>
      <c r="C23" s="218"/>
      <c r="D23" s="218"/>
      <c r="E23" s="218"/>
      <c r="F23" s="218"/>
      <c r="G23" s="218"/>
      <c r="H23" s="218"/>
      <c r="I23" s="218"/>
      <c r="J23" s="218"/>
      <c r="K23" s="218"/>
      <c r="L23" s="218"/>
      <c r="M23" s="219" t="s">
        <v>306</v>
      </c>
      <c r="N23" s="219"/>
      <c r="O23" s="219" t="s">
        <v>49</v>
      </c>
      <c r="P23" s="219"/>
      <c r="Q23" s="220" t="s">
        <v>50</v>
      </c>
      <c r="R23" s="220"/>
      <c r="S23" s="34" t="s">
        <v>676</v>
      </c>
      <c r="T23" s="34" t="s">
        <v>675</v>
      </c>
      <c r="U23" s="34" t="s">
        <v>674</v>
      </c>
      <c r="V23" s="34">
        <f>+IF(ISERR(U23/T23*100),"N/A",ROUND(U23/T23*100,2))</f>
        <v>102.65</v>
      </c>
      <c r="W23" s="35">
        <f>+IF(ISERR(U23/S23*100),"N/A",ROUND(U23/S23*100,2))</f>
        <v>103.33</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32" t="s">
        <v>2098</v>
      </c>
      <c r="C25" s="233"/>
      <c r="D25" s="233"/>
      <c r="E25" s="233"/>
      <c r="F25" s="233"/>
      <c r="G25" s="233"/>
      <c r="H25" s="233"/>
      <c r="I25" s="233"/>
      <c r="J25" s="233"/>
      <c r="K25" s="233"/>
      <c r="L25" s="233"/>
      <c r="M25" s="233"/>
      <c r="N25" s="233"/>
      <c r="O25" s="233"/>
      <c r="P25" s="233"/>
      <c r="Q25" s="234"/>
      <c r="R25" s="37" t="s">
        <v>42</v>
      </c>
      <c r="S25" s="204" t="s">
        <v>43</v>
      </c>
      <c r="T25" s="204"/>
      <c r="U25" s="38" t="s">
        <v>61</v>
      </c>
      <c r="V25" s="203" t="s">
        <v>62</v>
      </c>
      <c r="W25" s="205"/>
    </row>
    <row r="26" spans="2:27" ht="30.75" customHeight="1" thickBot="1" x14ac:dyDescent="0.25">
      <c r="B26" s="235"/>
      <c r="C26" s="236"/>
      <c r="D26" s="236"/>
      <c r="E26" s="236"/>
      <c r="F26" s="236"/>
      <c r="G26" s="236"/>
      <c r="H26" s="236"/>
      <c r="I26" s="236"/>
      <c r="J26" s="236"/>
      <c r="K26" s="236"/>
      <c r="L26" s="236"/>
      <c r="M26" s="236"/>
      <c r="N26" s="236"/>
      <c r="O26" s="236"/>
      <c r="P26" s="236"/>
      <c r="Q26" s="237"/>
      <c r="R26" s="39" t="s">
        <v>63</v>
      </c>
      <c r="S26" s="39" t="s">
        <v>63</v>
      </c>
      <c r="T26" s="39" t="s">
        <v>49</v>
      </c>
      <c r="U26" s="39" t="s">
        <v>63</v>
      </c>
      <c r="V26" s="39" t="s">
        <v>64</v>
      </c>
      <c r="W26" s="32" t="s">
        <v>65</v>
      </c>
      <c r="Y26" s="36"/>
    </row>
    <row r="27" spans="2:27" ht="23.25" customHeight="1" thickBot="1" x14ac:dyDescent="0.25">
      <c r="B27" s="238" t="s">
        <v>66</v>
      </c>
      <c r="C27" s="239"/>
      <c r="D27" s="239"/>
      <c r="E27" s="40" t="s">
        <v>302</v>
      </c>
      <c r="F27" s="40"/>
      <c r="G27" s="40"/>
      <c r="H27" s="41"/>
      <c r="I27" s="41"/>
      <c r="J27" s="41"/>
      <c r="K27" s="41"/>
      <c r="L27" s="41"/>
      <c r="M27" s="41"/>
      <c r="N27" s="41"/>
      <c r="O27" s="41"/>
      <c r="P27" s="42"/>
      <c r="Q27" s="42"/>
      <c r="R27" s="43" t="s">
        <v>673</v>
      </c>
      <c r="S27" s="44" t="s">
        <v>11</v>
      </c>
      <c r="T27" s="42"/>
      <c r="U27" s="44" t="s">
        <v>670</v>
      </c>
      <c r="V27" s="42"/>
      <c r="W27" s="45">
        <f>+IF(ISERR(U27/R27*100),"N/A",ROUND(U27/R27*100,2))</f>
        <v>13.9</v>
      </c>
    </row>
    <row r="28" spans="2:27" ht="26.25" customHeight="1" thickBot="1" x14ac:dyDescent="0.25">
      <c r="B28" s="221" t="s">
        <v>69</v>
      </c>
      <c r="C28" s="222"/>
      <c r="D28" s="222"/>
      <c r="E28" s="46" t="s">
        <v>302</v>
      </c>
      <c r="F28" s="46"/>
      <c r="G28" s="46"/>
      <c r="H28" s="47"/>
      <c r="I28" s="47"/>
      <c r="J28" s="47"/>
      <c r="K28" s="47"/>
      <c r="L28" s="47"/>
      <c r="M28" s="47"/>
      <c r="N28" s="47"/>
      <c r="O28" s="47"/>
      <c r="P28" s="48"/>
      <c r="Q28" s="48"/>
      <c r="R28" s="49" t="s">
        <v>672</v>
      </c>
      <c r="S28" s="50" t="s">
        <v>671</v>
      </c>
      <c r="T28" s="51">
        <f>+IF(ISERR(S28/R28*100),"N/A",ROUND(S28/R28*100,2))</f>
        <v>24.76</v>
      </c>
      <c r="U28" s="50" t="s">
        <v>670</v>
      </c>
      <c r="V28" s="51">
        <f>+IF(ISERR(U28/S28*100),"N/A",ROUND(U28/S28*100,2))</f>
        <v>55.81</v>
      </c>
      <c r="W28" s="52">
        <f>+IF(ISERR(U28/R28*100),"N/A",ROUND(U28/R28*100,2))</f>
        <v>13.82</v>
      </c>
    </row>
    <row r="29" spans="2:27" ht="22.5" customHeight="1" thickTop="1" thickBot="1" x14ac:dyDescent="0.25">
      <c r="B29" s="11" t="s">
        <v>75</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23" t="s">
        <v>669</v>
      </c>
      <c r="C30" s="224"/>
      <c r="D30" s="224"/>
      <c r="E30" s="224"/>
      <c r="F30" s="224"/>
      <c r="G30" s="224"/>
      <c r="H30" s="224"/>
      <c r="I30" s="224"/>
      <c r="J30" s="224"/>
      <c r="K30" s="224"/>
      <c r="L30" s="224"/>
      <c r="M30" s="224"/>
      <c r="N30" s="224"/>
      <c r="O30" s="224"/>
      <c r="P30" s="224"/>
      <c r="Q30" s="224"/>
      <c r="R30" s="224"/>
      <c r="S30" s="224"/>
      <c r="T30" s="224"/>
      <c r="U30" s="224"/>
      <c r="V30" s="224"/>
      <c r="W30" s="225"/>
    </row>
    <row r="31" spans="2:27" ht="63"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668</v>
      </c>
      <c r="C32" s="224"/>
      <c r="D32" s="224"/>
      <c r="E32" s="224"/>
      <c r="F32" s="224"/>
      <c r="G32" s="224"/>
      <c r="H32" s="224"/>
      <c r="I32" s="224"/>
      <c r="J32" s="224"/>
      <c r="K32" s="224"/>
      <c r="L32" s="224"/>
      <c r="M32" s="224"/>
      <c r="N32" s="224"/>
      <c r="O32" s="224"/>
      <c r="P32" s="224"/>
      <c r="Q32" s="224"/>
      <c r="R32" s="224"/>
      <c r="S32" s="224"/>
      <c r="T32" s="224"/>
      <c r="U32" s="224"/>
      <c r="V32" s="224"/>
      <c r="W32" s="225"/>
    </row>
    <row r="33" spans="2:23" ht="86.25" customHeight="1"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row r="34" spans="2:23" ht="32.25" customHeight="1" thickTop="1" x14ac:dyDescent="0.2">
      <c r="B34" s="223" t="s">
        <v>667</v>
      </c>
      <c r="C34" s="224"/>
      <c r="D34" s="224"/>
      <c r="E34" s="224"/>
      <c r="F34" s="224"/>
      <c r="G34" s="224"/>
      <c r="H34" s="224"/>
      <c r="I34" s="224"/>
      <c r="J34" s="224"/>
      <c r="K34" s="224"/>
      <c r="L34" s="224"/>
      <c r="M34" s="224"/>
      <c r="N34" s="224"/>
      <c r="O34" s="224"/>
      <c r="P34" s="224"/>
      <c r="Q34" s="224"/>
      <c r="R34" s="224"/>
      <c r="S34" s="224"/>
      <c r="T34" s="224"/>
      <c r="U34" s="224"/>
      <c r="V34" s="224"/>
      <c r="W34" s="225"/>
    </row>
    <row r="35" spans="2:23" ht="13.5" thickBot="1" x14ac:dyDescent="0.25">
      <c r="B35" s="229"/>
      <c r="C35" s="230"/>
      <c r="D35" s="230"/>
      <c r="E35" s="230"/>
      <c r="F35" s="230"/>
      <c r="G35" s="230"/>
      <c r="H35" s="230"/>
      <c r="I35" s="230"/>
      <c r="J35" s="230"/>
      <c r="K35" s="230"/>
      <c r="L35" s="230"/>
      <c r="M35" s="230"/>
      <c r="N35" s="230"/>
      <c r="O35" s="230"/>
      <c r="P35" s="230"/>
      <c r="Q35" s="230"/>
      <c r="R35" s="230"/>
      <c r="S35" s="230"/>
      <c r="T35" s="230"/>
      <c r="U35" s="230"/>
      <c r="V35" s="230"/>
      <c r="W35" s="231"/>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49" fitToHeight="6" orientation="landscape" r:id="rId1"/>
  <headerFooter>
    <oddFooter>&amp;R&amp;P de &amp;N</oddFooter>
  </headerFooter>
  <rowBreaks count="1" manualBreakCount="1">
    <brk id="16" min="1" max="20"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702</v>
      </c>
      <c r="D4" s="183" t="s">
        <v>701</v>
      </c>
      <c r="E4" s="183"/>
      <c r="F4" s="183"/>
      <c r="G4" s="183"/>
      <c r="H4" s="184"/>
      <c r="I4" s="18"/>
      <c r="J4" s="185" t="s">
        <v>6</v>
      </c>
      <c r="K4" s="183"/>
      <c r="L4" s="17" t="s">
        <v>700</v>
      </c>
      <c r="M4" s="186" t="s">
        <v>699</v>
      </c>
      <c r="N4" s="186"/>
      <c r="O4" s="186"/>
      <c r="P4" s="186"/>
      <c r="Q4" s="187"/>
      <c r="R4" s="19"/>
      <c r="S4" s="188" t="s">
        <v>9</v>
      </c>
      <c r="T4" s="189"/>
      <c r="U4" s="189"/>
      <c r="V4" s="190" t="s">
        <v>689</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691</v>
      </c>
      <c r="D6" s="192" t="s">
        <v>698</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697</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696</v>
      </c>
      <c r="C21" s="218"/>
      <c r="D21" s="218"/>
      <c r="E21" s="218"/>
      <c r="F21" s="218"/>
      <c r="G21" s="218"/>
      <c r="H21" s="218"/>
      <c r="I21" s="218"/>
      <c r="J21" s="218"/>
      <c r="K21" s="218"/>
      <c r="L21" s="218"/>
      <c r="M21" s="219" t="s">
        <v>691</v>
      </c>
      <c r="N21" s="219"/>
      <c r="O21" s="219" t="s">
        <v>49</v>
      </c>
      <c r="P21" s="219"/>
      <c r="Q21" s="220" t="s">
        <v>353</v>
      </c>
      <c r="R21" s="220"/>
      <c r="S21" s="34" t="s">
        <v>695</v>
      </c>
      <c r="T21" s="34" t="s">
        <v>170</v>
      </c>
      <c r="U21" s="34" t="s">
        <v>170</v>
      </c>
      <c r="V21" s="34" t="str">
        <f>+IF(ISERR(U21/T21*100),"N/A",ROUND(U21/T21*100,2))</f>
        <v>N/A</v>
      </c>
      <c r="W21" s="35" t="str">
        <f>+IF(ISERR(U21/S21*100),"N/A",ROUND(U21/S21*100,2))</f>
        <v>N/A</v>
      </c>
    </row>
    <row r="22" spans="2:27" ht="56.25" customHeight="1" x14ac:dyDescent="0.2">
      <c r="B22" s="217" t="s">
        <v>694</v>
      </c>
      <c r="C22" s="218"/>
      <c r="D22" s="218"/>
      <c r="E22" s="218"/>
      <c r="F22" s="218"/>
      <c r="G22" s="218"/>
      <c r="H22" s="218"/>
      <c r="I22" s="218"/>
      <c r="J22" s="218"/>
      <c r="K22" s="218"/>
      <c r="L22" s="218"/>
      <c r="M22" s="219" t="s">
        <v>691</v>
      </c>
      <c r="N22" s="219"/>
      <c r="O22" s="219" t="s">
        <v>49</v>
      </c>
      <c r="P22" s="219"/>
      <c r="Q22" s="220" t="s">
        <v>65</v>
      </c>
      <c r="R22" s="220"/>
      <c r="S22" s="34" t="s">
        <v>693</v>
      </c>
      <c r="T22" s="34" t="s">
        <v>170</v>
      </c>
      <c r="U22" s="34" t="s">
        <v>170</v>
      </c>
      <c r="V22" s="34" t="str">
        <f>+IF(ISERR(U22/T22*100),"N/A",ROUND(U22/T22*100,2))</f>
        <v>N/A</v>
      </c>
      <c r="W22" s="35" t="str">
        <f>+IF(ISERR(U22/S22*100),"N/A",ROUND(U22/S22*100,2))</f>
        <v>N/A</v>
      </c>
    </row>
    <row r="23" spans="2:27" ht="56.25" customHeight="1" thickBot="1" x14ac:dyDescent="0.25">
      <c r="B23" s="217" t="s">
        <v>692</v>
      </c>
      <c r="C23" s="218"/>
      <c r="D23" s="218"/>
      <c r="E23" s="218"/>
      <c r="F23" s="218"/>
      <c r="G23" s="218"/>
      <c r="H23" s="218"/>
      <c r="I23" s="218"/>
      <c r="J23" s="218"/>
      <c r="K23" s="218"/>
      <c r="L23" s="218"/>
      <c r="M23" s="219" t="s">
        <v>691</v>
      </c>
      <c r="N23" s="219"/>
      <c r="O23" s="219" t="s">
        <v>49</v>
      </c>
      <c r="P23" s="219"/>
      <c r="Q23" s="220" t="s">
        <v>65</v>
      </c>
      <c r="R23" s="220"/>
      <c r="S23" s="34" t="s">
        <v>167</v>
      </c>
      <c r="T23" s="34" t="s">
        <v>170</v>
      </c>
      <c r="U23" s="34" t="s">
        <v>170</v>
      </c>
      <c r="V23" s="34" t="str">
        <f>+IF(ISERR(U23/T23*100),"N/A",ROUND(U23/T23*100,2))</f>
        <v>N/A</v>
      </c>
      <c r="W23" s="35" t="str">
        <f>+IF(ISERR(U23/S23*100),"N/A",ROUND(U23/S23*100,2))</f>
        <v>N/A</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32" t="s">
        <v>2098</v>
      </c>
      <c r="C25" s="233"/>
      <c r="D25" s="233"/>
      <c r="E25" s="233"/>
      <c r="F25" s="233"/>
      <c r="G25" s="233"/>
      <c r="H25" s="233"/>
      <c r="I25" s="233"/>
      <c r="J25" s="233"/>
      <c r="K25" s="233"/>
      <c r="L25" s="233"/>
      <c r="M25" s="233"/>
      <c r="N25" s="233"/>
      <c r="O25" s="233"/>
      <c r="P25" s="233"/>
      <c r="Q25" s="234"/>
      <c r="R25" s="37" t="s">
        <v>42</v>
      </c>
      <c r="S25" s="204" t="s">
        <v>43</v>
      </c>
      <c r="T25" s="204"/>
      <c r="U25" s="38" t="s">
        <v>61</v>
      </c>
      <c r="V25" s="203" t="s">
        <v>62</v>
      </c>
      <c r="W25" s="205"/>
    </row>
    <row r="26" spans="2:27" ht="30.75" customHeight="1" thickBot="1" x14ac:dyDescent="0.25">
      <c r="B26" s="235"/>
      <c r="C26" s="236"/>
      <c r="D26" s="236"/>
      <c r="E26" s="236"/>
      <c r="F26" s="236"/>
      <c r="G26" s="236"/>
      <c r="H26" s="236"/>
      <c r="I26" s="236"/>
      <c r="J26" s="236"/>
      <c r="K26" s="236"/>
      <c r="L26" s="236"/>
      <c r="M26" s="236"/>
      <c r="N26" s="236"/>
      <c r="O26" s="236"/>
      <c r="P26" s="236"/>
      <c r="Q26" s="237"/>
      <c r="R26" s="39" t="s">
        <v>63</v>
      </c>
      <c r="S26" s="39" t="s">
        <v>63</v>
      </c>
      <c r="T26" s="39" t="s">
        <v>49</v>
      </c>
      <c r="U26" s="39" t="s">
        <v>63</v>
      </c>
      <c r="V26" s="39" t="s">
        <v>64</v>
      </c>
      <c r="W26" s="32" t="s">
        <v>65</v>
      </c>
      <c r="Y26" s="36"/>
    </row>
    <row r="27" spans="2:27" ht="23.25" customHeight="1" thickBot="1" x14ac:dyDescent="0.25">
      <c r="B27" s="238" t="s">
        <v>66</v>
      </c>
      <c r="C27" s="239"/>
      <c r="D27" s="239"/>
      <c r="E27" s="40" t="s">
        <v>690</v>
      </c>
      <c r="F27" s="40"/>
      <c r="G27" s="40"/>
      <c r="H27" s="41"/>
      <c r="I27" s="41"/>
      <c r="J27" s="41"/>
      <c r="K27" s="41"/>
      <c r="L27" s="41"/>
      <c r="M27" s="41"/>
      <c r="N27" s="41"/>
      <c r="O27" s="41"/>
      <c r="P27" s="42"/>
      <c r="Q27" s="42"/>
      <c r="R27" s="43" t="s">
        <v>689</v>
      </c>
      <c r="S27" s="44" t="s">
        <v>11</v>
      </c>
      <c r="T27" s="42"/>
      <c r="U27" s="44" t="s">
        <v>676</v>
      </c>
      <c r="V27" s="42"/>
      <c r="W27" s="45">
        <f>+IF(ISERR(U27/R27*100),"N/A",ROUND(U27/R27*100,2))</f>
        <v>100</v>
      </c>
    </row>
    <row r="28" spans="2:27" ht="26.25" customHeight="1" thickBot="1" x14ac:dyDescent="0.25">
      <c r="B28" s="221" t="s">
        <v>69</v>
      </c>
      <c r="C28" s="222"/>
      <c r="D28" s="222"/>
      <c r="E28" s="46" t="s">
        <v>690</v>
      </c>
      <c r="F28" s="46"/>
      <c r="G28" s="46"/>
      <c r="H28" s="47"/>
      <c r="I28" s="47"/>
      <c r="J28" s="47"/>
      <c r="K28" s="47"/>
      <c r="L28" s="47"/>
      <c r="M28" s="47"/>
      <c r="N28" s="47"/>
      <c r="O28" s="47"/>
      <c r="P28" s="48"/>
      <c r="Q28" s="48"/>
      <c r="R28" s="49" t="s">
        <v>689</v>
      </c>
      <c r="S28" s="50" t="s">
        <v>676</v>
      </c>
      <c r="T28" s="51">
        <f>+IF(ISERR(S28/R28*100),"N/A",ROUND(S28/R28*100,2))</f>
        <v>100</v>
      </c>
      <c r="U28" s="50" t="s">
        <v>676</v>
      </c>
      <c r="V28" s="51">
        <f>+IF(ISERR(U28/S28*100),"N/A",ROUND(U28/S28*100,2))</f>
        <v>100</v>
      </c>
      <c r="W28" s="52">
        <f>+IF(ISERR(U28/R28*100),"N/A",ROUND(U28/R28*100,2))</f>
        <v>100</v>
      </c>
    </row>
    <row r="29" spans="2:27" ht="22.5" customHeight="1" thickTop="1" thickBot="1" x14ac:dyDescent="0.25">
      <c r="B29" s="11" t="s">
        <v>75</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23" t="s">
        <v>210</v>
      </c>
      <c r="C30" s="224"/>
      <c r="D30" s="224"/>
      <c r="E30" s="224"/>
      <c r="F30" s="224"/>
      <c r="G30" s="224"/>
      <c r="H30" s="224"/>
      <c r="I30" s="224"/>
      <c r="J30" s="224"/>
      <c r="K30" s="224"/>
      <c r="L30" s="224"/>
      <c r="M30" s="224"/>
      <c r="N30" s="224"/>
      <c r="O30" s="224"/>
      <c r="P30" s="224"/>
      <c r="Q30" s="224"/>
      <c r="R30" s="224"/>
      <c r="S30" s="224"/>
      <c r="T30" s="224"/>
      <c r="U30" s="224"/>
      <c r="V30" s="224"/>
      <c r="W30" s="225"/>
    </row>
    <row r="31" spans="2:27" ht="1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209</v>
      </c>
      <c r="C32" s="224"/>
      <c r="D32" s="224"/>
      <c r="E32" s="224"/>
      <c r="F32" s="224"/>
      <c r="G32" s="224"/>
      <c r="H32" s="224"/>
      <c r="I32" s="224"/>
      <c r="J32" s="224"/>
      <c r="K32" s="224"/>
      <c r="L32" s="224"/>
      <c r="M32" s="224"/>
      <c r="N32" s="224"/>
      <c r="O32" s="224"/>
      <c r="P32" s="224"/>
      <c r="Q32" s="224"/>
      <c r="R32" s="224"/>
      <c r="S32" s="224"/>
      <c r="T32" s="224"/>
      <c r="U32" s="224"/>
      <c r="V32" s="224"/>
      <c r="W32" s="225"/>
    </row>
    <row r="33" spans="2:23" ht="15" customHeight="1"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row r="34" spans="2:23" ht="37.5" customHeight="1" thickTop="1" x14ac:dyDescent="0.2">
      <c r="B34" s="223" t="s">
        <v>208</v>
      </c>
      <c r="C34" s="224"/>
      <c r="D34" s="224"/>
      <c r="E34" s="224"/>
      <c r="F34" s="224"/>
      <c r="G34" s="224"/>
      <c r="H34" s="224"/>
      <c r="I34" s="224"/>
      <c r="J34" s="224"/>
      <c r="K34" s="224"/>
      <c r="L34" s="224"/>
      <c r="M34" s="224"/>
      <c r="N34" s="224"/>
      <c r="O34" s="224"/>
      <c r="P34" s="224"/>
      <c r="Q34" s="224"/>
      <c r="R34" s="224"/>
      <c r="S34" s="224"/>
      <c r="T34" s="224"/>
      <c r="U34" s="224"/>
      <c r="V34" s="224"/>
      <c r="W34" s="225"/>
    </row>
    <row r="35" spans="2:23" ht="13.5" thickBot="1" x14ac:dyDescent="0.25">
      <c r="B35" s="229"/>
      <c r="C35" s="230"/>
      <c r="D35" s="230"/>
      <c r="E35" s="230"/>
      <c r="F35" s="230"/>
      <c r="G35" s="230"/>
      <c r="H35" s="230"/>
      <c r="I35" s="230"/>
      <c r="J35" s="230"/>
      <c r="K35" s="230"/>
      <c r="L35" s="230"/>
      <c r="M35" s="230"/>
      <c r="N35" s="230"/>
      <c r="O35" s="230"/>
      <c r="P35" s="230"/>
      <c r="Q35" s="230"/>
      <c r="R35" s="230"/>
      <c r="S35" s="230"/>
      <c r="T35" s="230"/>
      <c r="U35" s="230"/>
      <c r="V35" s="230"/>
      <c r="W35" s="231"/>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724</v>
      </c>
      <c r="D4" s="183" t="s">
        <v>723</v>
      </c>
      <c r="E4" s="183"/>
      <c r="F4" s="183"/>
      <c r="G4" s="183"/>
      <c r="H4" s="184"/>
      <c r="I4" s="18"/>
      <c r="J4" s="185" t="s">
        <v>6</v>
      </c>
      <c r="K4" s="183"/>
      <c r="L4" s="17" t="s">
        <v>722</v>
      </c>
      <c r="M4" s="186" t="s">
        <v>721</v>
      </c>
      <c r="N4" s="186"/>
      <c r="O4" s="186"/>
      <c r="P4" s="186"/>
      <c r="Q4" s="187"/>
      <c r="R4" s="19"/>
      <c r="S4" s="188" t="s">
        <v>9</v>
      </c>
      <c r="T4" s="189"/>
      <c r="U4" s="189"/>
      <c r="V4" s="190" t="s">
        <v>720</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13</v>
      </c>
      <c r="D6" s="192" t="s">
        <v>719</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718</v>
      </c>
      <c r="K8" s="26" t="s">
        <v>717</v>
      </c>
      <c r="L8" s="26" t="s">
        <v>716</v>
      </c>
      <c r="M8" s="26" t="s">
        <v>715</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714</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713</v>
      </c>
      <c r="C21" s="218"/>
      <c r="D21" s="218"/>
      <c r="E21" s="218"/>
      <c r="F21" s="218"/>
      <c r="G21" s="218"/>
      <c r="H21" s="218"/>
      <c r="I21" s="218"/>
      <c r="J21" s="218"/>
      <c r="K21" s="218"/>
      <c r="L21" s="218"/>
      <c r="M21" s="219" t="s">
        <v>13</v>
      </c>
      <c r="N21" s="219"/>
      <c r="O21" s="219" t="s">
        <v>49</v>
      </c>
      <c r="P21" s="219"/>
      <c r="Q21" s="220" t="s">
        <v>50</v>
      </c>
      <c r="R21" s="220"/>
      <c r="S21" s="34" t="s">
        <v>51</v>
      </c>
      <c r="T21" s="34" t="s">
        <v>167</v>
      </c>
      <c r="U21" s="34" t="s">
        <v>167</v>
      </c>
      <c r="V21" s="34">
        <f t="shared" ref="V21:V26" si="0">+IF(ISERR(U21/T21*100),"N/A",ROUND(U21/T21*100,2))</f>
        <v>100</v>
      </c>
      <c r="W21" s="35">
        <f t="shared" ref="W21:W26" si="1">+IF(ISERR(U21/S21*100),"N/A",ROUND(U21/S21*100,2))</f>
        <v>25</v>
      </c>
    </row>
    <row r="22" spans="2:27" ht="56.25" customHeight="1" x14ac:dyDescent="0.2">
      <c r="B22" s="217" t="s">
        <v>712</v>
      </c>
      <c r="C22" s="218"/>
      <c r="D22" s="218"/>
      <c r="E22" s="218"/>
      <c r="F22" s="218"/>
      <c r="G22" s="218"/>
      <c r="H22" s="218"/>
      <c r="I22" s="218"/>
      <c r="J22" s="218"/>
      <c r="K22" s="218"/>
      <c r="L22" s="218"/>
      <c r="M22" s="219" t="s">
        <v>13</v>
      </c>
      <c r="N22" s="219"/>
      <c r="O22" s="219" t="s">
        <v>49</v>
      </c>
      <c r="P22" s="219"/>
      <c r="Q22" s="220" t="s">
        <v>50</v>
      </c>
      <c r="R22" s="220"/>
      <c r="S22" s="34" t="s">
        <v>51</v>
      </c>
      <c r="T22" s="34" t="s">
        <v>167</v>
      </c>
      <c r="U22" s="34" t="s">
        <v>167</v>
      </c>
      <c r="V22" s="34">
        <f t="shared" si="0"/>
        <v>100</v>
      </c>
      <c r="W22" s="35">
        <f t="shared" si="1"/>
        <v>25</v>
      </c>
    </row>
    <row r="23" spans="2:27" ht="56.25" customHeight="1" x14ac:dyDescent="0.2">
      <c r="B23" s="217" t="s">
        <v>711</v>
      </c>
      <c r="C23" s="218"/>
      <c r="D23" s="218"/>
      <c r="E23" s="218"/>
      <c r="F23" s="218"/>
      <c r="G23" s="218"/>
      <c r="H23" s="218"/>
      <c r="I23" s="218"/>
      <c r="J23" s="218"/>
      <c r="K23" s="218"/>
      <c r="L23" s="218"/>
      <c r="M23" s="219" t="s">
        <v>13</v>
      </c>
      <c r="N23" s="219"/>
      <c r="O23" s="219" t="s">
        <v>49</v>
      </c>
      <c r="P23" s="219"/>
      <c r="Q23" s="220" t="s">
        <v>50</v>
      </c>
      <c r="R23" s="220"/>
      <c r="S23" s="34" t="s">
        <v>51</v>
      </c>
      <c r="T23" s="34" t="s">
        <v>167</v>
      </c>
      <c r="U23" s="34" t="s">
        <v>167</v>
      </c>
      <c r="V23" s="34">
        <f t="shared" si="0"/>
        <v>100</v>
      </c>
      <c r="W23" s="35">
        <f t="shared" si="1"/>
        <v>25</v>
      </c>
    </row>
    <row r="24" spans="2:27" ht="56.25" customHeight="1" x14ac:dyDescent="0.2">
      <c r="B24" s="217" t="s">
        <v>710</v>
      </c>
      <c r="C24" s="218"/>
      <c r="D24" s="218"/>
      <c r="E24" s="218"/>
      <c r="F24" s="218"/>
      <c r="G24" s="218"/>
      <c r="H24" s="218"/>
      <c r="I24" s="218"/>
      <c r="J24" s="218"/>
      <c r="K24" s="218"/>
      <c r="L24" s="218"/>
      <c r="M24" s="219" t="s">
        <v>13</v>
      </c>
      <c r="N24" s="219"/>
      <c r="O24" s="219" t="s">
        <v>49</v>
      </c>
      <c r="P24" s="219"/>
      <c r="Q24" s="220" t="s">
        <v>50</v>
      </c>
      <c r="R24" s="220"/>
      <c r="S24" s="34" t="s">
        <v>51</v>
      </c>
      <c r="T24" s="34" t="s">
        <v>167</v>
      </c>
      <c r="U24" s="34" t="s">
        <v>167</v>
      </c>
      <c r="V24" s="34">
        <f t="shared" si="0"/>
        <v>100</v>
      </c>
      <c r="W24" s="35">
        <f t="shared" si="1"/>
        <v>25</v>
      </c>
    </row>
    <row r="25" spans="2:27" ht="56.25" customHeight="1" x14ac:dyDescent="0.2">
      <c r="B25" s="217" t="s">
        <v>709</v>
      </c>
      <c r="C25" s="218"/>
      <c r="D25" s="218"/>
      <c r="E25" s="218"/>
      <c r="F25" s="218"/>
      <c r="G25" s="218"/>
      <c r="H25" s="218"/>
      <c r="I25" s="218"/>
      <c r="J25" s="218"/>
      <c r="K25" s="218"/>
      <c r="L25" s="218"/>
      <c r="M25" s="219" t="s">
        <v>13</v>
      </c>
      <c r="N25" s="219"/>
      <c r="O25" s="219" t="s">
        <v>49</v>
      </c>
      <c r="P25" s="219"/>
      <c r="Q25" s="220" t="s">
        <v>50</v>
      </c>
      <c r="R25" s="220"/>
      <c r="S25" s="34" t="s">
        <v>51</v>
      </c>
      <c r="T25" s="34" t="s">
        <v>167</v>
      </c>
      <c r="U25" s="34" t="s">
        <v>167</v>
      </c>
      <c r="V25" s="34">
        <f t="shared" si="0"/>
        <v>100</v>
      </c>
      <c r="W25" s="35">
        <f t="shared" si="1"/>
        <v>25</v>
      </c>
    </row>
    <row r="26" spans="2:27" ht="56.25" customHeight="1" thickBot="1" x14ac:dyDescent="0.25">
      <c r="B26" s="217" t="s">
        <v>708</v>
      </c>
      <c r="C26" s="218"/>
      <c r="D26" s="218"/>
      <c r="E26" s="218"/>
      <c r="F26" s="218"/>
      <c r="G26" s="218"/>
      <c r="H26" s="218"/>
      <c r="I26" s="218"/>
      <c r="J26" s="218"/>
      <c r="K26" s="218"/>
      <c r="L26" s="218"/>
      <c r="M26" s="219" t="s">
        <v>13</v>
      </c>
      <c r="N26" s="219"/>
      <c r="O26" s="219" t="s">
        <v>49</v>
      </c>
      <c r="P26" s="219"/>
      <c r="Q26" s="220" t="s">
        <v>50</v>
      </c>
      <c r="R26" s="220"/>
      <c r="S26" s="34" t="s">
        <v>51</v>
      </c>
      <c r="T26" s="34" t="s">
        <v>167</v>
      </c>
      <c r="U26" s="34" t="s">
        <v>167</v>
      </c>
      <c r="V26" s="34">
        <f t="shared" si="0"/>
        <v>100</v>
      </c>
      <c r="W26" s="35">
        <f t="shared" si="1"/>
        <v>25</v>
      </c>
    </row>
    <row r="27" spans="2:27" ht="21.75" customHeight="1" thickTop="1" thickBot="1" x14ac:dyDescent="0.25">
      <c r="B27" s="11" t="s">
        <v>60</v>
      </c>
      <c r="C27" s="12"/>
      <c r="D27" s="12"/>
      <c r="E27" s="12"/>
      <c r="F27" s="12"/>
      <c r="G27" s="12"/>
      <c r="H27" s="13"/>
      <c r="I27" s="13"/>
      <c r="J27" s="13"/>
      <c r="K27" s="13"/>
      <c r="L27" s="13"/>
      <c r="M27" s="13"/>
      <c r="N27" s="13"/>
      <c r="O27" s="13"/>
      <c r="P27" s="13"/>
      <c r="Q27" s="13"/>
      <c r="R27" s="13"/>
      <c r="S27" s="13"/>
      <c r="T27" s="13"/>
      <c r="U27" s="13"/>
      <c r="V27" s="13"/>
      <c r="W27" s="14"/>
      <c r="X27" s="36"/>
    </row>
    <row r="28" spans="2:27" ht="29.25" customHeight="1" thickTop="1" thickBot="1" x14ac:dyDescent="0.25">
      <c r="B28" s="232" t="s">
        <v>2098</v>
      </c>
      <c r="C28" s="233"/>
      <c r="D28" s="233"/>
      <c r="E28" s="233"/>
      <c r="F28" s="233"/>
      <c r="G28" s="233"/>
      <c r="H28" s="233"/>
      <c r="I28" s="233"/>
      <c r="J28" s="233"/>
      <c r="K28" s="233"/>
      <c r="L28" s="233"/>
      <c r="M28" s="233"/>
      <c r="N28" s="233"/>
      <c r="O28" s="233"/>
      <c r="P28" s="233"/>
      <c r="Q28" s="234"/>
      <c r="R28" s="37" t="s">
        <v>42</v>
      </c>
      <c r="S28" s="204" t="s">
        <v>43</v>
      </c>
      <c r="T28" s="204"/>
      <c r="U28" s="38" t="s">
        <v>61</v>
      </c>
      <c r="V28" s="203" t="s">
        <v>62</v>
      </c>
      <c r="W28" s="205"/>
    </row>
    <row r="29" spans="2:27" ht="30.75" customHeight="1" thickBot="1" x14ac:dyDescent="0.25">
      <c r="B29" s="235"/>
      <c r="C29" s="236"/>
      <c r="D29" s="236"/>
      <c r="E29" s="236"/>
      <c r="F29" s="236"/>
      <c r="G29" s="236"/>
      <c r="H29" s="236"/>
      <c r="I29" s="236"/>
      <c r="J29" s="236"/>
      <c r="K29" s="236"/>
      <c r="L29" s="236"/>
      <c r="M29" s="236"/>
      <c r="N29" s="236"/>
      <c r="O29" s="236"/>
      <c r="P29" s="236"/>
      <c r="Q29" s="237"/>
      <c r="R29" s="39" t="s">
        <v>63</v>
      </c>
      <c r="S29" s="39" t="s">
        <v>63</v>
      </c>
      <c r="T29" s="39" t="s">
        <v>49</v>
      </c>
      <c r="U29" s="39" t="s">
        <v>63</v>
      </c>
      <c r="V29" s="39" t="s">
        <v>64</v>
      </c>
      <c r="W29" s="32" t="s">
        <v>65</v>
      </c>
      <c r="Y29" s="36"/>
    </row>
    <row r="30" spans="2:27" ht="23.25" customHeight="1" thickBot="1" x14ac:dyDescent="0.25">
      <c r="B30" s="238" t="s">
        <v>66</v>
      </c>
      <c r="C30" s="239"/>
      <c r="D30" s="239"/>
      <c r="E30" s="40" t="s">
        <v>67</v>
      </c>
      <c r="F30" s="40"/>
      <c r="G30" s="40"/>
      <c r="H30" s="41"/>
      <c r="I30" s="41"/>
      <c r="J30" s="41"/>
      <c r="K30" s="41"/>
      <c r="L30" s="41"/>
      <c r="M30" s="41"/>
      <c r="N30" s="41"/>
      <c r="O30" s="41"/>
      <c r="P30" s="42"/>
      <c r="Q30" s="42"/>
      <c r="R30" s="43" t="s">
        <v>707</v>
      </c>
      <c r="S30" s="44" t="s">
        <v>11</v>
      </c>
      <c r="T30" s="42"/>
      <c r="U30" s="44" t="s">
        <v>706</v>
      </c>
      <c r="V30" s="42"/>
      <c r="W30" s="45">
        <f>+IF(ISERR(U30/R30*100),"N/A",ROUND(U30/R30*100,2))</f>
        <v>49.21</v>
      </c>
    </row>
    <row r="31" spans="2:27" ht="26.25" customHeight="1" thickBot="1" x14ac:dyDescent="0.25">
      <c r="B31" s="221" t="s">
        <v>69</v>
      </c>
      <c r="C31" s="222"/>
      <c r="D31" s="222"/>
      <c r="E31" s="46" t="s">
        <v>67</v>
      </c>
      <c r="F31" s="46"/>
      <c r="G31" s="46"/>
      <c r="H31" s="47"/>
      <c r="I31" s="47"/>
      <c r="J31" s="47"/>
      <c r="K31" s="47"/>
      <c r="L31" s="47"/>
      <c r="M31" s="47"/>
      <c r="N31" s="47"/>
      <c r="O31" s="47"/>
      <c r="P31" s="48"/>
      <c r="Q31" s="48"/>
      <c r="R31" s="49" t="s">
        <v>707</v>
      </c>
      <c r="S31" s="50" t="s">
        <v>706</v>
      </c>
      <c r="T31" s="51">
        <f>+IF(ISERR(S31/R31*100),"N/A",ROUND(S31/R31*100,2))</f>
        <v>49.21</v>
      </c>
      <c r="U31" s="50" t="s">
        <v>706</v>
      </c>
      <c r="V31" s="51">
        <f>+IF(ISERR(U31/S31*100),"N/A",ROUND(U31/S31*100,2))</f>
        <v>100</v>
      </c>
      <c r="W31" s="52">
        <f>+IF(ISERR(U31/R31*100),"N/A",ROUND(U31/R31*100,2))</f>
        <v>49.21</v>
      </c>
    </row>
    <row r="32" spans="2:27" ht="22.5" customHeight="1" thickTop="1" thickBot="1" x14ac:dyDescent="0.25">
      <c r="B32" s="11" t="s">
        <v>75</v>
      </c>
      <c r="C32" s="12"/>
      <c r="D32" s="12"/>
      <c r="E32" s="12"/>
      <c r="F32" s="12"/>
      <c r="G32" s="12"/>
      <c r="H32" s="13"/>
      <c r="I32" s="13"/>
      <c r="J32" s="13"/>
      <c r="K32" s="13"/>
      <c r="L32" s="13"/>
      <c r="M32" s="13"/>
      <c r="N32" s="13"/>
      <c r="O32" s="13"/>
      <c r="P32" s="13"/>
      <c r="Q32" s="13"/>
      <c r="R32" s="13"/>
      <c r="S32" s="13"/>
      <c r="T32" s="13"/>
      <c r="U32" s="13"/>
      <c r="V32" s="13"/>
      <c r="W32" s="14"/>
    </row>
    <row r="33" spans="2:23" ht="37.5" customHeight="1" thickTop="1" x14ac:dyDescent="0.2">
      <c r="B33" s="223" t="s">
        <v>705</v>
      </c>
      <c r="C33" s="224"/>
      <c r="D33" s="224"/>
      <c r="E33" s="224"/>
      <c r="F33" s="224"/>
      <c r="G33" s="224"/>
      <c r="H33" s="224"/>
      <c r="I33" s="224"/>
      <c r="J33" s="224"/>
      <c r="K33" s="224"/>
      <c r="L33" s="224"/>
      <c r="M33" s="224"/>
      <c r="N33" s="224"/>
      <c r="O33" s="224"/>
      <c r="P33" s="224"/>
      <c r="Q33" s="224"/>
      <c r="R33" s="224"/>
      <c r="S33" s="224"/>
      <c r="T33" s="224"/>
      <c r="U33" s="224"/>
      <c r="V33" s="224"/>
      <c r="W33" s="225"/>
    </row>
    <row r="34" spans="2:23" ht="105.75" customHeight="1" thickBot="1" x14ac:dyDescent="0.25">
      <c r="B34" s="226"/>
      <c r="C34" s="227"/>
      <c r="D34" s="227"/>
      <c r="E34" s="227"/>
      <c r="F34" s="227"/>
      <c r="G34" s="227"/>
      <c r="H34" s="227"/>
      <c r="I34" s="227"/>
      <c r="J34" s="227"/>
      <c r="K34" s="227"/>
      <c r="L34" s="227"/>
      <c r="M34" s="227"/>
      <c r="N34" s="227"/>
      <c r="O34" s="227"/>
      <c r="P34" s="227"/>
      <c r="Q34" s="227"/>
      <c r="R34" s="227"/>
      <c r="S34" s="227"/>
      <c r="T34" s="227"/>
      <c r="U34" s="227"/>
      <c r="V34" s="227"/>
      <c r="W34" s="228"/>
    </row>
    <row r="35" spans="2:23" ht="37.5" customHeight="1" thickTop="1" x14ac:dyDescent="0.2">
      <c r="B35" s="223" t="s">
        <v>704</v>
      </c>
      <c r="C35" s="224"/>
      <c r="D35" s="224"/>
      <c r="E35" s="224"/>
      <c r="F35" s="224"/>
      <c r="G35" s="224"/>
      <c r="H35" s="224"/>
      <c r="I35" s="224"/>
      <c r="J35" s="224"/>
      <c r="K35" s="224"/>
      <c r="L35" s="224"/>
      <c r="M35" s="224"/>
      <c r="N35" s="224"/>
      <c r="O35" s="224"/>
      <c r="P35" s="224"/>
      <c r="Q35" s="224"/>
      <c r="R35" s="224"/>
      <c r="S35" s="224"/>
      <c r="T35" s="224"/>
      <c r="U35" s="224"/>
      <c r="V35" s="224"/>
      <c r="W35" s="225"/>
    </row>
    <row r="36" spans="2:23" ht="15" customHeight="1" thickBot="1" x14ac:dyDescent="0.25">
      <c r="B36" s="226"/>
      <c r="C36" s="227"/>
      <c r="D36" s="227"/>
      <c r="E36" s="227"/>
      <c r="F36" s="227"/>
      <c r="G36" s="227"/>
      <c r="H36" s="227"/>
      <c r="I36" s="227"/>
      <c r="J36" s="227"/>
      <c r="K36" s="227"/>
      <c r="L36" s="227"/>
      <c r="M36" s="227"/>
      <c r="N36" s="227"/>
      <c r="O36" s="227"/>
      <c r="P36" s="227"/>
      <c r="Q36" s="227"/>
      <c r="R36" s="227"/>
      <c r="S36" s="227"/>
      <c r="T36" s="227"/>
      <c r="U36" s="227"/>
      <c r="V36" s="227"/>
      <c r="W36" s="228"/>
    </row>
    <row r="37" spans="2:23" ht="37.5" customHeight="1" thickTop="1" x14ac:dyDescent="0.2">
      <c r="B37" s="223" t="s">
        <v>703</v>
      </c>
      <c r="C37" s="224"/>
      <c r="D37" s="224"/>
      <c r="E37" s="224"/>
      <c r="F37" s="224"/>
      <c r="G37" s="224"/>
      <c r="H37" s="224"/>
      <c r="I37" s="224"/>
      <c r="J37" s="224"/>
      <c r="K37" s="224"/>
      <c r="L37" s="224"/>
      <c r="M37" s="224"/>
      <c r="N37" s="224"/>
      <c r="O37" s="224"/>
      <c r="P37" s="224"/>
      <c r="Q37" s="224"/>
      <c r="R37" s="224"/>
      <c r="S37" s="224"/>
      <c r="T37" s="224"/>
      <c r="U37" s="224"/>
      <c r="V37" s="224"/>
      <c r="W37" s="225"/>
    </row>
    <row r="38" spans="2:23" ht="13.5" thickBot="1" x14ac:dyDescent="0.25">
      <c r="B38" s="229"/>
      <c r="C38" s="230"/>
      <c r="D38" s="230"/>
      <c r="E38" s="230"/>
      <c r="F38" s="230"/>
      <c r="G38" s="230"/>
      <c r="H38" s="230"/>
      <c r="I38" s="230"/>
      <c r="J38" s="230"/>
      <c r="K38" s="230"/>
      <c r="L38" s="230"/>
      <c r="M38" s="230"/>
      <c r="N38" s="230"/>
      <c r="O38" s="230"/>
      <c r="P38" s="230"/>
      <c r="Q38" s="230"/>
      <c r="R38" s="230"/>
      <c r="S38" s="230"/>
      <c r="T38" s="230"/>
      <c r="U38" s="230"/>
      <c r="V38" s="230"/>
      <c r="W38" s="231"/>
    </row>
  </sheetData>
  <mergeCells count="7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8:Q29"/>
    <mergeCell ref="B35:W36"/>
    <mergeCell ref="B37:W38"/>
    <mergeCell ref="S28:T28"/>
    <mergeCell ref="V28:W28"/>
    <mergeCell ref="B30:D30"/>
    <mergeCell ref="B31:D31"/>
    <mergeCell ref="B33:W3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110</v>
      </c>
      <c r="D4" s="183" t="s">
        <v>109</v>
      </c>
      <c r="E4" s="183"/>
      <c r="F4" s="183"/>
      <c r="G4" s="183"/>
      <c r="H4" s="184"/>
      <c r="I4" s="18"/>
      <c r="J4" s="185" t="s">
        <v>6</v>
      </c>
      <c r="K4" s="183"/>
      <c r="L4" s="17" t="s">
        <v>195</v>
      </c>
      <c r="M4" s="186" t="s">
        <v>194</v>
      </c>
      <c r="N4" s="186"/>
      <c r="O4" s="186"/>
      <c r="P4" s="186"/>
      <c r="Q4" s="187"/>
      <c r="R4" s="19"/>
      <c r="S4" s="188" t="s">
        <v>9</v>
      </c>
      <c r="T4" s="189"/>
      <c r="U4" s="189"/>
      <c r="V4" s="190" t="s">
        <v>193</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42.75" customHeight="1" thickBot="1" x14ac:dyDescent="0.25">
      <c r="B6" s="20" t="s">
        <v>12</v>
      </c>
      <c r="C6" s="21" t="s">
        <v>186</v>
      </c>
      <c r="D6" s="192" t="s">
        <v>192</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191</v>
      </c>
      <c r="K8" s="26" t="s">
        <v>191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113.25" customHeight="1" thickTop="1" thickBot="1" x14ac:dyDescent="0.25">
      <c r="B10" s="27" t="s">
        <v>22</v>
      </c>
      <c r="C10" s="190" t="s">
        <v>190</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140</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189</v>
      </c>
      <c r="C21" s="218"/>
      <c r="D21" s="218"/>
      <c r="E21" s="218"/>
      <c r="F21" s="218"/>
      <c r="G21" s="218"/>
      <c r="H21" s="218"/>
      <c r="I21" s="218"/>
      <c r="J21" s="218"/>
      <c r="K21" s="218"/>
      <c r="L21" s="218"/>
      <c r="M21" s="219" t="s">
        <v>186</v>
      </c>
      <c r="N21" s="219"/>
      <c r="O21" s="219" t="s">
        <v>49</v>
      </c>
      <c r="P21" s="219"/>
      <c r="Q21" s="220" t="s">
        <v>50</v>
      </c>
      <c r="R21" s="220"/>
      <c r="S21" s="34" t="s">
        <v>51</v>
      </c>
      <c r="T21" s="34" t="s">
        <v>167</v>
      </c>
      <c r="U21" s="34" t="s">
        <v>52</v>
      </c>
      <c r="V21" s="34">
        <f>+IF(ISERR(U21/T21*100),"N/A",ROUND(U21/T21*100,2))</f>
        <v>0</v>
      </c>
      <c r="W21" s="35">
        <f>+IF(ISERR(U21/S21*100),"N/A",ROUND(U21/S21*100,2))</f>
        <v>0</v>
      </c>
    </row>
    <row r="22" spans="2:27" ht="56.25" customHeight="1" x14ac:dyDescent="0.2">
      <c r="B22" s="217" t="s">
        <v>188</v>
      </c>
      <c r="C22" s="218"/>
      <c r="D22" s="218"/>
      <c r="E22" s="218"/>
      <c r="F22" s="218"/>
      <c r="G22" s="218"/>
      <c r="H22" s="218"/>
      <c r="I22" s="218"/>
      <c r="J22" s="218"/>
      <c r="K22" s="218"/>
      <c r="L22" s="218"/>
      <c r="M22" s="219" t="s">
        <v>186</v>
      </c>
      <c r="N22" s="219"/>
      <c r="O22" s="219" t="s">
        <v>49</v>
      </c>
      <c r="P22" s="219"/>
      <c r="Q22" s="220" t="s">
        <v>50</v>
      </c>
      <c r="R22" s="220"/>
      <c r="S22" s="34" t="s">
        <v>51</v>
      </c>
      <c r="T22" s="34" t="s">
        <v>167</v>
      </c>
      <c r="U22" s="34" t="s">
        <v>52</v>
      </c>
      <c r="V22" s="34">
        <f>+IF(ISERR(U22/T22*100),"N/A",ROUND(U22/T22*100,2))</f>
        <v>0</v>
      </c>
      <c r="W22" s="35">
        <f>+IF(ISERR(U22/S22*100),"N/A",ROUND(U22/S22*100,2))</f>
        <v>0</v>
      </c>
    </row>
    <row r="23" spans="2:27" ht="56.25" customHeight="1" thickBot="1" x14ac:dyDescent="0.25">
      <c r="B23" s="217" t="s">
        <v>187</v>
      </c>
      <c r="C23" s="218"/>
      <c r="D23" s="218"/>
      <c r="E23" s="218"/>
      <c r="F23" s="218"/>
      <c r="G23" s="218"/>
      <c r="H23" s="218"/>
      <c r="I23" s="218"/>
      <c r="J23" s="218"/>
      <c r="K23" s="218"/>
      <c r="L23" s="218"/>
      <c r="M23" s="219" t="s">
        <v>186</v>
      </c>
      <c r="N23" s="219"/>
      <c r="O23" s="219" t="s">
        <v>49</v>
      </c>
      <c r="P23" s="219"/>
      <c r="Q23" s="220" t="s">
        <v>65</v>
      </c>
      <c r="R23" s="220"/>
      <c r="S23" s="34" t="s">
        <v>51</v>
      </c>
      <c r="T23" s="34" t="s">
        <v>170</v>
      </c>
      <c r="U23" s="34" t="s">
        <v>170</v>
      </c>
      <c r="V23" s="34" t="str">
        <f>+IF(ISERR(U23/T23*100),"N/A",ROUND(U23/T23*100,2))</f>
        <v>N/A</v>
      </c>
      <c r="W23" s="35" t="str">
        <f>+IF(ISERR(U23/S23*100),"N/A",ROUND(U23/S23*100,2))</f>
        <v>N/A</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32" t="s">
        <v>2098</v>
      </c>
      <c r="C25" s="233"/>
      <c r="D25" s="233"/>
      <c r="E25" s="233"/>
      <c r="F25" s="233"/>
      <c r="G25" s="233"/>
      <c r="H25" s="233"/>
      <c r="I25" s="233"/>
      <c r="J25" s="233"/>
      <c r="K25" s="233"/>
      <c r="L25" s="233"/>
      <c r="M25" s="233"/>
      <c r="N25" s="233"/>
      <c r="O25" s="233"/>
      <c r="P25" s="233"/>
      <c r="Q25" s="234"/>
      <c r="R25" s="37" t="s">
        <v>42</v>
      </c>
      <c r="S25" s="204" t="s">
        <v>43</v>
      </c>
      <c r="T25" s="204"/>
      <c r="U25" s="38" t="s">
        <v>61</v>
      </c>
      <c r="V25" s="203" t="s">
        <v>62</v>
      </c>
      <c r="W25" s="205"/>
    </row>
    <row r="26" spans="2:27" ht="30.75" customHeight="1" thickBot="1" x14ac:dyDescent="0.25">
      <c r="B26" s="235"/>
      <c r="C26" s="236"/>
      <c r="D26" s="236"/>
      <c r="E26" s="236"/>
      <c r="F26" s="236"/>
      <c r="G26" s="236"/>
      <c r="H26" s="236"/>
      <c r="I26" s="236"/>
      <c r="J26" s="236"/>
      <c r="K26" s="236"/>
      <c r="L26" s="236"/>
      <c r="M26" s="236"/>
      <c r="N26" s="236"/>
      <c r="O26" s="236"/>
      <c r="P26" s="236"/>
      <c r="Q26" s="237"/>
      <c r="R26" s="39" t="s">
        <v>63</v>
      </c>
      <c r="S26" s="39" t="s">
        <v>63</v>
      </c>
      <c r="T26" s="39" t="s">
        <v>49</v>
      </c>
      <c r="U26" s="39" t="s">
        <v>63</v>
      </c>
      <c r="V26" s="39" t="s">
        <v>64</v>
      </c>
      <c r="W26" s="32" t="s">
        <v>65</v>
      </c>
      <c r="Y26" s="36"/>
    </row>
    <row r="27" spans="2:27" ht="23.25" customHeight="1" thickBot="1" x14ac:dyDescent="0.25">
      <c r="B27" s="238" t="s">
        <v>66</v>
      </c>
      <c r="C27" s="239"/>
      <c r="D27" s="239"/>
      <c r="E27" s="40" t="s">
        <v>184</v>
      </c>
      <c r="F27" s="40"/>
      <c r="G27" s="40"/>
      <c r="H27" s="41"/>
      <c r="I27" s="41"/>
      <c r="J27" s="41"/>
      <c r="K27" s="41"/>
      <c r="L27" s="41"/>
      <c r="M27" s="41"/>
      <c r="N27" s="41"/>
      <c r="O27" s="41"/>
      <c r="P27" s="42"/>
      <c r="Q27" s="42"/>
      <c r="R27" s="43" t="s">
        <v>185</v>
      </c>
      <c r="S27" s="44" t="s">
        <v>11</v>
      </c>
      <c r="T27" s="42"/>
      <c r="U27" s="44" t="s">
        <v>52</v>
      </c>
      <c r="V27" s="42"/>
      <c r="W27" s="45">
        <f>+IF(ISERR(U27/R27*100),"N/A",ROUND(U27/R27*100,2))</f>
        <v>0</v>
      </c>
    </row>
    <row r="28" spans="2:27" ht="26.25" customHeight="1" thickBot="1" x14ac:dyDescent="0.25">
      <c r="B28" s="221" t="s">
        <v>69</v>
      </c>
      <c r="C28" s="222"/>
      <c r="D28" s="222"/>
      <c r="E28" s="46" t="s">
        <v>184</v>
      </c>
      <c r="F28" s="46"/>
      <c r="G28" s="46"/>
      <c r="H28" s="47"/>
      <c r="I28" s="47"/>
      <c r="J28" s="47"/>
      <c r="K28" s="47"/>
      <c r="L28" s="47"/>
      <c r="M28" s="47"/>
      <c r="N28" s="47"/>
      <c r="O28" s="47"/>
      <c r="P28" s="48"/>
      <c r="Q28" s="48"/>
      <c r="R28" s="49" t="s">
        <v>183</v>
      </c>
      <c r="S28" s="50" t="s">
        <v>52</v>
      </c>
      <c r="T28" s="51">
        <f>+IF(ISERR(S28/R28*100),"N/A",ROUND(S28/R28*100,2))</f>
        <v>0</v>
      </c>
      <c r="U28" s="50" t="s">
        <v>52</v>
      </c>
      <c r="V28" s="51" t="str">
        <f>+IF(ISERR(U28/S28*100),"N/A",ROUND(U28/S28*100,2))</f>
        <v>N/A</v>
      </c>
      <c r="W28" s="52">
        <f>+IF(ISERR(U28/R28*100),"N/A",ROUND(U28/R28*100,2))</f>
        <v>0</v>
      </c>
    </row>
    <row r="29" spans="2:27" ht="22.5" customHeight="1" thickTop="1" thickBot="1" x14ac:dyDescent="0.25">
      <c r="B29" s="11" t="s">
        <v>75</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23" t="s">
        <v>182</v>
      </c>
      <c r="C30" s="224"/>
      <c r="D30" s="224"/>
      <c r="E30" s="224"/>
      <c r="F30" s="224"/>
      <c r="G30" s="224"/>
      <c r="H30" s="224"/>
      <c r="I30" s="224"/>
      <c r="J30" s="224"/>
      <c r="K30" s="224"/>
      <c r="L30" s="224"/>
      <c r="M30" s="224"/>
      <c r="N30" s="224"/>
      <c r="O30" s="224"/>
      <c r="P30" s="224"/>
      <c r="Q30" s="224"/>
      <c r="R30" s="224"/>
      <c r="S30" s="224"/>
      <c r="T30" s="224"/>
      <c r="U30" s="224"/>
      <c r="V30" s="224"/>
      <c r="W30" s="225"/>
    </row>
    <row r="31" spans="2:27" ht="39"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181</v>
      </c>
      <c r="C32" s="224"/>
      <c r="D32" s="224"/>
      <c r="E32" s="224"/>
      <c r="F32" s="224"/>
      <c r="G32" s="224"/>
      <c r="H32" s="224"/>
      <c r="I32" s="224"/>
      <c r="J32" s="224"/>
      <c r="K32" s="224"/>
      <c r="L32" s="224"/>
      <c r="M32" s="224"/>
      <c r="N32" s="224"/>
      <c r="O32" s="224"/>
      <c r="P32" s="224"/>
      <c r="Q32" s="224"/>
      <c r="R32" s="224"/>
      <c r="S32" s="224"/>
      <c r="T32" s="224"/>
      <c r="U32" s="224"/>
      <c r="V32" s="224"/>
      <c r="W32" s="225"/>
    </row>
    <row r="33" spans="2:23" ht="15" customHeight="1"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row r="34" spans="2:23" ht="37.5" customHeight="1" thickTop="1" x14ac:dyDescent="0.2">
      <c r="B34" s="223" t="s">
        <v>180</v>
      </c>
      <c r="C34" s="224"/>
      <c r="D34" s="224"/>
      <c r="E34" s="224"/>
      <c r="F34" s="224"/>
      <c r="G34" s="224"/>
      <c r="H34" s="224"/>
      <c r="I34" s="224"/>
      <c r="J34" s="224"/>
      <c r="K34" s="224"/>
      <c r="L34" s="224"/>
      <c r="M34" s="224"/>
      <c r="N34" s="224"/>
      <c r="O34" s="224"/>
      <c r="P34" s="224"/>
      <c r="Q34" s="224"/>
      <c r="R34" s="224"/>
      <c r="S34" s="224"/>
      <c r="T34" s="224"/>
      <c r="U34" s="224"/>
      <c r="V34" s="224"/>
      <c r="W34" s="225"/>
    </row>
    <row r="35" spans="2:23" ht="13.5" thickBot="1" x14ac:dyDescent="0.25">
      <c r="B35" s="229"/>
      <c r="C35" s="230"/>
      <c r="D35" s="230"/>
      <c r="E35" s="230"/>
      <c r="F35" s="230"/>
      <c r="G35" s="230"/>
      <c r="H35" s="230"/>
      <c r="I35" s="230"/>
      <c r="J35" s="230"/>
      <c r="K35" s="230"/>
      <c r="L35" s="230"/>
      <c r="M35" s="230"/>
      <c r="N35" s="230"/>
      <c r="O35" s="230"/>
      <c r="P35" s="230"/>
      <c r="Q35" s="230"/>
      <c r="R35" s="230"/>
      <c r="S35" s="230"/>
      <c r="T35" s="230"/>
      <c r="U35" s="230"/>
      <c r="V35" s="230"/>
      <c r="W35" s="231"/>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740</v>
      </c>
      <c r="D4" s="183" t="s">
        <v>739</v>
      </c>
      <c r="E4" s="183"/>
      <c r="F4" s="183"/>
      <c r="G4" s="183"/>
      <c r="H4" s="184"/>
      <c r="I4" s="18"/>
      <c r="J4" s="185" t="s">
        <v>6</v>
      </c>
      <c r="K4" s="183"/>
      <c r="L4" s="17" t="s">
        <v>246</v>
      </c>
      <c r="M4" s="186" t="s">
        <v>245</v>
      </c>
      <c r="N4" s="186"/>
      <c r="O4" s="186"/>
      <c r="P4" s="186"/>
      <c r="Q4" s="187"/>
      <c r="R4" s="19"/>
      <c r="S4" s="188" t="s">
        <v>9</v>
      </c>
      <c r="T4" s="189"/>
      <c r="U4" s="189"/>
      <c r="V4" s="190" t="s">
        <v>738</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731</v>
      </c>
      <c r="D6" s="192" t="s">
        <v>737</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145.5" customHeight="1" thickTop="1" thickBot="1" x14ac:dyDescent="0.25">
      <c r="B10" s="27" t="s">
        <v>22</v>
      </c>
      <c r="C10" s="190" t="s">
        <v>736</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735</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734</v>
      </c>
      <c r="C21" s="218"/>
      <c r="D21" s="218"/>
      <c r="E21" s="218"/>
      <c r="F21" s="218"/>
      <c r="G21" s="218"/>
      <c r="H21" s="218"/>
      <c r="I21" s="218"/>
      <c r="J21" s="218"/>
      <c r="K21" s="218"/>
      <c r="L21" s="218"/>
      <c r="M21" s="219" t="s">
        <v>731</v>
      </c>
      <c r="N21" s="219"/>
      <c r="O21" s="219" t="s">
        <v>49</v>
      </c>
      <c r="P21" s="219"/>
      <c r="Q21" s="220" t="s">
        <v>50</v>
      </c>
      <c r="R21" s="220"/>
      <c r="S21" s="34" t="s">
        <v>51</v>
      </c>
      <c r="T21" s="34" t="s">
        <v>52</v>
      </c>
      <c r="U21" s="34" t="s">
        <v>170</v>
      </c>
      <c r="V21" s="34" t="str">
        <f>+IF(ISERR(U21/T21*100),"N/A",ROUND(U21/T21*100,2))</f>
        <v>N/A</v>
      </c>
      <c r="W21" s="35" t="str">
        <f>+IF(ISERR(U21/S21*100),"N/A",ROUND(U21/S21*100,2))</f>
        <v>N/A</v>
      </c>
    </row>
    <row r="22" spans="2:27" ht="56.25" customHeight="1" x14ac:dyDescent="0.2">
      <c r="B22" s="217" t="s">
        <v>733</v>
      </c>
      <c r="C22" s="218"/>
      <c r="D22" s="218"/>
      <c r="E22" s="218"/>
      <c r="F22" s="218"/>
      <c r="G22" s="218"/>
      <c r="H22" s="218"/>
      <c r="I22" s="218"/>
      <c r="J22" s="218"/>
      <c r="K22" s="218"/>
      <c r="L22" s="218"/>
      <c r="M22" s="219" t="s">
        <v>731</v>
      </c>
      <c r="N22" s="219"/>
      <c r="O22" s="219" t="s">
        <v>49</v>
      </c>
      <c r="P22" s="219"/>
      <c r="Q22" s="220" t="s">
        <v>50</v>
      </c>
      <c r="R22" s="220"/>
      <c r="S22" s="34" t="s">
        <v>51</v>
      </c>
      <c r="T22" s="34" t="s">
        <v>51</v>
      </c>
      <c r="U22" s="34" t="s">
        <v>51</v>
      </c>
      <c r="V22" s="34">
        <f>+IF(ISERR(U22/T22*100),"N/A",ROUND(U22/T22*100,2))</f>
        <v>100</v>
      </c>
      <c r="W22" s="35">
        <f>+IF(ISERR(U22/S22*100),"N/A",ROUND(U22/S22*100,2))</f>
        <v>100</v>
      </c>
    </row>
    <row r="23" spans="2:27" ht="56.25" customHeight="1" thickBot="1" x14ac:dyDescent="0.25">
      <c r="B23" s="217" t="s">
        <v>732</v>
      </c>
      <c r="C23" s="218"/>
      <c r="D23" s="218"/>
      <c r="E23" s="218"/>
      <c r="F23" s="218"/>
      <c r="G23" s="218"/>
      <c r="H23" s="218"/>
      <c r="I23" s="218"/>
      <c r="J23" s="218"/>
      <c r="K23" s="218"/>
      <c r="L23" s="218"/>
      <c r="M23" s="219" t="s">
        <v>731</v>
      </c>
      <c r="N23" s="219"/>
      <c r="O23" s="219" t="s">
        <v>49</v>
      </c>
      <c r="P23" s="219"/>
      <c r="Q23" s="220" t="s">
        <v>50</v>
      </c>
      <c r="R23" s="220"/>
      <c r="S23" s="34" t="s">
        <v>51</v>
      </c>
      <c r="T23" s="34" t="s">
        <v>52</v>
      </c>
      <c r="U23" s="34" t="s">
        <v>52</v>
      </c>
      <c r="V23" s="34" t="str">
        <f>+IF(ISERR(U23/T23*100),"N/A",ROUND(U23/T23*100,2))</f>
        <v>N/A</v>
      </c>
      <c r="W23" s="35">
        <f>+IF(ISERR(U23/S23*100),"N/A",ROUND(U23/S23*100,2))</f>
        <v>0</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32" t="s">
        <v>2098</v>
      </c>
      <c r="C25" s="233"/>
      <c r="D25" s="233"/>
      <c r="E25" s="233"/>
      <c r="F25" s="233"/>
      <c r="G25" s="233"/>
      <c r="H25" s="233"/>
      <c r="I25" s="233"/>
      <c r="J25" s="233"/>
      <c r="K25" s="233"/>
      <c r="L25" s="233"/>
      <c r="M25" s="233"/>
      <c r="N25" s="233"/>
      <c r="O25" s="233"/>
      <c r="P25" s="233"/>
      <c r="Q25" s="234"/>
      <c r="R25" s="37" t="s">
        <v>42</v>
      </c>
      <c r="S25" s="204" t="s">
        <v>43</v>
      </c>
      <c r="T25" s="204"/>
      <c r="U25" s="38" t="s">
        <v>61</v>
      </c>
      <c r="V25" s="203" t="s">
        <v>62</v>
      </c>
      <c r="W25" s="205"/>
    </row>
    <row r="26" spans="2:27" ht="30.75" customHeight="1" thickBot="1" x14ac:dyDescent="0.25">
      <c r="B26" s="235"/>
      <c r="C26" s="236"/>
      <c r="D26" s="236"/>
      <c r="E26" s="236"/>
      <c r="F26" s="236"/>
      <c r="G26" s="236"/>
      <c r="H26" s="236"/>
      <c r="I26" s="236"/>
      <c r="J26" s="236"/>
      <c r="K26" s="236"/>
      <c r="L26" s="236"/>
      <c r="M26" s="236"/>
      <c r="N26" s="236"/>
      <c r="O26" s="236"/>
      <c r="P26" s="236"/>
      <c r="Q26" s="237"/>
      <c r="R26" s="39" t="s">
        <v>63</v>
      </c>
      <c r="S26" s="39" t="s">
        <v>63</v>
      </c>
      <c r="T26" s="39" t="s">
        <v>49</v>
      </c>
      <c r="U26" s="39" t="s">
        <v>63</v>
      </c>
      <c r="V26" s="39" t="s">
        <v>64</v>
      </c>
      <c r="W26" s="32" t="s">
        <v>65</v>
      </c>
      <c r="Y26" s="36"/>
    </row>
    <row r="27" spans="2:27" ht="23.25" customHeight="1" thickBot="1" x14ac:dyDescent="0.25">
      <c r="B27" s="238" t="s">
        <v>66</v>
      </c>
      <c r="C27" s="239"/>
      <c r="D27" s="239"/>
      <c r="E27" s="40" t="s">
        <v>730</v>
      </c>
      <c r="F27" s="40"/>
      <c r="G27" s="40"/>
      <c r="H27" s="41"/>
      <c r="I27" s="41"/>
      <c r="J27" s="41"/>
      <c r="K27" s="41"/>
      <c r="L27" s="41"/>
      <c r="M27" s="41"/>
      <c r="N27" s="41"/>
      <c r="O27" s="41"/>
      <c r="P27" s="42"/>
      <c r="Q27" s="42"/>
      <c r="R27" s="43" t="s">
        <v>729</v>
      </c>
      <c r="S27" s="44" t="s">
        <v>11</v>
      </c>
      <c r="T27" s="42"/>
      <c r="U27" s="44" t="s">
        <v>52</v>
      </c>
      <c r="V27" s="42"/>
      <c r="W27" s="45">
        <f>+IF(ISERR(U27/R27*100),"N/A",ROUND(U27/R27*100,2))</f>
        <v>0</v>
      </c>
    </row>
    <row r="28" spans="2:27" ht="26.25" customHeight="1" thickBot="1" x14ac:dyDescent="0.25">
      <c r="B28" s="221" t="s">
        <v>69</v>
      </c>
      <c r="C28" s="222"/>
      <c r="D28" s="222"/>
      <c r="E28" s="46" t="s">
        <v>730</v>
      </c>
      <c r="F28" s="46"/>
      <c r="G28" s="46"/>
      <c r="H28" s="47"/>
      <c r="I28" s="47"/>
      <c r="J28" s="47"/>
      <c r="K28" s="47"/>
      <c r="L28" s="47"/>
      <c r="M28" s="47"/>
      <c r="N28" s="47"/>
      <c r="O28" s="47"/>
      <c r="P28" s="48"/>
      <c r="Q28" s="48"/>
      <c r="R28" s="49" t="s">
        <v>729</v>
      </c>
      <c r="S28" s="50" t="s">
        <v>728</v>
      </c>
      <c r="T28" s="51">
        <f>+IF(ISERR(S28/R28*100),"N/A",ROUND(S28/R28*100,2))</f>
        <v>39.47</v>
      </c>
      <c r="U28" s="50" t="s">
        <v>52</v>
      </c>
      <c r="V28" s="51">
        <f>+IF(ISERR(U28/S28*100),"N/A",ROUND(U28/S28*100,2))</f>
        <v>0</v>
      </c>
      <c r="W28" s="52">
        <f>+IF(ISERR(U28/R28*100),"N/A",ROUND(U28/R28*100,2))</f>
        <v>0</v>
      </c>
    </row>
    <row r="29" spans="2:27" ht="22.5" customHeight="1" thickTop="1" thickBot="1" x14ac:dyDescent="0.25">
      <c r="B29" s="11" t="s">
        <v>75</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23" t="s">
        <v>727</v>
      </c>
      <c r="C30" s="224"/>
      <c r="D30" s="224"/>
      <c r="E30" s="224"/>
      <c r="F30" s="224"/>
      <c r="G30" s="224"/>
      <c r="H30" s="224"/>
      <c r="I30" s="224"/>
      <c r="J30" s="224"/>
      <c r="K30" s="224"/>
      <c r="L30" s="224"/>
      <c r="M30" s="224"/>
      <c r="N30" s="224"/>
      <c r="O30" s="224"/>
      <c r="P30" s="224"/>
      <c r="Q30" s="224"/>
      <c r="R30" s="224"/>
      <c r="S30" s="224"/>
      <c r="T30" s="224"/>
      <c r="U30" s="224"/>
      <c r="V30" s="224"/>
      <c r="W30" s="225"/>
    </row>
    <row r="31" spans="2:27" ht="7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726</v>
      </c>
      <c r="C32" s="224"/>
      <c r="D32" s="224"/>
      <c r="E32" s="224"/>
      <c r="F32" s="224"/>
      <c r="G32" s="224"/>
      <c r="H32" s="224"/>
      <c r="I32" s="224"/>
      <c r="J32" s="224"/>
      <c r="K32" s="224"/>
      <c r="L32" s="224"/>
      <c r="M32" s="224"/>
      <c r="N32" s="224"/>
      <c r="O32" s="224"/>
      <c r="P32" s="224"/>
      <c r="Q32" s="224"/>
      <c r="R32" s="224"/>
      <c r="S32" s="224"/>
      <c r="T32" s="224"/>
      <c r="U32" s="224"/>
      <c r="V32" s="224"/>
      <c r="W32" s="225"/>
    </row>
    <row r="33" spans="2:23" ht="15" customHeight="1"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row r="34" spans="2:23" ht="37.5" customHeight="1" thickTop="1" x14ac:dyDescent="0.2">
      <c r="B34" s="223" t="s">
        <v>725</v>
      </c>
      <c r="C34" s="224"/>
      <c r="D34" s="224"/>
      <c r="E34" s="224"/>
      <c r="F34" s="224"/>
      <c r="G34" s="224"/>
      <c r="H34" s="224"/>
      <c r="I34" s="224"/>
      <c r="J34" s="224"/>
      <c r="K34" s="224"/>
      <c r="L34" s="224"/>
      <c r="M34" s="224"/>
      <c r="N34" s="224"/>
      <c r="O34" s="224"/>
      <c r="P34" s="224"/>
      <c r="Q34" s="224"/>
      <c r="R34" s="224"/>
      <c r="S34" s="224"/>
      <c r="T34" s="224"/>
      <c r="U34" s="224"/>
      <c r="V34" s="224"/>
      <c r="W34" s="225"/>
    </row>
    <row r="35" spans="2:23" ht="13.5" thickBot="1" x14ac:dyDescent="0.25">
      <c r="B35" s="229"/>
      <c r="C35" s="230"/>
      <c r="D35" s="230"/>
      <c r="E35" s="230"/>
      <c r="F35" s="230"/>
      <c r="G35" s="230"/>
      <c r="H35" s="230"/>
      <c r="I35" s="230"/>
      <c r="J35" s="230"/>
      <c r="K35" s="230"/>
      <c r="L35" s="230"/>
      <c r="M35" s="230"/>
      <c r="N35" s="230"/>
      <c r="O35" s="230"/>
      <c r="P35" s="230"/>
      <c r="Q35" s="230"/>
      <c r="R35" s="230"/>
      <c r="S35" s="230"/>
      <c r="T35" s="230"/>
      <c r="U35" s="230"/>
      <c r="V35" s="230"/>
      <c r="W35" s="231"/>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755</v>
      </c>
      <c r="D4" s="183" t="s">
        <v>754</v>
      </c>
      <c r="E4" s="183"/>
      <c r="F4" s="183"/>
      <c r="G4" s="183"/>
      <c r="H4" s="184"/>
      <c r="I4" s="18"/>
      <c r="J4" s="185" t="s">
        <v>6</v>
      </c>
      <c r="K4" s="183"/>
      <c r="L4" s="17" t="s">
        <v>753</v>
      </c>
      <c r="M4" s="186" t="s">
        <v>752</v>
      </c>
      <c r="N4" s="186"/>
      <c r="O4" s="186"/>
      <c r="P4" s="186"/>
      <c r="Q4" s="187"/>
      <c r="R4" s="19"/>
      <c r="S4" s="188" t="s">
        <v>9</v>
      </c>
      <c r="T4" s="189"/>
      <c r="U4" s="189"/>
      <c r="V4" s="190" t="s">
        <v>751</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13</v>
      </c>
      <c r="D6" s="192" t="s">
        <v>750</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743</v>
      </c>
      <c r="D7" s="179" t="s">
        <v>749</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748</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747</v>
      </c>
      <c r="C21" s="218"/>
      <c r="D21" s="218"/>
      <c r="E21" s="218"/>
      <c r="F21" s="218"/>
      <c r="G21" s="218"/>
      <c r="H21" s="218"/>
      <c r="I21" s="218"/>
      <c r="J21" s="218"/>
      <c r="K21" s="218"/>
      <c r="L21" s="218"/>
      <c r="M21" s="219" t="s">
        <v>13</v>
      </c>
      <c r="N21" s="219"/>
      <c r="O21" s="219" t="s">
        <v>49</v>
      </c>
      <c r="P21" s="219"/>
      <c r="Q21" s="220" t="s">
        <v>50</v>
      </c>
      <c r="R21" s="220"/>
      <c r="S21" s="34" t="s">
        <v>695</v>
      </c>
      <c r="T21" s="34" t="s">
        <v>52</v>
      </c>
      <c r="U21" s="34" t="s">
        <v>52</v>
      </c>
      <c r="V21" s="34" t="str">
        <f>+IF(ISERR(U21/T21*100),"N/A",ROUND(U21/T21*100,2))</f>
        <v>N/A</v>
      </c>
      <c r="W21" s="35">
        <f>+IF(ISERR(U21/S21*100),"N/A",ROUND(U21/S21*100,2))</f>
        <v>0</v>
      </c>
    </row>
    <row r="22" spans="2:27" ht="56.25" customHeight="1" x14ac:dyDescent="0.2">
      <c r="B22" s="217" t="s">
        <v>746</v>
      </c>
      <c r="C22" s="218"/>
      <c r="D22" s="218"/>
      <c r="E22" s="218"/>
      <c r="F22" s="218"/>
      <c r="G22" s="218"/>
      <c r="H22" s="218"/>
      <c r="I22" s="218"/>
      <c r="J22" s="218"/>
      <c r="K22" s="218"/>
      <c r="L22" s="218"/>
      <c r="M22" s="219" t="s">
        <v>13</v>
      </c>
      <c r="N22" s="219"/>
      <c r="O22" s="219" t="s">
        <v>49</v>
      </c>
      <c r="P22" s="219"/>
      <c r="Q22" s="220" t="s">
        <v>50</v>
      </c>
      <c r="R22" s="220"/>
      <c r="S22" s="34" t="s">
        <v>90</v>
      </c>
      <c r="T22" s="34" t="s">
        <v>52</v>
      </c>
      <c r="U22" s="34" t="s">
        <v>52</v>
      </c>
      <c r="V22" s="34" t="str">
        <f>+IF(ISERR(U22/T22*100),"N/A",ROUND(U22/T22*100,2))</f>
        <v>N/A</v>
      </c>
      <c r="W22" s="35">
        <f>+IF(ISERR(U22/S22*100),"N/A",ROUND(U22/S22*100,2))</f>
        <v>0</v>
      </c>
    </row>
    <row r="23" spans="2:27" ht="56.25" customHeight="1" x14ac:dyDescent="0.2">
      <c r="B23" s="217" t="s">
        <v>745</v>
      </c>
      <c r="C23" s="218"/>
      <c r="D23" s="218"/>
      <c r="E23" s="218"/>
      <c r="F23" s="218"/>
      <c r="G23" s="218"/>
      <c r="H23" s="218"/>
      <c r="I23" s="218"/>
      <c r="J23" s="218"/>
      <c r="K23" s="218"/>
      <c r="L23" s="218"/>
      <c r="M23" s="219" t="s">
        <v>743</v>
      </c>
      <c r="N23" s="219"/>
      <c r="O23" s="219" t="s">
        <v>49</v>
      </c>
      <c r="P23" s="219"/>
      <c r="Q23" s="220" t="s">
        <v>50</v>
      </c>
      <c r="R23" s="220"/>
      <c r="S23" s="34" t="s">
        <v>676</v>
      </c>
      <c r="T23" s="34" t="s">
        <v>52</v>
      </c>
      <c r="U23" s="34" t="s">
        <v>170</v>
      </c>
      <c r="V23" s="34" t="str">
        <f>+IF(ISERR(U23/T23*100),"N/A",ROUND(U23/T23*100,2))</f>
        <v>N/A</v>
      </c>
      <c r="W23" s="35" t="str">
        <f>+IF(ISERR(U23/S23*100),"N/A",ROUND(U23/S23*100,2))</f>
        <v>N/A</v>
      </c>
    </row>
    <row r="24" spans="2:27" ht="56.25" customHeight="1" thickBot="1" x14ac:dyDescent="0.25">
      <c r="B24" s="217" t="s">
        <v>744</v>
      </c>
      <c r="C24" s="218"/>
      <c r="D24" s="218"/>
      <c r="E24" s="218"/>
      <c r="F24" s="218"/>
      <c r="G24" s="218"/>
      <c r="H24" s="218"/>
      <c r="I24" s="218"/>
      <c r="J24" s="218"/>
      <c r="K24" s="218"/>
      <c r="L24" s="218"/>
      <c r="M24" s="219" t="s">
        <v>743</v>
      </c>
      <c r="N24" s="219"/>
      <c r="O24" s="219" t="s">
        <v>49</v>
      </c>
      <c r="P24" s="219"/>
      <c r="Q24" s="220" t="s">
        <v>50</v>
      </c>
      <c r="R24" s="220"/>
      <c r="S24" s="34" t="s">
        <v>676</v>
      </c>
      <c r="T24" s="34" t="s">
        <v>52</v>
      </c>
      <c r="U24" s="34" t="s">
        <v>170</v>
      </c>
      <c r="V24" s="34" t="str">
        <f>+IF(ISERR(U24/T24*100),"N/A",ROUND(U24/T24*100,2))</f>
        <v>N/A</v>
      </c>
      <c r="W24" s="35" t="str">
        <f>+IF(ISERR(U24/S24*100),"N/A",ROUND(U24/S24*100,2))</f>
        <v>N/A</v>
      </c>
    </row>
    <row r="25" spans="2:27" ht="21.75" customHeight="1" thickTop="1" thickBot="1" x14ac:dyDescent="0.25">
      <c r="B25" s="11" t="s">
        <v>60</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32" t="s">
        <v>2098</v>
      </c>
      <c r="C26" s="233"/>
      <c r="D26" s="233"/>
      <c r="E26" s="233"/>
      <c r="F26" s="233"/>
      <c r="G26" s="233"/>
      <c r="H26" s="233"/>
      <c r="I26" s="233"/>
      <c r="J26" s="233"/>
      <c r="K26" s="233"/>
      <c r="L26" s="233"/>
      <c r="M26" s="233"/>
      <c r="N26" s="233"/>
      <c r="O26" s="233"/>
      <c r="P26" s="233"/>
      <c r="Q26" s="234"/>
      <c r="R26" s="37" t="s">
        <v>42</v>
      </c>
      <c r="S26" s="204" t="s">
        <v>43</v>
      </c>
      <c r="T26" s="204"/>
      <c r="U26" s="38" t="s">
        <v>61</v>
      </c>
      <c r="V26" s="203" t="s">
        <v>62</v>
      </c>
      <c r="W26" s="205"/>
    </row>
    <row r="27" spans="2:27" ht="30.75" customHeight="1" thickBot="1" x14ac:dyDescent="0.25">
      <c r="B27" s="235"/>
      <c r="C27" s="236"/>
      <c r="D27" s="236"/>
      <c r="E27" s="236"/>
      <c r="F27" s="236"/>
      <c r="G27" s="236"/>
      <c r="H27" s="236"/>
      <c r="I27" s="236"/>
      <c r="J27" s="236"/>
      <c r="K27" s="236"/>
      <c r="L27" s="236"/>
      <c r="M27" s="236"/>
      <c r="N27" s="236"/>
      <c r="O27" s="236"/>
      <c r="P27" s="236"/>
      <c r="Q27" s="237"/>
      <c r="R27" s="39" t="s">
        <v>63</v>
      </c>
      <c r="S27" s="39" t="s">
        <v>63</v>
      </c>
      <c r="T27" s="39" t="s">
        <v>49</v>
      </c>
      <c r="U27" s="39" t="s">
        <v>63</v>
      </c>
      <c r="V27" s="39" t="s">
        <v>64</v>
      </c>
      <c r="W27" s="32" t="s">
        <v>65</v>
      </c>
      <c r="Y27" s="36"/>
    </row>
    <row r="28" spans="2:27" ht="23.25" customHeight="1" thickBot="1" x14ac:dyDescent="0.25">
      <c r="B28" s="238" t="s">
        <v>66</v>
      </c>
      <c r="C28" s="239"/>
      <c r="D28" s="239"/>
      <c r="E28" s="40" t="s">
        <v>67</v>
      </c>
      <c r="F28" s="40"/>
      <c r="G28" s="40"/>
      <c r="H28" s="41"/>
      <c r="I28" s="41"/>
      <c r="J28" s="41"/>
      <c r="K28" s="41"/>
      <c r="L28" s="41"/>
      <c r="M28" s="41"/>
      <c r="N28" s="41"/>
      <c r="O28" s="41"/>
      <c r="P28" s="42"/>
      <c r="Q28" s="42"/>
      <c r="R28" s="43" t="s">
        <v>250</v>
      </c>
      <c r="S28" s="44" t="s">
        <v>11</v>
      </c>
      <c r="T28" s="42"/>
      <c r="U28" s="44" t="s">
        <v>52</v>
      </c>
      <c r="V28" s="42"/>
      <c r="W28" s="45">
        <f>+IF(ISERR(U28/R28*100),"N/A",ROUND(U28/R28*100,2))</f>
        <v>0</v>
      </c>
    </row>
    <row r="29" spans="2:27" ht="26.25" customHeight="1" x14ac:dyDescent="0.2">
      <c r="B29" s="221" t="s">
        <v>69</v>
      </c>
      <c r="C29" s="222"/>
      <c r="D29" s="222"/>
      <c r="E29" s="46" t="s">
        <v>67</v>
      </c>
      <c r="F29" s="46"/>
      <c r="G29" s="46"/>
      <c r="H29" s="47"/>
      <c r="I29" s="47"/>
      <c r="J29" s="47"/>
      <c r="K29" s="47"/>
      <c r="L29" s="47"/>
      <c r="M29" s="47"/>
      <c r="N29" s="47"/>
      <c r="O29" s="47"/>
      <c r="P29" s="48"/>
      <c r="Q29" s="48"/>
      <c r="R29" s="49" t="s">
        <v>250</v>
      </c>
      <c r="S29" s="50" t="s">
        <v>52</v>
      </c>
      <c r="T29" s="51">
        <f>+IF(ISERR(S29/R29*100),"N/A",ROUND(S29/R29*100,2))</f>
        <v>0</v>
      </c>
      <c r="U29" s="50" t="s">
        <v>52</v>
      </c>
      <c r="V29" s="51" t="str">
        <f>+IF(ISERR(U29/S29*100),"N/A",ROUND(U29/S29*100,2))</f>
        <v>N/A</v>
      </c>
      <c r="W29" s="52">
        <f>+IF(ISERR(U29/R29*100),"N/A",ROUND(U29/R29*100,2))</f>
        <v>0</v>
      </c>
    </row>
    <row r="30" spans="2:27" ht="23.25" customHeight="1" thickBot="1" x14ac:dyDescent="0.25">
      <c r="B30" s="238" t="s">
        <v>66</v>
      </c>
      <c r="C30" s="239"/>
      <c r="D30" s="239"/>
      <c r="E30" s="40" t="s">
        <v>742</v>
      </c>
      <c r="F30" s="40"/>
      <c r="G30" s="40"/>
      <c r="H30" s="41"/>
      <c r="I30" s="41"/>
      <c r="J30" s="41"/>
      <c r="K30" s="41"/>
      <c r="L30" s="41"/>
      <c r="M30" s="41"/>
      <c r="N30" s="41"/>
      <c r="O30" s="41"/>
      <c r="P30" s="42"/>
      <c r="Q30" s="42"/>
      <c r="R30" s="43" t="s">
        <v>741</v>
      </c>
      <c r="S30" s="44" t="s">
        <v>11</v>
      </c>
      <c r="T30" s="42"/>
      <c r="U30" s="44" t="s">
        <v>52</v>
      </c>
      <c r="V30" s="42"/>
      <c r="W30" s="45">
        <f>+IF(ISERR(U30/R30*100),"N/A",ROUND(U30/R30*100,2))</f>
        <v>0</v>
      </c>
    </row>
    <row r="31" spans="2:27" ht="26.25" customHeight="1" thickBot="1" x14ac:dyDescent="0.25">
      <c r="B31" s="221" t="s">
        <v>69</v>
      </c>
      <c r="C31" s="222"/>
      <c r="D31" s="222"/>
      <c r="E31" s="46" t="s">
        <v>742</v>
      </c>
      <c r="F31" s="46"/>
      <c r="G31" s="46"/>
      <c r="H31" s="47"/>
      <c r="I31" s="47"/>
      <c r="J31" s="47"/>
      <c r="K31" s="47"/>
      <c r="L31" s="47"/>
      <c r="M31" s="47"/>
      <c r="N31" s="47"/>
      <c r="O31" s="47"/>
      <c r="P31" s="48"/>
      <c r="Q31" s="48"/>
      <c r="R31" s="49" t="s">
        <v>741</v>
      </c>
      <c r="S31" s="50" t="s">
        <v>52</v>
      </c>
      <c r="T31" s="51">
        <f>+IF(ISERR(S31/R31*100),"N/A",ROUND(S31/R31*100,2))</f>
        <v>0</v>
      </c>
      <c r="U31" s="50" t="s">
        <v>52</v>
      </c>
      <c r="V31" s="51" t="str">
        <f>+IF(ISERR(U31/S31*100),"N/A",ROUND(U31/S31*100,2))</f>
        <v>N/A</v>
      </c>
      <c r="W31" s="52">
        <f>+IF(ISERR(U31/R31*100),"N/A",ROUND(U31/R31*100,2))</f>
        <v>0</v>
      </c>
    </row>
    <row r="32" spans="2:27" ht="22.5" customHeight="1" thickTop="1" thickBot="1" x14ac:dyDescent="0.25">
      <c r="B32" s="11" t="s">
        <v>75</v>
      </c>
      <c r="C32" s="12"/>
      <c r="D32" s="12"/>
      <c r="E32" s="12"/>
      <c r="F32" s="12"/>
      <c r="G32" s="12"/>
      <c r="H32" s="13"/>
      <c r="I32" s="13"/>
      <c r="J32" s="13"/>
      <c r="K32" s="13"/>
      <c r="L32" s="13"/>
      <c r="M32" s="13"/>
      <c r="N32" s="13"/>
      <c r="O32" s="13"/>
      <c r="P32" s="13"/>
      <c r="Q32" s="13"/>
      <c r="R32" s="13"/>
      <c r="S32" s="13"/>
      <c r="T32" s="13"/>
      <c r="U32" s="13"/>
      <c r="V32" s="13"/>
      <c r="W32" s="14"/>
    </row>
    <row r="33" spans="2:23" ht="37.5" customHeight="1" thickTop="1" x14ac:dyDescent="0.2">
      <c r="B33" s="223" t="s">
        <v>210</v>
      </c>
      <c r="C33" s="224"/>
      <c r="D33" s="224"/>
      <c r="E33" s="224"/>
      <c r="F33" s="224"/>
      <c r="G33" s="224"/>
      <c r="H33" s="224"/>
      <c r="I33" s="224"/>
      <c r="J33" s="224"/>
      <c r="K33" s="224"/>
      <c r="L33" s="224"/>
      <c r="M33" s="224"/>
      <c r="N33" s="224"/>
      <c r="O33" s="224"/>
      <c r="P33" s="224"/>
      <c r="Q33" s="224"/>
      <c r="R33" s="224"/>
      <c r="S33" s="224"/>
      <c r="T33" s="224"/>
      <c r="U33" s="224"/>
      <c r="V33" s="224"/>
      <c r="W33" s="225"/>
    </row>
    <row r="34" spans="2:23" ht="15" customHeight="1" thickBot="1" x14ac:dyDescent="0.25">
      <c r="B34" s="226"/>
      <c r="C34" s="227"/>
      <c r="D34" s="227"/>
      <c r="E34" s="227"/>
      <c r="F34" s="227"/>
      <c r="G34" s="227"/>
      <c r="H34" s="227"/>
      <c r="I34" s="227"/>
      <c r="J34" s="227"/>
      <c r="K34" s="227"/>
      <c r="L34" s="227"/>
      <c r="M34" s="227"/>
      <c r="N34" s="227"/>
      <c r="O34" s="227"/>
      <c r="P34" s="227"/>
      <c r="Q34" s="227"/>
      <c r="R34" s="227"/>
      <c r="S34" s="227"/>
      <c r="T34" s="227"/>
      <c r="U34" s="227"/>
      <c r="V34" s="227"/>
      <c r="W34" s="228"/>
    </row>
    <row r="35" spans="2:23" ht="37.5" customHeight="1" thickTop="1" x14ac:dyDescent="0.2">
      <c r="B35" s="223" t="s">
        <v>209</v>
      </c>
      <c r="C35" s="224"/>
      <c r="D35" s="224"/>
      <c r="E35" s="224"/>
      <c r="F35" s="224"/>
      <c r="G35" s="224"/>
      <c r="H35" s="224"/>
      <c r="I35" s="224"/>
      <c r="J35" s="224"/>
      <c r="K35" s="224"/>
      <c r="L35" s="224"/>
      <c r="M35" s="224"/>
      <c r="N35" s="224"/>
      <c r="O35" s="224"/>
      <c r="P35" s="224"/>
      <c r="Q35" s="224"/>
      <c r="R35" s="224"/>
      <c r="S35" s="224"/>
      <c r="T35" s="224"/>
      <c r="U35" s="224"/>
      <c r="V35" s="224"/>
      <c r="W35" s="225"/>
    </row>
    <row r="36" spans="2:23" ht="15" customHeight="1" thickBot="1" x14ac:dyDescent="0.25">
      <c r="B36" s="226"/>
      <c r="C36" s="227"/>
      <c r="D36" s="227"/>
      <c r="E36" s="227"/>
      <c r="F36" s="227"/>
      <c r="G36" s="227"/>
      <c r="H36" s="227"/>
      <c r="I36" s="227"/>
      <c r="J36" s="227"/>
      <c r="K36" s="227"/>
      <c r="L36" s="227"/>
      <c r="M36" s="227"/>
      <c r="N36" s="227"/>
      <c r="O36" s="227"/>
      <c r="P36" s="227"/>
      <c r="Q36" s="227"/>
      <c r="R36" s="227"/>
      <c r="S36" s="227"/>
      <c r="T36" s="227"/>
      <c r="U36" s="227"/>
      <c r="V36" s="227"/>
      <c r="W36" s="228"/>
    </row>
    <row r="37" spans="2:23" ht="37.5" customHeight="1" thickTop="1" x14ac:dyDescent="0.2">
      <c r="B37" s="223" t="s">
        <v>208</v>
      </c>
      <c r="C37" s="224"/>
      <c r="D37" s="224"/>
      <c r="E37" s="224"/>
      <c r="F37" s="224"/>
      <c r="G37" s="224"/>
      <c r="H37" s="224"/>
      <c r="I37" s="224"/>
      <c r="J37" s="224"/>
      <c r="K37" s="224"/>
      <c r="L37" s="224"/>
      <c r="M37" s="224"/>
      <c r="N37" s="224"/>
      <c r="O37" s="224"/>
      <c r="P37" s="224"/>
      <c r="Q37" s="224"/>
      <c r="R37" s="224"/>
      <c r="S37" s="224"/>
      <c r="T37" s="224"/>
      <c r="U37" s="224"/>
      <c r="V37" s="224"/>
      <c r="W37" s="225"/>
    </row>
    <row r="38" spans="2:23" ht="13.5" thickBot="1" x14ac:dyDescent="0.25">
      <c r="B38" s="229"/>
      <c r="C38" s="230"/>
      <c r="D38" s="230"/>
      <c r="E38" s="230"/>
      <c r="F38" s="230"/>
      <c r="G38" s="230"/>
      <c r="H38" s="230"/>
      <c r="I38" s="230"/>
      <c r="J38" s="230"/>
      <c r="K38" s="230"/>
      <c r="L38" s="230"/>
      <c r="M38" s="230"/>
      <c r="N38" s="230"/>
      <c r="O38" s="230"/>
      <c r="P38" s="230"/>
      <c r="Q38" s="230"/>
      <c r="R38" s="230"/>
      <c r="S38" s="230"/>
      <c r="T38" s="230"/>
      <c r="U38" s="230"/>
      <c r="V38" s="230"/>
      <c r="W38" s="231"/>
    </row>
  </sheetData>
  <mergeCells count="6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S26:T26"/>
    <mergeCell ref="B35:W36"/>
    <mergeCell ref="B37:W38"/>
    <mergeCell ref="V26:W26"/>
    <mergeCell ref="B28:D28"/>
    <mergeCell ref="B29:D29"/>
    <mergeCell ref="B30:D30"/>
    <mergeCell ref="B31:D31"/>
    <mergeCell ref="B33:W3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755</v>
      </c>
      <c r="D4" s="183" t="s">
        <v>754</v>
      </c>
      <c r="E4" s="183"/>
      <c r="F4" s="183"/>
      <c r="G4" s="183"/>
      <c r="H4" s="184"/>
      <c r="I4" s="18"/>
      <c r="J4" s="185" t="s">
        <v>6</v>
      </c>
      <c r="K4" s="183"/>
      <c r="L4" s="17" t="s">
        <v>759</v>
      </c>
      <c r="M4" s="186" t="s">
        <v>758</v>
      </c>
      <c r="N4" s="186"/>
      <c r="O4" s="186"/>
      <c r="P4" s="186"/>
      <c r="Q4" s="187"/>
      <c r="R4" s="19"/>
      <c r="S4" s="188" t="s">
        <v>9</v>
      </c>
      <c r="T4" s="189"/>
      <c r="U4" s="189"/>
      <c r="V4" s="190" t="s">
        <v>751</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13</v>
      </c>
      <c r="D6" s="192" t="s">
        <v>750</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743</v>
      </c>
      <c r="D7" s="179" t="s">
        <v>749</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748</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757</v>
      </c>
      <c r="C21" s="218"/>
      <c r="D21" s="218"/>
      <c r="E21" s="218"/>
      <c r="F21" s="218"/>
      <c r="G21" s="218"/>
      <c r="H21" s="218"/>
      <c r="I21" s="218"/>
      <c r="J21" s="218"/>
      <c r="K21" s="218"/>
      <c r="L21" s="218"/>
      <c r="M21" s="219" t="s">
        <v>13</v>
      </c>
      <c r="N21" s="219"/>
      <c r="O21" s="219" t="s">
        <v>49</v>
      </c>
      <c r="P21" s="219"/>
      <c r="Q21" s="220" t="s">
        <v>50</v>
      </c>
      <c r="R21" s="220"/>
      <c r="S21" s="34" t="s">
        <v>695</v>
      </c>
      <c r="T21" s="34" t="s">
        <v>52</v>
      </c>
      <c r="U21" s="34" t="s">
        <v>52</v>
      </c>
      <c r="V21" s="34" t="str">
        <f>+IF(ISERR(U21/T21*100),"N/A",ROUND(U21/T21*100,2))</f>
        <v>N/A</v>
      </c>
      <c r="W21" s="35">
        <f>+IF(ISERR(U21/S21*100),"N/A",ROUND(U21/S21*100,2))</f>
        <v>0</v>
      </c>
    </row>
    <row r="22" spans="2:27" ht="56.25" customHeight="1" x14ac:dyDescent="0.2">
      <c r="B22" s="217" t="s">
        <v>756</v>
      </c>
      <c r="C22" s="218"/>
      <c r="D22" s="218"/>
      <c r="E22" s="218"/>
      <c r="F22" s="218"/>
      <c r="G22" s="218"/>
      <c r="H22" s="218"/>
      <c r="I22" s="218"/>
      <c r="J22" s="218"/>
      <c r="K22" s="218"/>
      <c r="L22" s="218"/>
      <c r="M22" s="219" t="s">
        <v>13</v>
      </c>
      <c r="N22" s="219"/>
      <c r="O22" s="219" t="s">
        <v>49</v>
      </c>
      <c r="P22" s="219"/>
      <c r="Q22" s="220" t="s">
        <v>50</v>
      </c>
      <c r="R22" s="220"/>
      <c r="S22" s="34" t="s">
        <v>695</v>
      </c>
      <c r="T22" s="34" t="s">
        <v>52</v>
      </c>
      <c r="U22" s="34" t="s">
        <v>52</v>
      </c>
      <c r="V22" s="34" t="str">
        <f>+IF(ISERR(U22/T22*100),"N/A",ROUND(U22/T22*100,2))</f>
        <v>N/A</v>
      </c>
      <c r="W22" s="35">
        <f>+IF(ISERR(U22/S22*100),"N/A",ROUND(U22/S22*100,2))</f>
        <v>0</v>
      </c>
    </row>
    <row r="23" spans="2:27" ht="56.25" customHeight="1" x14ac:dyDescent="0.2">
      <c r="B23" s="217" t="s">
        <v>745</v>
      </c>
      <c r="C23" s="218"/>
      <c r="D23" s="218"/>
      <c r="E23" s="218"/>
      <c r="F23" s="218"/>
      <c r="G23" s="218"/>
      <c r="H23" s="218"/>
      <c r="I23" s="218"/>
      <c r="J23" s="218"/>
      <c r="K23" s="218"/>
      <c r="L23" s="218"/>
      <c r="M23" s="219" t="s">
        <v>743</v>
      </c>
      <c r="N23" s="219"/>
      <c r="O23" s="219" t="s">
        <v>49</v>
      </c>
      <c r="P23" s="219"/>
      <c r="Q23" s="220" t="s">
        <v>50</v>
      </c>
      <c r="R23" s="220"/>
      <c r="S23" s="34" t="s">
        <v>676</v>
      </c>
      <c r="T23" s="34" t="s">
        <v>52</v>
      </c>
      <c r="U23" s="34" t="s">
        <v>52</v>
      </c>
      <c r="V23" s="34" t="str">
        <f>+IF(ISERR(U23/T23*100),"N/A",ROUND(U23/T23*100,2))</f>
        <v>N/A</v>
      </c>
      <c r="W23" s="35">
        <f>+IF(ISERR(U23/S23*100),"N/A",ROUND(U23/S23*100,2))</f>
        <v>0</v>
      </c>
    </row>
    <row r="24" spans="2:27" ht="56.25" customHeight="1" thickBot="1" x14ac:dyDescent="0.25">
      <c r="B24" s="217" t="s">
        <v>744</v>
      </c>
      <c r="C24" s="218"/>
      <c r="D24" s="218"/>
      <c r="E24" s="218"/>
      <c r="F24" s="218"/>
      <c r="G24" s="218"/>
      <c r="H24" s="218"/>
      <c r="I24" s="218"/>
      <c r="J24" s="218"/>
      <c r="K24" s="218"/>
      <c r="L24" s="218"/>
      <c r="M24" s="219" t="s">
        <v>743</v>
      </c>
      <c r="N24" s="219"/>
      <c r="O24" s="219" t="s">
        <v>49</v>
      </c>
      <c r="P24" s="219"/>
      <c r="Q24" s="220" t="s">
        <v>50</v>
      </c>
      <c r="R24" s="220"/>
      <c r="S24" s="34" t="s">
        <v>676</v>
      </c>
      <c r="T24" s="34" t="s">
        <v>52</v>
      </c>
      <c r="U24" s="34" t="s">
        <v>52</v>
      </c>
      <c r="V24" s="34" t="str">
        <f>+IF(ISERR(U24/T24*100),"N/A",ROUND(U24/T24*100,2))</f>
        <v>N/A</v>
      </c>
      <c r="W24" s="35">
        <f>+IF(ISERR(U24/S24*100),"N/A",ROUND(U24/S24*100,2))</f>
        <v>0</v>
      </c>
    </row>
    <row r="25" spans="2:27" ht="21.75" customHeight="1" thickTop="1" thickBot="1" x14ac:dyDescent="0.25">
      <c r="B25" s="11" t="s">
        <v>60</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32" t="s">
        <v>2098</v>
      </c>
      <c r="C26" s="233"/>
      <c r="D26" s="233"/>
      <c r="E26" s="233"/>
      <c r="F26" s="233"/>
      <c r="G26" s="233"/>
      <c r="H26" s="233"/>
      <c r="I26" s="233"/>
      <c r="J26" s="233"/>
      <c r="K26" s="233"/>
      <c r="L26" s="233"/>
      <c r="M26" s="233"/>
      <c r="N26" s="233"/>
      <c r="O26" s="233"/>
      <c r="P26" s="233"/>
      <c r="Q26" s="234"/>
      <c r="R26" s="37" t="s">
        <v>42</v>
      </c>
      <c r="S26" s="204" t="s">
        <v>43</v>
      </c>
      <c r="T26" s="204"/>
      <c r="U26" s="38" t="s">
        <v>61</v>
      </c>
      <c r="V26" s="203" t="s">
        <v>62</v>
      </c>
      <c r="W26" s="205"/>
    </row>
    <row r="27" spans="2:27" ht="30.75" customHeight="1" thickBot="1" x14ac:dyDescent="0.25">
      <c r="B27" s="235"/>
      <c r="C27" s="236"/>
      <c r="D27" s="236"/>
      <c r="E27" s="236"/>
      <c r="F27" s="236"/>
      <c r="G27" s="236"/>
      <c r="H27" s="236"/>
      <c r="I27" s="236"/>
      <c r="J27" s="236"/>
      <c r="K27" s="236"/>
      <c r="L27" s="236"/>
      <c r="M27" s="236"/>
      <c r="N27" s="236"/>
      <c r="O27" s="236"/>
      <c r="P27" s="236"/>
      <c r="Q27" s="237"/>
      <c r="R27" s="39" t="s">
        <v>63</v>
      </c>
      <c r="S27" s="39" t="s">
        <v>63</v>
      </c>
      <c r="T27" s="39" t="s">
        <v>49</v>
      </c>
      <c r="U27" s="39" t="s">
        <v>63</v>
      </c>
      <c r="V27" s="39" t="s">
        <v>64</v>
      </c>
      <c r="W27" s="32" t="s">
        <v>65</v>
      </c>
      <c r="Y27" s="36"/>
    </row>
    <row r="28" spans="2:27" ht="23.25" customHeight="1" thickBot="1" x14ac:dyDescent="0.25">
      <c r="B28" s="238" t="s">
        <v>66</v>
      </c>
      <c r="C28" s="239"/>
      <c r="D28" s="239"/>
      <c r="E28" s="40" t="s">
        <v>67</v>
      </c>
      <c r="F28" s="40"/>
      <c r="G28" s="40"/>
      <c r="H28" s="41"/>
      <c r="I28" s="41"/>
      <c r="J28" s="41"/>
      <c r="K28" s="41"/>
      <c r="L28" s="41"/>
      <c r="M28" s="41"/>
      <c r="N28" s="41"/>
      <c r="O28" s="41"/>
      <c r="P28" s="42"/>
      <c r="Q28" s="42"/>
      <c r="R28" s="43" t="s">
        <v>250</v>
      </c>
      <c r="S28" s="44" t="s">
        <v>11</v>
      </c>
      <c r="T28" s="42"/>
      <c r="U28" s="44" t="s">
        <v>52</v>
      </c>
      <c r="V28" s="42"/>
      <c r="W28" s="45">
        <f>+IF(ISERR(U28/R28*100),"N/A",ROUND(U28/R28*100,2))</f>
        <v>0</v>
      </c>
    </row>
    <row r="29" spans="2:27" ht="26.25" customHeight="1" x14ac:dyDescent="0.2">
      <c r="B29" s="221" t="s">
        <v>69</v>
      </c>
      <c r="C29" s="222"/>
      <c r="D29" s="222"/>
      <c r="E29" s="46" t="s">
        <v>67</v>
      </c>
      <c r="F29" s="46"/>
      <c r="G29" s="46"/>
      <c r="H29" s="47"/>
      <c r="I29" s="47"/>
      <c r="J29" s="47"/>
      <c r="K29" s="47"/>
      <c r="L29" s="47"/>
      <c r="M29" s="47"/>
      <c r="N29" s="47"/>
      <c r="O29" s="47"/>
      <c r="P29" s="48"/>
      <c r="Q29" s="48"/>
      <c r="R29" s="49" t="s">
        <v>250</v>
      </c>
      <c r="S29" s="50" t="s">
        <v>52</v>
      </c>
      <c r="T29" s="51">
        <f>+IF(ISERR(S29/R29*100),"N/A",ROUND(S29/R29*100,2))</f>
        <v>0</v>
      </c>
      <c r="U29" s="50" t="s">
        <v>52</v>
      </c>
      <c r="V29" s="51" t="str">
        <f>+IF(ISERR(U29/S29*100),"N/A",ROUND(U29/S29*100,2))</f>
        <v>N/A</v>
      </c>
      <c r="W29" s="52">
        <f>+IF(ISERR(U29/R29*100),"N/A",ROUND(U29/R29*100,2))</f>
        <v>0</v>
      </c>
    </row>
    <row r="30" spans="2:27" ht="23.25" customHeight="1" thickBot="1" x14ac:dyDescent="0.25">
      <c r="B30" s="238" t="s">
        <v>66</v>
      </c>
      <c r="C30" s="239"/>
      <c r="D30" s="239"/>
      <c r="E30" s="40" t="s">
        <v>742</v>
      </c>
      <c r="F30" s="40"/>
      <c r="G30" s="40"/>
      <c r="H30" s="41"/>
      <c r="I30" s="41"/>
      <c r="J30" s="41"/>
      <c r="K30" s="41"/>
      <c r="L30" s="41"/>
      <c r="M30" s="41"/>
      <c r="N30" s="41"/>
      <c r="O30" s="41"/>
      <c r="P30" s="42"/>
      <c r="Q30" s="42"/>
      <c r="R30" s="43" t="s">
        <v>741</v>
      </c>
      <c r="S30" s="44" t="s">
        <v>11</v>
      </c>
      <c r="T30" s="42"/>
      <c r="U30" s="44" t="s">
        <v>52</v>
      </c>
      <c r="V30" s="42"/>
      <c r="W30" s="45">
        <f>+IF(ISERR(U30/R30*100),"N/A",ROUND(U30/R30*100,2))</f>
        <v>0</v>
      </c>
    </row>
    <row r="31" spans="2:27" ht="26.25" customHeight="1" thickBot="1" x14ac:dyDescent="0.25">
      <c r="B31" s="221" t="s">
        <v>69</v>
      </c>
      <c r="C31" s="222"/>
      <c r="D31" s="222"/>
      <c r="E31" s="46" t="s">
        <v>742</v>
      </c>
      <c r="F31" s="46"/>
      <c r="G31" s="46"/>
      <c r="H31" s="47"/>
      <c r="I31" s="47"/>
      <c r="J31" s="47"/>
      <c r="K31" s="47"/>
      <c r="L31" s="47"/>
      <c r="M31" s="47"/>
      <c r="N31" s="47"/>
      <c r="O31" s="47"/>
      <c r="P31" s="48"/>
      <c r="Q31" s="48"/>
      <c r="R31" s="49" t="s">
        <v>741</v>
      </c>
      <c r="S31" s="50" t="s">
        <v>52</v>
      </c>
      <c r="T31" s="51">
        <f>+IF(ISERR(S31/R31*100),"N/A",ROUND(S31/R31*100,2))</f>
        <v>0</v>
      </c>
      <c r="U31" s="50" t="s">
        <v>52</v>
      </c>
      <c r="V31" s="51" t="str">
        <f>+IF(ISERR(U31/S31*100),"N/A",ROUND(U31/S31*100,2))</f>
        <v>N/A</v>
      </c>
      <c r="W31" s="52">
        <f>+IF(ISERR(U31/R31*100),"N/A",ROUND(U31/R31*100,2))</f>
        <v>0</v>
      </c>
    </row>
    <row r="32" spans="2:27" ht="22.5" customHeight="1" thickTop="1" thickBot="1" x14ac:dyDescent="0.25">
      <c r="B32" s="11" t="s">
        <v>75</v>
      </c>
      <c r="C32" s="12"/>
      <c r="D32" s="12"/>
      <c r="E32" s="12"/>
      <c r="F32" s="12"/>
      <c r="G32" s="12"/>
      <c r="H32" s="13"/>
      <c r="I32" s="13"/>
      <c r="J32" s="13"/>
      <c r="K32" s="13"/>
      <c r="L32" s="13"/>
      <c r="M32" s="13"/>
      <c r="N32" s="13"/>
      <c r="O32" s="13"/>
      <c r="P32" s="13"/>
      <c r="Q32" s="13"/>
      <c r="R32" s="13"/>
      <c r="S32" s="13"/>
      <c r="T32" s="13"/>
      <c r="U32" s="13"/>
      <c r="V32" s="13"/>
      <c r="W32" s="14"/>
    </row>
    <row r="33" spans="2:23" ht="37.5" customHeight="1" thickTop="1" x14ac:dyDescent="0.2">
      <c r="B33" s="223" t="s">
        <v>210</v>
      </c>
      <c r="C33" s="224"/>
      <c r="D33" s="224"/>
      <c r="E33" s="224"/>
      <c r="F33" s="224"/>
      <c r="G33" s="224"/>
      <c r="H33" s="224"/>
      <c r="I33" s="224"/>
      <c r="J33" s="224"/>
      <c r="K33" s="224"/>
      <c r="L33" s="224"/>
      <c r="M33" s="224"/>
      <c r="N33" s="224"/>
      <c r="O33" s="224"/>
      <c r="P33" s="224"/>
      <c r="Q33" s="224"/>
      <c r="R33" s="224"/>
      <c r="S33" s="224"/>
      <c r="T33" s="224"/>
      <c r="U33" s="224"/>
      <c r="V33" s="224"/>
      <c r="W33" s="225"/>
    </row>
    <row r="34" spans="2:23" ht="15" customHeight="1" thickBot="1" x14ac:dyDescent="0.25">
      <c r="B34" s="226"/>
      <c r="C34" s="227"/>
      <c r="D34" s="227"/>
      <c r="E34" s="227"/>
      <c r="F34" s="227"/>
      <c r="G34" s="227"/>
      <c r="H34" s="227"/>
      <c r="I34" s="227"/>
      <c r="J34" s="227"/>
      <c r="K34" s="227"/>
      <c r="L34" s="227"/>
      <c r="M34" s="227"/>
      <c r="N34" s="227"/>
      <c r="O34" s="227"/>
      <c r="P34" s="227"/>
      <c r="Q34" s="227"/>
      <c r="R34" s="227"/>
      <c r="S34" s="227"/>
      <c r="T34" s="227"/>
      <c r="U34" s="227"/>
      <c r="V34" s="227"/>
      <c r="W34" s="228"/>
    </row>
    <row r="35" spans="2:23" ht="37.5" customHeight="1" thickTop="1" x14ac:dyDescent="0.2">
      <c r="B35" s="223" t="s">
        <v>209</v>
      </c>
      <c r="C35" s="224"/>
      <c r="D35" s="224"/>
      <c r="E35" s="224"/>
      <c r="F35" s="224"/>
      <c r="G35" s="224"/>
      <c r="H35" s="224"/>
      <c r="I35" s="224"/>
      <c r="J35" s="224"/>
      <c r="K35" s="224"/>
      <c r="L35" s="224"/>
      <c r="M35" s="224"/>
      <c r="N35" s="224"/>
      <c r="O35" s="224"/>
      <c r="P35" s="224"/>
      <c r="Q35" s="224"/>
      <c r="R35" s="224"/>
      <c r="S35" s="224"/>
      <c r="T35" s="224"/>
      <c r="U35" s="224"/>
      <c r="V35" s="224"/>
      <c r="W35" s="225"/>
    </row>
    <row r="36" spans="2:23" ht="15" customHeight="1" thickBot="1" x14ac:dyDescent="0.25">
      <c r="B36" s="226"/>
      <c r="C36" s="227"/>
      <c r="D36" s="227"/>
      <c r="E36" s="227"/>
      <c r="F36" s="227"/>
      <c r="G36" s="227"/>
      <c r="H36" s="227"/>
      <c r="I36" s="227"/>
      <c r="J36" s="227"/>
      <c r="K36" s="227"/>
      <c r="L36" s="227"/>
      <c r="M36" s="227"/>
      <c r="N36" s="227"/>
      <c r="O36" s="227"/>
      <c r="P36" s="227"/>
      <c r="Q36" s="227"/>
      <c r="R36" s="227"/>
      <c r="S36" s="227"/>
      <c r="T36" s="227"/>
      <c r="U36" s="227"/>
      <c r="V36" s="227"/>
      <c r="W36" s="228"/>
    </row>
    <row r="37" spans="2:23" ht="37.5" customHeight="1" thickTop="1" x14ac:dyDescent="0.2">
      <c r="B37" s="223" t="s">
        <v>208</v>
      </c>
      <c r="C37" s="224"/>
      <c r="D37" s="224"/>
      <c r="E37" s="224"/>
      <c r="F37" s="224"/>
      <c r="G37" s="224"/>
      <c r="H37" s="224"/>
      <c r="I37" s="224"/>
      <c r="J37" s="224"/>
      <c r="K37" s="224"/>
      <c r="L37" s="224"/>
      <c r="M37" s="224"/>
      <c r="N37" s="224"/>
      <c r="O37" s="224"/>
      <c r="P37" s="224"/>
      <c r="Q37" s="224"/>
      <c r="R37" s="224"/>
      <c r="S37" s="224"/>
      <c r="T37" s="224"/>
      <c r="U37" s="224"/>
      <c r="V37" s="224"/>
      <c r="W37" s="225"/>
    </row>
    <row r="38" spans="2:23" ht="13.5" thickBot="1" x14ac:dyDescent="0.25">
      <c r="B38" s="229"/>
      <c r="C38" s="230"/>
      <c r="D38" s="230"/>
      <c r="E38" s="230"/>
      <c r="F38" s="230"/>
      <c r="G38" s="230"/>
      <c r="H38" s="230"/>
      <c r="I38" s="230"/>
      <c r="J38" s="230"/>
      <c r="K38" s="230"/>
      <c r="L38" s="230"/>
      <c r="M38" s="230"/>
      <c r="N38" s="230"/>
      <c r="O38" s="230"/>
      <c r="P38" s="230"/>
      <c r="Q38" s="230"/>
      <c r="R38" s="230"/>
      <c r="S38" s="230"/>
      <c r="T38" s="230"/>
      <c r="U38" s="230"/>
      <c r="V38" s="230"/>
      <c r="W38" s="231"/>
    </row>
  </sheetData>
  <mergeCells count="6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S26:T26"/>
    <mergeCell ref="B35:W36"/>
    <mergeCell ref="B37:W38"/>
    <mergeCell ref="V26:W26"/>
    <mergeCell ref="B28:D28"/>
    <mergeCell ref="B29:D29"/>
    <mergeCell ref="B30:D30"/>
    <mergeCell ref="B31:D31"/>
    <mergeCell ref="B33:W3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v>47</v>
      </c>
      <c r="D4" s="183" t="s">
        <v>2060</v>
      </c>
      <c r="E4" s="183"/>
      <c r="F4" s="183"/>
      <c r="G4" s="183"/>
      <c r="H4" s="184"/>
      <c r="I4" s="18"/>
      <c r="J4" s="185" t="s">
        <v>6</v>
      </c>
      <c r="K4" s="183"/>
      <c r="L4" s="17" t="s">
        <v>246</v>
      </c>
      <c r="M4" s="186" t="s">
        <v>245</v>
      </c>
      <c r="N4" s="186"/>
      <c r="O4" s="186"/>
      <c r="P4" s="186"/>
      <c r="Q4" s="187"/>
      <c r="R4" s="19"/>
      <c r="S4" s="188" t="s">
        <v>9</v>
      </c>
      <c r="T4" s="189"/>
      <c r="U4" s="189"/>
      <c r="V4" s="190">
        <v>11.5</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2099</v>
      </c>
      <c r="D6" s="179" t="s">
        <v>2100</v>
      </c>
      <c r="E6" s="179"/>
      <c r="F6" s="179"/>
      <c r="G6" s="179"/>
      <c r="H6" s="179"/>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c r="D7" s="179"/>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c r="D8" s="179"/>
      <c r="E8" s="179"/>
      <c r="F8" s="179"/>
      <c r="G8" s="179"/>
      <c r="H8" s="179"/>
      <c r="I8" s="22"/>
      <c r="J8" s="58"/>
      <c r="K8" s="58"/>
      <c r="L8" s="58"/>
      <c r="M8" s="58"/>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111" customHeight="1" thickTop="1" thickBot="1" x14ac:dyDescent="0.25">
      <c r="B10" s="27" t="s">
        <v>22</v>
      </c>
      <c r="C10" s="190" t="s">
        <v>2101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246" t="s">
        <v>2102</v>
      </c>
      <c r="U14" s="246"/>
      <c r="V14" s="246"/>
      <c r="W14" s="246"/>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thickBot="1" x14ac:dyDescent="0.25">
      <c r="B21" s="243"/>
      <c r="C21" s="244"/>
      <c r="D21" s="244"/>
      <c r="E21" s="244"/>
      <c r="F21" s="244"/>
      <c r="G21" s="244"/>
      <c r="H21" s="244"/>
      <c r="I21" s="244"/>
      <c r="J21" s="244"/>
      <c r="K21" s="244"/>
      <c r="L21" s="244"/>
      <c r="M21" s="245"/>
      <c r="N21" s="245"/>
      <c r="O21" s="245"/>
      <c r="P21" s="245"/>
      <c r="Q21" s="245"/>
      <c r="R21" s="245"/>
      <c r="S21" s="59"/>
      <c r="T21" s="59"/>
      <c r="U21" s="59"/>
      <c r="V21" s="59"/>
      <c r="W21" s="60"/>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32" t="s">
        <v>2103</v>
      </c>
      <c r="C23" s="233"/>
      <c r="D23" s="233"/>
      <c r="E23" s="233"/>
      <c r="F23" s="233"/>
      <c r="G23" s="233"/>
      <c r="H23" s="233"/>
      <c r="I23" s="233"/>
      <c r="J23" s="233"/>
      <c r="K23" s="233"/>
      <c r="L23" s="233"/>
      <c r="M23" s="233"/>
      <c r="N23" s="233"/>
      <c r="O23" s="233"/>
      <c r="P23" s="233"/>
      <c r="Q23" s="234"/>
      <c r="R23" s="37" t="s">
        <v>42</v>
      </c>
      <c r="S23" s="204" t="s">
        <v>43</v>
      </c>
      <c r="T23" s="204"/>
      <c r="U23" s="38" t="s">
        <v>61</v>
      </c>
      <c r="V23" s="203" t="s">
        <v>62</v>
      </c>
      <c r="W23" s="205"/>
    </row>
    <row r="24" spans="2:27" ht="30.75" customHeight="1" thickBot="1" x14ac:dyDescent="0.25">
      <c r="B24" s="235"/>
      <c r="C24" s="236"/>
      <c r="D24" s="236"/>
      <c r="E24" s="236"/>
      <c r="F24" s="236"/>
      <c r="G24" s="236"/>
      <c r="H24" s="236"/>
      <c r="I24" s="236"/>
      <c r="J24" s="236"/>
      <c r="K24" s="236"/>
      <c r="L24" s="236"/>
      <c r="M24" s="236"/>
      <c r="N24" s="236"/>
      <c r="O24" s="236"/>
      <c r="P24" s="236"/>
      <c r="Q24" s="237"/>
      <c r="R24" s="39" t="s">
        <v>63</v>
      </c>
      <c r="S24" s="39" t="s">
        <v>63</v>
      </c>
      <c r="T24" s="39" t="s">
        <v>49</v>
      </c>
      <c r="U24" s="39" t="s">
        <v>63</v>
      </c>
      <c r="V24" s="39" t="s">
        <v>64</v>
      </c>
      <c r="W24" s="32" t="s">
        <v>65</v>
      </c>
      <c r="Y24" s="36"/>
    </row>
    <row r="25" spans="2:27" ht="23.25" customHeight="1" thickBot="1" x14ac:dyDescent="0.25">
      <c r="B25" s="238" t="s">
        <v>66</v>
      </c>
      <c r="C25" s="239"/>
      <c r="D25" s="239"/>
      <c r="E25" s="40" t="s">
        <v>2104</v>
      </c>
      <c r="F25" s="40"/>
      <c r="G25" s="40"/>
      <c r="H25" s="41"/>
      <c r="I25" s="41"/>
      <c r="J25" s="41"/>
      <c r="K25" s="41"/>
      <c r="L25" s="41"/>
      <c r="M25" s="41"/>
      <c r="N25" s="41"/>
      <c r="O25" s="41"/>
      <c r="P25" s="42"/>
      <c r="Q25" s="42"/>
      <c r="R25" s="44">
        <v>11.5</v>
      </c>
      <c r="S25" s="44"/>
      <c r="T25" s="51"/>
      <c r="U25" s="44">
        <v>2.06</v>
      </c>
      <c r="V25" s="51"/>
      <c r="W25" s="61">
        <f>U25*100/R25</f>
        <v>17.913043478260871</v>
      </c>
    </row>
    <row r="26" spans="2:27" ht="26.25" customHeight="1" thickBot="1" x14ac:dyDescent="0.25">
      <c r="B26" s="221" t="s">
        <v>69</v>
      </c>
      <c r="C26" s="222"/>
      <c r="D26" s="222"/>
      <c r="E26" s="46" t="s">
        <v>2104</v>
      </c>
      <c r="F26" s="46"/>
      <c r="G26" s="46"/>
      <c r="H26" s="47"/>
      <c r="I26" s="47"/>
      <c r="J26" s="47"/>
      <c r="K26" s="47"/>
      <c r="L26" s="47"/>
      <c r="M26" s="47"/>
      <c r="N26" s="47"/>
      <c r="O26" s="47"/>
      <c r="P26" s="48"/>
      <c r="Q26" s="48"/>
      <c r="R26" s="50">
        <v>11.47</v>
      </c>
      <c r="S26" s="50">
        <v>2.4500000000000002</v>
      </c>
      <c r="T26" s="51">
        <f>S26*100/R26</f>
        <v>21.360069747166524</v>
      </c>
      <c r="U26" s="50">
        <v>2.06</v>
      </c>
      <c r="V26" s="51">
        <f>U26*100/S26</f>
        <v>84.08163265306122</v>
      </c>
      <c r="W26" s="62">
        <f>U26*100/R26</f>
        <v>17.959895379250217</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69" customHeight="1" thickTop="1" x14ac:dyDescent="0.2">
      <c r="B28" s="223" t="s">
        <v>2105</v>
      </c>
      <c r="C28" s="224"/>
      <c r="D28" s="224"/>
      <c r="E28" s="224"/>
      <c r="F28" s="224"/>
      <c r="G28" s="224"/>
      <c r="H28" s="224"/>
      <c r="I28" s="224"/>
      <c r="J28" s="224"/>
      <c r="K28" s="224"/>
      <c r="L28" s="224"/>
      <c r="M28" s="224"/>
      <c r="N28" s="224"/>
      <c r="O28" s="224"/>
      <c r="P28" s="224"/>
      <c r="Q28" s="224"/>
      <c r="R28" s="224"/>
      <c r="S28" s="224"/>
      <c r="T28" s="224"/>
      <c r="U28" s="224"/>
      <c r="V28" s="224"/>
      <c r="W28" s="225"/>
    </row>
    <row r="29" spans="2:27" ht="3.75" customHeight="1" thickBot="1" x14ac:dyDescent="0.25">
      <c r="B29" s="226"/>
      <c r="C29" s="227"/>
      <c r="D29" s="227"/>
      <c r="E29" s="227"/>
      <c r="F29" s="227"/>
      <c r="G29" s="227"/>
      <c r="H29" s="227"/>
      <c r="I29" s="227"/>
      <c r="J29" s="227"/>
      <c r="K29" s="227"/>
      <c r="L29" s="227"/>
      <c r="M29" s="227"/>
      <c r="N29" s="227"/>
      <c r="O29" s="227"/>
      <c r="P29" s="227"/>
      <c r="Q29" s="227"/>
      <c r="R29" s="227"/>
      <c r="S29" s="227"/>
      <c r="T29" s="227"/>
      <c r="U29" s="227"/>
      <c r="V29" s="227"/>
      <c r="W29" s="228"/>
    </row>
    <row r="30" spans="2:27" ht="37.5" customHeight="1" thickTop="1" x14ac:dyDescent="0.2">
      <c r="B30" s="223" t="s">
        <v>2106</v>
      </c>
      <c r="C30" s="224"/>
      <c r="D30" s="224"/>
      <c r="E30" s="224"/>
      <c r="F30" s="224"/>
      <c r="G30" s="224"/>
      <c r="H30" s="224"/>
      <c r="I30" s="224"/>
      <c r="J30" s="224"/>
      <c r="K30" s="224"/>
      <c r="L30" s="224"/>
      <c r="M30" s="224"/>
      <c r="N30" s="224"/>
      <c r="O30" s="224"/>
      <c r="P30" s="224"/>
      <c r="Q30" s="224"/>
      <c r="R30" s="224"/>
      <c r="S30" s="224"/>
      <c r="T30" s="224"/>
      <c r="U30" s="224"/>
      <c r="V30" s="224"/>
      <c r="W30" s="225"/>
    </row>
    <row r="31" spans="2:27" ht="27"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48" customHeight="1" thickTop="1" x14ac:dyDescent="0.2">
      <c r="B32" s="223" t="s">
        <v>2107</v>
      </c>
      <c r="C32" s="224"/>
      <c r="D32" s="224"/>
      <c r="E32" s="224"/>
      <c r="F32" s="224"/>
      <c r="G32" s="224"/>
      <c r="H32" s="224"/>
      <c r="I32" s="224"/>
      <c r="J32" s="224"/>
      <c r="K32" s="224"/>
      <c r="L32" s="224"/>
      <c r="M32" s="224"/>
      <c r="N32" s="224"/>
      <c r="O32" s="224"/>
      <c r="P32" s="224"/>
      <c r="Q32" s="224"/>
      <c r="R32" s="224"/>
      <c r="S32" s="224"/>
      <c r="T32" s="224"/>
      <c r="U32" s="224"/>
      <c r="V32" s="224"/>
      <c r="W32" s="225"/>
    </row>
    <row r="33" spans="2:23" ht="13.5" thickBot="1" x14ac:dyDescent="0.25">
      <c r="B33" s="229"/>
      <c r="C33" s="230"/>
      <c r="D33" s="230"/>
      <c r="E33" s="230"/>
      <c r="F33" s="230"/>
      <c r="G33" s="230"/>
      <c r="H33" s="230"/>
      <c r="I33" s="230"/>
      <c r="J33" s="230"/>
      <c r="K33" s="230"/>
      <c r="L33" s="230"/>
      <c r="M33" s="230"/>
      <c r="N33" s="230"/>
      <c r="O33" s="230"/>
      <c r="P33" s="230"/>
      <c r="Q33" s="230"/>
      <c r="R33" s="230"/>
      <c r="S33" s="230"/>
      <c r="T33" s="230"/>
      <c r="U33" s="230"/>
      <c r="V33" s="230"/>
      <c r="W33" s="231"/>
    </row>
  </sheetData>
  <mergeCells count="51">
    <mergeCell ref="D7:H7"/>
    <mergeCell ref="O7:W7"/>
    <mergeCell ref="A1:P1"/>
    <mergeCell ref="B2:W2"/>
    <mergeCell ref="D4:H4"/>
    <mergeCell ref="J4:K4"/>
    <mergeCell ref="M4:Q4"/>
    <mergeCell ref="S4:U4"/>
    <mergeCell ref="V4:W4"/>
    <mergeCell ref="C5:W5"/>
    <mergeCell ref="D6:H6"/>
    <mergeCell ref="J6:K6"/>
    <mergeCell ref="L6:M6"/>
    <mergeCell ref="N6:W6"/>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Width="0" fitToHeight="0" orientation="landscape" r:id="rId1"/>
  <headerFooter>
    <oddFooter>&amp;R&amp;P de &amp;N</oddFooter>
  </headerFooter>
  <rowBreaks count="2" manualBreakCount="2">
    <brk id="16" min="1" max="20" man="1"/>
    <brk id="26" min="1" max="22"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2"/>
  <sheetViews>
    <sheetView view="pageBreakPreview" zoomScale="70" zoomScaleNormal="7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v>47</v>
      </c>
      <c r="D4" s="183" t="s">
        <v>2060</v>
      </c>
      <c r="E4" s="183"/>
      <c r="F4" s="183"/>
      <c r="G4" s="183"/>
      <c r="H4" s="184"/>
      <c r="I4" s="18"/>
      <c r="J4" s="185" t="s">
        <v>6</v>
      </c>
      <c r="K4" s="183"/>
      <c r="L4" s="17" t="s">
        <v>926</v>
      </c>
      <c r="M4" s="186" t="s">
        <v>925</v>
      </c>
      <c r="N4" s="186"/>
      <c r="O4" s="186"/>
      <c r="P4" s="186"/>
      <c r="Q4" s="187"/>
      <c r="R4" s="19"/>
      <c r="S4" s="188" t="s">
        <v>9</v>
      </c>
      <c r="T4" s="189"/>
      <c r="U4" s="189"/>
      <c r="V4" s="190">
        <v>7.3</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2099</v>
      </c>
      <c r="D6" s="192" t="s">
        <v>2100</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58" t="s">
        <v>21</v>
      </c>
      <c r="K8" s="58" t="s">
        <v>21</v>
      </c>
      <c r="L8" s="58" t="s">
        <v>21</v>
      </c>
      <c r="M8" s="58"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129.75" customHeight="1" thickTop="1" thickBot="1" x14ac:dyDescent="0.25">
      <c r="B10" s="27" t="s">
        <v>22</v>
      </c>
      <c r="C10" s="248" t="s">
        <v>2108</v>
      </c>
      <c r="D10" s="248"/>
      <c r="E10" s="248"/>
      <c r="F10" s="248"/>
      <c r="G10" s="248"/>
      <c r="H10" s="248"/>
      <c r="I10" s="248"/>
      <c r="J10" s="248"/>
      <c r="K10" s="248"/>
      <c r="L10" s="248"/>
      <c r="M10" s="248"/>
      <c r="N10" s="248"/>
      <c r="O10" s="248"/>
      <c r="P10" s="248"/>
      <c r="Q10" s="248"/>
      <c r="R10" s="248"/>
      <c r="S10" s="248"/>
      <c r="T10" s="248"/>
      <c r="U10" s="248"/>
      <c r="V10" s="248"/>
      <c r="W10" s="249"/>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246" t="s">
        <v>2102</v>
      </c>
      <c r="U14" s="246"/>
      <c r="V14" s="246"/>
      <c r="W14" s="246"/>
    </row>
    <row r="15" spans="1:29" ht="69" customHeight="1" thickBot="1" x14ac:dyDescent="0.25">
      <c r="B15" s="31" t="s">
        <v>34</v>
      </c>
      <c r="C15" s="198" t="s">
        <v>11</v>
      </c>
      <c r="D15" s="198"/>
      <c r="E15" s="198"/>
      <c r="F15" s="198"/>
      <c r="G15" s="198"/>
      <c r="H15" s="198"/>
      <c r="I15" s="198"/>
      <c r="J15" s="198"/>
      <c r="K15" s="198"/>
      <c r="L15" s="198"/>
      <c r="M15" s="198"/>
      <c r="N15" s="198"/>
      <c r="O15" s="198"/>
      <c r="P15" s="198"/>
      <c r="Q15" s="198"/>
      <c r="R15" s="198"/>
      <c r="S15" s="198"/>
      <c r="T15" s="198"/>
      <c r="U15" s="198"/>
      <c r="V15" s="198"/>
      <c r="W15" s="199"/>
    </row>
    <row r="16" spans="1:29" ht="21.75" customHeight="1" thickTop="1" thickBot="1" x14ac:dyDescent="0.25">
      <c r="B16" s="11" t="s">
        <v>35</v>
      </c>
      <c r="C16" s="12"/>
      <c r="D16" s="12"/>
      <c r="E16" s="12"/>
      <c r="F16" s="12"/>
      <c r="G16" s="12"/>
      <c r="H16" s="13"/>
      <c r="I16" s="13"/>
      <c r="J16" s="13"/>
      <c r="K16" s="13"/>
      <c r="L16" s="13"/>
      <c r="M16" s="13"/>
      <c r="N16" s="13"/>
      <c r="O16" s="13"/>
      <c r="P16" s="13"/>
      <c r="Q16" s="13"/>
      <c r="R16" s="13"/>
      <c r="S16" s="13"/>
      <c r="T16" s="13"/>
      <c r="U16" s="13"/>
      <c r="V16" s="13"/>
      <c r="W16" s="14"/>
    </row>
    <row r="17" spans="2:27" ht="25.5" customHeight="1" thickTop="1" thickBot="1" x14ac:dyDescent="0.25">
      <c r="B17" s="200" t="s">
        <v>36</v>
      </c>
      <c r="C17" s="201"/>
      <c r="D17" s="201"/>
      <c r="E17" s="201"/>
      <c r="F17" s="201"/>
      <c r="G17" s="201"/>
      <c r="H17" s="201"/>
      <c r="I17" s="201"/>
      <c r="J17" s="201"/>
      <c r="K17" s="201"/>
      <c r="L17" s="201"/>
      <c r="M17" s="201"/>
      <c r="N17" s="201"/>
      <c r="O17" s="201"/>
      <c r="P17" s="201"/>
      <c r="Q17" s="201"/>
      <c r="R17" s="201"/>
      <c r="S17" s="201"/>
      <c r="T17" s="202"/>
      <c r="U17" s="203" t="s">
        <v>37</v>
      </c>
      <c r="V17" s="204"/>
      <c r="W17" s="205"/>
    </row>
    <row r="18" spans="2:27" ht="14.25" customHeight="1" x14ac:dyDescent="0.2">
      <c r="B18" s="206" t="s">
        <v>38</v>
      </c>
      <c r="C18" s="207"/>
      <c r="D18" s="207"/>
      <c r="E18" s="207"/>
      <c r="F18" s="207"/>
      <c r="G18" s="207"/>
      <c r="H18" s="207"/>
      <c r="I18" s="207"/>
      <c r="J18" s="207"/>
      <c r="K18" s="207"/>
      <c r="L18" s="207"/>
      <c r="M18" s="207" t="s">
        <v>39</v>
      </c>
      <c r="N18" s="207"/>
      <c r="O18" s="207" t="s">
        <v>40</v>
      </c>
      <c r="P18" s="207"/>
      <c r="Q18" s="207" t="s">
        <v>41</v>
      </c>
      <c r="R18" s="207"/>
      <c r="S18" s="207" t="s">
        <v>42</v>
      </c>
      <c r="T18" s="210" t="s">
        <v>43</v>
      </c>
      <c r="U18" s="212" t="s">
        <v>44</v>
      </c>
      <c r="V18" s="214" t="s">
        <v>45</v>
      </c>
      <c r="W18" s="215" t="s">
        <v>46</v>
      </c>
    </row>
    <row r="19" spans="2:27" ht="27" customHeight="1" thickBot="1" x14ac:dyDescent="0.25">
      <c r="B19" s="208"/>
      <c r="C19" s="209"/>
      <c r="D19" s="209"/>
      <c r="E19" s="209"/>
      <c r="F19" s="209"/>
      <c r="G19" s="209"/>
      <c r="H19" s="209"/>
      <c r="I19" s="209"/>
      <c r="J19" s="209"/>
      <c r="K19" s="209"/>
      <c r="L19" s="209"/>
      <c r="M19" s="209"/>
      <c r="N19" s="209"/>
      <c r="O19" s="209"/>
      <c r="P19" s="209"/>
      <c r="Q19" s="209"/>
      <c r="R19" s="209"/>
      <c r="S19" s="209"/>
      <c r="T19" s="211"/>
      <c r="U19" s="213"/>
      <c r="V19" s="209"/>
      <c r="W19" s="216"/>
      <c r="Z19" s="33" t="s">
        <v>11</v>
      </c>
      <c r="AA19" s="33" t="s">
        <v>47</v>
      </c>
    </row>
    <row r="20" spans="2:27" ht="39" customHeight="1" thickBot="1" x14ac:dyDescent="0.25">
      <c r="B20" s="217"/>
      <c r="C20" s="218"/>
      <c r="D20" s="218"/>
      <c r="E20" s="218"/>
      <c r="F20" s="218"/>
      <c r="G20" s="218"/>
      <c r="H20" s="218"/>
      <c r="I20" s="218"/>
      <c r="J20" s="218"/>
      <c r="K20" s="218"/>
      <c r="L20" s="218"/>
      <c r="M20" s="247"/>
      <c r="N20" s="247"/>
      <c r="O20" s="247"/>
      <c r="P20" s="247"/>
      <c r="Q20" s="247"/>
      <c r="R20" s="247"/>
      <c r="S20" s="59"/>
      <c r="T20" s="59"/>
      <c r="U20" s="59"/>
      <c r="V20" s="59"/>
      <c r="W20" s="60"/>
    </row>
    <row r="21" spans="2:27" ht="21.75" customHeight="1" thickTop="1" thickBot="1" x14ac:dyDescent="0.25">
      <c r="B21" s="11" t="s">
        <v>60</v>
      </c>
      <c r="C21" s="12"/>
      <c r="D21" s="12"/>
      <c r="E21" s="12"/>
      <c r="F21" s="12"/>
      <c r="G21" s="12"/>
      <c r="H21" s="13"/>
      <c r="I21" s="13"/>
      <c r="J21" s="13"/>
      <c r="K21" s="13"/>
      <c r="L21" s="13"/>
      <c r="M21" s="13"/>
      <c r="N21" s="13"/>
      <c r="O21" s="13"/>
      <c r="P21" s="13"/>
      <c r="Q21" s="13"/>
      <c r="R21" s="13"/>
      <c r="S21" s="13"/>
      <c r="T21" s="13"/>
      <c r="U21" s="13"/>
      <c r="V21" s="13"/>
      <c r="W21" s="14"/>
      <c r="X21" s="36"/>
    </row>
    <row r="22" spans="2:27" ht="29.25" customHeight="1" thickTop="1" thickBot="1" x14ac:dyDescent="0.25">
      <c r="B22" s="232" t="s">
        <v>2109</v>
      </c>
      <c r="C22" s="233"/>
      <c r="D22" s="233"/>
      <c r="E22" s="233"/>
      <c r="F22" s="233"/>
      <c r="G22" s="233"/>
      <c r="H22" s="233"/>
      <c r="I22" s="233"/>
      <c r="J22" s="233"/>
      <c r="K22" s="233"/>
      <c r="L22" s="233"/>
      <c r="M22" s="233"/>
      <c r="N22" s="233"/>
      <c r="O22" s="233"/>
      <c r="P22" s="233"/>
      <c r="Q22" s="234"/>
      <c r="R22" s="37" t="s">
        <v>42</v>
      </c>
      <c r="S22" s="204" t="s">
        <v>43</v>
      </c>
      <c r="T22" s="204"/>
      <c r="U22" s="38" t="s">
        <v>61</v>
      </c>
      <c r="V22" s="203" t="s">
        <v>62</v>
      </c>
      <c r="W22" s="205"/>
    </row>
    <row r="23" spans="2:27" ht="30.75" customHeight="1" thickBot="1" x14ac:dyDescent="0.25">
      <c r="B23" s="235"/>
      <c r="C23" s="236"/>
      <c r="D23" s="236"/>
      <c r="E23" s="236"/>
      <c r="F23" s="236"/>
      <c r="G23" s="236"/>
      <c r="H23" s="236"/>
      <c r="I23" s="236"/>
      <c r="J23" s="236"/>
      <c r="K23" s="236"/>
      <c r="L23" s="236"/>
      <c r="M23" s="236"/>
      <c r="N23" s="236"/>
      <c r="O23" s="236"/>
      <c r="P23" s="236"/>
      <c r="Q23" s="237"/>
      <c r="R23" s="39" t="s">
        <v>63</v>
      </c>
      <c r="S23" s="39" t="s">
        <v>63</v>
      </c>
      <c r="T23" s="39" t="s">
        <v>49</v>
      </c>
      <c r="U23" s="39" t="s">
        <v>63</v>
      </c>
      <c r="V23" s="39" t="s">
        <v>64</v>
      </c>
      <c r="W23" s="32" t="s">
        <v>65</v>
      </c>
      <c r="Y23" s="36"/>
    </row>
    <row r="24" spans="2:27" ht="23.25" customHeight="1" thickBot="1" x14ac:dyDescent="0.25">
      <c r="B24" s="238" t="s">
        <v>66</v>
      </c>
      <c r="C24" s="239"/>
      <c r="D24" s="239"/>
      <c r="E24" s="40" t="s">
        <v>2104</v>
      </c>
      <c r="F24" s="40"/>
      <c r="G24" s="40"/>
      <c r="H24" s="41"/>
      <c r="I24" s="41"/>
      <c r="J24" s="41"/>
      <c r="K24" s="41"/>
      <c r="L24" s="41"/>
      <c r="M24" s="41"/>
      <c r="N24" s="41"/>
      <c r="O24" s="41"/>
      <c r="P24" s="42"/>
      <c r="Q24" s="42"/>
      <c r="R24" s="44">
        <v>7.3</v>
      </c>
      <c r="S24" s="44"/>
      <c r="T24" s="51"/>
      <c r="U24" s="44">
        <v>1.47</v>
      </c>
      <c r="V24" s="51"/>
      <c r="W24" s="61">
        <f>U24*100/R24</f>
        <v>20.136986301369863</v>
      </c>
    </row>
    <row r="25" spans="2:27" ht="26.25" customHeight="1" thickBot="1" x14ac:dyDescent="0.25">
      <c r="B25" s="221" t="s">
        <v>69</v>
      </c>
      <c r="C25" s="222"/>
      <c r="D25" s="222"/>
      <c r="E25" s="46" t="s">
        <v>2104</v>
      </c>
      <c r="F25" s="46"/>
      <c r="G25" s="46"/>
      <c r="H25" s="47"/>
      <c r="I25" s="47"/>
      <c r="J25" s="47"/>
      <c r="K25" s="47"/>
      <c r="L25" s="47"/>
      <c r="M25" s="47"/>
      <c r="N25" s="47"/>
      <c r="O25" s="47"/>
      <c r="P25" s="48"/>
      <c r="Q25" s="48"/>
      <c r="R25" s="50">
        <v>7.14</v>
      </c>
      <c r="S25" s="50">
        <v>1.52</v>
      </c>
      <c r="T25" s="51">
        <f>S25*100/R25</f>
        <v>21.288515406162468</v>
      </c>
      <c r="U25" s="50">
        <v>1.47</v>
      </c>
      <c r="V25" s="51">
        <f>U25*100/S25</f>
        <v>96.710526315789465</v>
      </c>
      <c r="W25" s="62">
        <f>U25*100/R25</f>
        <v>20.588235294117649</v>
      </c>
    </row>
    <row r="26" spans="2:27" ht="22.5" customHeight="1" thickTop="1" thickBot="1" x14ac:dyDescent="0.25">
      <c r="B26" s="11" t="s">
        <v>75</v>
      </c>
      <c r="C26" s="12"/>
      <c r="D26" s="12"/>
      <c r="E26" s="12"/>
      <c r="F26" s="12"/>
      <c r="G26" s="12"/>
      <c r="H26" s="13"/>
      <c r="I26" s="13"/>
      <c r="J26" s="13"/>
      <c r="K26" s="13"/>
      <c r="L26" s="13"/>
      <c r="M26" s="13"/>
      <c r="N26" s="13"/>
      <c r="O26" s="13"/>
      <c r="P26" s="13"/>
      <c r="Q26" s="13"/>
      <c r="R26" s="13"/>
      <c r="S26" s="13"/>
      <c r="T26" s="13"/>
      <c r="U26" s="13"/>
      <c r="V26" s="13"/>
      <c r="W26" s="14"/>
    </row>
    <row r="27" spans="2:27" ht="38.25" customHeight="1" thickTop="1" x14ac:dyDescent="0.2">
      <c r="B27" s="223" t="s">
        <v>2110</v>
      </c>
      <c r="C27" s="224"/>
      <c r="D27" s="224"/>
      <c r="E27" s="224"/>
      <c r="F27" s="224"/>
      <c r="G27" s="224"/>
      <c r="H27" s="224"/>
      <c r="I27" s="224"/>
      <c r="J27" s="224"/>
      <c r="K27" s="224"/>
      <c r="L27" s="224"/>
      <c r="M27" s="224"/>
      <c r="N27" s="224"/>
      <c r="O27" s="224"/>
      <c r="P27" s="224"/>
      <c r="Q27" s="224"/>
      <c r="R27" s="224"/>
      <c r="S27" s="224"/>
      <c r="T27" s="224"/>
      <c r="U27" s="224"/>
      <c r="V27" s="224"/>
      <c r="W27" s="225"/>
    </row>
    <row r="28" spans="2:27" ht="27.75" customHeight="1" thickBot="1" x14ac:dyDescent="0.25">
      <c r="B28" s="226"/>
      <c r="C28" s="227"/>
      <c r="D28" s="227"/>
      <c r="E28" s="227"/>
      <c r="F28" s="227"/>
      <c r="G28" s="227"/>
      <c r="H28" s="227"/>
      <c r="I28" s="227"/>
      <c r="J28" s="227"/>
      <c r="K28" s="227"/>
      <c r="L28" s="227"/>
      <c r="M28" s="227"/>
      <c r="N28" s="227"/>
      <c r="O28" s="227"/>
      <c r="P28" s="227"/>
      <c r="Q28" s="227"/>
      <c r="R28" s="227"/>
      <c r="S28" s="227"/>
      <c r="T28" s="227"/>
      <c r="U28" s="227"/>
      <c r="V28" s="227"/>
      <c r="W28" s="228"/>
    </row>
    <row r="29" spans="2:27" ht="37.5" customHeight="1" thickTop="1" x14ac:dyDescent="0.2">
      <c r="B29" s="223" t="s">
        <v>2111</v>
      </c>
      <c r="C29" s="224"/>
      <c r="D29" s="224"/>
      <c r="E29" s="224"/>
      <c r="F29" s="224"/>
      <c r="G29" s="224"/>
      <c r="H29" s="224"/>
      <c r="I29" s="224"/>
      <c r="J29" s="224"/>
      <c r="K29" s="224"/>
      <c r="L29" s="224"/>
      <c r="M29" s="224"/>
      <c r="N29" s="224"/>
      <c r="O29" s="224"/>
      <c r="P29" s="224"/>
      <c r="Q29" s="224"/>
      <c r="R29" s="224"/>
      <c r="S29" s="224"/>
      <c r="T29" s="224"/>
      <c r="U29" s="224"/>
      <c r="V29" s="224"/>
      <c r="W29" s="225"/>
    </row>
    <row r="30" spans="2:27" ht="15" customHeight="1" thickBot="1" x14ac:dyDescent="0.25">
      <c r="B30" s="226"/>
      <c r="C30" s="227"/>
      <c r="D30" s="227"/>
      <c r="E30" s="227"/>
      <c r="F30" s="227"/>
      <c r="G30" s="227"/>
      <c r="H30" s="227"/>
      <c r="I30" s="227"/>
      <c r="J30" s="227"/>
      <c r="K30" s="227"/>
      <c r="L30" s="227"/>
      <c r="M30" s="227"/>
      <c r="N30" s="227"/>
      <c r="O30" s="227"/>
      <c r="P30" s="227"/>
      <c r="Q30" s="227"/>
      <c r="R30" s="227"/>
      <c r="S30" s="227"/>
      <c r="T30" s="227"/>
      <c r="U30" s="227"/>
      <c r="V30" s="227"/>
      <c r="W30" s="228"/>
    </row>
    <row r="31" spans="2:27" ht="37.5" customHeight="1" thickTop="1" x14ac:dyDescent="0.2">
      <c r="B31" s="223" t="s">
        <v>2112</v>
      </c>
      <c r="C31" s="224"/>
      <c r="D31" s="224"/>
      <c r="E31" s="224"/>
      <c r="F31" s="224"/>
      <c r="G31" s="224"/>
      <c r="H31" s="224"/>
      <c r="I31" s="224"/>
      <c r="J31" s="224"/>
      <c r="K31" s="224"/>
      <c r="L31" s="224"/>
      <c r="M31" s="224"/>
      <c r="N31" s="224"/>
      <c r="O31" s="224"/>
      <c r="P31" s="224"/>
      <c r="Q31" s="224"/>
      <c r="R31" s="224"/>
      <c r="S31" s="224"/>
      <c r="T31" s="224"/>
      <c r="U31" s="224"/>
      <c r="V31" s="224"/>
      <c r="W31" s="225"/>
    </row>
    <row r="32" spans="2:27" ht="13.5" customHeight="1" thickBot="1" x14ac:dyDescent="0.25">
      <c r="B32" s="229"/>
      <c r="C32" s="230"/>
      <c r="D32" s="230"/>
      <c r="E32" s="230"/>
      <c r="F32" s="230"/>
      <c r="G32" s="230"/>
      <c r="H32" s="230"/>
      <c r="I32" s="230"/>
      <c r="J32" s="230"/>
      <c r="K32" s="230"/>
      <c r="L32" s="230"/>
      <c r="M32" s="230"/>
      <c r="N32" s="230"/>
      <c r="O32" s="230"/>
      <c r="P32" s="230"/>
      <c r="Q32" s="230"/>
      <c r="R32" s="230"/>
      <c r="S32" s="230"/>
      <c r="T32" s="230"/>
      <c r="U32" s="230"/>
      <c r="V32" s="230"/>
      <c r="W32" s="231"/>
    </row>
  </sheetData>
  <mergeCells count="48">
    <mergeCell ref="D7:H7"/>
    <mergeCell ref="O7:W7"/>
    <mergeCell ref="A1:P1"/>
    <mergeCell ref="B2:W2"/>
    <mergeCell ref="D4:H4"/>
    <mergeCell ref="J4:K4"/>
    <mergeCell ref="M4:Q4"/>
    <mergeCell ref="S4:U4"/>
    <mergeCell ref="V4:W4"/>
    <mergeCell ref="C5:W5"/>
    <mergeCell ref="D6:H6"/>
    <mergeCell ref="J6:K6"/>
    <mergeCell ref="L6:M6"/>
    <mergeCell ref="N6:W6"/>
    <mergeCell ref="C14:I14"/>
    <mergeCell ref="L14:Q14"/>
    <mergeCell ref="T14:W14"/>
    <mergeCell ref="D8:H8"/>
    <mergeCell ref="P8:W8"/>
    <mergeCell ref="C9:W9"/>
    <mergeCell ref="C10:W10"/>
    <mergeCell ref="B13:I13"/>
    <mergeCell ref="K13:Q13"/>
    <mergeCell ref="S13:W13"/>
    <mergeCell ref="C15:W15"/>
    <mergeCell ref="B17:T17"/>
    <mergeCell ref="U17:W17"/>
    <mergeCell ref="B18:L19"/>
    <mergeCell ref="M18:N19"/>
    <mergeCell ref="O18:P19"/>
    <mergeCell ref="Q18:R19"/>
    <mergeCell ref="S18:S19"/>
    <mergeCell ref="T18:T19"/>
    <mergeCell ref="U18:U19"/>
    <mergeCell ref="V18:V19"/>
    <mergeCell ref="W18:W19"/>
    <mergeCell ref="B20:L20"/>
    <mergeCell ref="M20:N20"/>
    <mergeCell ref="O20:P20"/>
    <mergeCell ref="Q20:R20"/>
    <mergeCell ref="B29:W30"/>
    <mergeCell ref="B31:W32"/>
    <mergeCell ref="B22:Q23"/>
    <mergeCell ref="S22:T22"/>
    <mergeCell ref="V22:W22"/>
    <mergeCell ref="B24:D24"/>
    <mergeCell ref="B25:D25"/>
    <mergeCell ref="B27:W28"/>
  </mergeCells>
  <printOptions horizontalCentered="1"/>
  <pageMargins left="0.78740157480314965" right="0.78740157480314965" top="0.98425196850393704" bottom="0.98425196850393704" header="0.31496062992125984" footer="0.31496062992125984"/>
  <pageSetup scale="50" fitToWidth="0" fitToHeight="0" orientation="landscape" r:id="rId1"/>
  <rowBreaks count="1" manualBreakCount="1">
    <brk id="20" min="1" max="22"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2113</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2061</v>
      </c>
      <c r="D4" s="183" t="s">
        <v>2060</v>
      </c>
      <c r="E4" s="183"/>
      <c r="F4" s="183"/>
      <c r="G4" s="183"/>
      <c r="H4" s="184"/>
      <c r="I4" s="18"/>
      <c r="J4" s="185" t="s">
        <v>6</v>
      </c>
      <c r="K4" s="183"/>
      <c r="L4" s="17" t="s">
        <v>2059</v>
      </c>
      <c r="M4" s="186" t="s">
        <v>2058</v>
      </c>
      <c r="N4" s="186"/>
      <c r="O4" s="186"/>
      <c r="P4" s="186"/>
      <c r="Q4" s="187"/>
      <c r="R4" s="19"/>
      <c r="S4" s="188" t="s">
        <v>9</v>
      </c>
      <c r="T4" s="189"/>
      <c r="U4" s="189"/>
      <c r="V4" s="190" t="s">
        <v>124</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2050</v>
      </c>
      <c r="D6" s="192" t="s">
        <v>2057</v>
      </c>
      <c r="E6" s="192"/>
      <c r="F6" s="192"/>
      <c r="G6" s="192"/>
      <c r="H6" s="192"/>
      <c r="I6" s="57"/>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57"/>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57"/>
      <c r="J8" s="26" t="s">
        <v>21</v>
      </c>
      <c r="K8" s="26" t="s">
        <v>21</v>
      </c>
      <c r="L8" s="26" t="s">
        <v>21</v>
      </c>
      <c r="M8" s="26" t="s">
        <v>21</v>
      </c>
      <c r="N8" s="25"/>
      <c r="O8" s="57"/>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57"/>
      <c r="S14" s="30" t="s">
        <v>30</v>
      </c>
      <c r="T14" s="197" t="s">
        <v>2056</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57"/>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2055</v>
      </c>
      <c r="C21" s="218"/>
      <c r="D21" s="218"/>
      <c r="E21" s="218"/>
      <c r="F21" s="218"/>
      <c r="G21" s="218"/>
      <c r="H21" s="218"/>
      <c r="I21" s="218"/>
      <c r="J21" s="218"/>
      <c r="K21" s="218"/>
      <c r="L21" s="218"/>
      <c r="M21" s="219" t="s">
        <v>2050</v>
      </c>
      <c r="N21" s="219"/>
      <c r="O21" s="219" t="s">
        <v>49</v>
      </c>
      <c r="P21" s="219"/>
      <c r="Q21" s="220" t="s">
        <v>50</v>
      </c>
      <c r="R21" s="220"/>
      <c r="S21" s="34" t="s">
        <v>51</v>
      </c>
      <c r="T21" s="34" t="s">
        <v>52</v>
      </c>
      <c r="U21" s="34" t="s">
        <v>52</v>
      </c>
      <c r="V21" s="34" t="str">
        <f>+IF(ISERR(U21/T21*100),"N/A",ROUND(U21/T21*100,2))</f>
        <v>N/A</v>
      </c>
      <c r="W21" s="35">
        <f>+IF(ISERR(U21/S21*100),"N/A",ROUND(U21/S21*100,2))</f>
        <v>0</v>
      </c>
    </row>
    <row r="22" spans="2:27" ht="56.25" customHeight="1" x14ac:dyDescent="0.2">
      <c r="B22" s="217" t="s">
        <v>2054</v>
      </c>
      <c r="C22" s="218"/>
      <c r="D22" s="218"/>
      <c r="E22" s="218"/>
      <c r="F22" s="218"/>
      <c r="G22" s="218"/>
      <c r="H22" s="218"/>
      <c r="I22" s="218"/>
      <c r="J22" s="218"/>
      <c r="K22" s="218"/>
      <c r="L22" s="218"/>
      <c r="M22" s="219" t="s">
        <v>2050</v>
      </c>
      <c r="N22" s="219"/>
      <c r="O22" s="219" t="s">
        <v>49</v>
      </c>
      <c r="P22" s="219"/>
      <c r="Q22" s="220" t="s">
        <v>353</v>
      </c>
      <c r="R22" s="220"/>
      <c r="S22" s="34" t="s">
        <v>51</v>
      </c>
      <c r="T22" s="34" t="s">
        <v>170</v>
      </c>
      <c r="U22" s="34" t="s">
        <v>170</v>
      </c>
      <c r="V22" s="34" t="str">
        <f>+IF(ISERR(U22/T22*100),"N/A",ROUND(U22/T22*100,2))</f>
        <v>N/A</v>
      </c>
      <c r="W22" s="35" t="str">
        <f>+IF(ISERR(U22/S22*100),"N/A",ROUND(U22/S22*100,2))</f>
        <v>N/A</v>
      </c>
    </row>
    <row r="23" spans="2:27" ht="56.25" customHeight="1" x14ac:dyDescent="0.2">
      <c r="B23" s="217" t="s">
        <v>2053</v>
      </c>
      <c r="C23" s="218"/>
      <c r="D23" s="218"/>
      <c r="E23" s="218"/>
      <c r="F23" s="218"/>
      <c r="G23" s="218"/>
      <c r="H23" s="218"/>
      <c r="I23" s="218"/>
      <c r="J23" s="218"/>
      <c r="K23" s="218"/>
      <c r="L23" s="218"/>
      <c r="M23" s="219" t="s">
        <v>2050</v>
      </c>
      <c r="N23" s="219"/>
      <c r="O23" s="219" t="s">
        <v>49</v>
      </c>
      <c r="P23" s="219"/>
      <c r="Q23" s="220" t="s">
        <v>353</v>
      </c>
      <c r="R23" s="220"/>
      <c r="S23" s="34" t="s">
        <v>51</v>
      </c>
      <c r="T23" s="34" t="s">
        <v>170</v>
      </c>
      <c r="U23" s="34" t="s">
        <v>170</v>
      </c>
      <c r="V23" s="34" t="str">
        <f>+IF(ISERR(U23/T23*100),"N/A",ROUND(U23/T23*100,2))</f>
        <v>N/A</v>
      </c>
      <c r="W23" s="35" t="str">
        <f>+IF(ISERR(U23/S23*100),"N/A",ROUND(U23/S23*100,2))</f>
        <v>N/A</v>
      </c>
    </row>
    <row r="24" spans="2:27" ht="56.25" customHeight="1" x14ac:dyDescent="0.2">
      <c r="B24" s="217" t="s">
        <v>2052</v>
      </c>
      <c r="C24" s="218"/>
      <c r="D24" s="218"/>
      <c r="E24" s="218"/>
      <c r="F24" s="218"/>
      <c r="G24" s="218"/>
      <c r="H24" s="218"/>
      <c r="I24" s="218"/>
      <c r="J24" s="218"/>
      <c r="K24" s="218"/>
      <c r="L24" s="218"/>
      <c r="M24" s="219" t="s">
        <v>2050</v>
      </c>
      <c r="N24" s="219"/>
      <c r="O24" s="219" t="s">
        <v>830</v>
      </c>
      <c r="P24" s="219"/>
      <c r="Q24" s="220" t="s">
        <v>65</v>
      </c>
      <c r="R24" s="220"/>
      <c r="S24" s="34" t="s">
        <v>884</v>
      </c>
      <c r="T24" s="34" t="s">
        <v>170</v>
      </c>
      <c r="U24" s="34" t="s">
        <v>170</v>
      </c>
      <c r="V24" s="34" t="str">
        <f>+IF(ISERR(U24/T24*100),"N/A",ROUND(U24/T24*100,2))</f>
        <v>N/A</v>
      </c>
      <c r="W24" s="35" t="str">
        <f>+IF(ISERR(U24/S24*100),"N/A",ROUND(U24/S24*100,2))</f>
        <v>N/A</v>
      </c>
    </row>
    <row r="25" spans="2:27" ht="56.25" customHeight="1" thickBot="1" x14ac:dyDescent="0.25">
      <c r="B25" s="217" t="s">
        <v>2051</v>
      </c>
      <c r="C25" s="218"/>
      <c r="D25" s="218"/>
      <c r="E25" s="218"/>
      <c r="F25" s="218"/>
      <c r="G25" s="218"/>
      <c r="H25" s="218"/>
      <c r="I25" s="218"/>
      <c r="J25" s="218"/>
      <c r="K25" s="218"/>
      <c r="L25" s="218"/>
      <c r="M25" s="219" t="s">
        <v>2050</v>
      </c>
      <c r="N25" s="219"/>
      <c r="O25" s="219" t="s">
        <v>830</v>
      </c>
      <c r="P25" s="219"/>
      <c r="Q25" s="220" t="s">
        <v>65</v>
      </c>
      <c r="R25" s="220"/>
      <c r="S25" s="34" t="s">
        <v>884</v>
      </c>
      <c r="T25" s="34" t="s">
        <v>170</v>
      </c>
      <c r="U25" s="34" t="s">
        <v>170</v>
      </c>
      <c r="V25" s="34" t="str">
        <f>+IF(ISERR(U25/T25*100),"N/A",ROUND(U25/T25*100,2))</f>
        <v>N/A</v>
      </c>
      <c r="W25" s="35" t="str">
        <f>+IF(ISERR(U25/S25*100),"N/A",ROUND(U25/S25*100,2))</f>
        <v>N/A</v>
      </c>
    </row>
    <row r="26" spans="2:27" ht="21.75" customHeight="1" thickTop="1" thickBot="1" x14ac:dyDescent="0.25">
      <c r="B26" s="11" t="s">
        <v>60</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232" t="s">
        <v>2121</v>
      </c>
      <c r="C27" s="233"/>
      <c r="D27" s="233"/>
      <c r="E27" s="233"/>
      <c r="F27" s="233"/>
      <c r="G27" s="233"/>
      <c r="H27" s="233"/>
      <c r="I27" s="233"/>
      <c r="J27" s="233"/>
      <c r="K27" s="233"/>
      <c r="L27" s="233"/>
      <c r="M27" s="233"/>
      <c r="N27" s="233"/>
      <c r="O27" s="233"/>
      <c r="P27" s="233"/>
      <c r="Q27" s="234"/>
      <c r="R27" s="37" t="s">
        <v>42</v>
      </c>
      <c r="S27" s="204" t="s">
        <v>43</v>
      </c>
      <c r="T27" s="204"/>
      <c r="U27" s="54" t="s">
        <v>61</v>
      </c>
      <c r="V27" s="203" t="s">
        <v>62</v>
      </c>
      <c r="W27" s="205"/>
    </row>
    <row r="28" spans="2:27" ht="30.75" customHeight="1" thickBot="1" x14ac:dyDescent="0.25">
      <c r="B28" s="235"/>
      <c r="C28" s="236"/>
      <c r="D28" s="236"/>
      <c r="E28" s="236"/>
      <c r="F28" s="236"/>
      <c r="G28" s="236"/>
      <c r="H28" s="236"/>
      <c r="I28" s="236"/>
      <c r="J28" s="236"/>
      <c r="K28" s="236"/>
      <c r="L28" s="236"/>
      <c r="M28" s="236"/>
      <c r="N28" s="236"/>
      <c r="O28" s="236"/>
      <c r="P28" s="236"/>
      <c r="Q28" s="237"/>
      <c r="R28" s="56" t="s">
        <v>63</v>
      </c>
      <c r="S28" s="56" t="s">
        <v>63</v>
      </c>
      <c r="T28" s="56" t="s">
        <v>49</v>
      </c>
      <c r="U28" s="56" t="s">
        <v>63</v>
      </c>
      <c r="V28" s="56" t="s">
        <v>64</v>
      </c>
      <c r="W28" s="32" t="s">
        <v>65</v>
      </c>
      <c r="Y28" s="36"/>
    </row>
    <row r="29" spans="2:27" ht="23.25" customHeight="1" thickBot="1" x14ac:dyDescent="0.25">
      <c r="B29" s="238" t="s">
        <v>66</v>
      </c>
      <c r="C29" s="239"/>
      <c r="D29" s="239"/>
      <c r="E29" s="55" t="s">
        <v>2049</v>
      </c>
      <c r="F29" s="55"/>
      <c r="G29" s="55"/>
      <c r="H29" s="41"/>
      <c r="I29" s="41"/>
      <c r="J29" s="41"/>
      <c r="K29" s="41"/>
      <c r="L29" s="41"/>
      <c r="M29" s="41"/>
      <c r="N29" s="41"/>
      <c r="O29" s="41"/>
      <c r="P29" s="42"/>
      <c r="Q29" s="42"/>
      <c r="R29" s="43" t="s">
        <v>1858</v>
      </c>
      <c r="S29" s="44" t="s">
        <v>11</v>
      </c>
      <c r="T29" s="42"/>
      <c r="U29" s="44" t="s">
        <v>2048</v>
      </c>
      <c r="V29" s="42"/>
      <c r="W29" s="45">
        <f>+IF(ISERR(U29/R29*100),"N/A",ROUND(U29/R29*100,2))</f>
        <v>6.2</v>
      </c>
    </row>
    <row r="30" spans="2:27" ht="26.25" customHeight="1" thickBot="1" x14ac:dyDescent="0.25">
      <c r="B30" s="221" t="s">
        <v>69</v>
      </c>
      <c r="C30" s="222"/>
      <c r="D30" s="222"/>
      <c r="E30" s="53" t="s">
        <v>2049</v>
      </c>
      <c r="F30" s="53"/>
      <c r="G30" s="53"/>
      <c r="H30" s="47"/>
      <c r="I30" s="47"/>
      <c r="J30" s="47"/>
      <c r="K30" s="47"/>
      <c r="L30" s="47"/>
      <c r="M30" s="47"/>
      <c r="N30" s="47"/>
      <c r="O30" s="47"/>
      <c r="P30" s="48"/>
      <c r="Q30" s="48"/>
      <c r="R30" s="49" t="s">
        <v>1858</v>
      </c>
      <c r="S30" s="50" t="s">
        <v>2048</v>
      </c>
      <c r="T30" s="51">
        <f>+IF(ISERR(S30/R30*100),"N/A",ROUND(S30/R30*100,2))</f>
        <v>6.2</v>
      </c>
      <c r="U30" s="50" t="s">
        <v>2048</v>
      </c>
      <c r="V30" s="51">
        <f>+IF(ISERR(U30/S30*100),"N/A",ROUND(U30/S30*100,2))</f>
        <v>100</v>
      </c>
      <c r="W30" s="52">
        <f>+IF(ISERR(U30/R30*100),"N/A",ROUND(U30/R30*100,2))</f>
        <v>6.2</v>
      </c>
    </row>
    <row r="31" spans="2:27" ht="22.5" customHeight="1" thickTop="1" thickBot="1" x14ac:dyDescent="0.25">
      <c r="B31" s="11" t="s">
        <v>75</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23" t="s">
        <v>2047</v>
      </c>
      <c r="C32" s="224"/>
      <c r="D32" s="224"/>
      <c r="E32" s="224"/>
      <c r="F32" s="224"/>
      <c r="G32" s="224"/>
      <c r="H32" s="224"/>
      <c r="I32" s="224"/>
      <c r="J32" s="224"/>
      <c r="K32" s="224"/>
      <c r="L32" s="224"/>
      <c r="M32" s="224"/>
      <c r="N32" s="224"/>
      <c r="O32" s="224"/>
      <c r="P32" s="224"/>
      <c r="Q32" s="224"/>
      <c r="R32" s="224"/>
      <c r="S32" s="224"/>
      <c r="T32" s="224"/>
      <c r="U32" s="224"/>
      <c r="V32" s="224"/>
      <c r="W32" s="225"/>
    </row>
    <row r="33" spans="2:23" ht="24" customHeight="1"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row r="34" spans="2:23" ht="37.5" customHeight="1" thickTop="1" x14ac:dyDescent="0.2">
      <c r="B34" s="223" t="s">
        <v>2046</v>
      </c>
      <c r="C34" s="224"/>
      <c r="D34" s="224"/>
      <c r="E34" s="224"/>
      <c r="F34" s="224"/>
      <c r="G34" s="224"/>
      <c r="H34" s="224"/>
      <c r="I34" s="224"/>
      <c r="J34" s="224"/>
      <c r="K34" s="224"/>
      <c r="L34" s="224"/>
      <c r="M34" s="224"/>
      <c r="N34" s="224"/>
      <c r="O34" s="224"/>
      <c r="P34" s="224"/>
      <c r="Q34" s="224"/>
      <c r="R34" s="224"/>
      <c r="S34" s="224"/>
      <c r="T34" s="224"/>
      <c r="U34" s="224"/>
      <c r="V34" s="224"/>
      <c r="W34" s="225"/>
    </row>
    <row r="35" spans="2:23" ht="28.5" customHeight="1" thickBot="1" x14ac:dyDescent="0.25">
      <c r="B35" s="226"/>
      <c r="C35" s="227"/>
      <c r="D35" s="227"/>
      <c r="E35" s="227"/>
      <c r="F35" s="227"/>
      <c r="G35" s="227"/>
      <c r="H35" s="227"/>
      <c r="I35" s="227"/>
      <c r="J35" s="227"/>
      <c r="K35" s="227"/>
      <c r="L35" s="227"/>
      <c r="M35" s="227"/>
      <c r="N35" s="227"/>
      <c r="O35" s="227"/>
      <c r="P35" s="227"/>
      <c r="Q35" s="227"/>
      <c r="R35" s="227"/>
      <c r="S35" s="227"/>
      <c r="T35" s="227"/>
      <c r="U35" s="227"/>
      <c r="V35" s="227"/>
      <c r="W35" s="228"/>
    </row>
    <row r="36" spans="2:23" ht="37.5" customHeight="1" thickTop="1" x14ac:dyDescent="0.2">
      <c r="B36" s="223" t="s">
        <v>2045</v>
      </c>
      <c r="C36" s="224"/>
      <c r="D36" s="224"/>
      <c r="E36" s="224"/>
      <c r="F36" s="224"/>
      <c r="G36" s="224"/>
      <c r="H36" s="224"/>
      <c r="I36" s="224"/>
      <c r="J36" s="224"/>
      <c r="K36" s="224"/>
      <c r="L36" s="224"/>
      <c r="M36" s="224"/>
      <c r="N36" s="224"/>
      <c r="O36" s="224"/>
      <c r="P36" s="224"/>
      <c r="Q36" s="224"/>
      <c r="R36" s="224"/>
      <c r="S36" s="224"/>
      <c r="T36" s="224"/>
      <c r="U36" s="224"/>
      <c r="V36" s="224"/>
      <c r="W36" s="225"/>
    </row>
    <row r="37" spans="2:23" ht="38.25" customHeight="1" thickBot="1" x14ac:dyDescent="0.25">
      <c r="B37" s="229"/>
      <c r="C37" s="230"/>
      <c r="D37" s="230"/>
      <c r="E37" s="230"/>
      <c r="F37" s="230"/>
      <c r="G37" s="230"/>
      <c r="H37" s="230"/>
      <c r="I37" s="230"/>
      <c r="J37" s="230"/>
      <c r="K37" s="230"/>
      <c r="L37" s="230"/>
      <c r="M37" s="230"/>
      <c r="N37" s="230"/>
      <c r="O37" s="230"/>
      <c r="P37" s="230"/>
      <c r="Q37" s="230"/>
      <c r="R37" s="230"/>
      <c r="S37" s="230"/>
      <c r="T37" s="230"/>
      <c r="U37" s="230"/>
      <c r="V37" s="230"/>
      <c r="W37" s="231"/>
    </row>
  </sheetData>
  <mergeCells count="67">
    <mergeCell ref="B36:W37"/>
    <mergeCell ref="B27:Q28"/>
    <mergeCell ref="S27:T27"/>
    <mergeCell ref="V27:W27"/>
    <mergeCell ref="B29:D29"/>
    <mergeCell ref="B30:D30"/>
    <mergeCell ref="B32:W33"/>
    <mergeCell ref="B25:L25"/>
    <mergeCell ref="M25:N25"/>
    <mergeCell ref="O25:P25"/>
    <mergeCell ref="Q25:R25"/>
    <mergeCell ref="B34:W35"/>
    <mergeCell ref="B23:L23"/>
    <mergeCell ref="M23:N23"/>
    <mergeCell ref="O23:P23"/>
    <mergeCell ref="Q23:R23"/>
    <mergeCell ref="B24:L24"/>
    <mergeCell ref="M24:N24"/>
    <mergeCell ref="O24:P24"/>
    <mergeCell ref="Q24:R2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2"/>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2113</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2061</v>
      </c>
      <c r="D4" s="183" t="s">
        <v>2060</v>
      </c>
      <c r="E4" s="183"/>
      <c r="F4" s="183"/>
      <c r="G4" s="183"/>
      <c r="H4" s="184"/>
      <c r="I4" s="18"/>
      <c r="J4" s="185" t="s">
        <v>6</v>
      </c>
      <c r="K4" s="183"/>
      <c r="L4" s="17" t="s">
        <v>2126</v>
      </c>
      <c r="M4" s="186" t="s">
        <v>2127</v>
      </c>
      <c r="N4" s="186"/>
      <c r="O4" s="186"/>
      <c r="P4" s="186"/>
      <c r="Q4" s="187"/>
      <c r="R4" s="19"/>
      <c r="S4" s="188" t="s">
        <v>9</v>
      </c>
      <c r="T4" s="189"/>
      <c r="U4" s="189"/>
      <c r="V4" s="190" t="s">
        <v>2128</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2099</v>
      </c>
      <c r="D6" s="192" t="s">
        <v>2100</v>
      </c>
      <c r="E6" s="192"/>
      <c r="F6" s="192"/>
      <c r="G6" s="192"/>
      <c r="H6" s="192"/>
      <c r="I6" s="57"/>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57"/>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57"/>
      <c r="J8" s="26" t="s">
        <v>21</v>
      </c>
      <c r="K8" s="26" t="s">
        <v>21</v>
      </c>
      <c r="L8" s="26" t="s">
        <v>21</v>
      </c>
      <c r="M8" s="26" t="s">
        <v>21</v>
      </c>
      <c r="N8" s="25"/>
      <c r="O8" s="57"/>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57"/>
      <c r="S14" s="30" t="s">
        <v>30</v>
      </c>
      <c r="T14" s="197" t="s">
        <v>2102</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57"/>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2129</v>
      </c>
      <c r="C21" s="218"/>
      <c r="D21" s="218"/>
      <c r="E21" s="218"/>
      <c r="F21" s="218"/>
      <c r="G21" s="218"/>
      <c r="H21" s="218"/>
      <c r="I21" s="218"/>
      <c r="J21" s="218"/>
      <c r="K21" s="218"/>
      <c r="L21" s="218"/>
      <c r="M21" s="219" t="s">
        <v>2099</v>
      </c>
      <c r="N21" s="219"/>
      <c r="O21" s="219" t="s">
        <v>49</v>
      </c>
      <c r="P21" s="219"/>
      <c r="Q21" s="220" t="s">
        <v>50</v>
      </c>
      <c r="R21" s="220"/>
      <c r="S21" s="34" t="s">
        <v>51</v>
      </c>
      <c r="T21" s="34" t="s">
        <v>1026</v>
      </c>
      <c r="U21" s="34" t="s">
        <v>2130</v>
      </c>
      <c r="V21" s="34">
        <f t="shared" ref="V21:V30" si="0">+IF(ISERR(U21/T21*100),"N/A",ROUND(U21/T21*100,2))</f>
        <v>736</v>
      </c>
      <c r="W21" s="35">
        <f t="shared" ref="W21:W30" si="1">+IF(ISERR(U21/S21*100),"N/A",ROUND(U21/S21*100,2))</f>
        <v>73.599999999999994</v>
      </c>
    </row>
    <row r="22" spans="2:27" ht="56.25" customHeight="1" x14ac:dyDescent="0.2">
      <c r="B22" s="217" t="s">
        <v>2131</v>
      </c>
      <c r="C22" s="218"/>
      <c r="D22" s="218"/>
      <c r="E22" s="218"/>
      <c r="F22" s="218"/>
      <c r="G22" s="218"/>
      <c r="H22" s="218"/>
      <c r="I22" s="218"/>
      <c r="J22" s="218"/>
      <c r="K22" s="218"/>
      <c r="L22" s="218"/>
      <c r="M22" s="219" t="s">
        <v>2099</v>
      </c>
      <c r="N22" s="219"/>
      <c r="O22" s="219" t="s">
        <v>49</v>
      </c>
      <c r="P22" s="219"/>
      <c r="Q22" s="220" t="s">
        <v>50</v>
      </c>
      <c r="R22" s="220"/>
      <c r="S22" s="34" t="s">
        <v>51</v>
      </c>
      <c r="T22" s="34" t="s">
        <v>52</v>
      </c>
      <c r="U22" s="34" t="s">
        <v>52</v>
      </c>
      <c r="V22" s="34" t="str">
        <f t="shared" si="0"/>
        <v>N/A</v>
      </c>
      <c r="W22" s="35">
        <f t="shared" si="1"/>
        <v>0</v>
      </c>
    </row>
    <row r="23" spans="2:27" ht="56.25" customHeight="1" x14ac:dyDescent="0.2">
      <c r="B23" s="217" t="s">
        <v>2132</v>
      </c>
      <c r="C23" s="218"/>
      <c r="D23" s="218"/>
      <c r="E23" s="218"/>
      <c r="F23" s="218"/>
      <c r="G23" s="218"/>
      <c r="H23" s="218"/>
      <c r="I23" s="218"/>
      <c r="J23" s="218"/>
      <c r="K23" s="218"/>
      <c r="L23" s="218"/>
      <c r="M23" s="219" t="s">
        <v>2099</v>
      </c>
      <c r="N23" s="219"/>
      <c r="O23" s="219" t="s">
        <v>49</v>
      </c>
      <c r="P23" s="219"/>
      <c r="Q23" s="220" t="s">
        <v>50</v>
      </c>
      <c r="R23" s="220"/>
      <c r="S23" s="34" t="s">
        <v>51</v>
      </c>
      <c r="T23" s="34" t="s">
        <v>2133</v>
      </c>
      <c r="U23" s="34" t="s">
        <v>1229</v>
      </c>
      <c r="V23" s="34">
        <f t="shared" si="0"/>
        <v>102.04</v>
      </c>
      <c r="W23" s="35">
        <f t="shared" si="1"/>
        <v>17</v>
      </c>
    </row>
    <row r="24" spans="2:27" ht="56.25" customHeight="1" x14ac:dyDescent="0.2">
      <c r="B24" s="217" t="s">
        <v>2134</v>
      </c>
      <c r="C24" s="218"/>
      <c r="D24" s="218"/>
      <c r="E24" s="218"/>
      <c r="F24" s="218"/>
      <c r="G24" s="218"/>
      <c r="H24" s="218"/>
      <c r="I24" s="218"/>
      <c r="J24" s="218"/>
      <c r="K24" s="218"/>
      <c r="L24" s="218"/>
      <c r="M24" s="219" t="s">
        <v>2099</v>
      </c>
      <c r="N24" s="219"/>
      <c r="O24" s="219" t="s">
        <v>49</v>
      </c>
      <c r="P24" s="219"/>
      <c r="Q24" s="220" t="s">
        <v>50</v>
      </c>
      <c r="R24" s="220"/>
      <c r="S24" s="34" t="s">
        <v>51</v>
      </c>
      <c r="T24" s="34" t="s">
        <v>52</v>
      </c>
      <c r="U24" s="34" t="s">
        <v>52</v>
      </c>
      <c r="V24" s="34" t="str">
        <f t="shared" si="0"/>
        <v>N/A</v>
      </c>
      <c r="W24" s="35">
        <f t="shared" si="1"/>
        <v>0</v>
      </c>
    </row>
    <row r="25" spans="2:27" ht="56.25" customHeight="1" x14ac:dyDescent="0.2">
      <c r="B25" s="217" t="s">
        <v>2135</v>
      </c>
      <c r="C25" s="218"/>
      <c r="D25" s="218"/>
      <c r="E25" s="218"/>
      <c r="F25" s="218"/>
      <c r="G25" s="218"/>
      <c r="H25" s="218"/>
      <c r="I25" s="218"/>
      <c r="J25" s="218"/>
      <c r="K25" s="218"/>
      <c r="L25" s="218"/>
      <c r="M25" s="219" t="s">
        <v>2099</v>
      </c>
      <c r="N25" s="219"/>
      <c r="O25" s="219" t="s">
        <v>2136</v>
      </c>
      <c r="P25" s="219"/>
      <c r="Q25" s="220" t="s">
        <v>50</v>
      </c>
      <c r="R25" s="220"/>
      <c r="S25" s="34" t="s">
        <v>51</v>
      </c>
      <c r="T25" s="34" t="s">
        <v>52</v>
      </c>
      <c r="U25" s="34" t="s">
        <v>52</v>
      </c>
      <c r="V25" s="34" t="str">
        <f t="shared" si="0"/>
        <v>N/A</v>
      </c>
      <c r="W25" s="35">
        <f t="shared" si="1"/>
        <v>0</v>
      </c>
    </row>
    <row r="26" spans="2:27" ht="56.25" customHeight="1" x14ac:dyDescent="0.2">
      <c r="B26" s="217" t="s">
        <v>2137</v>
      </c>
      <c r="C26" s="218"/>
      <c r="D26" s="218"/>
      <c r="E26" s="218"/>
      <c r="F26" s="218"/>
      <c r="G26" s="218"/>
      <c r="H26" s="218"/>
      <c r="I26" s="218"/>
      <c r="J26" s="218"/>
      <c r="K26" s="218"/>
      <c r="L26" s="218"/>
      <c r="M26" s="219" t="s">
        <v>2099</v>
      </c>
      <c r="N26" s="219"/>
      <c r="O26" s="219" t="s">
        <v>49</v>
      </c>
      <c r="P26" s="219"/>
      <c r="Q26" s="220" t="s">
        <v>65</v>
      </c>
      <c r="R26" s="220"/>
      <c r="S26" s="34" t="s">
        <v>1651</v>
      </c>
      <c r="T26" s="34" t="s">
        <v>170</v>
      </c>
      <c r="U26" s="34" t="s">
        <v>170</v>
      </c>
      <c r="V26" s="34" t="str">
        <f t="shared" si="0"/>
        <v>N/A</v>
      </c>
      <c r="W26" s="35" t="str">
        <f t="shared" si="1"/>
        <v>N/A</v>
      </c>
    </row>
    <row r="27" spans="2:27" ht="56.25" customHeight="1" x14ac:dyDescent="0.2">
      <c r="B27" s="217" t="s">
        <v>2138</v>
      </c>
      <c r="C27" s="218"/>
      <c r="D27" s="218"/>
      <c r="E27" s="218"/>
      <c r="F27" s="218"/>
      <c r="G27" s="218"/>
      <c r="H27" s="218"/>
      <c r="I27" s="218"/>
      <c r="J27" s="218"/>
      <c r="K27" s="218"/>
      <c r="L27" s="218"/>
      <c r="M27" s="219" t="s">
        <v>2099</v>
      </c>
      <c r="N27" s="219"/>
      <c r="O27" s="219" t="s">
        <v>2139</v>
      </c>
      <c r="P27" s="219"/>
      <c r="Q27" s="220" t="s">
        <v>50</v>
      </c>
      <c r="R27" s="220"/>
      <c r="S27" s="34" t="s">
        <v>1325</v>
      </c>
      <c r="T27" s="34" t="s">
        <v>2140</v>
      </c>
      <c r="U27" s="34" t="s">
        <v>2140</v>
      </c>
      <c r="V27" s="34">
        <f t="shared" si="0"/>
        <v>100</v>
      </c>
      <c r="W27" s="35">
        <f t="shared" si="1"/>
        <v>30.69</v>
      </c>
    </row>
    <row r="28" spans="2:27" ht="56.25" customHeight="1" x14ac:dyDescent="0.2">
      <c r="B28" s="217" t="s">
        <v>2141</v>
      </c>
      <c r="C28" s="218"/>
      <c r="D28" s="218"/>
      <c r="E28" s="218"/>
      <c r="F28" s="218"/>
      <c r="G28" s="218"/>
      <c r="H28" s="218"/>
      <c r="I28" s="218"/>
      <c r="J28" s="218"/>
      <c r="K28" s="218"/>
      <c r="L28" s="218"/>
      <c r="M28" s="219" t="s">
        <v>2099</v>
      </c>
      <c r="N28" s="219"/>
      <c r="O28" s="219" t="s">
        <v>49</v>
      </c>
      <c r="P28" s="219"/>
      <c r="Q28" s="220" t="s">
        <v>353</v>
      </c>
      <c r="R28" s="220"/>
      <c r="S28" s="34" t="s">
        <v>51</v>
      </c>
      <c r="T28" s="34" t="s">
        <v>170</v>
      </c>
      <c r="U28" s="34" t="s">
        <v>170</v>
      </c>
      <c r="V28" s="34" t="str">
        <f t="shared" si="0"/>
        <v>N/A</v>
      </c>
      <c r="W28" s="35" t="str">
        <f t="shared" si="1"/>
        <v>N/A</v>
      </c>
    </row>
    <row r="29" spans="2:27" ht="56.25" customHeight="1" x14ac:dyDescent="0.2">
      <c r="B29" s="217" t="s">
        <v>2142</v>
      </c>
      <c r="C29" s="218"/>
      <c r="D29" s="218"/>
      <c r="E29" s="218"/>
      <c r="F29" s="218"/>
      <c r="G29" s="218"/>
      <c r="H29" s="218"/>
      <c r="I29" s="218"/>
      <c r="J29" s="218"/>
      <c r="K29" s="218"/>
      <c r="L29" s="218"/>
      <c r="M29" s="219" t="s">
        <v>2099</v>
      </c>
      <c r="N29" s="219"/>
      <c r="O29" s="219" t="s">
        <v>49</v>
      </c>
      <c r="P29" s="219"/>
      <c r="Q29" s="220" t="s">
        <v>65</v>
      </c>
      <c r="R29" s="220"/>
      <c r="S29" s="34" t="s">
        <v>51</v>
      </c>
      <c r="T29" s="34" t="s">
        <v>170</v>
      </c>
      <c r="U29" s="34" t="s">
        <v>170</v>
      </c>
      <c r="V29" s="34" t="str">
        <f t="shared" si="0"/>
        <v>N/A</v>
      </c>
      <c r="W29" s="35" t="str">
        <f t="shared" si="1"/>
        <v>N/A</v>
      </c>
    </row>
    <row r="30" spans="2:27" ht="56.25" customHeight="1" thickBot="1" x14ac:dyDescent="0.25">
      <c r="B30" s="217" t="s">
        <v>2143</v>
      </c>
      <c r="C30" s="218"/>
      <c r="D30" s="218"/>
      <c r="E30" s="218"/>
      <c r="F30" s="218"/>
      <c r="G30" s="218"/>
      <c r="H30" s="218"/>
      <c r="I30" s="218"/>
      <c r="J30" s="218"/>
      <c r="K30" s="218"/>
      <c r="L30" s="218"/>
      <c r="M30" s="219" t="s">
        <v>2099</v>
      </c>
      <c r="N30" s="219"/>
      <c r="O30" s="219" t="s">
        <v>49</v>
      </c>
      <c r="P30" s="219"/>
      <c r="Q30" s="220" t="s">
        <v>50</v>
      </c>
      <c r="R30" s="220"/>
      <c r="S30" s="34" t="s">
        <v>51</v>
      </c>
      <c r="T30" s="34" t="s">
        <v>2144</v>
      </c>
      <c r="U30" s="34" t="s">
        <v>1302</v>
      </c>
      <c r="V30" s="34">
        <f t="shared" si="0"/>
        <v>107.69</v>
      </c>
      <c r="W30" s="35">
        <f t="shared" si="1"/>
        <v>87.5</v>
      </c>
    </row>
    <row r="31" spans="2:27" ht="21.75" customHeight="1" thickTop="1" thickBot="1" x14ac:dyDescent="0.25">
      <c r="B31" s="11" t="s">
        <v>60</v>
      </c>
      <c r="C31" s="12"/>
      <c r="D31" s="12"/>
      <c r="E31" s="12"/>
      <c r="F31" s="12"/>
      <c r="G31" s="12"/>
      <c r="H31" s="13"/>
      <c r="I31" s="13"/>
      <c r="J31" s="13"/>
      <c r="K31" s="13"/>
      <c r="L31" s="13"/>
      <c r="M31" s="13"/>
      <c r="N31" s="13"/>
      <c r="O31" s="13"/>
      <c r="P31" s="13"/>
      <c r="Q31" s="13"/>
      <c r="R31" s="13"/>
      <c r="S31" s="13"/>
      <c r="T31" s="13"/>
      <c r="U31" s="13"/>
      <c r="V31" s="13"/>
      <c r="W31" s="14"/>
      <c r="X31" s="36"/>
    </row>
    <row r="32" spans="2:27" ht="29.25" customHeight="1" thickTop="1" thickBot="1" x14ac:dyDescent="0.25">
      <c r="B32" s="232" t="s">
        <v>2121</v>
      </c>
      <c r="C32" s="233"/>
      <c r="D32" s="233"/>
      <c r="E32" s="233"/>
      <c r="F32" s="233"/>
      <c r="G32" s="233"/>
      <c r="H32" s="233"/>
      <c r="I32" s="233"/>
      <c r="J32" s="233"/>
      <c r="K32" s="233"/>
      <c r="L32" s="233"/>
      <c r="M32" s="233"/>
      <c r="N32" s="233"/>
      <c r="O32" s="233"/>
      <c r="P32" s="233"/>
      <c r="Q32" s="234"/>
      <c r="R32" s="37" t="s">
        <v>42</v>
      </c>
      <c r="S32" s="204" t="s">
        <v>43</v>
      </c>
      <c r="T32" s="204"/>
      <c r="U32" s="54" t="s">
        <v>61</v>
      </c>
      <c r="V32" s="203" t="s">
        <v>62</v>
      </c>
      <c r="W32" s="205"/>
    </row>
    <row r="33" spans="2:25" ht="30.75" customHeight="1" thickBot="1" x14ac:dyDescent="0.25">
      <c r="B33" s="235"/>
      <c r="C33" s="236"/>
      <c r="D33" s="236"/>
      <c r="E33" s="236"/>
      <c r="F33" s="236"/>
      <c r="G33" s="236"/>
      <c r="H33" s="236"/>
      <c r="I33" s="236"/>
      <c r="J33" s="236"/>
      <c r="K33" s="236"/>
      <c r="L33" s="236"/>
      <c r="M33" s="236"/>
      <c r="N33" s="236"/>
      <c r="O33" s="236"/>
      <c r="P33" s="236"/>
      <c r="Q33" s="237"/>
      <c r="R33" s="56" t="s">
        <v>63</v>
      </c>
      <c r="S33" s="56" t="s">
        <v>63</v>
      </c>
      <c r="T33" s="56" t="s">
        <v>49</v>
      </c>
      <c r="U33" s="56" t="s">
        <v>63</v>
      </c>
      <c r="V33" s="56" t="s">
        <v>64</v>
      </c>
      <c r="W33" s="32" t="s">
        <v>65</v>
      </c>
      <c r="Y33" s="36"/>
    </row>
    <row r="34" spans="2:25" ht="23.25" customHeight="1" thickBot="1" x14ac:dyDescent="0.25">
      <c r="B34" s="238" t="s">
        <v>66</v>
      </c>
      <c r="C34" s="239"/>
      <c r="D34" s="239"/>
      <c r="E34" s="55" t="s">
        <v>2104</v>
      </c>
      <c r="F34" s="55"/>
      <c r="G34" s="55"/>
      <c r="H34" s="41"/>
      <c r="I34" s="41"/>
      <c r="J34" s="41"/>
      <c r="K34" s="41"/>
      <c r="L34" s="41"/>
      <c r="M34" s="41"/>
      <c r="N34" s="41"/>
      <c r="O34" s="41"/>
      <c r="P34" s="42"/>
      <c r="Q34" s="42"/>
      <c r="R34" s="43" t="s">
        <v>2145</v>
      </c>
      <c r="S34" s="44" t="s">
        <v>11</v>
      </c>
      <c r="T34" s="42"/>
      <c r="U34" s="44" t="s">
        <v>2146</v>
      </c>
      <c r="V34" s="42"/>
      <c r="W34" s="45">
        <f>+IF(ISERR(U34/R34*100),"N/A",ROUND(U34/R34*100,2))</f>
        <v>17.66</v>
      </c>
    </row>
    <row r="35" spans="2:25" ht="26.25" customHeight="1" thickBot="1" x14ac:dyDescent="0.25">
      <c r="B35" s="221" t="s">
        <v>69</v>
      </c>
      <c r="C35" s="222"/>
      <c r="D35" s="222"/>
      <c r="E35" s="53" t="s">
        <v>2104</v>
      </c>
      <c r="F35" s="53"/>
      <c r="G35" s="53"/>
      <c r="H35" s="47"/>
      <c r="I35" s="47"/>
      <c r="J35" s="47"/>
      <c r="K35" s="47"/>
      <c r="L35" s="47"/>
      <c r="M35" s="47"/>
      <c r="N35" s="47"/>
      <c r="O35" s="47"/>
      <c r="P35" s="48"/>
      <c r="Q35" s="48"/>
      <c r="R35" s="49" t="s">
        <v>2147</v>
      </c>
      <c r="S35" s="50" t="s">
        <v>2148</v>
      </c>
      <c r="T35" s="51">
        <f>+IF(ISERR(S35/R35*100),"N/A",ROUND(S35/R35*100,2))</f>
        <v>20.68</v>
      </c>
      <c r="U35" s="50" t="s">
        <v>2146</v>
      </c>
      <c r="V35" s="51">
        <f>+IF(ISERR(U35/S35*100),"N/A",ROUND(U35/S35*100,2))</f>
        <v>85.65</v>
      </c>
      <c r="W35" s="52">
        <f>+IF(ISERR(U35/R35*100),"N/A",ROUND(U35/R35*100,2))</f>
        <v>17.71</v>
      </c>
    </row>
    <row r="36" spans="2:25" ht="22.5" customHeight="1" thickTop="1" thickBot="1" x14ac:dyDescent="0.25">
      <c r="B36" s="11" t="s">
        <v>75</v>
      </c>
      <c r="C36" s="12"/>
      <c r="D36" s="12"/>
      <c r="E36" s="12"/>
      <c r="F36" s="12"/>
      <c r="G36" s="12"/>
      <c r="H36" s="13"/>
      <c r="I36" s="13"/>
      <c r="J36" s="13"/>
      <c r="K36" s="13"/>
      <c r="L36" s="13"/>
      <c r="M36" s="13"/>
      <c r="N36" s="13"/>
      <c r="O36" s="13"/>
      <c r="P36" s="13"/>
      <c r="Q36" s="13"/>
      <c r="R36" s="13"/>
      <c r="S36" s="13"/>
      <c r="T36" s="13"/>
      <c r="U36" s="13"/>
      <c r="V36" s="13"/>
      <c r="W36" s="14"/>
    </row>
    <row r="37" spans="2:25" ht="37.5" customHeight="1" thickTop="1" x14ac:dyDescent="0.2">
      <c r="B37" s="223" t="s">
        <v>2149</v>
      </c>
      <c r="C37" s="224"/>
      <c r="D37" s="224"/>
      <c r="E37" s="224"/>
      <c r="F37" s="224"/>
      <c r="G37" s="224"/>
      <c r="H37" s="224"/>
      <c r="I37" s="224"/>
      <c r="J37" s="224"/>
      <c r="K37" s="224"/>
      <c r="L37" s="224"/>
      <c r="M37" s="224"/>
      <c r="N37" s="224"/>
      <c r="O37" s="224"/>
      <c r="P37" s="224"/>
      <c r="Q37" s="224"/>
      <c r="R37" s="224"/>
      <c r="S37" s="224"/>
      <c r="T37" s="224"/>
      <c r="U37" s="224"/>
      <c r="V37" s="224"/>
      <c r="W37" s="225"/>
    </row>
    <row r="38" spans="2:25" ht="76.5" customHeight="1" thickBot="1" x14ac:dyDescent="0.25">
      <c r="B38" s="226"/>
      <c r="C38" s="227"/>
      <c r="D38" s="227"/>
      <c r="E38" s="227"/>
      <c r="F38" s="227"/>
      <c r="G38" s="227"/>
      <c r="H38" s="227"/>
      <c r="I38" s="227"/>
      <c r="J38" s="227"/>
      <c r="K38" s="227"/>
      <c r="L38" s="227"/>
      <c r="M38" s="227"/>
      <c r="N38" s="227"/>
      <c r="O38" s="227"/>
      <c r="P38" s="227"/>
      <c r="Q38" s="227"/>
      <c r="R38" s="227"/>
      <c r="S38" s="227"/>
      <c r="T38" s="227"/>
      <c r="U38" s="227"/>
      <c r="V38" s="227"/>
      <c r="W38" s="228"/>
    </row>
    <row r="39" spans="2:25" ht="37.5" customHeight="1" thickTop="1" x14ac:dyDescent="0.2">
      <c r="B39" s="223" t="s">
        <v>2150</v>
      </c>
      <c r="C39" s="224"/>
      <c r="D39" s="224"/>
      <c r="E39" s="224"/>
      <c r="F39" s="224"/>
      <c r="G39" s="224"/>
      <c r="H39" s="224"/>
      <c r="I39" s="224"/>
      <c r="J39" s="224"/>
      <c r="K39" s="224"/>
      <c r="L39" s="224"/>
      <c r="M39" s="224"/>
      <c r="N39" s="224"/>
      <c r="O39" s="224"/>
      <c r="P39" s="224"/>
      <c r="Q39" s="224"/>
      <c r="R39" s="224"/>
      <c r="S39" s="224"/>
      <c r="T39" s="224"/>
      <c r="U39" s="224"/>
      <c r="V39" s="224"/>
      <c r="W39" s="225"/>
    </row>
    <row r="40" spans="2:25" ht="60.75" customHeight="1" thickBot="1" x14ac:dyDescent="0.25">
      <c r="B40" s="226"/>
      <c r="C40" s="227"/>
      <c r="D40" s="227"/>
      <c r="E40" s="227"/>
      <c r="F40" s="227"/>
      <c r="G40" s="227"/>
      <c r="H40" s="227"/>
      <c r="I40" s="227"/>
      <c r="J40" s="227"/>
      <c r="K40" s="227"/>
      <c r="L40" s="227"/>
      <c r="M40" s="227"/>
      <c r="N40" s="227"/>
      <c r="O40" s="227"/>
      <c r="P40" s="227"/>
      <c r="Q40" s="227"/>
      <c r="R40" s="227"/>
      <c r="S40" s="227"/>
      <c r="T40" s="227"/>
      <c r="U40" s="227"/>
      <c r="V40" s="227"/>
      <c r="W40" s="228"/>
    </row>
    <row r="41" spans="2:25" ht="37.5" customHeight="1" thickTop="1" x14ac:dyDescent="0.2">
      <c r="B41" s="223" t="s">
        <v>2151</v>
      </c>
      <c r="C41" s="224"/>
      <c r="D41" s="224"/>
      <c r="E41" s="224"/>
      <c r="F41" s="224"/>
      <c r="G41" s="224"/>
      <c r="H41" s="224"/>
      <c r="I41" s="224"/>
      <c r="J41" s="224"/>
      <c r="K41" s="224"/>
      <c r="L41" s="224"/>
      <c r="M41" s="224"/>
      <c r="N41" s="224"/>
      <c r="O41" s="224"/>
      <c r="P41" s="224"/>
      <c r="Q41" s="224"/>
      <c r="R41" s="224"/>
      <c r="S41" s="224"/>
      <c r="T41" s="224"/>
      <c r="U41" s="224"/>
      <c r="V41" s="224"/>
      <c r="W41" s="225"/>
    </row>
    <row r="42" spans="2:25" ht="13.5" thickBot="1" x14ac:dyDescent="0.25">
      <c r="B42" s="229"/>
      <c r="C42" s="230"/>
      <c r="D42" s="230"/>
      <c r="E42" s="230"/>
      <c r="F42" s="230"/>
      <c r="G42" s="230"/>
      <c r="H42" s="230"/>
      <c r="I42" s="230"/>
      <c r="J42" s="230"/>
      <c r="K42" s="230"/>
      <c r="L42" s="230"/>
      <c r="M42" s="230"/>
      <c r="N42" s="230"/>
      <c r="O42" s="230"/>
      <c r="P42" s="230"/>
      <c r="Q42" s="230"/>
      <c r="R42" s="230"/>
      <c r="S42" s="230"/>
      <c r="T42" s="230"/>
      <c r="U42" s="230"/>
      <c r="V42" s="230"/>
      <c r="W42" s="231"/>
    </row>
  </sheetData>
  <mergeCells count="87">
    <mergeCell ref="B29:L29"/>
    <mergeCell ref="M29:N29"/>
    <mergeCell ref="O29:P29"/>
    <mergeCell ref="Q29:R29"/>
    <mergeCell ref="B41:W42"/>
    <mergeCell ref="B30:L30"/>
    <mergeCell ref="M30:N30"/>
    <mergeCell ref="O30:P30"/>
    <mergeCell ref="Q30:R30"/>
    <mergeCell ref="B32:Q33"/>
    <mergeCell ref="S32:T32"/>
    <mergeCell ref="V32:W32"/>
    <mergeCell ref="B34:D34"/>
    <mergeCell ref="B35:D35"/>
    <mergeCell ref="B37:W38"/>
    <mergeCell ref="B39:W40"/>
    <mergeCell ref="B27:L27"/>
    <mergeCell ref="M27:N27"/>
    <mergeCell ref="O27:P27"/>
    <mergeCell ref="Q27:R27"/>
    <mergeCell ref="B28:L28"/>
    <mergeCell ref="M28:N28"/>
    <mergeCell ref="O28:P28"/>
    <mergeCell ref="Q28:R28"/>
    <mergeCell ref="B25:L25"/>
    <mergeCell ref="M25:N25"/>
    <mergeCell ref="O25:P25"/>
    <mergeCell ref="Q25:R25"/>
    <mergeCell ref="B26:L26"/>
    <mergeCell ref="M26:N26"/>
    <mergeCell ref="O26:P26"/>
    <mergeCell ref="Q26:R26"/>
    <mergeCell ref="B23:L23"/>
    <mergeCell ref="M23:N23"/>
    <mergeCell ref="O23:P23"/>
    <mergeCell ref="Q23:R23"/>
    <mergeCell ref="B24:L24"/>
    <mergeCell ref="M24:N24"/>
    <mergeCell ref="O24:P24"/>
    <mergeCell ref="Q24:R2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2113</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2061</v>
      </c>
      <c r="D4" s="183" t="s">
        <v>2060</v>
      </c>
      <c r="E4" s="183"/>
      <c r="F4" s="183"/>
      <c r="G4" s="183"/>
      <c r="H4" s="184"/>
      <c r="I4" s="18"/>
      <c r="J4" s="185" t="s">
        <v>6</v>
      </c>
      <c r="K4" s="183"/>
      <c r="L4" s="17" t="s">
        <v>2152</v>
      </c>
      <c r="M4" s="186" t="s">
        <v>2153</v>
      </c>
      <c r="N4" s="186"/>
      <c r="O4" s="186"/>
      <c r="P4" s="186"/>
      <c r="Q4" s="187"/>
      <c r="R4" s="19"/>
      <c r="S4" s="188" t="s">
        <v>9</v>
      </c>
      <c r="T4" s="189"/>
      <c r="U4" s="189"/>
      <c r="V4" s="190" t="s">
        <v>2154</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2099</v>
      </c>
      <c r="D6" s="192" t="s">
        <v>2100</v>
      </c>
      <c r="E6" s="192"/>
      <c r="F6" s="192"/>
      <c r="G6" s="192"/>
      <c r="H6" s="192"/>
      <c r="I6" s="57"/>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57"/>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57"/>
      <c r="J8" s="26" t="s">
        <v>21</v>
      </c>
      <c r="K8" s="26" t="s">
        <v>21</v>
      </c>
      <c r="L8" s="26" t="s">
        <v>21</v>
      </c>
      <c r="M8" s="26" t="s">
        <v>21</v>
      </c>
      <c r="N8" s="25"/>
      <c r="O8" s="57"/>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57"/>
      <c r="S14" s="30" t="s">
        <v>30</v>
      </c>
      <c r="T14" s="197" t="s">
        <v>2102</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57"/>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2155</v>
      </c>
      <c r="C21" s="218"/>
      <c r="D21" s="218"/>
      <c r="E21" s="218"/>
      <c r="F21" s="218"/>
      <c r="G21" s="218"/>
      <c r="H21" s="218"/>
      <c r="I21" s="218"/>
      <c r="J21" s="218"/>
      <c r="K21" s="218"/>
      <c r="L21" s="218"/>
      <c r="M21" s="219" t="s">
        <v>2099</v>
      </c>
      <c r="N21" s="219"/>
      <c r="O21" s="219" t="s">
        <v>49</v>
      </c>
      <c r="P21" s="219"/>
      <c r="Q21" s="220" t="s">
        <v>353</v>
      </c>
      <c r="R21" s="220"/>
      <c r="S21" s="34" t="s">
        <v>2156</v>
      </c>
      <c r="T21" s="34" t="s">
        <v>170</v>
      </c>
      <c r="U21" s="34" t="s">
        <v>170</v>
      </c>
      <c r="V21" s="34" t="str">
        <f>+IF(ISERR(U21/T21*100),"N/A",ROUND(U21/T21*100,2))</f>
        <v>N/A</v>
      </c>
      <c r="W21" s="35" t="str">
        <f>+IF(ISERR(U21/S21*100),"N/A",ROUND(U21/S21*100,2))</f>
        <v>N/A</v>
      </c>
    </row>
    <row r="22" spans="2:27" ht="56.25" customHeight="1" thickBot="1" x14ac:dyDescent="0.25">
      <c r="B22" s="217" t="s">
        <v>2157</v>
      </c>
      <c r="C22" s="218"/>
      <c r="D22" s="218"/>
      <c r="E22" s="218"/>
      <c r="F22" s="218"/>
      <c r="G22" s="218"/>
      <c r="H22" s="218"/>
      <c r="I22" s="218"/>
      <c r="J22" s="218"/>
      <c r="K22" s="218"/>
      <c r="L22" s="218"/>
      <c r="M22" s="219" t="s">
        <v>2099</v>
      </c>
      <c r="N22" s="219"/>
      <c r="O22" s="219" t="s">
        <v>49</v>
      </c>
      <c r="P22" s="219"/>
      <c r="Q22" s="220" t="s">
        <v>353</v>
      </c>
      <c r="R22" s="220"/>
      <c r="S22" s="34" t="s">
        <v>2158</v>
      </c>
      <c r="T22" s="34" t="s">
        <v>170</v>
      </c>
      <c r="U22" s="34" t="s">
        <v>170</v>
      </c>
      <c r="V22" s="34" t="str">
        <f>+IF(ISERR(U22/T22*100),"N/A",ROUND(U22/T22*100,2))</f>
        <v>N/A</v>
      </c>
      <c r="W22" s="35" t="str">
        <f>+IF(ISERR(U22/S22*100),"N/A",ROUND(U22/S22*100,2))</f>
        <v>N/A</v>
      </c>
    </row>
    <row r="23" spans="2:27" ht="21.75" customHeight="1" thickTop="1" thickBot="1" x14ac:dyDescent="0.25">
      <c r="B23" s="11" t="s">
        <v>60</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32" t="s">
        <v>2121</v>
      </c>
      <c r="C24" s="233"/>
      <c r="D24" s="233"/>
      <c r="E24" s="233"/>
      <c r="F24" s="233"/>
      <c r="G24" s="233"/>
      <c r="H24" s="233"/>
      <c r="I24" s="233"/>
      <c r="J24" s="233"/>
      <c r="K24" s="233"/>
      <c r="L24" s="233"/>
      <c r="M24" s="233"/>
      <c r="N24" s="233"/>
      <c r="O24" s="233"/>
      <c r="P24" s="233"/>
      <c r="Q24" s="234"/>
      <c r="R24" s="37" t="s">
        <v>42</v>
      </c>
      <c r="S24" s="204" t="s">
        <v>43</v>
      </c>
      <c r="T24" s="204"/>
      <c r="U24" s="54" t="s">
        <v>61</v>
      </c>
      <c r="V24" s="203" t="s">
        <v>62</v>
      </c>
      <c r="W24" s="205"/>
    </row>
    <row r="25" spans="2:27" ht="30.75" customHeight="1" thickBot="1" x14ac:dyDescent="0.25">
      <c r="B25" s="235"/>
      <c r="C25" s="236"/>
      <c r="D25" s="236"/>
      <c r="E25" s="236"/>
      <c r="F25" s="236"/>
      <c r="G25" s="236"/>
      <c r="H25" s="236"/>
      <c r="I25" s="236"/>
      <c r="J25" s="236"/>
      <c r="K25" s="236"/>
      <c r="L25" s="236"/>
      <c r="M25" s="236"/>
      <c r="N25" s="236"/>
      <c r="O25" s="236"/>
      <c r="P25" s="236"/>
      <c r="Q25" s="237"/>
      <c r="R25" s="56" t="s">
        <v>63</v>
      </c>
      <c r="S25" s="56" t="s">
        <v>63</v>
      </c>
      <c r="T25" s="56" t="s">
        <v>49</v>
      </c>
      <c r="U25" s="56" t="s">
        <v>63</v>
      </c>
      <c r="V25" s="56" t="s">
        <v>64</v>
      </c>
      <c r="W25" s="32" t="s">
        <v>65</v>
      </c>
      <c r="Y25" s="36"/>
    </row>
    <row r="26" spans="2:27" ht="23.25" customHeight="1" thickBot="1" x14ac:dyDescent="0.25">
      <c r="B26" s="238" t="s">
        <v>66</v>
      </c>
      <c r="C26" s="239"/>
      <c r="D26" s="239"/>
      <c r="E26" s="55" t="s">
        <v>2104</v>
      </c>
      <c r="F26" s="55"/>
      <c r="G26" s="55"/>
      <c r="H26" s="41"/>
      <c r="I26" s="41"/>
      <c r="J26" s="41"/>
      <c r="K26" s="41"/>
      <c r="L26" s="41"/>
      <c r="M26" s="41"/>
      <c r="N26" s="41"/>
      <c r="O26" s="41"/>
      <c r="P26" s="42"/>
      <c r="Q26" s="42"/>
      <c r="R26" s="43" t="s">
        <v>2159</v>
      </c>
      <c r="S26" s="44" t="s">
        <v>11</v>
      </c>
      <c r="T26" s="42"/>
      <c r="U26" s="44" t="s">
        <v>52</v>
      </c>
      <c r="V26" s="42"/>
      <c r="W26" s="45">
        <f>+IF(ISERR(U26/R26*100),"N/A",ROUND(U26/R26*100,2))</f>
        <v>0</v>
      </c>
    </row>
    <row r="27" spans="2:27" ht="26.25" customHeight="1" thickBot="1" x14ac:dyDescent="0.25">
      <c r="B27" s="221" t="s">
        <v>69</v>
      </c>
      <c r="C27" s="222"/>
      <c r="D27" s="222"/>
      <c r="E27" s="53" t="s">
        <v>2104</v>
      </c>
      <c r="F27" s="53"/>
      <c r="G27" s="53"/>
      <c r="H27" s="47"/>
      <c r="I27" s="47"/>
      <c r="J27" s="47"/>
      <c r="K27" s="47"/>
      <c r="L27" s="47"/>
      <c r="M27" s="47"/>
      <c r="N27" s="47"/>
      <c r="O27" s="47"/>
      <c r="P27" s="48"/>
      <c r="Q27" s="48"/>
      <c r="R27" s="49" t="s">
        <v>2159</v>
      </c>
      <c r="S27" s="50" t="s">
        <v>52</v>
      </c>
      <c r="T27" s="51">
        <f>+IF(ISERR(S27/R27*100),"N/A",ROUND(S27/R27*100,2))</f>
        <v>0</v>
      </c>
      <c r="U27" s="50" t="s">
        <v>52</v>
      </c>
      <c r="V27" s="51" t="str">
        <f>+IF(ISERR(U27/S27*100),"N/A",ROUND(U27/S27*100,2))</f>
        <v>N/A</v>
      </c>
      <c r="W27" s="52">
        <f>+IF(ISERR(U27/R27*100),"N/A",ROUND(U27/R27*100,2))</f>
        <v>0</v>
      </c>
    </row>
    <row r="28" spans="2:27" ht="22.5" customHeight="1" thickTop="1" thickBot="1" x14ac:dyDescent="0.25">
      <c r="B28" s="11" t="s">
        <v>75</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23" t="s">
        <v>210</v>
      </c>
      <c r="C29" s="224"/>
      <c r="D29" s="224"/>
      <c r="E29" s="224"/>
      <c r="F29" s="224"/>
      <c r="G29" s="224"/>
      <c r="H29" s="224"/>
      <c r="I29" s="224"/>
      <c r="J29" s="224"/>
      <c r="K29" s="224"/>
      <c r="L29" s="224"/>
      <c r="M29" s="224"/>
      <c r="N29" s="224"/>
      <c r="O29" s="224"/>
      <c r="P29" s="224"/>
      <c r="Q29" s="224"/>
      <c r="R29" s="224"/>
      <c r="S29" s="224"/>
      <c r="T29" s="224"/>
      <c r="U29" s="224"/>
      <c r="V29" s="224"/>
      <c r="W29" s="225"/>
    </row>
    <row r="30" spans="2:27" ht="15" customHeight="1" thickBot="1" x14ac:dyDescent="0.25">
      <c r="B30" s="226"/>
      <c r="C30" s="227"/>
      <c r="D30" s="227"/>
      <c r="E30" s="227"/>
      <c r="F30" s="227"/>
      <c r="G30" s="227"/>
      <c r="H30" s="227"/>
      <c r="I30" s="227"/>
      <c r="J30" s="227"/>
      <c r="K30" s="227"/>
      <c r="L30" s="227"/>
      <c r="M30" s="227"/>
      <c r="N30" s="227"/>
      <c r="O30" s="227"/>
      <c r="P30" s="227"/>
      <c r="Q30" s="227"/>
      <c r="R30" s="227"/>
      <c r="S30" s="227"/>
      <c r="T30" s="227"/>
      <c r="U30" s="227"/>
      <c r="V30" s="227"/>
      <c r="W30" s="228"/>
    </row>
    <row r="31" spans="2:27" ht="37.5" customHeight="1" thickTop="1" x14ac:dyDescent="0.2">
      <c r="B31" s="223" t="s">
        <v>209</v>
      </c>
      <c r="C31" s="224"/>
      <c r="D31" s="224"/>
      <c r="E31" s="224"/>
      <c r="F31" s="224"/>
      <c r="G31" s="224"/>
      <c r="H31" s="224"/>
      <c r="I31" s="224"/>
      <c r="J31" s="224"/>
      <c r="K31" s="224"/>
      <c r="L31" s="224"/>
      <c r="M31" s="224"/>
      <c r="N31" s="224"/>
      <c r="O31" s="224"/>
      <c r="P31" s="224"/>
      <c r="Q31" s="224"/>
      <c r="R31" s="224"/>
      <c r="S31" s="224"/>
      <c r="T31" s="224"/>
      <c r="U31" s="224"/>
      <c r="V31" s="224"/>
      <c r="W31" s="225"/>
    </row>
    <row r="32" spans="2:27" ht="15" customHeight="1" thickBot="1" x14ac:dyDescent="0.25">
      <c r="B32" s="226"/>
      <c r="C32" s="227"/>
      <c r="D32" s="227"/>
      <c r="E32" s="227"/>
      <c r="F32" s="227"/>
      <c r="G32" s="227"/>
      <c r="H32" s="227"/>
      <c r="I32" s="227"/>
      <c r="J32" s="227"/>
      <c r="K32" s="227"/>
      <c r="L32" s="227"/>
      <c r="M32" s="227"/>
      <c r="N32" s="227"/>
      <c r="O32" s="227"/>
      <c r="P32" s="227"/>
      <c r="Q32" s="227"/>
      <c r="R32" s="227"/>
      <c r="S32" s="227"/>
      <c r="T32" s="227"/>
      <c r="U32" s="227"/>
      <c r="V32" s="227"/>
      <c r="W32" s="228"/>
    </row>
    <row r="33" spans="2:23" ht="37.5" customHeight="1" thickTop="1" x14ac:dyDescent="0.2">
      <c r="B33" s="223" t="s">
        <v>208</v>
      </c>
      <c r="C33" s="224"/>
      <c r="D33" s="224"/>
      <c r="E33" s="224"/>
      <c r="F33" s="224"/>
      <c r="G33" s="224"/>
      <c r="H33" s="224"/>
      <c r="I33" s="224"/>
      <c r="J33" s="224"/>
      <c r="K33" s="224"/>
      <c r="L33" s="224"/>
      <c r="M33" s="224"/>
      <c r="N33" s="224"/>
      <c r="O33" s="224"/>
      <c r="P33" s="224"/>
      <c r="Q33" s="224"/>
      <c r="R33" s="224"/>
      <c r="S33" s="224"/>
      <c r="T33" s="224"/>
      <c r="U33" s="224"/>
      <c r="V33" s="224"/>
      <c r="W33" s="225"/>
    </row>
    <row r="34" spans="2:23" ht="13.5" thickBot="1" x14ac:dyDescent="0.25">
      <c r="B34" s="229"/>
      <c r="C34" s="230"/>
      <c r="D34" s="230"/>
      <c r="E34" s="230"/>
      <c r="F34" s="230"/>
      <c r="G34" s="230"/>
      <c r="H34" s="230"/>
      <c r="I34" s="230"/>
      <c r="J34" s="230"/>
      <c r="K34" s="230"/>
      <c r="L34" s="230"/>
      <c r="M34" s="230"/>
      <c r="N34" s="230"/>
      <c r="O34" s="230"/>
      <c r="P34" s="230"/>
      <c r="Q34" s="230"/>
      <c r="R34" s="230"/>
      <c r="S34" s="230"/>
      <c r="T34" s="230"/>
      <c r="U34" s="230"/>
      <c r="V34" s="230"/>
      <c r="W34" s="231"/>
    </row>
  </sheetData>
  <mergeCells count="55">
    <mergeCell ref="B21:L21"/>
    <mergeCell ref="M21:N21"/>
    <mergeCell ref="O21:P21"/>
    <mergeCell ref="Q21:R21"/>
    <mergeCell ref="B33:W34"/>
    <mergeCell ref="B22:L22"/>
    <mergeCell ref="M22:N22"/>
    <mergeCell ref="O22:P22"/>
    <mergeCell ref="Q22:R22"/>
    <mergeCell ref="B24:Q25"/>
    <mergeCell ref="S24:T24"/>
    <mergeCell ref="V24:W24"/>
    <mergeCell ref="B26:D26"/>
    <mergeCell ref="B27:D27"/>
    <mergeCell ref="B29:W30"/>
    <mergeCell ref="B31:W3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2113</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2061</v>
      </c>
      <c r="D4" s="183" t="s">
        <v>2060</v>
      </c>
      <c r="E4" s="183"/>
      <c r="F4" s="183"/>
      <c r="G4" s="183"/>
      <c r="H4" s="184"/>
      <c r="I4" s="18"/>
      <c r="J4" s="185" t="s">
        <v>6</v>
      </c>
      <c r="K4" s="183"/>
      <c r="L4" s="17" t="s">
        <v>2084</v>
      </c>
      <c r="M4" s="186" t="s">
        <v>2083</v>
      </c>
      <c r="N4" s="186"/>
      <c r="O4" s="186"/>
      <c r="P4" s="186"/>
      <c r="Q4" s="187"/>
      <c r="R4" s="19"/>
      <c r="S4" s="188" t="s">
        <v>9</v>
      </c>
      <c r="T4" s="189"/>
      <c r="U4" s="189"/>
      <c r="V4" s="190" t="s">
        <v>2082</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2070</v>
      </c>
      <c r="D6" s="192" t="s">
        <v>2081</v>
      </c>
      <c r="E6" s="192"/>
      <c r="F6" s="192"/>
      <c r="G6" s="192"/>
      <c r="H6" s="192"/>
      <c r="I6" s="57"/>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57"/>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57"/>
      <c r="J8" s="26" t="s">
        <v>2080</v>
      </c>
      <c r="K8" s="26" t="s">
        <v>2079</v>
      </c>
      <c r="L8" s="26" t="s">
        <v>21</v>
      </c>
      <c r="M8" s="26" t="s">
        <v>21</v>
      </c>
      <c r="N8" s="25"/>
      <c r="O8" s="57"/>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130.5" customHeight="1" thickTop="1" thickBot="1" x14ac:dyDescent="0.25">
      <c r="B10" s="27" t="s">
        <v>22</v>
      </c>
      <c r="C10" s="190" t="s">
        <v>2078</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57"/>
      <c r="S14" s="30" t="s">
        <v>30</v>
      </c>
      <c r="T14" s="197" t="s">
        <v>2077</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57"/>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2076</v>
      </c>
      <c r="C21" s="218"/>
      <c r="D21" s="218"/>
      <c r="E21" s="218"/>
      <c r="F21" s="218"/>
      <c r="G21" s="218"/>
      <c r="H21" s="218"/>
      <c r="I21" s="218"/>
      <c r="J21" s="218"/>
      <c r="K21" s="218"/>
      <c r="L21" s="218"/>
      <c r="M21" s="219" t="s">
        <v>2070</v>
      </c>
      <c r="N21" s="219"/>
      <c r="O21" s="219" t="s">
        <v>49</v>
      </c>
      <c r="P21" s="219"/>
      <c r="Q21" s="220" t="s">
        <v>50</v>
      </c>
      <c r="R21" s="220"/>
      <c r="S21" s="34" t="s">
        <v>2075</v>
      </c>
      <c r="T21" s="34" t="s">
        <v>52</v>
      </c>
      <c r="U21" s="34" t="s">
        <v>2074</v>
      </c>
      <c r="V21" s="34" t="str">
        <f>+IF(ISERR(U21/T21*100),"N/A",ROUND(U21/T21*100,2))</f>
        <v>N/A</v>
      </c>
      <c r="W21" s="35">
        <f>+IF(ISERR(U21/S21*100),"N/A",ROUND(U21/S21*100,2))</f>
        <v>33.61</v>
      </c>
    </row>
    <row r="22" spans="2:27" ht="56.25" customHeight="1" x14ac:dyDescent="0.2">
      <c r="B22" s="217" t="s">
        <v>2073</v>
      </c>
      <c r="C22" s="218"/>
      <c r="D22" s="218"/>
      <c r="E22" s="218"/>
      <c r="F22" s="218"/>
      <c r="G22" s="218"/>
      <c r="H22" s="218"/>
      <c r="I22" s="218"/>
      <c r="J22" s="218"/>
      <c r="K22" s="218"/>
      <c r="L22" s="218"/>
      <c r="M22" s="219" t="s">
        <v>2070</v>
      </c>
      <c r="N22" s="219"/>
      <c r="O22" s="219" t="s">
        <v>49</v>
      </c>
      <c r="P22" s="219"/>
      <c r="Q22" s="220" t="s">
        <v>50</v>
      </c>
      <c r="R22" s="220"/>
      <c r="S22" s="34" t="s">
        <v>2072</v>
      </c>
      <c r="T22" s="34" t="s">
        <v>52</v>
      </c>
      <c r="U22" s="34" t="s">
        <v>52</v>
      </c>
      <c r="V22" s="34" t="str">
        <f>+IF(ISERR(U22/T22*100),"N/A",ROUND(U22/T22*100,2))</f>
        <v>N/A</v>
      </c>
      <c r="W22" s="35">
        <f>+IF(ISERR(U22/S22*100),"N/A",ROUND(U22/S22*100,2))</f>
        <v>0</v>
      </c>
    </row>
    <row r="23" spans="2:27" ht="56.25" customHeight="1" thickBot="1" x14ac:dyDescent="0.25">
      <c r="B23" s="217" t="s">
        <v>2071</v>
      </c>
      <c r="C23" s="218"/>
      <c r="D23" s="218"/>
      <c r="E23" s="218"/>
      <c r="F23" s="218"/>
      <c r="G23" s="218"/>
      <c r="H23" s="218"/>
      <c r="I23" s="218"/>
      <c r="J23" s="218"/>
      <c r="K23" s="218"/>
      <c r="L23" s="218"/>
      <c r="M23" s="219" t="s">
        <v>2070</v>
      </c>
      <c r="N23" s="219"/>
      <c r="O23" s="219" t="s">
        <v>49</v>
      </c>
      <c r="P23" s="219"/>
      <c r="Q23" s="220" t="s">
        <v>50</v>
      </c>
      <c r="R23" s="220"/>
      <c r="S23" s="34" t="s">
        <v>2069</v>
      </c>
      <c r="T23" s="34" t="s">
        <v>52</v>
      </c>
      <c r="U23" s="34" t="s">
        <v>1520</v>
      </c>
      <c r="V23" s="34" t="str">
        <f>+IF(ISERR(U23/T23*100),"N/A",ROUND(U23/T23*100,2))</f>
        <v>N/A</v>
      </c>
      <c r="W23" s="35">
        <f>+IF(ISERR(U23/S23*100),"N/A",ROUND(U23/S23*100,2))</f>
        <v>15.41</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32" t="s">
        <v>2121</v>
      </c>
      <c r="C25" s="233"/>
      <c r="D25" s="233"/>
      <c r="E25" s="233"/>
      <c r="F25" s="233"/>
      <c r="G25" s="233"/>
      <c r="H25" s="233"/>
      <c r="I25" s="233"/>
      <c r="J25" s="233"/>
      <c r="K25" s="233"/>
      <c r="L25" s="233"/>
      <c r="M25" s="233"/>
      <c r="N25" s="233"/>
      <c r="O25" s="233"/>
      <c r="P25" s="233"/>
      <c r="Q25" s="234"/>
      <c r="R25" s="37" t="s">
        <v>42</v>
      </c>
      <c r="S25" s="204" t="s">
        <v>43</v>
      </c>
      <c r="T25" s="204"/>
      <c r="U25" s="54" t="s">
        <v>61</v>
      </c>
      <c r="V25" s="203" t="s">
        <v>62</v>
      </c>
      <c r="W25" s="205"/>
    </row>
    <row r="26" spans="2:27" ht="30.75" customHeight="1" thickBot="1" x14ac:dyDescent="0.25">
      <c r="B26" s="235"/>
      <c r="C26" s="236"/>
      <c r="D26" s="236"/>
      <c r="E26" s="236"/>
      <c r="F26" s="236"/>
      <c r="G26" s="236"/>
      <c r="H26" s="236"/>
      <c r="I26" s="236"/>
      <c r="J26" s="236"/>
      <c r="K26" s="236"/>
      <c r="L26" s="236"/>
      <c r="M26" s="236"/>
      <c r="N26" s="236"/>
      <c r="O26" s="236"/>
      <c r="P26" s="236"/>
      <c r="Q26" s="237"/>
      <c r="R26" s="56" t="s">
        <v>63</v>
      </c>
      <c r="S26" s="56" t="s">
        <v>63</v>
      </c>
      <c r="T26" s="56" t="s">
        <v>49</v>
      </c>
      <c r="U26" s="56" t="s">
        <v>63</v>
      </c>
      <c r="V26" s="56" t="s">
        <v>64</v>
      </c>
      <c r="W26" s="32" t="s">
        <v>65</v>
      </c>
      <c r="Y26" s="36"/>
    </row>
    <row r="27" spans="2:27" ht="23.25" customHeight="1" thickBot="1" x14ac:dyDescent="0.25">
      <c r="B27" s="238" t="s">
        <v>66</v>
      </c>
      <c r="C27" s="239"/>
      <c r="D27" s="239"/>
      <c r="E27" s="55" t="s">
        <v>2067</v>
      </c>
      <c r="F27" s="55"/>
      <c r="G27" s="55"/>
      <c r="H27" s="41"/>
      <c r="I27" s="41"/>
      <c r="J27" s="41"/>
      <c r="K27" s="41"/>
      <c r="L27" s="41"/>
      <c r="M27" s="41"/>
      <c r="N27" s="41"/>
      <c r="O27" s="41"/>
      <c r="P27" s="42"/>
      <c r="Q27" s="42"/>
      <c r="R27" s="43" t="s">
        <v>2068</v>
      </c>
      <c r="S27" s="44" t="s">
        <v>11</v>
      </c>
      <c r="T27" s="42"/>
      <c r="U27" s="44" t="s">
        <v>2065</v>
      </c>
      <c r="V27" s="42"/>
      <c r="W27" s="45">
        <f>+IF(ISERR(U27/R27*100),"N/A",ROUND(U27/R27*100,2))</f>
        <v>10.01</v>
      </c>
    </row>
    <row r="28" spans="2:27" ht="26.25" customHeight="1" thickBot="1" x14ac:dyDescent="0.25">
      <c r="B28" s="221" t="s">
        <v>69</v>
      </c>
      <c r="C28" s="222"/>
      <c r="D28" s="222"/>
      <c r="E28" s="53" t="s">
        <v>2067</v>
      </c>
      <c r="F28" s="53"/>
      <c r="G28" s="53"/>
      <c r="H28" s="47"/>
      <c r="I28" s="47"/>
      <c r="J28" s="47"/>
      <c r="K28" s="47"/>
      <c r="L28" s="47"/>
      <c r="M28" s="47"/>
      <c r="N28" s="47"/>
      <c r="O28" s="47"/>
      <c r="P28" s="48"/>
      <c r="Q28" s="48"/>
      <c r="R28" s="49" t="s">
        <v>2066</v>
      </c>
      <c r="S28" s="50" t="s">
        <v>2065</v>
      </c>
      <c r="T28" s="51">
        <f>+IF(ISERR(S28/R28*100),"N/A",ROUND(S28/R28*100,2))</f>
        <v>13.89</v>
      </c>
      <c r="U28" s="50" t="s">
        <v>2065</v>
      </c>
      <c r="V28" s="51">
        <f>+IF(ISERR(U28/S28*100),"N/A",ROUND(U28/S28*100,2))</f>
        <v>100</v>
      </c>
      <c r="W28" s="52">
        <f>+IF(ISERR(U28/R28*100),"N/A",ROUND(U28/R28*100,2))</f>
        <v>13.89</v>
      </c>
    </row>
    <row r="29" spans="2:27" ht="22.5" customHeight="1" thickTop="1" thickBot="1" x14ac:dyDescent="0.25">
      <c r="B29" s="11" t="s">
        <v>75</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23" t="s">
        <v>2064</v>
      </c>
      <c r="C30" s="224"/>
      <c r="D30" s="224"/>
      <c r="E30" s="224"/>
      <c r="F30" s="224"/>
      <c r="G30" s="224"/>
      <c r="H30" s="224"/>
      <c r="I30" s="224"/>
      <c r="J30" s="224"/>
      <c r="K30" s="224"/>
      <c r="L30" s="224"/>
      <c r="M30" s="224"/>
      <c r="N30" s="224"/>
      <c r="O30" s="224"/>
      <c r="P30" s="224"/>
      <c r="Q30" s="224"/>
      <c r="R30" s="224"/>
      <c r="S30" s="224"/>
      <c r="T30" s="224"/>
      <c r="U30" s="224"/>
      <c r="V30" s="224"/>
      <c r="W30" s="225"/>
    </row>
    <row r="31" spans="2:27" ht="32.2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2063</v>
      </c>
      <c r="C32" s="224"/>
      <c r="D32" s="224"/>
      <c r="E32" s="224"/>
      <c r="F32" s="224"/>
      <c r="G32" s="224"/>
      <c r="H32" s="224"/>
      <c r="I32" s="224"/>
      <c r="J32" s="224"/>
      <c r="K32" s="224"/>
      <c r="L32" s="224"/>
      <c r="M32" s="224"/>
      <c r="N32" s="224"/>
      <c r="O32" s="224"/>
      <c r="P32" s="224"/>
      <c r="Q32" s="224"/>
      <c r="R32" s="224"/>
      <c r="S32" s="224"/>
      <c r="T32" s="224"/>
      <c r="U32" s="224"/>
      <c r="V32" s="224"/>
      <c r="W32" s="225"/>
    </row>
    <row r="33" spans="2:23" ht="40.5" customHeight="1"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row r="34" spans="2:23" ht="37.5" customHeight="1" thickTop="1" x14ac:dyDescent="0.2">
      <c r="B34" s="223" t="s">
        <v>2062</v>
      </c>
      <c r="C34" s="224"/>
      <c r="D34" s="224"/>
      <c r="E34" s="224"/>
      <c r="F34" s="224"/>
      <c r="G34" s="224"/>
      <c r="H34" s="224"/>
      <c r="I34" s="224"/>
      <c r="J34" s="224"/>
      <c r="K34" s="224"/>
      <c r="L34" s="224"/>
      <c r="M34" s="224"/>
      <c r="N34" s="224"/>
      <c r="O34" s="224"/>
      <c r="P34" s="224"/>
      <c r="Q34" s="224"/>
      <c r="R34" s="224"/>
      <c r="S34" s="224"/>
      <c r="T34" s="224"/>
      <c r="U34" s="224"/>
      <c r="V34" s="224"/>
      <c r="W34" s="225"/>
    </row>
    <row r="35" spans="2:23" ht="13.5" thickBot="1" x14ac:dyDescent="0.25">
      <c r="B35" s="229"/>
      <c r="C35" s="230"/>
      <c r="D35" s="230"/>
      <c r="E35" s="230"/>
      <c r="F35" s="230"/>
      <c r="G35" s="230"/>
      <c r="H35" s="230"/>
      <c r="I35" s="230"/>
      <c r="J35" s="230"/>
      <c r="K35" s="230"/>
      <c r="L35" s="230"/>
      <c r="M35" s="230"/>
      <c r="N35" s="230"/>
      <c r="O35" s="230"/>
      <c r="P35" s="230"/>
      <c r="Q35" s="230"/>
      <c r="R35" s="230"/>
      <c r="S35" s="230"/>
      <c r="T35" s="230"/>
      <c r="U35" s="230"/>
      <c r="V35" s="230"/>
      <c r="W35" s="231"/>
    </row>
  </sheetData>
  <mergeCells count="59">
    <mergeCell ref="B34:W35"/>
    <mergeCell ref="B25:Q26"/>
    <mergeCell ref="S25:T25"/>
    <mergeCell ref="V25:W25"/>
    <mergeCell ref="B27:D27"/>
    <mergeCell ref="B28:D28"/>
    <mergeCell ref="B30:W31"/>
    <mergeCell ref="B23:L23"/>
    <mergeCell ref="M23:N23"/>
    <mergeCell ref="O23:P23"/>
    <mergeCell ref="Q23:R23"/>
    <mergeCell ref="B32:W33"/>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2113</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2061</v>
      </c>
      <c r="D4" s="183" t="s">
        <v>2060</v>
      </c>
      <c r="E4" s="183"/>
      <c r="F4" s="183"/>
      <c r="G4" s="183"/>
      <c r="H4" s="184"/>
      <c r="I4" s="18"/>
      <c r="J4" s="185" t="s">
        <v>6</v>
      </c>
      <c r="K4" s="183"/>
      <c r="L4" s="17" t="s">
        <v>2096</v>
      </c>
      <c r="M4" s="186" t="s">
        <v>2095</v>
      </c>
      <c r="N4" s="186"/>
      <c r="O4" s="186"/>
      <c r="P4" s="186"/>
      <c r="Q4" s="187"/>
      <c r="R4" s="19"/>
      <c r="S4" s="188" t="s">
        <v>9</v>
      </c>
      <c r="T4" s="189"/>
      <c r="U4" s="189"/>
      <c r="V4" s="190" t="s">
        <v>2094</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2070</v>
      </c>
      <c r="D6" s="192" t="s">
        <v>2081</v>
      </c>
      <c r="E6" s="192"/>
      <c r="F6" s="192"/>
      <c r="G6" s="192"/>
      <c r="H6" s="192"/>
      <c r="I6" s="57"/>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57"/>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57"/>
      <c r="J8" s="26" t="s">
        <v>2093</v>
      </c>
      <c r="K8" s="26" t="s">
        <v>2092</v>
      </c>
      <c r="L8" s="26" t="s">
        <v>21</v>
      </c>
      <c r="M8" s="26" t="s">
        <v>21</v>
      </c>
      <c r="N8" s="25"/>
      <c r="O8" s="57"/>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112.5" customHeight="1" thickTop="1" thickBot="1" x14ac:dyDescent="0.25">
      <c r="B10" s="27" t="s">
        <v>22</v>
      </c>
      <c r="C10" s="190" t="s">
        <v>2091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57"/>
      <c r="S14" s="30" t="s">
        <v>30</v>
      </c>
      <c r="T14" s="197" t="s">
        <v>2077</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57"/>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thickBot="1" x14ac:dyDescent="0.25">
      <c r="B21" s="217" t="s">
        <v>2090</v>
      </c>
      <c r="C21" s="218"/>
      <c r="D21" s="218"/>
      <c r="E21" s="218"/>
      <c r="F21" s="218"/>
      <c r="G21" s="218"/>
      <c r="H21" s="218"/>
      <c r="I21" s="218"/>
      <c r="J21" s="218"/>
      <c r="K21" s="218"/>
      <c r="L21" s="218"/>
      <c r="M21" s="219" t="s">
        <v>2070</v>
      </c>
      <c r="N21" s="219"/>
      <c r="O21" s="219" t="s">
        <v>49</v>
      </c>
      <c r="P21" s="219"/>
      <c r="Q21" s="220" t="s">
        <v>65</v>
      </c>
      <c r="R21" s="220"/>
      <c r="S21" s="34" t="s">
        <v>90</v>
      </c>
      <c r="T21" s="34" t="s">
        <v>170</v>
      </c>
      <c r="U21" s="34" t="s">
        <v>170</v>
      </c>
      <c r="V21" s="34" t="str">
        <f>+IF(ISERR(U21/T21*100),"N/A",ROUND(U21/T21*100,2))</f>
        <v>N/A</v>
      </c>
      <c r="W21" s="35" t="str">
        <f>+IF(ISERR(U21/S21*100),"N/A",ROUND(U21/S21*100,2))</f>
        <v>N/A</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32" t="s">
        <v>2121</v>
      </c>
      <c r="C23" s="233"/>
      <c r="D23" s="233"/>
      <c r="E23" s="233"/>
      <c r="F23" s="233"/>
      <c r="G23" s="233"/>
      <c r="H23" s="233"/>
      <c r="I23" s="233"/>
      <c r="J23" s="233"/>
      <c r="K23" s="233"/>
      <c r="L23" s="233"/>
      <c r="M23" s="233"/>
      <c r="N23" s="233"/>
      <c r="O23" s="233"/>
      <c r="P23" s="233"/>
      <c r="Q23" s="234"/>
      <c r="R23" s="37" t="s">
        <v>42</v>
      </c>
      <c r="S23" s="204" t="s">
        <v>43</v>
      </c>
      <c r="T23" s="204"/>
      <c r="U23" s="54" t="s">
        <v>61</v>
      </c>
      <c r="V23" s="203" t="s">
        <v>62</v>
      </c>
      <c r="W23" s="205"/>
    </row>
    <row r="24" spans="2:27" ht="30.75" customHeight="1" thickBot="1" x14ac:dyDescent="0.25">
      <c r="B24" s="235"/>
      <c r="C24" s="236"/>
      <c r="D24" s="236"/>
      <c r="E24" s="236"/>
      <c r="F24" s="236"/>
      <c r="G24" s="236"/>
      <c r="H24" s="236"/>
      <c r="I24" s="236"/>
      <c r="J24" s="236"/>
      <c r="K24" s="236"/>
      <c r="L24" s="236"/>
      <c r="M24" s="236"/>
      <c r="N24" s="236"/>
      <c r="O24" s="236"/>
      <c r="P24" s="236"/>
      <c r="Q24" s="237"/>
      <c r="R24" s="56" t="s">
        <v>63</v>
      </c>
      <c r="S24" s="56" t="s">
        <v>63</v>
      </c>
      <c r="T24" s="56" t="s">
        <v>49</v>
      </c>
      <c r="U24" s="56" t="s">
        <v>63</v>
      </c>
      <c r="V24" s="56" t="s">
        <v>64</v>
      </c>
      <c r="W24" s="32" t="s">
        <v>65</v>
      </c>
      <c r="Y24" s="36"/>
    </row>
    <row r="25" spans="2:27" ht="23.25" customHeight="1" thickBot="1" x14ac:dyDescent="0.25">
      <c r="B25" s="238" t="s">
        <v>66</v>
      </c>
      <c r="C25" s="239"/>
      <c r="D25" s="239"/>
      <c r="E25" s="55" t="s">
        <v>2067</v>
      </c>
      <c r="F25" s="55"/>
      <c r="G25" s="55"/>
      <c r="H25" s="41"/>
      <c r="I25" s="41"/>
      <c r="J25" s="41"/>
      <c r="K25" s="41"/>
      <c r="L25" s="41"/>
      <c r="M25" s="41"/>
      <c r="N25" s="41"/>
      <c r="O25" s="41"/>
      <c r="P25" s="42"/>
      <c r="Q25" s="42"/>
      <c r="R25" s="43" t="s">
        <v>2089</v>
      </c>
      <c r="S25" s="44" t="s">
        <v>11</v>
      </c>
      <c r="T25" s="42"/>
      <c r="U25" s="44" t="s">
        <v>52</v>
      </c>
      <c r="V25" s="42"/>
      <c r="W25" s="45">
        <f>+IF(ISERR(U25/R25*100),"N/A",ROUND(U25/R25*100,2))</f>
        <v>0</v>
      </c>
    </row>
    <row r="26" spans="2:27" ht="26.25" customHeight="1" thickBot="1" x14ac:dyDescent="0.25">
      <c r="B26" s="221" t="s">
        <v>69</v>
      </c>
      <c r="C26" s="222"/>
      <c r="D26" s="222"/>
      <c r="E26" s="53" t="s">
        <v>2067</v>
      </c>
      <c r="F26" s="53"/>
      <c r="G26" s="53"/>
      <c r="H26" s="47"/>
      <c r="I26" s="47"/>
      <c r="J26" s="47"/>
      <c r="K26" s="47"/>
      <c r="L26" s="47"/>
      <c r="M26" s="47"/>
      <c r="N26" s="47"/>
      <c r="O26" s="47"/>
      <c r="P26" s="48"/>
      <c r="Q26" s="48"/>
      <c r="R26" s="49" t="s">
        <v>2088</v>
      </c>
      <c r="S26" s="50" t="s">
        <v>52</v>
      </c>
      <c r="T26" s="51">
        <f>+IF(ISERR(S26/R26*100),"N/A",ROUND(S26/R26*100,2))</f>
        <v>0</v>
      </c>
      <c r="U26" s="50" t="s">
        <v>52</v>
      </c>
      <c r="V26" s="51" t="str">
        <f>+IF(ISERR(U26/S26*100),"N/A",ROUND(U26/S26*100,2))</f>
        <v>N/A</v>
      </c>
      <c r="W26" s="52">
        <f>+IF(ISERR(U26/R26*100),"N/A",ROUND(U26/R26*100,2))</f>
        <v>0</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3" t="s">
        <v>2087</v>
      </c>
      <c r="C28" s="224"/>
      <c r="D28" s="224"/>
      <c r="E28" s="224"/>
      <c r="F28" s="224"/>
      <c r="G28" s="224"/>
      <c r="H28" s="224"/>
      <c r="I28" s="224"/>
      <c r="J28" s="224"/>
      <c r="K28" s="224"/>
      <c r="L28" s="224"/>
      <c r="M28" s="224"/>
      <c r="N28" s="224"/>
      <c r="O28" s="224"/>
      <c r="P28" s="224"/>
      <c r="Q28" s="224"/>
      <c r="R28" s="224"/>
      <c r="S28" s="224"/>
      <c r="T28" s="224"/>
      <c r="U28" s="224"/>
      <c r="V28" s="224"/>
      <c r="W28" s="225"/>
    </row>
    <row r="29" spans="2:27" ht="47.25" customHeight="1" thickBot="1" x14ac:dyDescent="0.25">
      <c r="B29" s="226"/>
      <c r="C29" s="227"/>
      <c r="D29" s="227"/>
      <c r="E29" s="227"/>
      <c r="F29" s="227"/>
      <c r="G29" s="227"/>
      <c r="H29" s="227"/>
      <c r="I29" s="227"/>
      <c r="J29" s="227"/>
      <c r="K29" s="227"/>
      <c r="L29" s="227"/>
      <c r="M29" s="227"/>
      <c r="N29" s="227"/>
      <c r="O29" s="227"/>
      <c r="P29" s="227"/>
      <c r="Q29" s="227"/>
      <c r="R29" s="227"/>
      <c r="S29" s="227"/>
      <c r="T29" s="227"/>
      <c r="U29" s="227"/>
      <c r="V29" s="227"/>
      <c r="W29" s="228"/>
    </row>
    <row r="30" spans="2:27" ht="37.5" customHeight="1" thickTop="1" x14ac:dyDescent="0.2">
      <c r="B30" s="223" t="s">
        <v>2086</v>
      </c>
      <c r="C30" s="224"/>
      <c r="D30" s="224"/>
      <c r="E30" s="224"/>
      <c r="F30" s="224"/>
      <c r="G30" s="224"/>
      <c r="H30" s="224"/>
      <c r="I30" s="224"/>
      <c r="J30" s="224"/>
      <c r="K30" s="224"/>
      <c r="L30" s="224"/>
      <c r="M30" s="224"/>
      <c r="N30" s="224"/>
      <c r="O30" s="224"/>
      <c r="P30" s="224"/>
      <c r="Q30" s="224"/>
      <c r="R30" s="224"/>
      <c r="S30" s="224"/>
      <c r="T30" s="224"/>
      <c r="U30" s="224"/>
      <c r="V30" s="224"/>
      <c r="W30" s="225"/>
    </row>
    <row r="31" spans="2:27" ht="1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2085</v>
      </c>
      <c r="C32" s="224"/>
      <c r="D32" s="224"/>
      <c r="E32" s="224"/>
      <c r="F32" s="224"/>
      <c r="G32" s="224"/>
      <c r="H32" s="224"/>
      <c r="I32" s="224"/>
      <c r="J32" s="224"/>
      <c r="K32" s="224"/>
      <c r="L32" s="224"/>
      <c r="M32" s="224"/>
      <c r="N32" s="224"/>
      <c r="O32" s="224"/>
      <c r="P32" s="224"/>
      <c r="Q32" s="224"/>
      <c r="R32" s="224"/>
      <c r="S32" s="224"/>
      <c r="T32" s="224"/>
      <c r="U32" s="224"/>
      <c r="V32" s="224"/>
      <c r="W32" s="225"/>
    </row>
    <row r="33" spans="2:23" ht="13.5" thickBot="1" x14ac:dyDescent="0.25">
      <c r="B33" s="229"/>
      <c r="C33" s="230"/>
      <c r="D33" s="230"/>
      <c r="E33" s="230"/>
      <c r="F33" s="230"/>
      <c r="G33" s="230"/>
      <c r="H33" s="230"/>
      <c r="I33" s="230"/>
      <c r="J33" s="230"/>
      <c r="K33" s="230"/>
      <c r="L33" s="230"/>
      <c r="M33" s="230"/>
      <c r="N33" s="230"/>
      <c r="O33" s="230"/>
      <c r="P33" s="230"/>
      <c r="Q33" s="230"/>
      <c r="R33" s="230"/>
      <c r="S33" s="230"/>
      <c r="T33" s="230"/>
      <c r="U33" s="230"/>
      <c r="V33" s="230"/>
      <c r="W33" s="231"/>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110</v>
      </c>
      <c r="D4" s="183" t="s">
        <v>109</v>
      </c>
      <c r="E4" s="183"/>
      <c r="F4" s="183"/>
      <c r="G4" s="183"/>
      <c r="H4" s="184"/>
      <c r="I4" s="18"/>
      <c r="J4" s="185" t="s">
        <v>6</v>
      </c>
      <c r="K4" s="183"/>
      <c r="L4" s="17" t="s">
        <v>207</v>
      </c>
      <c r="M4" s="186" t="s">
        <v>206</v>
      </c>
      <c r="N4" s="186"/>
      <c r="O4" s="186"/>
      <c r="P4" s="186"/>
      <c r="Q4" s="187"/>
      <c r="R4" s="19"/>
      <c r="S4" s="188" t="s">
        <v>9</v>
      </c>
      <c r="T4" s="189"/>
      <c r="U4" s="189"/>
      <c r="V4" s="190" t="s">
        <v>199</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201</v>
      </c>
      <c r="D6" s="192" t="s">
        <v>205</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204</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203</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thickBot="1" x14ac:dyDescent="0.25">
      <c r="B21" s="217" t="s">
        <v>202</v>
      </c>
      <c r="C21" s="218"/>
      <c r="D21" s="218"/>
      <c r="E21" s="218"/>
      <c r="F21" s="218"/>
      <c r="G21" s="218"/>
      <c r="H21" s="218"/>
      <c r="I21" s="218"/>
      <c r="J21" s="218"/>
      <c r="K21" s="218"/>
      <c r="L21" s="218"/>
      <c r="M21" s="219" t="s">
        <v>201</v>
      </c>
      <c r="N21" s="219"/>
      <c r="O21" s="219" t="s">
        <v>49</v>
      </c>
      <c r="P21" s="219"/>
      <c r="Q21" s="220" t="s">
        <v>65</v>
      </c>
      <c r="R21" s="220"/>
      <c r="S21" s="34" t="s">
        <v>51</v>
      </c>
      <c r="T21" s="34" t="s">
        <v>170</v>
      </c>
      <c r="U21" s="34" t="s">
        <v>170</v>
      </c>
      <c r="V21" s="34" t="str">
        <f>+IF(ISERR(U21/T21*100),"N/A",ROUND(U21/T21*100,2))</f>
        <v>N/A</v>
      </c>
      <c r="W21" s="35" t="str">
        <f>+IF(ISERR(U21/S21*100),"N/A",ROUND(U21/S21*100,2))</f>
        <v>N/A</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32" t="s">
        <v>2098</v>
      </c>
      <c r="C23" s="233"/>
      <c r="D23" s="233"/>
      <c r="E23" s="233"/>
      <c r="F23" s="233"/>
      <c r="G23" s="233"/>
      <c r="H23" s="233"/>
      <c r="I23" s="233"/>
      <c r="J23" s="233"/>
      <c r="K23" s="233"/>
      <c r="L23" s="233"/>
      <c r="M23" s="233"/>
      <c r="N23" s="233"/>
      <c r="O23" s="233"/>
      <c r="P23" s="233"/>
      <c r="Q23" s="234"/>
      <c r="R23" s="37" t="s">
        <v>42</v>
      </c>
      <c r="S23" s="204" t="s">
        <v>43</v>
      </c>
      <c r="T23" s="204"/>
      <c r="U23" s="38" t="s">
        <v>61</v>
      </c>
      <c r="V23" s="203" t="s">
        <v>62</v>
      </c>
      <c r="W23" s="205"/>
    </row>
    <row r="24" spans="2:27" ht="30.75" customHeight="1" thickBot="1" x14ac:dyDescent="0.25">
      <c r="B24" s="235"/>
      <c r="C24" s="236"/>
      <c r="D24" s="236"/>
      <c r="E24" s="236"/>
      <c r="F24" s="236"/>
      <c r="G24" s="236"/>
      <c r="H24" s="236"/>
      <c r="I24" s="236"/>
      <c r="J24" s="236"/>
      <c r="K24" s="236"/>
      <c r="L24" s="236"/>
      <c r="M24" s="236"/>
      <c r="N24" s="236"/>
      <c r="O24" s="236"/>
      <c r="P24" s="236"/>
      <c r="Q24" s="237"/>
      <c r="R24" s="39" t="s">
        <v>63</v>
      </c>
      <c r="S24" s="39" t="s">
        <v>63</v>
      </c>
      <c r="T24" s="39" t="s">
        <v>49</v>
      </c>
      <c r="U24" s="39" t="s">
        <v>63</v>
      </c>
      <c r="V24" s="39" t="s">
        <v>64</v>
      </c>
      <c r="W24" s="32" t="s">
        <v>65</v>
      </c>
      <c r="Y24" s="36"/>
    </row>
    <row r="25" spans="2:27" ht="23.25" customHeight="1" thickBot="1" x14ac:dyDescent="0.25">
      <c r="B25" s="238" t="s">
        <v>66</v>
      </c>
      <c r="C25" s="239"/>
      <c r="D25" s="239"/>
      <c r="E25" s="40" t="s">
        <v>200</v>
      </c>
      <c r="F25" s="40"/>
      <c r="G25" s="40"/>
      <c r="H25" s="41"/>
      <c r="I25" s="41"/>
      <c r="J25" s="41"/>
      <c r="K25" s="41"/>
      <c r="L25" s="41"/>
      <c r="M25" s="41"/>
      <c r="N25" s="41"/>
      <c r="O25" s="41"/>
      <c r="P25" s="42"/>
      <c r="Q25" s="42"/>
      <c r="R25" s="43" t="s">
        <v>199</v>
      </c>
      <c r="S25" s="44" t="s">
        <v>11</v>
      </c>
      <c r="T25" s="42"/>
      <c r="U25" s="44" t="s">
        <v>52</v>
      </c>
      <c r="V25" s="42"/>
      <c r="W25" s="45">
        <f>+IF(ISERR(U25/R25*100),"N/A",ROUND(U25/R25*100,2))</f>
        <v>0</v>
      </c>
    </row>
    <row r="26" spans="2:27" ht="26.25" customHeight="1" thickBot="1" x14ac:dyDescent="0.25">
      <c r="B26" s="221" t="s">
        <v>69</v>
      </c>
      <c r="C26" s="222"/>
      <c r="D26" s="222"/>
      <c r="E26" s="46" t="s">
        <v>200</v>
      </c>
      <c r="F26" s="46"/>
      <c r="G26" s="46"/>
      <c r="H26" s="47"/>
      <c r="I26" s="47"/>
      <c r="J26" s="47"/>
      <c r="K26" s="47"/>
      <c r="L26" s="47"/>
      <c r="M26" s="47"/>
      <c r="N26" s="47"/>
      <c r="O26" s="47"/>
      <c r="P26" s="48"/>
      <c r="Q26" s="48"/>
      <c r="R26" s="49" t="s">
        <v>199</v>
      </c>
      <c r="S26" s="50" t="s">
        <v>52</v>
      </c>
      <c r="T26" s="51">
        <f>+IF(ISERR(S26/R26*100),"N/A",ROUND(S26/R26*100,2))</f>
        <v>0</v>
      </c>
      <c r="U26" s="50" t="s">
        <v>52</v>
      </c>
      <c r="V26" s="51" t="str">
        <f>+IF(ISERR(U26/S26*100),"N/A",ROUND(U26/S26*100,2))</f>
        <v>N/A</v>
      </c>
      <c r="W26" s="52">
        <f>+IF(ISERR(U26/R26*100),"N/A",ROUND(U26/R26*100,2))</f>
        <v>0</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3" t="s">
        <v>198</v>
      </c>
      <c r="C28" s="224"/>
      <c r="D28" s="224"/>
      <c r="E28" s="224"/>
      <c r="F28" s="224"/>
      <c r="G28" s="224"/>
      <c r="H28" s="224"/>
      <c r="I28" s="224"/>
      <c r="J28" s="224"/>
      <c r="K28" s="224"/>
      <c r="L28" s="224"/>
      <c r="M28" s="224"/>
      <c r="N28" s="224"/>
      <c r="O28" s="224"/>
      <c r="P28" s="224"/>
      <c r="Q28" s="224"/>
      <c r="R28" s="224"/>
      <c r="S28" s="224"/>
      <c r="T28" s="224"/>
      <c r="U28" s="224"/>
      <c r="V28" s="224"/>
      <c r="W28" s="225"/>
    </row>
    <row r="29" spans="2:27" ht="15" customHeight="1" thickBot="1" x14ac:dyDescent="0.25">
      <c r="B29" s="226"/>
      <c r="C29" s="227"/>
      <c r="D29" s="227"/>
      <c r="E29" s="227"/>
      <c r="F29" s="227"/>
      <c r="G29" s="227"/>
      <c r="H29" s="227"/>
      <c r="I29" s="227"/>
      <c r="J29" s="227"/>
      <c r="K29" s="227"/>
      <c r="L29" s="227"/>
      <c r="M29" s="227"/>
      <c r="N29" s="227"/>
      <c r="O29" s="227"/>
      <c r="P29" s="227"/>
      <c r="Q29" s="227"/>
      <c r="R29" s="227"/>
      <c r="S29" s="227"/>
      <c r="T29" s="227"/>
      <c r="U29" s="227"/>
      <c r="V29" s="227"/>
      <c r="W29" s="228"/>
    </row>
    <row r="30" spans="2:27" ht="37.5" customHeight="1" thickTop="1" x14ac:dyDescent="0.2">
      <c r="B30" s="223" t="s">
        <v>197</v>
      </c>
      <c r="C30" s="224"/>
      <c r="D30" s="224"/>
      <c r="E30" s="224"/>
      <c r="F30" s="224"/>
      <c r="G30" s="224"/>
      <c r="H30" s="224"/>
      <c r="I30" s="224"/>
      <c r="J30" s="224"/>
      <c r="K30" s="224"/>
      <c r="L30" s="224"/>
      <c r="M30" s="224"/>
      <c r="N30" s="224"/>
      <c r="O30" s="224"/>
      <c r="P30" s="224"/>
      <c r="Q30" s="224"/>
      <c r="R30" s="224"/>
      <c r="S30" s="224"/>
      <c r="T30" s="224"/>
      <c r="U30" s="224"/>
      <c r="V30" s="224"/>
      <c r="W30" s="225"/>
    </row>
    <row r="31" spans="2:27" ht="1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196</v>
      </c>
      <c r="C32" s="224"/>
      <c r="D32" s="224"/>
      <c r="E32" s="224"/>
      <c r="F32" s="224"/>
      <c r="G32" s="224"/>
      <c r="H32" s="224"/>
      <c r="I32" s="224"/>
      <c r="J32" s="224"/>
      <c r="K32" s="224"/>
      <c r="L32" s="224"/>
      <c r="M32" s="224"/>
      <c r="N32" s="224"/>
      <c r="O32" s="224"/>
      <c r="P32" s="224"/>
      <c r="Q32" s="224"/>
      <c r="R32" s="224"/>
      <c r="S32" s="224"/>
      <c r="T32" s="224"/>
      <c r="U32" s="224"/>
      <c r="V32" s="224"/>
      <c r="W32" s="225"/>
    </row>
    <row r="33" spans="2:23" ht="13.5" thickBot="1" x14ac:dyDescent="0.25">
      <c r="B33" s="229"/>
      <c r="C33" s="230"/>
      <c r="D33" s="230"/>
      <c r="E33" s="230"/>
      <c r="F33" s="230"/>
      <c r="G33" s="230"/>
      <c r="H33" s="230"/>
      <c r="I33" s="230"/>
      <c r="J33" s="230"/>
      <c r="K33" s="230"/>
      <c r="L33" s="230"/>
      <c r="M33" s="230"/>
      <c r="N33" s="230"/>
      <c r="O33" s="230"/>
      <c r="P33" s="230"/>
      <c r="Q33" s="230"/>
      <c r="R33" s="230"/>
      <c r="S33" s="230"/>
      <c r="T33" s="230"/>
      <c r="U33" s="230"/>
      <c r="V33" s="230"/>
      <c r="W33" s="231"/>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773</v>
      </c>
      <c r="D4" s="183" t="s">
        <v>772</v>
      </c>
      <c r="E4" s="183"/>
      <c r="F4" s="183"/>
      <c r="G4" s="183"/>
      <c r="H4" s="184"/>
      <c r="I4" s="18"/>
      <c r="J4" s="185" t="s">
        <v>6</v>
      </c>
      <c r="K4" s="183"/>
      <c r="L4" s="17" t="s">
        <v>771</v>
      </c>
      <c r="M4" s="186" t="s">
        <v>770</v>
      </c>
      <c r="N4" s="186"/>
      <c r="O4" s="186"/>
      <c r="P4" s="186"/>
      <c r="Q4" s="187"/>
      <c r="R4" s="19"/>
      <c r="S4" s="188" t="s">
        <v>9</v>
      </c>
      <c r="T4" s="189"/>
      <c r="U4" s="189"/>
      <c r="V4" s="190" t="s">
        <v>769</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11</v>
      </c>
      <c r="D6" s="192" t="s">
        <v>11</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768</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767</v>
      </c>
      <c r="C21" s="218"/>
      <c r="D21" s="218"/>
      <c r="E21" s="218"/>
      <c r="F21" s="218"/>
      <c r="G21" s="218"/>
      <c r="H21" s="218"/>
      <c r="I21" s="218"/>
      <c r="J21" s="218"/>
      <c r="K21" s="218"/>
      <c r="L21" s="218"/>
      <c r="M21" s="219" t="s">
        <v>384</v>
      </c>
      <c r="N21" s="219"/>
      <c r="O21" s="219" t="s">
        <v>49</v>
      </c>
      <c r="P21" s="219"/>
      <c r="Q21" s="220" t="s">
        <v>50</v>
      </c>
      <c r="R21" s="220"/>
      <c r="S21" s="34" t="s">
        <v>51</v>
      </c>
      <c r="T21" s="34" t="s">
        <v>167</v>
      </c>
      <c r="U21" s="34" t="s">
        <v>518</v>
      </c>
      <c r="V21" s="34">
        <f>+IF(ISERR(U21/T21*100),"N/A",ROUND(U21/T21*100,2))</f>
        <v>30</v>
      </c>
      <c r="W21" s="35">
        <f>+IF(ISERR(U21/S21*100),"N/A",ROUND(U21/S21*100,2))</f>
        <v>7.5</v>
      </c>
    </row>
    <row r="22" spans="2:27" ht="56.25" customHeight="1" thickBot="1" x14ac:dyDescent="0.25">
      <c r="B22" s="217" t="s">
        <v>766</v>
      </c>
      <c r="C22" s="218"/>
      <c r="D22" s="218"/>
      <c r="E22" s="218"/>
      <c r="F22" s="218"/>
      <c r="G22" s="218"/>
      <c r="H22" s="218"/>
      <c r="I22" s="218"/>
      <c r="J22" s="218"/>
      <c r="K22" s="218"/>
      <c r="L22" s="218"/>
      <c r="M22" s="219" t="s">
        <v>765</v>
      </c>
      <c r="N22" s="219"/>
      <c r="O22" s="219" t="s">
        <v>49</v>
      </c>
      <c r="P22" s="219"/>
      <c r="Q22" s="220" t="s">
        <v>50</v>
      </c>
      <c r="R22" s="220"/>
      <c r="S22" s="34" t="s">
        <v>51</v>
      </c>
      <c r="T22" s="34" t="s">
        <v>51</v>
      </c>
      <c r="U22" s="34" t="s">
        <v>51</v>
      </c>
      <c r="V22" s="34">
        <f>+IF(ISERR(U22/T22*100),"N/A",ROUND(U22/T22*100,2))</f>
        <v>100</v>
      </c>
      <c r="W22" s="35">
        <f>+IF(ISERR(U22/S22*100),"N/A",ROUND(U22/S22*100,2))</f>
        <v>100</v>
      </c>
    </row>
    <row r="23" spans="2:27" ht="21.75" customHeight="1" thickTop="1" thickBot="1" x14ac:dyDescent="0.25">
      <c r="B23" s="11" t="s">
        <v>60</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32" t="s">
        <v>2098</v>
      </c>
      <c r="C24" s="233"/>
      <c r="D24" s="233"/>
      <c r="E24" s="233"/>
      <c r="F24" s="233"/>
      <c r="G24" s="233"/>
      <c r="H24" s="233"/>
      <c r="I24" s="233"/>
      <c r="J24" s="233"/>
      <c r="K24" s="233"/>
      <c r="L24" s="233"/>
      <c r="M24" s="233"/>
      <c r="N24" s="233"/>
      <c r="O24" s="233"/>
      <c r="P24" s="233"/>
      <c r="Q24" s="234"/>
      <c r="R24" s="37" t="s">
        <v>42</v>
      </c>
      <c r="S24" s="204" t="s">
        <v>43</v>
      </c>
      <c r="T24" s="204"/>
      <c r="U24" s="38" t="s">
        <v>61</v>
      </c>
      <c r="V24" s="203" t="s">
        <v>62</v>
      </c>
      <c r="W24" s="205"/>
    </row>
    <row r="25" spans="2:27" ht="30.75" customHeight="1" thickBot="1" x14ac:dyDescent="0.25">
      <c r="B25" s="235"/>
      <c r="C25" s="236"/>
      <c r="D25" s="236"/>
      <c r="E25" s="236"/>
      <c r="F25" s="236"/>
      <c r="G25" s="236"/>
      <c r="H25" s="236"/>
      <c r="I25" s="236"/>
      <c r="J25" s="236"/>
      <c r="K25" s="236"/>
      <c r="L25" s="236"/>
      <c r="M25" s="236"/>
      <c r="N25" s="236"/>
      <c r="O25" s="236"/>
      <c r="P25" s="236"/>
      <c r="Q25" s="237"/>
      <c r="R25" s="39" t="s">
        <v>63</v>
      </c>
      <c r="S25" s="39" t="s">
        <v>63</v>
      </c>
      <c r="T25" s="39" t="s">
        <v>49</v>
      </c>
      <c r="U25" s="39" t="s">
        <v>63</v>
      </c>
      <c r="V25" s="39" t="s">
        <v>64</v>
      </c>
      <c r="W25" s="32" t="s">
        <v>65</v>
      </c>
      <c r="Y25" s="36"/>
    </row>
    <row r="26" spans="2:27" ht="23.25" customHeight="1" thickBot="1" x14ac:dyDescent="0.25">
      <c r="B26" s="238" t="s">
        <v>66</v>
      </c>
      <c r="C26" s="239"/>
      <c r="D26" s="239"/>
      <c r="E26" s="40" t="s">
        <v>382</v>
      </c>
      <c r="F26" s="40"/>
      <c r="G26" s="40"/>
      <c r="H26" s="41"/>
      <c r="I26" s="41"/>
      <c r="J26" s="41"/>
      <c r="K26" s="41"/>
      <c r="L26" s="41"/>
      <c r="M26" s="41"/>
      <c r="N26" s="41"/>
      <c r="O26" s="41"/>
      <c r="P26" s="42"/>
      <c r="Q26" s="42"/>
      <c r="R26" s="43" t="s">
        <v>764</v>
      </c>
      <c r="S26" s="44" t="s">
        <v>11</v>
      </c>
      <c r="T26" s="42"/>
      <c r="U26" s="44" t="s">
        <v>762</v>
      </c>
      <c r="V26" s="42"/>
      <c r="W26" s="45">
        <f>+IF(ISERR(U26/R26*100),"N/A",ROUND(U26/R26*100,2))</f>
        <v>11.09</v>
      </c>
    </row>
    <row r="27" spans="2:27" ht="26.25" customHeight="1" x14ac:dyDescent="0.2">
      <c r="B27" s="221" t="s">
        <v>69</v>
      </c>
      <c r="C27" s="222"/>
      <c r="D27" s="222"/>
      <c r="E27" s="46" t="s">
        <v>382</v>
      </c>
      <c r="F27" s="46"/>
      <c r="G27" s="46"/>
      <c r="H27" s="47"/>
      <c r="I27" s="47"/>
      <c r="J27" s="47"/>
      <c r="K27" s="47"/>
      <c r="L27" s="47"/>
      <c r="M27" s="47"/>
      <c r="N27" s="47"/>
      <c r="O27" s="47"/>
      <c r="P27" s="48"/>
      <c r="Q27" s="48"/>
      <c r="R27" s="49" t="s">
        <v>763</v>
      </c>
      <c r="S27" s="50" t="s">
        <v>762</v>
      </c>
      <c r="T27" s="51">
        <f>+IF(ISERR(S27/R27*100),"N/A",ROUND(S27/R27*100,2))</f>
        <v>10.48</v>
      </c>
      <c r="U27" s="50" t="s">
        <v>762</v>
      </c>
      <c r="V27" s="51">
        <f>+IF(ISERR(U27/S27*100),"N/A",ROUND(U27/S27*100,2))</f>
        <v>100</v>
      </c>
      <c r="W27" s="52">
        <f>+IF(ISERR(U27/R27*100),"N/A",ROUND(U27/R27*100,2))</f>
        <v>10.48</v>
      </c>
    </row>
    <row r="28" spans="2:27" ht="23.25" customHeight="1" thickBot="1" x14ac:dyDescent="0.25">
      <c r="B28" s="238" t="s">
        <v>66</v>
      </c>
      <c r="C28" s="239"/>
      <c r="D28" s="239"/>
      <c r="E28" s="40" t="s">
        <v>761</v>
      </c>
      <c r="F28" s="40"/>
      <c r="G28" s="40"/>
      <c r="H28" s="41"/>
      <c r="I28" s="41"/>
      <c r="J28" s="41"/>
      <c r="K28" s="41"/>
      <c r="L28" s="41"/>
      <c r="M28" s="41"/>
      <c r="N28" s="41"/>
      <c r="O28" s="41"/>
      <c r="P28" s="42"/>
      <c r="Q28" s="42"/>
      <c r="R28" s="43" t="s">
        <v>760</v>
      </c>
      <c r="S28" s="44" t="s">
        <v>11</v>
      </c>
      <c r="T28" s="42"/>
      <c r="U28" s="44" t="s">
        <v>234</v>
      </c>
      <c r="V28" s="42"/>
      <c r="W28" s="45">
        <f>+IF(ISERR(U28/R28*100),"N/A",ROUND(U28/R28*100,2))</f>
        <v>0.67</v>
      </c>
    </row>
    <row r="29" spans="2:27" ht="26.25" customHeight="1" thickBot="1" x14ac:dyDescent="0.25">
      <c r="B29" s="221" t="s">
        <v>69</v>
      </c>
      <c r="C29" s="222"/>
      <c r="D29" s="222"/>
      <c r="E29" s="46" t="s">
        <v>761</v>
      </c>
      <c r="F29" s="46"/>
      <c r="G29" s="46"/>
      <c r="H29" s="47"/>
      <c r="I29" s="47"/>
      <c r="J29" s="47"/>
      <c r="K29" s="47"/>
      <c r="L29" s="47"/>
      <c r="M29" s="47"/>
      <c r="N29" s="47"/>
      <c r="O29" s="47"/>
      <c r="P29" s="48"/>
      <c r="Q29" s="48"/>
      <c r="R29" s="49" t="s">
        <v>760</v>
      </c>
      <c r="S29" s="50" t="s">
        <v>234</v>
      </c>
      <c r="T29" s="51">
        <f>+IF(ISERR(S29/R29*100),"N/A",ROUND(S29/R29*100,2))</f>
        <v>0.67</v>
      </c>
      <c r="U29" s="50" t="s">
        <v>234</v>
      </c>
      <c r="V29" s="51">
        <f>+IF(ISERR(U29/S29*100),"N/A",ROUND(U29/S29*100,2))</f>
        <v>100</v>
      </c>
      <c r="W29" s="52">
        <f>+IF(ISERR(U29/R29*100),"N/A",ROUND(U29/R29*100,2))</f>
        <v>0.67</v>
      </c>
    </row>
    <row r="30" spans="2:27" ht="22.5" customHeight="1" thickTop="1" thickBot="1" x14ac:dyDescent="0.25">
      <c r="B30" s="11" t="s">
        <v>75</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23" t="s">
        <v>210</v>
      </c>
      <c r="C31" s="224"/>
      <c r="D31" s="224"/>
      <c r="E31" s="224"/>
      <c r="F31" s="224"/>
      <c r="G31" s="224"/>
      <c r="H31" s="224"/>
      <c r="I31" s="224"/>
      <c r="J31" s="224"/>
      <c r="K31" s="224"/>
      <c r="L31" s="224"/>
      <c r="M31" s="224"/>
      <c r="N31" s="224"/>
      <c r="O31" s="224"/>
      <c r="P31" s="224"/>
      <c r="Q31" s="224"/>
      <c r="R31" s="224"/>
      <c r="S31" s="224"/>
      <c r="T31" s="224"/>
      <c r="U31" s="224"/>
      <c r="V31" s="224"/>
      <c r="W31" s="225"/>
    </row>
    <row r="32" spans="2:27" ht="15" customHeight="1" thickBot="1" x14ac:dyDescent="0.25">
      <c r="B32" s="226"/>
      <c r="C32" s="227"/>
      <c r="D32" s="227"/>
      <c r="E32" s="227"/>
      <c r="F32" s="227"/>
      <c r="G32" s="227"/>
      <c r="H32" s="227"/>
      <c r="I32" s="227"/>
      <c r="J32" s="227"/>
      <c r="K32" s="227"/>
      <c r="L32" s="227"/>
      <c r="M32" s="227"/>
      <c r="N32" s="227"/>
      <c r="O32" s="227"/>
      <c r="P32" s="227"/>
      <c r="Q32" s="227"/>
      <c r="R32" s="227"/>
      <c r="S32" s="227"/>
      <c r="T32" s="227"/>
      <c r="U32" s="227"/>
      <c r="V32" s="227"/>
      <c r="W32" s="228"/>
    </row>
    <row r="33" spans="2:23" ht="37.5" customHeight="1" thickTop="1" x14ac:dyDescent="0.2">
      <c r="B33" s="223" t="s">
        <v>209</v>
      </c>
      <c r="C33" s="224"/>
      <c r="D33" s="224"/>
      <c r="E33" s="224"/>
      <c r="F33" s="224"/>
      <c r="G33" s="224"/>
      <c r="H33" s="224"/>
      <c r="I33" s="224"/>
      <c r="J33" s="224"/>
      <c r="K33" s="224"/>
      <c r="L33" s="224"/>
      <c r="M33" s="224"/>
      <c r="N33" s="224"/>
      <c r="O33" s="224"/>
      <c r="P33" s="224"/>
      <c r="Q33" s="224"/>
      <c r="R33" s="224"/>
      <c r="S33" s="224"/>
      <c r="T33" s="224"/>
      <c r="U33" s="224"/>
      <c r="V33" s="224"/>
      <c r="W33" s="225"/>
    </row>
    <row r="34" spans="2:23" ht="15" customHeight="1" thickBot="1" x14ac:dyDescent="0.25">
      <c r="B34" s="226"/>
      <c r="C34" s="227"/>
      <c r="D34" s="227"/>
      <c r="E34" s="227"/>
      <c r="F34" s="227"/>
      <c r="G34" s="227"/>
      <c r="H34" s="227"/>
      <c r="I34" s="227"/>
      <c r="J34" s="227"/>
      <c r="K34" s="227"/>
      <c r="L34" s="227"/>
      <c r="M34" s="227"/>
      <c r="N34" s="227"/>
      <c r="O34" s="227"/>
      <c r="P34" s="227"/>
      <c r="Q34" s="227"/>
      <c r="R34" s="227"/>
      <c r="S34" s="227"/>
      <c r="T34" s="227"/>
      <c r="U34" s="227"/>
      <c r="V34" s="227"/>
      <c r="W34" s="228"/>
    </row>
    <row r="35" spans="2:23" ht="37.5" customHeight="1" thickTop="1" x14ac:dyDescent="0.2">
      <c r="B35" s="223" t="s">
        <v>208</v>
      </c>
      <c r="C35" s="224"/>
      <c r="D35" s="224"/>
      <c r="E35" s="224"/>
      <c r="F35" s="224"/>
      <c r="G35" s="224"/>
      <c r="H35" s="224"/>
      <c r="I35" s="224"/>
      <c r="J35" s="224"/>
      <c r="K35" s="224"/>
      <c r="L35" s="224"/>
      <c r="M35" s="224"/>
      <c r="N35" s="224"/>
      <c r="O35" s="224"/>
      <c r="P35" s="224"/>
      <c r="Q35" s="224"/>
      <c r="R35" s="224"/>
      <c r="S35" s="224"/>
      <c r="T35" s="224"/>
      <c r="U35" s="224"/>
      <c r="V35" s="224"/>
      <c r="W35" s="225"/>
    </row>
    <row r="36" spans="2:23" ht="13.5" thickBot="1" x14ac:dyDescent="0.25">
      <c r="B36" s="229"/>
      <c r="C36" s="230"/>
      <c r="D36" s="230"/>
      <c r="E36" s="230"/>
      <c r="F36" s="230"/>
      <c r="G36" s="230"/>
      <c r="H36" s="230"/>
      <c r="I36" s="230"/>
      <c r="J36" s="230"/>
      <c r="K36" s="230"/>
      <c r="L36" s="230"/>
      <c r="M36" s="230"/>
      <c r="N36" s="230"/>
      <c r="O36" s="230"/>
      <c r="P36" s="230"/>
      <c r="Q36" s="230"/>
      <c r="R36" s="230"/>
      <c r="S36" s="230"/>
      <c r="T36" s="230"/>
      <c r="U36" s="230"/>
      <c r="V36" s="230"/>
      <c r="W36" s="231"/>
    </row>
  </sheetData>
  <mergeCells count="5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S24:T24"/>
    <mergeCell ref="B33:W34"/>
    <mergeCell ref="B35:W36"/>
    <mergeCell ref="V24:W24"/>
    <mergeCell ref="B26:D26"/>
    <mergeCell ref="B27:D27"/>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773</v>
      </c>
      <c r="D4" s="183" t="s">
        <v>772</v>
      </c>
      <c r="E4" s="183"/>
      <c r="F4" s="183"/>
      <c r="G4" s="183"/>
      <c r="H4" s="184"/>
      <c r="I4" s="18"/>
      <c r="J4" s="185" t="s">
        <v>6</v>
      </c>
      <c r="K4" s="183"/>
      <c r="L4" s="17" t="s">
        <v>471</v>
      </c>
      <c r="M4" s="186" t="s">
        <v>470</v>
      </c>
      <c r="N4" s="186"/>
      <c r="O4" s="186"/>
      <c r="P4" s="186"/>
      <c r="Q4" s="187"/>
      <c r="R4" s="19"/>
      <c r="S4" s="188" t="s">
        <v>9</v>
      </c>
      <c r="T4" s="189"/>
      <c r="U4" s="189"/>
      <c r="V4" s="190" t="s">
        <v>778</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11</v>
      </c>
      <c r="D6" s="192" t="s">
        <v>11</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777</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thickBot="1" x14ac:dyDescent="0.25">
      <c r="B21" s="217" t="s">
        <v>776</v>
      </c>
      <c r="C21" s="218"/>
      <c r="D21" s="218"/>
      <c r="E21" s="218"/>
      <c r="F21" s="218"/>
      <c r="G21" s="218"/>
      <c r="H21" s="218"/>
      <c r="I21" s="218"/>
      <c r="J21" s="218"/>
      <c r="K21" s="218"/>
      <c r="L21" s="218"/>
      <c r="M21" s="219" t="s">
        <v>384</v>
      </c>
      <c r="N21" s="219"/>
      <c r="O21" s="219" t="s">
        <v>49</v>
      </c>
      <c r="P21" s="219"/>
      <c r="Q21" s="220" t="s">
        <v>65</v>
      </c>
      <c r="R21" s="220"/>
      <c r="S21" s="34" t="s">
        <v>775</v>
      </c>
      <c r="T21" s="34" t="s">
        <v>170</v>
      </c>
      <c r="U21" s="34" t="s">
        <v>170</v>
      </c>
      <c r="V21" s="34" t="str">
        <f>+IF(ISERR(U21/T21*100),"N/A",ROUND(U21/T21*100,2))</f>
        <v>N/A</v>
      </c>
      <c r="W21" s="35" t="str">
        <f>+IF(ISERR(U21/S21*100),"N/A",ROUND(U21/S21*100,2))</f>
        <v>N/A</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32" t="s">
        <v>2098</v>
      </c>
      <c r="C23" s="233"/>
      <c r="D23" s="233"/>
      <c r="E23" s="233"/>
      <c r="F23" s="233"/>
      <c r="G23" s="233"/>
      <c r="H23" s="233"/>
      <c r="I23" s="233"/>
      <c r="J23" s="233"/>
      <c r="K23" s="233"/>
      <c r="L23" s="233"/>
      <c r="M23" s="233"/>
      <c r="N23" s="233"/>
      <c r="O23" s="233"/>
      <c r="P23" s="233"/>
      <c r="Q23" s="234"/>
      <c r="R23" s="37" t="s">
        <v>42</v>
      </c>
      <c r="S23" s="204" t="s">
        <v>43</v>
      </c>
      <c r="T23" s="204"/>
      <c r="U23" s="38" t="s">
        <v>61</v>
      </c>
      <c r="V23" s="203" t="s">
        <v>62</v>
      </c>
      <c r="W23" s="205"/>
    </row>
    <row r="24" spans="2:27" ht="30.75" customHeight="1" thickBot="1" x14ac:dyDescent="0.25">
      <c r="B24" s="235"/>
      <c r="C24" s="236"/>
      <c r="D24" s="236"/>
      <c r="E24" s="236"/>
      <c r="F24" s="236"/>
      <c r="G24" s="236"/>
      <c r="H24" s="236"/>
      <c r="I24" s="236"/>
      <c r="J24" s="236"/>
      <c r="K24" s="236"/>
      <c r="L24" s="236"/>
      <c r="M24" s="236"/>
      <c r="N24" s="236"/>
      <c r="O24" s="236"/>
      <c r="P24" s="236"/>
      <c r="Q24" s="237"/>
      <c r="R24" s="39" t="s">
        <v>63</v>
      </c>
      <c r="S24" s="39" t="s">
        <v>63</v>
      </c>
      <c r="T24" s="39" t="s">
        <v>49</v>
      </c>
      <c r="U24" s="39" t="s">
        <v>63</v>
      </c>
      <c r="V24" s="39" t="s">
        <v>64</v>
      </c>
      <c r="W24" s="32" t="s">
        <v>65</v>
      </c>
      <c r="Y24" s="36"/>
    </row>
    <row r="25" spans="2:27" ht="23.25" customHeight="1" thickBot="1" x14ac:dyDescent="0.25">
      <c r="B25" s="238" t="s">
        <v>66</v>
      </c>
      <c r="C25" s="239"/>
      <c r="D25" s="239"/>
      <c r="E25" s="40" t="s">
        <v>382</v>
      </c>
      <c r="F25" s="40"/>
      <c r="G25" s="40"/>
      <c r="H25" s="41"/>
      <c r="I25" s="41"/>
      <c r="J25" s="41"/>
      <c r="K25" s="41"/>
      <c r="L25" s="41"/>
      <c r="M25" s="41"/>
      <c r="N25" s="41"/>
      <c r="O25" s="41"/>
      <c r="P25" s="42"/>
      <c r="Q25" s="42"/>
      <c r="R25" s="43" t="s">
        <v>774</v>
      </c>
      <c r="S25" s="44" t="s">
        <v>11</v>
      </c>
      <c r="T25" s="42"/>
      <c r="U25" s="44" t="s">
        <v>52</v>
      </c>
      <c r="V25" s="42"/>
      <c r="W25" s="45">
        <f>+IF(ISERR(U25/R25*100),"N/A",ROUND(U25/R25*100,2))</f>
        <v>0</v>
      </c>
    </row>
    <row r="26" spans="2:27" ht="26.25" customHeight="1" thickBot="1" x14ac:dyDescent="0.25">
      <c r="B26" s="221" t="s">
        <v>69</v>
      </c>
      <c r="C26" s="222"/>
      <c r="D26" s="222"/>
      <c r="E26" s="46" t="s">
        <v>382</v>
      </c>
      <c r="F26" s="46"/>
      <c r="G26" s="46"/>
      <c r="H26" s="47"/>
      <c r="I26" s="47"/>
      <c r="J26" s="47"/>
      <c r="K26" s="47"/>
      <c r="L26" s="47"/>
      <c r="M26" s="47"/>
      <c r="N26" s="47"/>
      <c r="O26" s="47"/>
      <c r="P26" s="48"/>
      <c r="Q26" s="48"/>
      <c r="R26" s="49" t="s">
        <v>774</v>
      </c>
      <c r="S26" s="50" t="s">
        <v>52</v>
      </c>
      <c r="T26" s="51">
        <f>+IF(ISERR(S26/R26*100),"N/A",ROUND(S26/R26*100,2))</f>
        <v>0</v>
      </c>
      <c r="U26" s="50" t="s">
        <v>52</v>
      </c>
      <c r="V26" s="51" t="str">
        <f>+IF(ISERR(U26/S26*100),"N/A",ROUND(U26/S26*100,2))</f>
        <v>N/A</v>
      </c>
      <c r="W26" s="52">
        <f>+IF(ISERR(U26/R26*100),"N/A",ROUND(U26/R26*100,2))</f>
        <v>0</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3" t="s">
        <v>210</v>
      </c>
      <c r="C28" s="224"/>
      <c r="D28" s="224"/>
      <c r="E28" s="224"/>
      <c r="F28" s="224"/>
      <c r="G28" s="224"/>
      <c r="H28" s="224"/>
      <c r="I28" s="224"/>
      <c r="J28" s="224"/>
      <c r="K28" s="224"/>
      <c r="L28" s="224"/>
      <c r="M28" s="224"/>
      <c r="N28" s="224"/>
      <c r="O28" s="224"/>
      <c r="P28" s="224"/>
      <c r="Q28" s="224"/>
      <c r="R28" s="224"/>
      <c r="S28" s="224"/>
      <c r="T28" s="224"/>
      <c r="U28" s="224"/>
      <c r="V28" s="224"/>
      <c r="W28" s="225"/>
    </row>
    <row r="29" spans="2:27" ht="15" customHeight="1" thickBot="1" x14ac:dyDescent="0.25">
      <c r="B29" s="226"/>
      <c r="C29" s="227"/>
      <c r="D29" s="227"/>
      <c r="E29" s="227"/>
      <c r="F29" s="227"/>
      <c r="G29" s="227"/>
      <c r="H29" s="227"/>
      <c r="I29" s="227"/>
      <c r="J29" s="227"/>
      <c r="K29" s="227"/>
      <c r="L29" s="227"/>
      <c r="M29" s="227"/>
      <c r="N29" s="227"/>
      <c r="O29" s="227"/>
      <c r="P29" s="227"/>
      <c r="Q29" s="227"/>
      <c r="R29" s="227"/>
      <c r="S29" s="227"/>
      <c r="T29" s="227"/>
      <c r="U29" s="227"/>
      <c r="V29" s="227"/>
      <c r="W29" s="228"/>
    </row>
    <row r="30" spans="2:27" ht="37.5" customHeight="1" thickTop="1" x14ac:dyDescent="0.2">
      <c r="B30" s="223" t="s">
        <v>209</v>
      </c>
      <c r="C30" s="224"/>
      <c r="D30" s="224"/>
      <c r="E30" s="224"/>
      <c r="F30" s="224"/>
      <c r="G30" s="224"/>
      <c r="H30" s="224"/>
      <c r="I30" s="224"/>
      <c r="J30" s="224"/>
      <c r="K30" s="224"/>
      <c r="L30" s="224"/>
      <c r="M30" s="224"/>
      <c r="N30" s="224"/>
      <c r="O30" s="224"/>
      <c r="P30" s="224"/>
      <c r="Q30" s="224"/>
      <c r="R30" s="224"/>
      <c r="S30" s="224"/>
      <c r="T30" s="224"/>
      <c r="U30" s="224"/>
      <c r="V30" s="224"/>
      <c r="W30" s="225"/>
    </row>
    <row r="31" spans="2:27" ht="1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208</v>
      </c>
      <c r="C32" s="224"/>
      <c r="D32" s="224"/>
      <c r="E32" s="224"/>
      <c r="F32" s="224"/>
      <c r="G32" s="224"/>
      <c r="H32" s="224"/>
      <c r="I32" s="224"/>
      <c r="J32" s="224"/>
      <c r="K32" s="224"/>
      <c r="L32" s="224"/>
      <c r="M32" s="224"/>
      <c r="N32" s="224"/>
      <c r="O32" s="224"/>
      <c r="P32" s="224"/>
      <c r="Q32" s="224"/>
      <c r="R32" s="224"/>
      <c r="S32" s="224"/>
      <c r="T32" s="224"/>
      <c r="U32" s="224"/>
      <c r="V32" s="224"/>
      <c r="W32" s="225"/>
    </row>
    <row r="33" spans="2:23" ht="13.5" thickBot="1" x14ac:dyDescent="0.25">
      <c r="B33" s="229"/>
      <c r="C33" s="230"/>
      <c r="D33" s="230"/>
      <c r="E33" s="230"/>
      <c r="F33" s="230"/>
      <c r="G33" s="230"/>
      <c r="H33" s="230"/>
      <c r="I33" s="230"/>
      <c r="J33" s="230"/>
      <c r="K33" s="230"/>
      <c r="L33" s="230"/>
      <c r="M33" s="230"/>
      <c r="N33" s="230"/>
      <c r="O33" s="230"/>
      <c r="P33" s="230"/>
      <c r="Q33" s="230"/>
      <c r="R33" s="230"/>
      <c r="S33" s="230"/>
      <c r="T33" s="230"/>
      <c r="U33" s="230"/>
      <c r="V33" s="230"/>
      <c r="W33" s="231"/>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191</v>
      </c>
      <c r="D4" s="183" t="s">
        <v>804</v>
      </c>
      <c r="E4" s="183"/>
      <c r="F4" s="183"/>
      <c r="G4" s="183"/>
      <c r="H4" s="184"/>
      <c r="I4" s="18"/>
      <c r="J4" s="185" t="s">
        <v>6</v>
      </c>
      <c r="K4" s="183"/>
      <c r="L4" s="17" t="s">
        <v>803</v>
      </c>
      <c r="M4" s="186" t="s">
        <v>802</v>
      </c>
      <c r="N4" s="186"/>
      <c r="O4" s="186"/>
      <c r="P4" s="186"/>
      <c r="Q4" s="187"/>
      <c r="R4" s="19"/>
      <c r="S4" s="188" t="s">
        <v>9</v>
      </c>
      <c r="T4" s="189"/>
      <c r="U4" s="189"/>
      <c r="V4" s="190" t="s">
        <v>52</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784</v>
      </c>
      <c r="D6" s="192" t="s">
        <v>801</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800</v>
      </c>
      <c r="K8" s="26" t="s">
        <v>799</v>
      </c>
      <c r="L8" s="26" t="s">
        <v>798</v>
      </c>
      <c r="M8" s="26" t="s">
        <v>797</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174" customHeight="1" thickTop="1" thickBot="1" x14ac:dyDescent="0.25">
      <c r="B10" s="27" t="s">
        <v>22</v>
      </c>
      <c r="C10" s="190" t="s">
        <v>796</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795</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794</v>
      </c>
      <c r="C21" s="218"/>
      <c r="D21" s="218"/>
      <c r="E21" s="218"/>
      <c r="F21" s="218"/>
      <c r="G21" s="218"/>
      <c r="H21" s="218"/>
      <c r="I21" s="218"/>
      <c r="J21" s="218"/>
      <c r="K21" s="218"/>
      <c r="L21" s="218"/>
      <c r="M21" s="219" t="s">
        <v>784</v>
      </c>
      <c r="N21" s="219"/>
      <c r="O21" s="219" t="s">
        <v>793</v>
      </c>
      <c r="P21" s="219"/>
      <c r="Q21" s="220" t="s">
        <v>65</v>
      </c>
      <c r="R21" s="220"/>
      <c r="S21" s="34" t="s">
        <v>792</v>
      </c>
      <c r="T21" s="34" t="s">
        <v>170</v>
      </c>
      <c r="U21" s="34" t="s">
        <v>170</v>
      </c>
      <c r="V21" s="34" t="str">
        <f>+IF(ISERR(U21/T21*100),"N/A",ROUND(U21/T21*100,2))</f>
        <v>N/A</v>
      </c>
      <c r="W21" s="35" t="str">
        <f>+IF(ISERR(U21/S21*100),"N/A",ROUND(U21/S21*100,2))</f>
        <v>N/A</v>
      </c>
    </row>
    <row r="22" spans="2:27" ht="56.25" customHeight="1" x14ac:dyDescent="0.2">
      <c r="B22" s="217" t="s">
        <v>791</v>
      </c>
      <c r="C22" s="218"/>
      <c r="D22" s="218"/>
      <c r="E22" s="218"/>
      <c r="F22" s="218"/>
      <c r="G22" s="218"/>
      <c r="H22" s="218"/>
      <c r="I22" s="218"/>
      <c r="J22" s="218"/>
      <c r="K22" s="218"/>
      <c r="L22" s="218"/>
      <c r="M22" s="219" t="s">
        <v>784</v>
      </c>
      <c r="N22" s="219"/>
      <c r="O22" s="219" t="s">
        <v>49</v>
      </c>
      <c r="P22" s="219"/>
      <c r="Q22" s="220" t="s">
        <v>50</v>
      </c>
      <c r="R22" s="220"/>
      <c r="S22" s="34" t="s">
        <v>790</v>
      </c>
      <c r="T22" s="34" t="s">
        <v>790</v>
      </c>
      <c r="U22" s="34" t="s">
        <v>789</v>
      </c>
      <c r="V22" s="34">
        <f>+IF(ISERR(U22/T22*100),"N/A",ROUND(U22/T22*100,2))</f>
        <v>102.42</v>
      </c>
      <c r="W22" s="35">
        <f>+IF(ISERR(U22/S22*100),"N/A",ROUND(U22/S22*100,2))</f>
        <v>102.42</v>
      </c>
    </row>
    <row r="23" spans="2:27" ht="56.25" customHeight="1" x14ac:dyDescent="0.2">
      <c r="B23" s="217" t="s">
        <v>788</v>
      </c>
      <c r="C23" s="218"/>
      <c r="D23" s="218"/>
      <c r="E23" s="218"/>
      <c r="F23" s="218"/>
      <c r="G23" s="218"/>
      <c r="H23" s="218"/>
      <c r="I23" s="218"/>
      <c r="J23" s="218"/>
      <c r="K23" s="218"/>
      <c r="L23" s="218"/>
      <c r="M23" s="219" t="s">
        <v>784</v>
      </c>
      <c r="N23" s="219"/>
      <c r="O23" s="219" t="s">
        <v>49</v>
      </c>
      <c r="P23" s="219"/>
      <c r="Q23" s="220" t="s">
        <v>353</v>
      </c>
      <c r="R23" s="220"/>
      <c r="S23" s="34" t="s">
        <v>787</v>
      </c>
      <c r="T23" s="34" t="s">
        <v>170</v>
      </c>
      <c r="U23" s="34" t="s">
        <v>170</v>
      </c>
      <c r="V23" s="34" t="str">
        <f>+IF(ISERR(U23/T23*100),"N/A",ROUND(U23/T23*100,2))</f>
        <v>N/A</v>
      </c>
      <c r="W23" s="35" t="str">
        <f>+IF(ISERR(U23/S23*100),"N/A",ROUND(U23/S23*100,2))</f>
        <v>N/A</v>
      </c>
    </row>
    <row r="24" spans="2:27" ht="56.25" customHeight="1" x14ac:dyDescent="0.2">
      <c r="B24" s="217" t="s">
        <v>786</v>
      </c>
      <c r="C24" s="218"/>
      <c r="D24" s="218"/>
      <c r="E24" s="218"/>
      <c r="F24" s="218"/>
      <c r="G24" s="218"/>
      <c r="H24" s="218"/>
      <c r="I24" s="218"/>
      <c r="J24" s="218"/>
      <c r="K24" s="218"/>
      <c r="L24" s="218"/>
      <c r="M24" s="219" t="s">
        <v>784</v>
      </c>
      <c r="N24" s="219"/>
      <c r="O24" s="219" t="s">
        <v>49</v>
      </c>
      <c r="P24" s="219"/>
      <c r="Q24" s="220" t="s">
        <v>353</v>
      </c>
      <c r="R24" s="220"/>
      <c r="S24" s="34" t="s">
        <v>137</v>
      </c>
      <c r="T24" s="34" t="s">
        <v>170</v>
      </c>
      <c r="U24" s="34" t="s">
        <v>170</v>
      </c>
      <c r="V24" s="34" t="str">
        <f>+IF(ISERR(U24/T24*100),"N/A",ROUND(U24/T24*100,2))</f>
        <v>N/A</v>
      </c>
      <c r="W24" s="35" t="str">
        <f>+IF(ISERR(U24/S24*100),"N/A",ROUND(U24/S24*100,2))</f>
        <v>N/A</v>
      </c>
    </row>
    <row r="25" spans="2:27" ht="56.25" customHeight="1" thickBot="1" x14ac:dyDescent="0.25">
      <c r="B25" s="217" t="s">
        <v>785</v>
      </c>
      <c r="C25" s="218"/>
      <c r="D25" s="218"/>
      <c r="E25" s="218"/>
      <c r="F25" s="218"/>
      <c r="G25" s="218"/>
      <c r="H25" s="218"/>
      <c r="I25" s="218"/>
      <c r="J25" s="218"/>
      <c r="K25" s="218"/>
      <c r="L25" s="218"/>
      <c r="M25" s="219" t="s">
        <v>784</v>
      </c>
      <c r="N25" s="219"/>
      <c r="O25" s="219" t="s">
        <v>49</v>
      </c>
      <c r="P25" s="219"/>
      <c r="Q25" s="220" t="s">
        <v>353</v>
      </c>
      <c r="R25" s="220"/>
      <c r="S25" s="34" t="s">
        <v>783</v>
      </c>
      <c r="T25" s="34" t="s">
        <v>170</v>
      </c>
      <c r="U25" s="34" t="s">
        <v>170</v>
      </c>
      <c r="V25" s="34" t="str">
        <f>+IF(ISERR(U25/T25*100),"N/A",ROUND(U25/T25*100,2))</f>
        <v>N/A</v>
      </c>
      <c r="W25" s="35" t="str">
        <f>+IF(ISERR(U25/S25*100),"N/A",ROUND(U25/S25*100,2))</f>
        <v>N/A</v>
      </c>
    </row>
    <row r="26" spans="2:27" ht="21.75" customHeight="1" thickTop="1" thickBot="1" x14ac:dyDescent="0.25">
      <c r="B26" s="11" t="s">
        <v>60</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232" t="s">
        <v>2098</v>
      </c>
      <c r="C27" s="233"/>
      <c r="D27" s="233"/>
      <c r="E27" s="233"/>
      <c r="F27" s="233"/>
      <c r="G27" s="233"/>
      <c r="H27" s="233"/>
      <c r="I27" s="233"/>
      <c r="J27" s="233"/>
      <c r="K27" s="233"/>
      <c r="L27" s="233"/>
      <c r="M27" s="233"/>
      <c r="N27" s="233"/>
      <c r="O27" s="233"/>
      <c r="P27" s="233"/>
      <c r="Q27" s="234"/>
      <c r="R27" s="37" t="s">
        <v>42</v>
      </c>
      <c r="S27" s="204" t="s">
        <v>43</v>
      </c>
      <c r="T27" s="204"/>
      <c r="U27" s="38" t="s">
        <v>61</v>
      </c>
      <c r="V27" s="203" t="s">
        <v>62</v>
      </c>
      <c r="W27" s="205"/>
    </row>
    <row r="28" spans="2:27" ht="30.75" customHeight="1" thickBot="1" x14ac:dyDescent="0.25">
      <c r="B28" s="235"/>
      <c r="C28" s="236"/>
      <c r="D28" s="236"/>
      <c r="E28" s="236"/>
      <c r="F28" s="236"/>
      <c r="G28" s="236"/>
      <c r="H28" s="236"/>
      <c r="I28" s="236"/>
      <c r="J28" s="236"/>
      <c r="K28" s="236"/>
      <c r="L28" s="236"/>
      <c r="M28" s="236"/>
      <c r="N28" s="236"/>
      <c r="O28" s="236"/>
      <c r="P28" s="236"/>
      <c r="Q28" s="237"/>
      <c r="R28" s="39" t="s">
        <v>63</v>
      </c>
      <c r="S28" s="39" t="s">
        <v>63</v>
      </c>
      <c r="T28" s="39" t="s">
        <v>49</v>
      </c>
      <c r="U28" s="39" t="s">
        <v>63</v>
      </c>
      <c r="V28" s="39" t="s">
        <v>64</v>
      </c>
      <c r="W28" s="32" t="s">
        <v>65</v>
      </c>
      <c r="Y28" s="36"/>
    </row>
    <row r="29" spans="2:27" ht="23.25" customHeight="1" thickBot="1" x14ac:dyDescent="0.25">
      <c r="B29" s="238" t="s">
        <v>66</v>
      </c>
      <c r="C29" s="239"/>
      <c r="D29" s="239"/>
      <c r="E29" s="40" t="s">
        <v>782</v>
      </c>
      <c r="F29" s="40"/>
      <c r="G29" s="40"/>
      <c r="H29" s="41"/>
      <c r="I29" s="41"/>
      <c r="J29" s="41"/>
      <c r="K29" s="41"/>
      <c r="L29" s="41"/>
      <c r="M29" s="41"/>
      <c r="N29" s="41"/>
      <c r="O29" s="41"/>
      <c r="P29" s="42"/>
      <c r="Q29" s="42"/>
      <c r="R29" s="43" t="s">
        <v>170</v>
      </c>
      <c r="S29" s="44" t="s">
        <v>11</v>
      </c>
      <c r="T29" s="42"/>
      <c r="U29" s="44" t="s">
        <v>52</v>
      </c>
      <c r="V29" s="42"/>
      <c r="W29" s="45" t="str">
        <f>+IF(ISERR(U29/R29*100),"N/A",ROUND(U29/R29*100,2))</f>
        <v>N/A</v>
      </c>
    </row>
    <row r="30" spans="2:27" ht="26.25" customHeight="1" thickBot="1" x14ac:dyDescent="0.25">
      <c r="B30" s="221" t="s">
        <v>69</v>
      </c>
      <c r="C30" s="222"/>
      <c r="D30" s="222"/>
      <c r="E30" s="46" t="s">
        <v>782</v>
      </c>
      <c r="F30" s="46"/>
      <c r="G30" s="46"/>
      <c r="H30" s="47"/>
      <c r="I30" s="47"/>
      <c r="J30" s="47"/>
      <c r="K30" s="47"/>
      <c r="L30" s="47"/>
      <c r="M30" s="47"/>
      <c r="N30" s="47"/>
      <c r="O30" s="47"/>
      <c r="P30" s="48"/>
      <c r="Q30" s="48"/>
      <c r="R30" s="49" t="s">
        <v>170</v>
      </c>
      <c r="S30" s="50" t="s">
        <v>52</v>
      </c>
      <c r="T30" s="51" t="str">
        <f>+IF(ISERR(S30/R30*100),"N/A",ROUND(S30/R30*100,2))</f>
        <v>N/A</v>
      </c>
      <c r="U30" s="50" t="s">
        <v>52</v>
      </c>
      <c r="V30" s="51" t="str">
        <f>+IF(ISERR(U30/S30*100),"N/A",ROUND(U30/S30*100,2))</f>
        <v>N/A</v>
      </c>
      <c r="W30" s="52" t="str">
        <f>+IF(ISERR(U30/R30*100),"N/A",ROUND(U30/R30*100,2))</f>
        <v>N/A</v>
      </c>
    </row>
    <row r="31" spans="2:27" ht="22.5" customHeight="1" thickTop="1" thickBot="1" x14ac:dyDescent="0.25">
      <c r="B31" s="11" t="s">
        <v>75</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23" t="s">
        <v>781</v>
      </c>
      <c r="C32" s="224"/>
      <c r="D32" s="224"/>
      <c r="E32" s="224"/>
      <c r="F32" s="224"/>
      <c r="G32" s="224"/>
      <c r="H32" s="224"/>
      <c r="I32" s="224"/>
      <c r="J32" s="224"/>
      <c r="K32" s="224"/>
      <c r="L32" s="224"/>
      <c r="M32" s="224"/>
      <c r="N32" s="224"/>
      <c r="O32" s="224"/>
      <c r="P32" s="224"/>
      <c r="Q32" s="224"/>
      <c r="R32" s="224"/>
      <c r="S32" s="224"/>
      <c r="T32" s="224"/>
      <c r="U32" s="224"/>
      <c r="V32" s="224"/>
      <c r="W32" s="225"/>
    </row>
    <row r="33" spans="2:23" ht="78" customHeight="1"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row r="34" spans="2:23" ht="37.5" customHeight="1" thickTop="1" x14ac:dyDescent="0.2">
      <c r="B34" s="223" t="s">
        <v>780</v>
      </c>
      <c r="C34" s="224"/>
      <c r="D34" s="224"/>
      <c r="E34" s="224"/>
      <c r="F34" s="224"/>
      <c r="G34" s="224"/>
      <c r="H34" s="224"/>
      <c r="I34" s="224"/>
      <c r="J34" s="224"/>
      <c r="K34" s="224"/>
      <c r="L34" s="224"/>
      <c r="M34" s="224"/>
      <c r="N34" s="224"/>
      <c r="O34" s="224"/>
      <c r="P34" s="224"/>
      <c r="Q34" s="224"/>
      <c r="R34" s="224"/>
      <c r="S34" s="224"/>
      <c r="T34" s="224"/>
      <c r="U34" s="224"/>
      <c r="V34" s="224"/>
      <c r="W34" s="225"/>
    </row>
    <row r="35" spans="2:23" ht="35.25" customHeight="1" thickBot="1" x14ac:dyDescent="0.25">
      <c r="B35" s="226"/>
      <c r="C35" s="227"/>
      <c r="D35" s="227"/>
      <c r="E35" s="227"/>
      <c r="F35" s="227"/>
      <c r="G35" s="227"/>
      <c r="H35" s="227"/>
      <c r="I35" s="227"/>
      <c r="J35" s="227"/>
      <c r="K35" s="227"/>
      <c r="L35" s="227"/>
      <c r="M35" s="227"/>
      <c r="N35" s="227"/>
      <c r="O35" s="227"/>
      <c r="P35" s="227"/>
      <c r="Q35" s="227"/>
      <c r="R35" s="227"/>
      <c r="S35" s="227"/>
      <c r="T35" s="227"/>
      <c r="U35" s="227"/>
      <c r="V35" s="227"/>
      <c r="W35" s="228"/>
    </row>
    <row r="36" spans="2:23" ht="37.5" customHeight="1" thickTop="1" x14ac:dyDescent="0.2">
      <c r="B36" s="223" t="s">
        <v>779</v>
      </c>
      <c r="C36" s="224"/>
      <c r="D36" s="224"/>
      <c r="E36" s="224"/>
      <c r="F36" s="224"/>
      <c r="G36" s="224"/>
      <c r="H36" s="224"/>
      <c r="I36" s="224"/>
      <c r="J36" s="224"/>
      <c r="K36" s="224"/>
      <c r="L36" s="224"/>
      <c r="M36" s="224"/>
      <c r="N36" s="224"/>
      <c r="O36" s="224"/>
      <c r="P36" s="224"/>
      <c r="Q36" s="224"/>
      <c r="R36" s="224"/>
      <c r="S36" s="224"/>
      <c r="T36" s="224"/>
      <c r="U36" s="224"/>
      <c r="V36" s="224"/>
      <c r="W36" s="225"/>
    </row>
    <row r="37" spans="2:23" ht="39.75" customHeight="1" thickBot="1" x14ac:dyDescent="0.25">
      <c r="B37" s="229"/>
      <c r="C37" s="230"/>
      <c r="D37" s="230"/>
      <c r="E37" s="230"/>
      <c r="F37" s="230"/>
      <c r="G37" s="230"/>
      <c r="H37" s="230"/>
      <c r="I37" s="230"/>
      <c r="J37" s="230"/>
      <c r="K37" s="230"/>
      <c r="L37" s="230"/>
      <c r="M37" s="230"/>
      <c r="N37" s="230"/>
      <c r="O37" s="230"/>
      <c r="P37" s="230"/>
      <c r="Q37" s="230"/>
      <c r="R37" s="230"/>
      <c r="S37" s="230"/>
      <c r="T37" s="230"/>
      <c r="U37" s="230"/>
      <c r="V37" s="230"/>
      <c r="W37" s="231"/>
    </row>
  </sheetData>
  <mergeCells count="6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4:W35"/>
    <mergeCell ref="B36:W37"/>
    <mergeCell ref="B27:Q28"/>
    <mergeCell ref="S27:T27"/>
    <mergeCell ref="V27:W27"/>
    <mergeCell ref="B29:D29"/>
    <mergeCell ref="B30:D30"/>
    <mergeCell ref="B32:W33"/>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191</v>
      </c>
      <c r="D4" s="183" t="s">
        <v>804</v>
      </c>
      <c r="E4" s="183"/>
      <c r="F4" s="183"/>
      <c r="G4" s="183"/>
      <c r="H4" s="184"/>
      <c r="I4" s="18"/>
      <c r="J4" s="185" t="s">
        <v>6</v>
      </c>
      <c r="K4" s="183"/>
      <c r="L4" s="17" t="s">
        <v>825</v>
      </c>
      <c r="M4" s="186" t="s">
        <v>824</v>
      </c>
      <c r="N4" s="186"/>
      <c r="O4" s="186"/>
      <c r="P4" s="186"/>
      <c r="Q4" s="187"/>
      <c r="R4" s="19"/>
      <c r="S4" s="188" t="s">
        <v>9</v>
      </c>
      <c r="T4" s="189"/>
      <c r="U4" s="189"/>
      <c r="V4" s="190" t="s">
        <v>52</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784</v>
      </c>
      <c r="D6" s="192" t="s">
        <v>801</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823</v>
      </c>
      <c r="K8" s="26" t="s">
        <v>822</v>
      </c>
      <c r="L8" s="26" t="s">
        <v>821</v>
      </c>
      <c r="M8" s="26" t="s">
        <v>820</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141.75" customHeight="1" thickTop="1" thickBot="1" x14ac:dyDescent="0.25">
      <c r="B10" s="27" t="s">
        <v>22</v>
      </c>
      <c r="C10" s="190" t="s">
        <v>819</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795</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818</v>
      </c>
      <c r="C21" s="218"/>
      <c r="D21" s="218"/>
      <c r="E21" s="218"/>
      <c r="F21" s="218"/>
      <c r="G21" s="218"/>
      <c r="H21" s="218"/>
      <c r="I21" s="218"/>
      <c r="J21" s="218"/>
      <c r="K21" s="218"/>
      <c r="L21" s="218"/>
      <c r="M21" s="219" t="s">
        <v>784</v>
      </c>
      <c r="N21" s="219"/>
      <c r="O21" s="219" t="s">
        <v>49</v>
      </c>
      <c r="P21" s="219"/>
      <c r="Q21" s="220" t="s">
        <v>50</v>
      </c>
      <c r="R21" s="220"/>
      <c r="S21" s="34" t="s">
        <v>816</v>
      </c>
      <c r="T21" s="34" t="s">
        <v>817</v>
      </c>
      <c r="U21" s="34" t="s">
        <v>816</v>
      </c>
      <c r="V21" s="34">
        <f>+IF(ISERR(U21/T21*100),"N/A",ROUND(U21/T21*100,2))</f>
        <v>100.02</v>
      </c>
      <c r="W21" s="35">
        <f>+IF(ISERR(U21/S21*100),"N/A",ROUND(U21/S21*100,2))</f>
        <v>100</v>
      </c>
    </row>
    <row r="22" spans="2:27" ht="56.25" customHeight="1" x14ac:dyDescent="0.2">
      <c r="B22" s="217" t="s">
        <v>815</v>
      </c>
      <c r="C22" s="218"/>
      <c r="D22" s="218"/>
      <c r="E22" s="218"/>
      <c r="F22" s="218"/>
      <c r="G22" s="218"/>
      <c r="H22" s="218"/>
      <c r="I22" s="218"/>
      <c r="J22" s="218"/>
      <c r="K22" s="218"/>
      <c r="L22" s="218"/>
      <c r="M22" s="219" t="s">
        <v>784</v>
      </c>
      <c r="N22" s="219"/>
      <c r="O22" s="219" t="s">
        <v>49</v>
      </c>
      <c r="P22" s="219"/>
      <c r="Q22" s="220" t="s">
        <v>50</v>
      </c>
      <c r="R22" s="220"/>
      <c r="S22" s="34" t="s">
        <v>814</v>
      </c>
      <c r="T22" s="34" t="s">
        <v>813</v>
      </c>
      <c r="U22" s="34" t="s">
        <v>812</v>
      </c>
      <c r="V22" s="34">
        <f>+IF(ISERR(U22/T22*100),"N/A",ROUND(U22/T22*100,2))</f>
        <v>99.48</v>
      </c>
      <c r="W22" s="35">
        <f>+IF(ISERR(U22/S22*100),"N/A",ROUND(U22/S22*100,2))</f>
        <v>99.74</v>
      </c>
    </row>
    <row r="23" spans="2:27" ht="56.25" customHeight="1" thickBot="1" x14ac:dyDescent="0.25">
      <c r="B23" s="217" t="s">
        <v>811</v>
      </c>
      <c r="C23" s="218"/>
      <c r="D23" s="218"/>
      <c r="E23" s="218"/>
      <c r="F23" s="218"/>
      <c r="G23" s="218"/>
      <c r="H23" s="218"/>
      <c r="I23" s="218"/>
      <c r="J23" s="218"/>
      <c r="K23" s="218"/>
      <c r="L23" s="218"/>
      <c r="M23" s="219" t="s">
        <v>784</v>
      </c>
      <c r="N23" s="219"/>
      <c r="O23" s="219" t="s">
        <v>49</v>
      </c>
      <c r="P23" s="219"/>
      <c r="Q23" s="220" t="s">
        <v>50</v>
      </c>
      <c r="R23" s="220"/>
      <c r="S23" s="34" t="s">
        <v>810</v>
      </c>
      <c r="T23" s="34" t="s">
        <v>809</v>
      </c>
      <c r="U23" s="34" t="s">
        <v>808</v>
      </c>
      <c r="V23" s="34">
        <f>+IF(ISERR(U23/T23*100),"N/A",ROUND(U23/T23*100,2))</f>
        <v>94.78</v>
      </c>
      <c r="W23" s="35">
        <f>+IF(ISERR(U23/S23*100),"N/A",ROUND(U23/S23*100,2))</f>
        <v>99.58</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32" t="s">
        <v>2098</v>
      </c>
      <c r="C25" s="233"/>
      <c r="D25" s="233"/>
      <c r="E25" s="233"/>
      <c r="F25" s="233"/>
      <c r="G25" s="233"/>
      <c r="H25" s="233"/>
      <c r="I25" s="233"/>
      <c r="J25" s="233"/>
      <c r="K25" s="233"/>
      <c r="L25" s="233"/>
      <c r="M25" s="233"/>
      <c r="N25" s="233"/>
      <c r="O25" s="233"/>
      <c r="P25" s="233"/>
      <c r="Q25" s="234"/>
      <c r="R25" s="37" t="s">
        <v>42</v>
      </c>
      <c r="S25" s="204" t="s">
        <v>43</v>
      </c>
      <c r="T25" s="204"/>
      <c r="U25" s="38" t="s">
        <v>61</v>
      </c>
      <c r="V25" s="203" t="s">
        <v>62</v>
      </c>
      <c r="W25" s="205"/>
    </row>
    <row r="26" spans="2:27" ht="30.75" customHeight="1" thickBot="1" x14ac:dyDescent="0.25">
      <c r="B26" s="235"/>
      <c r="C26" s="236"/>
      <c r="D26" s="236"/>
      <c r="E26" s="236"/>
      <c r="F26" s="236"/>
      <c r="G26" s="236"/>
      <c r="H26" s="236"/>
      <c r="I26" s="236"/>
      <c r="J26" s="236"/>
      <c r="K26" s="236"/>
      <c r="L26" s="236"/>
      <c r="M26" s="236"/>
      <c r="N26" s="236"/>
      <c r="O26" s="236"/>
      <c r="P26" s="236"/>
      <c r="Q26" s="237"/>
      <c r="R26" s="39" t="s">
        <v>63</v>
      </c>
      <c r="S26" s="39" t="s">
        <v>63</v>
      </c>
      <c r="T26" s="39" t="s">
        <v>49</v>
      </c>
      <c r="U26" s="39" t="s">
        <v>63</v>
      </c>
      <c r="V26" s="39" t="s">
        <v>64</v>
      </c>
      <c r="W26" s="32" t="s">
        <v>65</v>
      </c>
      <c r="Y26" s="36"/>
    </row>
    <row r="27" spans="2:27" ht="23.25" customHeight="1" thickBot="1" x14ac:dyDescent="0.25">
      <c r="B27" s="238" t="s">
        <v>66</v>
      </c>
      <c r="C27" s="239"/>
      <c r="D27" s="239"/>
      <c r="E27" s="40" t="s">
        <v>782</v>
      </c>
      <c r="F27" s="40"/>
      <c r="G27" s="40"/>
      <c r="H27" s="41"/>
      <c r="I27" s="41"/>
      <c r="J27" s="41"/>
      <c r="K27" s="41"/>
      <c r="L27" s="41"/>
      <c r="M27" s="41"/>
      <c r="N27" s="41"/>
      <c r="O27" s="41"/>
      <c r="P27" s="42"/>
      <c r="Q27" s="42"/>
      <c r="R27" s="43" t="s">
        <v>170</v>
      </c>
      <c r="S27" s="44" t="s">
        <v>11</v>
      </c>
      <c r="T27" s="42"/>
      <c r="U27" s="44" t="s">
        <v>52</v>
      </c>
      <c r="V27" s="42"/>
      <c r="W27" s="45" t="str">
        <f>+IF(ISERR(U27/R27*100),"N/A",ROUND(U27/R27*100,2))</f>
        <v>N/A</v>
      </c>
    </row>
    <row r="28" spans="2:27" ht="26.25" customHeight="1" thickBot="1" x14ac:dyDescent="0.25">
      <c r="B28" s="221" t="s">
        <v>69</v>
      </c>
      <c r="C28" s="222"/>
      <c r="D28" s="222"/>
      <c r="E28" s="46" t="s">
        <v>782</v>
      </c>
      <c r="F28" s="46"/>
      <c r="G28" s="46"/>
      <c r="H28" s="47"/>
      <c r="I28" s="47"/>
      <c r="J28" s="47"/>
      <c r="K28" s="47"/>
      <c r="L28" s="47"/>
      <c r="M28" s="47"/>
      <c r="N28" s="47"/>
      <c r="O28" s="47"/>
      <c r="P28" s="48"/>
      <c r="Q28" s="48"/>
      <c r="R28" s="49" t="s">
        <v>170</v>
      </c>
      <c r="S28" s="50" t="s">
        <v>52</v>
      </c>
      <c r="T28" s="51" t="str">
        <f>+IF(ISERR(S28/R28*100),"N/A",ROUND(S28/R28*100,2))</f>
        <v>N/A</v>
      </c>
      <c r="U28" s="50" t="s">
        <v>52</v>
      </c>
      <c r="V28" s="51" t="str">
        <f>+IF(ISERR(U28/S28*100),"N/A",ROUND(U28/S28*100,2))</f>
        <v>N/A</v>
      </c>
      <c r="W28" s="52" t="str">
        <f>+IF(ISERR(U28/R28*100),"N/A",ROUND(U28/R28*100,2))</f>
        <v>N/A</v>
      </c>
    </row>
    <row r="29" spans="2:27" ht="22.5" customHeight="1" thickTop="1" thickBot="1" x14ac:dyDescent="0.25">
      <c r="B29" s="11" t="s">
        <v>75</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23" t="s">
        <v>807</v>
      </c>
      <c r="C30" s="224"/>
      <c r="D30" s="224"/>
      <c r="E30" s="224"/>
      <c r="F30" s="224"/>
      <c r="G30" s="224"/>
      <c r="H30" s="224"/>
      <c r="I30" s="224"/>
      <c r="J30" s="224"/>
      <c r="K30" s="224"/>
      <c r="L30" s="224"/>
      <c r="M30" s="224"/>
      <c r="N30" s="224"/>
      <c r="O30" s="224"/>
      <c r="P30" s="224"/>
      <c r="Q30" s="224"/>
      <c r="R30" s="224"/>
      <c r="S30" s="224"/>
      <c r="T30" s="224"/>
      <c r="U30" s="224"/>
      <c r="V30" s="224"/>
      <c r="W30" s="225"/>
    </row>
    <row r="31" spans="2:27" ht="84"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806</v>
      </c>
      <c r="C32" s="224"/>
      <c r="D32" s="224"/>
      <c r="E32" s="224"/>
      <c r="F32" s="224"/>
      <c r="G32" s="224"/>
      <c r="H32" s="224"/>
      <c r="I32" s="224"/>
      <c r="J32" s="224"/>
      <c r="K32" s="224"/>
      <c r="L32" s="224"/>
      <c r="M32" s="224"/>
      <c r="N32" s="224"/>
      <c r="O32" s="224"/>
      <c r="P32" s="224"/>
      <c r="Q32" s="224"/>
      <c r="R32" s="224"/>
      <c r="S32" s="224"/>
      <c r="T32" s="224"/>
      <c r="U32" s="224"/>
      <c r="V32" s="224"/>
      <c r="W32" s="225"/>
    </row>
    <row r="33" spans="2:23" ht="54.75" customHeight="1"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row r="34" spans="2:23" ht="37.5" customHeight="1" thickTop="1" x14ac:dyDescent="0.2">
      <c r="B34" s="223" t="s">
        <v>805</v>
      </c>
      <c r="C34" s="224"/>
      <c r="D34" s="224"/>
      <c r="E34" s="224"/>
      <c r="F34" s="224"/>
      <c r="G34" s="224"/>
      <c r="H34" s="224"/>
      <c r="I34" s="224"/>
      <c r="J34" s="224"/>
      <c r="K34" s="224"/>
      <c r="L34" s="224"/>
      <c r="M34" s="224"/>
      <c r="N34" s="224"/>
      <c r="O34" s="224"/>
      <c r="P34" s="224"/>
      <c r="Q34" s="224"/>
      <c r="R34" s="224"/>
      <c r="S34" s="224"/>
      <c r="T34" s="224"/>
      <c r="U34" s="224"/>
      <c r="V34" s="224"/>
      <c r="W34" s="225"/>
    </row>
    <row r="35" spans="2:23" ht="65.25" customHeight="1" thickBot="1" x14ac:dyDescent="0.25">
      <c r="B35" s="229"/>
      <c r="C35" s="230"/>
      <c r="D35" s="230"/>
      <c r="E35" s="230"/>
      <c r="F35" s="230"/>
      <c r="G35" s="230"/>
      <c r="H35" s="230"/>
      <c r="I35" s="230"/>
      <c r="J35" s="230"/>
      <c r="K35" s="230"/>
      <c r="L35" s="230"/>
      <c r="M35" s="230"/>
      <c r="N35" s="230"/>
      <c r="O35" s="230"/>
      <c r="P35" s="230"/>
      <c r="Q35" s="230"/>
      <c r="R35" s="230"/>
      <c r="S35" s="230"/>
      <c r="T35" s="230"/>
      <c r="U35" s="230"/>
      <c r="V35" s="230"/>
      <c r="W35" s="231"/>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8" min="1" max="22" man="1"/>
  </rowBreak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191</v>
      </c>
      <c r="D4" s="183" t="s">
        <v>804</v>
      </c>
      <c r="E4" s="183"/>
      <c r="F4" s="183"/>
      <c r="G4" s="183"/>
      <c r="H4" s="184"/>
      <c r="I4" s="18"/>
      <c r="J4" s="185" t="s">
        <v>6</v>
      </c>
      <c r="K4" s="183"/>
      <c r="L4" s="17" t="s">
        <v>771</v>
      </c>
      <c r="M4" s="186" t="s">
        <v>837</v>
      </c>
      <c r="N4" s="186"/>
      <c r="O4" s="186"/>
      <c r="P4" s="186"/>
      <c r="Q4" s="187"/>
      <c r="R4" s="19"/>
      <c r="S4" s="188" t="s">
        <v>9</v>
      </c>
      <c r="T4" s="189"/>
      <c r="U4" s="189"/>
      <c r="V4" s="190" t="s">
        <v>52</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784</v>
      </c>
      <c r="D6" s="192" t="s">
        <v>801</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800</v>
      </c>
      <c r="K8" s="26" t="s">
        <v>799</v>
      </c>
      <c r="L8" s="26" t="s">
        <v>836</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835</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795</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834</v>
      </c>
      <c r="C21" s="218"/>
      <c r="D21" s="218"/>
      <c r="E21" s="218"/>
      <c r="F21" s="218"/>
      <c r="G21" s="218"/>
      <c r="H21" s="218"/>
      <c r="I21" s="218"/>
      <c r="J21" s="218"/>
      <c r="K21" s="218"/>
      <c r="L21" s="218"/>
      <c r="M21" s="219" t="s">
        <v>784</v>
      </c>
      <c r="N21" s="219"/>
      <c r="O21" s="219" t="s">
        <v>49</v>
      </c>
      <c r="P21" s="219"/>
      <c r="Q21" s="220" t="s">
        <v>50</v>
      </c>
      <c r="R21" s="220"/>
      <c r="S21" s="34" t="s">
        <v>833</v>
      </c>
      <c r="T21" s="34" t="s">
        <v>833</v>
      </c>
      <c r="U21" s="34" t="s">
        <v>832</v>
      </c>
      <c r="V21" s="34">
        <f>+IF(ISERR(U21/T21*100),"N/A",ROUND(U21/T21*100,2))</f>
        <v>94.58</v>
      </c>
      <c r="W21" s="35">
        <f>+IF(ISERR(U21/S21*100),"N/A",ROUND(U21/S21*100,2))</f>
        <v>94.58</v>
      </c>
    </row>
    <row r="22" spans="2:27" ht="56.25" customHeight="1" thickBot="1" x14ac:dyDescent="0.25">
      <c r="B22" s="217" t="s">
        <v>831</v>
      </c>
      <c r="C22" s="218"/>
      <c r="D22" s="218"/>
      <c r="E22" s="218"/>
      <c r="F22" s="218"/>
      <c r="G22" s="218"/>
      <c r="H22" s="218"/>
      <c r="I22" s="218"/>
      <c r="J22" s="218"/>
      <c r="K22" s="218"/>
      <c r="L22" s="218"/>
      <c r="M22" s="219" t="s">
        <v>784</v>
      </c>
      <c r="N22" s="219"/>
      <c r="O22" s="219" t="s">
        <v>830</v>
      </c>
      <c r="P22" s="219"/>
      <c r="Q22" s="220" t="s">
        <v>50</v>
      </c>
      <c r="R22" s="220"/>
      <c r="S22" s="34" t="s">
        <v>829</v>
      </c>
      <c r="T22" s="34" t="s">
        <v>829</v>
      </c>
      <c r="U22" s="34" t="s">
        <v>518</v>
      </c>
      <c r="V22" s="34">
        <f>+IF(ISERR(U22/T22*100),"N/A",ROUND(U22/T22*100,2))</f>
        <v>115.38</v>
      </c>
      <c r="W22" s="35">
        <f>+IF(ISERR(U22/S22*100),"N/A",ROUND(U22/S22*100,2))</f>
        <v>115.38</v>
      </c>
    </row>
    <row r="23" spans="2:27" ht="21.75" customHeight="1" thickTop="1" thickBot="1" x14ac:dyDescent="0.25">
      <c r="B23" s="11" t="s">
        <v>60</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32" t="s">
        <v>2098</v>
      </c>
      <c r="C24" s="233"/>
      <c r="D24" s="233"/>
      <c r="E24" s="233"/>
      <c r="F24" s="233"/>
      <c r="G24" s="233"/>
      <c r="H24" s="233"/>
      <c r="I24" s="233"/>
      <c r="J24" s="233"/>
      <c r="K24" s="233"/>
      <c r="L24" s="233"/>
      <c r="M24" s="233"/>
      <c r="N24" s="233"/>
      <c r="O24" s="233"/>
      <c r="P24" s="233"/>
      <c r="Q24" s="234"/>
      <c r="R24" s="37" t="s">
        <v>42</v>
      </c>
      <c r="S24" s="204" t="s">
        <v>43</v>
      </c>
      <c r="T24" s="204"/>
      <c r="U24" s="38" t="s">
        <v>61</v>
      </c>
      <c r="V24" s="203" t="s">
        <v>62</v>
      </c>
      <c r="W24" s="205"/>
    </row>
    <row r="25" spans="2:27" ht="30.75" customHeight="1" thickBot="1" x14ac:dyDescent="0.25">
      <c r="B25" s="235"/>
      <c r="C25" s="236"/>
      <c r="D25" s="236"/>
      <c r="E25" s="236"/>
      <c r="F25" s="236"/>
      <c r="G25" s="236"/>
      <c r="H25" s="236"/>
      <c r="I25" s="236"/>
      <c r="J25" s="236"/>
      <c r="K25" s="236"/>
      <c r="L25" s="236"/>
      <c r="M25" s="236"/>
      <c r="N25" s="236"/>
      <c r="O25" s="236"/>
      <c r="P25" s="236"/>
      <c r="Q25" s="237"/>
      <c r="R25" s="39" t="s">
        <v>63</v>
      </c>
      <c r="S25" s="39" t="s">
        <v>63</v>
      </c>
      <c r="T25" s="39" t="s">
        <v>49</v>
      </c>
      <c r="U25" s="39" t="s">
        <v>63</v>
      </c>
      <c r="V25" s="39" t="s">
        <v>64</v>
      </c>
      <c r="W25" s="32" t="s">
        <v>65</v>
      </c>
      <c r="Y25" s="36"/>
    </row>
    <row r="26" spans="2:27" ht="23.25" customHeight="1" thickBot="1" x14ac:dyDescent="0.25">
      <c r="B26" s="238" t="s">
        <v>66</v>
      </c>
      <c r="C26" s="239"/>
      <c r="D26" s="239"/>
      <c r="E26" s="40" t="s">
        <v>782</v>
      </c>
      <c r="F26" s="40"/>
      <c r="G26" s="40"/>
      <c r="H26" s="41"/>
      <c r="I26" s="41"/>
      <c r="J26" s="41"/>
      <c r="K26" s="41"/>
      <c r="L26" s="41"/>
      <c r="M26" s="41"/>
      <c r="N26" s="41"/>
      <c r="O26" s="41"/>
      <c r="P26" s="42"/>
      <c r="Q26" s="42"/>
      <c r="R26" s="43" t="s">
        <v>170</v>
      </c>
      <c r="S26" s="44" t="s">
        <v>11</v>
      </c>
      <c r="T26" s="42"/>
      <c r="U26" s="44" t="s">
        <v>52</v>
      </c>
      <c r="V26" s="42"/>
      <c r="W26" s="45" t="str">
        <f>+IF(ISERR(U26/R26*100),"N/A",ROUND(U26/R26*100,2))</f>
        <v>N/A</v>
      </c>
    </row>
    <row r="27" spans="2:27" ht="26.25" customHeight="1" thickBot="1" x14ac:dyDescent="0.25">
      <c r="B27" s="221" t="s">
        <v>69</v>
      </c>
      <c r="C27" s="222"/>
      <c r="D27" s="222"/>
      <c r="E27" s="46" t="s">
        <v>782</v>
      </c>
      <c r="F27" s="46"/>
      <c r="G27" s="46"/>
      <c r="H27" s="47"/>
      <c r="I27" s="47"/>
      <c r="J27" s="47"/>
      <c r="K27" s="47"/>
      <c r="L27" s="47"/>
      <c r="M27" s="47"/>
      <c r="N27" s="47"/>
      <c r="O27" s="47"/>
      <c r="P27" s="48"/>
      <c r="Q27" s="48"/>
      <c r="R27" s="49" t="s">
        <v>170</v>
      </c>
      <c r="S27" s="50" t="s">
        <v>52</v>
      </c>
      <c r="T27" s="51" t="str">
        <f>+IF(ISERR(S27/R27*100),"N/A",ROUND(S27/R27*100,2))</f>
        <v>N/A</v>
      </c>
      <c r="U27" s="50" t="s">
        <v>52</v>
      </c>
      <c r="V27" s="51" t="str">
        <f>+IF(ISERR(U27/S27*100),"N/A",ROUND(U27/S27*100,2))</f>
        <v>N/A</v>
      </c>
      <c r="W27" s="52" t="str">
        <f>+IF(ISERR(U27/R27*100),"N/A",ROUND(U27/R27*100,2))</f>
        <v>N/A</v>
      </c>
    </row>
    <row r="28" spans="2:27" ht="22.5" customHeight="1" thickTop="1" thickBot="1" x14ac:dyDescent="0.25">
      <c r="B28" s="11" t="s">
        <v>75</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23" t="s">
        <v>828</v>
      </c>
      <c r="C29" s="224"/>
      <c r="D29" s="224"/>
      <c r="E29" s="224"/>
      <c r="F29" s="224"/>
      <c r="G29" s="224"/>
      <c r="H29" s="224"/>
      <c r="I29" s="224"/>
      <c r="J29" s="224"/>
      <c r="K29" s="224"/>
      <c r="L29" s="224"/>
      <c r="M29" s="224"/>
      <c r="N29" s="224"/>
      <c r="O29" s="224"/>
      <c r="P29" s="224"/>
      <c r="Q29" s="224"/>
      <c r="R29" s="224"/>
      <c r="S29" s="224"/>
      <c r="T29" s="224"/>
      <c r="U29" s="224"/>
      <c r="V29" s="224"/>
      <c r="W29" s="225"/>
    </row>
    <row r="30" spans="2:27" ht="42.75" customHeight="1" thickBot="1" x14ac:dyDescent="0.25">
      <c r="B30" s="226"/>
      <c r="C30" s="227"/>
      <c r="D30" s="227"/>
      <c r="E30" s="227"/>
      <c r="F30" s="227"/>
      <c r="G30" s="227"/>
      <c r="H30" s="227"/>
      <c r="I30" s="227"/>
      <c r="J30" s="227"/>
      <c r="K30" s="227"/>
      <c r="L30" s="227"/>
      <c r="M30" s="227"/>
      <c r="N30" s="227"/>
      <c r="O30" s="227"/>
      <c r="P30" s="227"/>
      <c r="Q30" s="227"/>
      <c r="R30" s="227"/>
      <c r="S30" s="227"/>
      <c r="T30" s="227"/>
      <c r="U30" s="227"/>
      <c r="V30" s="227"/>
      <c r="W30" s="228"/>
    </row>
    <row r="31" spans="2:27" ht="37.5" customHeight="1" thickTop="1" x14ac:dyDescent="0.2">
      <c r="B31" s="223" t="s">
        <v>827</v>
      </c>
      <c r="C31" s="224"/>
      <c r="D31" s="224"/>
      <c r="E31" s="224"/>
      <c r="F31" s="224"/>
      <c r="G31" s="224"/>
      <c r="H31" s="224"/>
      <c r="I31" s="224"/>
      <c r="J31" s="224"/>
      <c r="K31" s="224"/>
      <c r="L31" s="224"/>
      <c r="M31" s="224"/>
      <c r="N31" s="224"/>
      <c r="O31" s="224"/>
      <c r="P31" s="224"/>
      <c r="Q31" s="224"/>
      <c r="R31" s="224"/>
      <c r="S31" s="224"/>
      <c r="T31" s="224"/>
      <c r="U31" s="224"/>
      <c r="V31" s="224"/>
      <c r="W31" s="225"/>
    </row>
    <row r="32" spans="2:27" ht="64.5" customHeight="1" thickBot="1" x14ac:dyDescent="0.25">
      <c r="B32" s="226"/>
      <c r="C32" s="227"/>
      <c r="D32" s="227"/>
      <c r="E32" s="227"/>
      <c r="F32" s="227"/>
      <c r="G32" s="227"/>
      <c r="H32" s="227"/>
      <c r="I32" s="227"/>
      <c r="J32" s="227"/>
      <c r="K32" s="227"/>
      <c r="L32" s="227"/>
      <c r="M32" s="227"/>
      <c r="N32" s="227"/>
      <c r="O32" s="227"/>
      <c r="P32" s="227"/>
      <c r="Q32" s="227"/>
      <c r="R32" s="227"/>
      <c r="S32" s="227"/>
      <c r="T32" s="227"/>
      <c r="U32" s="227"/>
      <c r="V32" s="227"/>
      <c r="W32" s="228"/>
    </row>
    <row r="33" spans="2:23" ht="37.5" customHeight="1" thickTop="1" x14ac:dyDescent="0.2">
      <c r="B33" s="223" t="s">
        <v>826</v>
      </c>
      <c r="C33" s="224"/>
      <c r="D33" s="224"/>
      <c r="E33" s="224"/>
      <c r="F33" s="224"/>
      <c r="G33" s="224"/>
      <c r="H33" s="224"/>
      <c r="I33" s="224"/>
      <c r="J33" s="224"/>
      <c r="K33" s="224"/>
      <c r="L33" s="224"/>
      <c r="M33" s="224"/>
      <c r="N33" s="224"/>
      <c r="O33" s="224"/>
      <c r="P33" s="224"/>
      <c r="Q33" s="224"/>
      <c r="R33" s="224"/>
      <c r="S33" s="224"/>
      <c r="T33" s="224"/>
      <c r="U33" s="224"/>
      <c r="V33" s="224"/>
      <c r="W33" s="225"/>
    </row>
    <row r="34" spans="2:23" ht="13.5" thickBot="1" x14ac:dyDescent="0.25">
      <c r="B34" s="229"/>
      <c r="C34" s="230"/>
      <c r="D34" s="230"/>
      <c r="E34" s="230"/>
      <c r="F34" s="230"/>
      <c r="G34" s="230"/>
      <c r="H34" s="230"/>
      <c r="I34" s="230"/>
      <c r="J34" s="230"/>
      <c r="K34" s="230"/>
      <c r="L34" s="230"/>
      <c r="M34" s="230"/>
      <c r="N34" s="230"/>
      <c r="O34" s="230"/>
      <c r="P34" s="230"/>
      <c r="Q34" s="230"/>
      <c r="R34" s="230"/>
      <c r="S34" s="230"/>
      <c r="T34" s="230"/>
      <c r="U34" s="230"/>
      <c r="V34" s="230"/>
      <c r="W34" s="231"/>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1"/>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864</v>
      </c>
      <c r="D4" s="183" t="s">
        <v>863</v>
      </c>
      <c r="E4" s="183"/>
      <c r="F4" s="183"/>
      <c r="G4" s="183"/>
      <c r="H4" s="184"/>
      <c r="I4" s="18"/>
      <c r="J4" s="185" t="s">
        <v>6</v>
      </c>
      <c r="K4" s="183"/>
      <c r="L4" s="17" t="s">
        <v>862</v>
      </c>
      <c r="M4" s="186" t="s">
        <v>861</v>
      </c>
      <c r="N4" s="186"/>
      <c r="O4" s="186"/>
      <c r="P4" s="186"/>
      <c r="Q4" s="187"/>
      <c r="R4" s="19"/>
      <c r="S4" s="188" t="s">
        <v>9</v>
      </c>
      <c r="T4" s="189"/>
      <c r="U4" s="189"/>
      <c r="V4" s="190" t="s">
        <v>860</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844</v>
      </c>
      <c r="D6" s="192" t="s">
        <v>859</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858</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857</v>
      </c>
      <c r="C21" s="218"/>
      <c r="D21" s="218"/>
      <c r="E21" s="218"/>
      <c r="F21" s="218"/>
      <c r="G21" s="218"/>
      <c r="H21" s="218"/>
      <c r="I21" s="218"/>
      <c r="J21" s="218"/>
      <c r="K21" s="218"/>
      <c r="L21" s="218"/>
      <c r="M21" s="219" t="s">
        <v>844</v>
      </c>
      <c r="N21" s="219"/>
      <c r="O21" s="219" t="s">
        <v>49</v>
      </c>
      <c r="P21" s="219"/>
      <c r="Q21" s="220" t="s">
        <v>65</v>
      </c>
      <c r="R21" s="220"/>
      <c r="S21" s="34" t="s">
        <v>51</v>
      </c>
      <c r="T21" s="34" t="s">
        <v>170</v>
      </c>
      <c r="U21" s="34" t="s">
        <v>170</v>
      </c>
      <c r="V21" s="34" t="str">
        <f t="shared" ref="V21:V29" si="0">+IF(ISERR(U21/T21*100),"N/A",ROUND(U21/T21*100,2))</f>
        <v>N/A</v>
      </c>
      <c r="W21" s="35" t="str">
        <f t="shared" ref="W21:W29" si="1">+IF(ISERR(U21/S21*100),"N/A",ROUND(U21/S21*100,2))</f>
        <v>N/A</v>
      </c>
    </row>
    <row r="22" spans="2:27" ht="56.25" customHeight="1" x14ac:dyDescent="0.2">
      <c r="B22" s="217" t="s">
        <v>856</v>
      </c>
      <c r="C22" s="218"/>
      <c r="D22" s="218"/>
      <c r="E22" s="218"/>
      <c r="F22" s="218"/>
      <c r="G22" s="218"/>
      <c r="H22" s="218"/>
      <c r="I22" s="218"/>
      <c r="J22" s="218"/>
      <c r="K22" s="218"/>
      <c r="L22" s="218"/>
      <c r="M22" s="219" t="s">
        <v>844</v>
      </c>
      <c r="N22" s="219"/>
      <c r="O22" s="219" t="s">
        <v>49</v>
      </c>
      <c r="P22" s="219"/>
      <c r="Q22" s="220" t="s">
        <v>65</v>
      </c>
      <c r="R22" s="220"/>
      <c r="S22" s="34" t="s">
        <v>51</v>
      </c>
      <c r="T22" s="34" t="s">
        <v>170</v>
      </c>
      <c r="U22" s="34" t="s">
        <v>170</v>
      </c>
      <c r="V22" s="34" t="str">
        <f t="shared" si="0"/>
        <v>N/A</v>
      </c>
      <c r="W22" s="35" t="str">
        <f t="shared" si="1"/>
        <v>N/A</v>
      </c>
    </row>
    <row r="23" spans="2:27" ht="56.25" customHeight="1" x14ac:dyDescent="0.2">
      <c r="B23" s="217" t="s">
        <v>855</v>
      </c>
      <c r="C23" s="218"/>
      <c r="D23" s="218"/>
      <c r="E23" s="218"/>
      <c r="F23" s="218"/>
      <c r="G23" s="218"/>
      <c r="H23" s="218"/>
      <c r="I23" s="218"/>
      <c r="J23" s="218"/>
      <c r="K23" s="218"/>
      <c r="L23" s="218"/>
      <c r="M23" s="219" t="s">
        <v>844</v>
      </c>
      <c r="N23" s="219"/>
      <c r="O23" s="219" t="s">
        <v>49</v>
      </c>
      <c r="P23" s="219"/>
      <c r="Q23" s="220" t="s">
        <v>50</v>
      </c>
      <c r="R23" s="220"/>
      <c r="S23" s="34" t="s">
        <v>51</v>
      </c>
      <c r="T23" s="34" t="s">
        <v>852</v>
      </c>
      <c r="U23" s="34" t="s">
        <v>854</v>
      </c>
      <c r="V23" s="34">
        <f t="shared" si="0"/>
        <v>119.44</v>
      </c>
      <c r="W23" s="35">
        <f t="shared" si="1"/>
        <v>34.4</v>
      </c>
    </row>
    <row r="24" spans="2:27" ht="56.25" customHeight="1" x14ac:dyDescent="0.2">
      <c r="B24" s="217" t="s">
        <v>853</v>
      </c>
      <c r="C24" s="218"/>
      <c r="D24" s="218"/>
      <c r="E24" s="218"/>
      <c r="F24" s="218"/>
      <c r="G24" s="218"/>
      <c r="H24" s="218"/>
      <c r="I24" s="218"/>
      <c r="J24" s="218"/>
      <c r="K24" s="218"/>
      <c r="L24" s="218"/>
      <c r="M24" s="219" t="s">
        <v>844</v>
      </c>
      <c r="N24" s="219"/>
      <c r="O24" s="219" t="s">
        <v>49</v>
      </c>
      <c r="P24" s="219"/>
      <c r="Q24" s="220" t="s">
        <v>50</v>
      </c>
      <c r="R24" s="220"/>
      <c r="S24" s="34" t="s">
        <v>51</v>
      </c>
      <c r="T24" s="34" t="s">
        <v>852</v>
      </c>
      <c r="U24" s="34" t="s">
        <v>851</v>
      </c>
      <c r="V24" s="34">
        <f t="shared" si="0"/>
        <v>130.56</v>
      </c>
      <c r="W24" s="35">
        <f t="shared" si="1"/>
        <v>37.6</v>
      </c>
    </row>
    <row r="25" spans="2:27" ht="56.25" customHeight="1" x14ac:dyDescent="0.2">
      <c r="B25" s="217" t="s">
        <v>850</v>
      </c>
      <c r="C25" s="218"/>
      <c r="D25" s="218"/>
      <c r="E25" s="218"/>
      <c r="F25" s="218"/>
      <c r="G25" s="218"/>
      <c r="H25" s="218"/>
      <c r="I25" s="218"/>
      <c r="J25" s="218"/>
      <c r="K25" s="218"/>
      <c r="L25" s="218"/>
      <c r="M25" s="219" t="s">
        <v>844</v>
      </c>
      <c r="N25" s="219"/>
      <c r="O25" s="219" t="s">
        <v>49</v>
      </c>
      <c r="P25" s="219"/>
      <c r="Q25" s="220" t="s">
        <v>50</v>
      </c>
      <c r="R25" s="220"/>
      <c r="S25" s="34" t="s">
        <v>849</v>
      </c>
      <c r="T25" s="34" t="s">
        <v>52</v>
      </c>
      <c r="U25" s="34" t="s">
        <v>52</v>
      </c>
      <c r="V25" s="34" t="str">
        <f t="shared" si="0"/>
        <v>N/A</v>
      </c>
      <c r="W25" s="35">
        <f t="shared" si="1"/>
        <v>0</v>
      </c>
    </row>
    <row r="26" spans="2:27" ht="56.25" customHeight="1" x14ac:dyDescent="0.2">
      <c r="B26" s="217" t="s">
        <v>848</v>
      </c>
      <c r="C26" s="218"/>
      <c r="D26" s="218"/>
      <c r="E26" s="218"/>
      <c r="F26" s="218"/>
      <c r="G26" s="218"/>
      <c r="H26" s="218"/>
      <c r="I26" s="218"/>
      <c r="J26" s="218"/>
      <c r="K26" s="218"/>
      <c r="L26" s="218"/>
      <c r="M26" s="219" t="s">
        <v>844</v>
      </c>
      <c r="N26" s="219"/>
      <c r="O26" s="219" t="s">
        <v>49</v>
      </c>
      <c r="P26" s="219"/>
      <c r="Q26" s="220" t="s">
        <v>50</v>
      </c>
      <c r="R26" s="220"/>
      <c r="S26" s="34" t="s">
        <v>51</v>
      </c>
      <c r="T26" s="34" t="s">
        <v>52</v>
      </c>
      <c r="U26" s="34" t="s">
        <v>52</v>
      </c>
      <c r="V26" s="34" t="str">
        <f t="shared" si="0"/>
        <v>N/A</v>
      </c>
      <c r="W26" s="35">
        <f t="shared" si="1"/>
        <v>0</v>
      </c>
    </row>
    <row r="27" spans="2:27" ht="56.25" customHeight="1" x14ac:dyDescent="0.2">
      <c r="B27" s="217" t="s">
        <v>847</v>
      </c>
      <c r="C27" s="218"/>
      <c r="D27" s="218"/>
      <c r="E27" s="218"/>
      <c r="F27" s="218"/>
      <c r="G27" s="218"/>
      <c r="H27" s="218"/>
      <c r="I27" s="218"/>
      <c r="J27" s="218"/>
      <c r="K27" s="218"/>
      <c r="L27" s="218"/>
      <c r="M27" s="219" t="s">
        <v>844</v>
      </c>
      <c r="N27" s="219"/>
      <c r="O27" s="219" t="s">
        <v>49</v>
      </c>
      <c r="P27" s="219"/>
      <c r="Q27" s="220" t="s">
        <v>50</v>
      </c>
      <c r="R27" s="220"/>
      <c r="S27" s="34" t="s">
        <v>51</v>
      </c>
      <c r="T27" s="34" t="s">
        <v>116</v>
      </c>
      <c r="U27" s="34" t="s">
        <v>116</v>
      </c>
      <c r="V27" s="34">
        <f t="shared" si="0"/>
        <v>100</v>
      </c>
      <c r="W27" s="35">
        <f t="shared" si="1"/>
        <v>33.33</v>
      </c>
    </row>
    <row r="28" spans="2:27" ht="56.25" customHeight="1" x14ac:dyDescent="0.2">
      <c r="B28" s="217" t="s">
        <v>846</v>
      </c>
      <c r="C28" s="218"/>
      <c r="D28" s="218"/>
      <c r="E28" s="218"/>
      <c r="F28" s="218"/>
      <c r="G28" s="218"/>
      <c r="H28" s="218"/>
      <c r="I28" s="218"/>
      <c r="J28" s="218"/>
      <c r="K28" s="218"/>
      <c r="L28" s="218"/>
      <c r="M28" s="219" t="s">
        <v>844</v>
      </c>
      <c r="N28" s="219"/>
      <c r="O28" s="219" t="s">
        <v>49</v>
      </c>
      <c r="P28" s="219"/>
      <c r="Q28" s="220" t="s">
        <v>50</v>
      </c>
      <c r="R28" s="220"/>
      <c r="S28" s="34" t="s">
        <v>51</v>
      </c>
      <c r="T28" s="34" t="s">
        <v>52</v>
      </c>
      <c r="U28" s="34" t="s">
        <v>52</v>
      </c>
      <c r="V28" s="34" t="str">
        <f t="shared" si="0"/>
        <v>N/A</v>
      </c>
      <c r="W28" s="35">
        <f t="shared" si="1"/>
        <v>0</v>
      </c>
    </row>
    <row r="29" spans="2:27" ht="56.25" customHeight="1" thickBot="1" x14ac:dyDescent="0.25">
      <c r="B29" s="217" t="s">
        <v>845</v>
      </c>
      <c r="C29" s="218"/>
      <c r="D29" s="218"/>
      <c r="E29" s="218"/>
      <c r="F29" s="218"/>
      <c r="G29" s="218"/>
      <c r="H29" s="218"/>
      <c r="I29" s="218"/>
      <c r="J29" s="218"/>
      <c r="K29" s="218"/>
      <c r="L29" s="218"/>
      <c r="M29" s="219" t="s">
        <v>844</v>
      </c>
      <c r="N29" s="219"/>
      <c r="O29" s="219" t="s">
        <v>49</v>
      </c>
      <c r="P29" s="219"/>
      <c r="Q29" s="220" t="s">
        <v>50</v>
      </c>
      <c r="R29" s="220"/>
      <c r="S29" s="34" t="s">
        <v>51</v>
      </c>
      <c r="T29" s="34" t="s">
        <v>116</v>
      </c>
      <c r="U29" s="34" t="s">
        <v>116</v>
      </c>
      <c r="V29" s="34">
        <f t="shared" si="0"/>
        <v>100</v>
      </c>
      <c r="W29" s="35">
        <f t="shared" si="1"/>
        <v>33.33</v>
      </c>
    </row>
    <row r="30" spans="2:27" ht="21.75" customHeight="1" thickTop="1" thickBot="1" x14ac:dyDescent="0.25">
      <c r="B30" s="11" t="s">
        <v>60</v>
      </c>
      <c r="C30" s="12"/>
      <c r="D30" s="12"/>
      <c r="E30" s="12"/>
      <c r="F30" s="12"/>
      <c r="G30" s="12"/>
      <c r="H30" s="13"/>
      <c r="I30" s="13"/>
      <c r="J30" s="13"/>
      <c r="K30" s="13"/>
      <c r="L30" s="13"/>
      <c r="M30" s="13"/>
      <c r="N30" s="13"/>
      <c r="O30" s="13"/>
      <c r="P30" s="13"/>
      <c r="Q30" s="13"/>
      <c r="R30" s="13"/>
      <c r="S30" s="13"/>
      <c r="T30" s="13"/>
      <c r="U30" s="13"/>
      <c r="V30" s="13"/>
      <c r="W30" s="14"/>
      <c r="X30" s="36"/>
    </row>
    <row r="31" spans="2:27" ht="29.25" customHeight="1" thickTop="1" thickBot="1" x14ac:dyDescent="0.25">
      <c r="B31" s="232" t="s">
        <v>2098</v>
      </c>
      <c r="C31" s="233"/>
      <c r="D31" s="233"/>
      <c r="E31" s="233"/>
      <c r="F31" s="233"/>
      <c r="G31" s="233"/>
      <c r="H31" s="233"/>
      <c r="I31" s="233"/>
      <c r="J31" s="233"/>
      <c r="K31" s="233"/>
      <c r="L31" s="233"/>
      <c r="M31" s="233"/>
      <c r="N31" s="233"/>
      <c r="O31" s="233"/>
      <c r="P31" s="233"/>
      <c r="Q31" s="234"/>
      <c r="R31" s="37" t="s">
        <v>42</v>
      </c>
      <c r="S31" s="204" t="s">
        <v>43</v>
      </c>
      <c r="T31" s="204"/>
      <c r="U31" s="38" t="s">
        <v>61</v>
      </c>
      <c r="V31" s="203" t="s">
        <v>62</v>
      </c>
      <c r="W31" s="205"/>
    </row>
    <row r="32" spans="2:27" ht="30.75" customHeight="1" thickBot="1" x14ac:dyDescent="0.25">
      <c r="B32" s="235"/>
      <c r="C32" s="236"/>
      <c r="D32" s="236"/>
      <c r="E32" s="236"/>
      <c r="F32" s="236"/>
      <c r="G32" s="236"/>
      <c r="H32" s="236"/>
      <c r="I32" s="236"/>
      <c r="J32" s="236"/>
      <c r="K32" s="236"/>
      <c r="L32" s="236"/>
      <c r="M32" s="236"/>
      <c r="N32" s="236"/>
      <c r="O32" s="236"/>
      <c r="P32" s="236"/>
      <c r="Q32" s="237"/>
      <c r="R32" s="39" t="s">
        <v>63</v>
      </c>
      <c r="S32" s="39" t="s">
        <v>63</v>
      </c>
      <c r="T32" s="39" t="s">
        <v>49</v>
      </c>
      <c r="U32" s="39" t="s">
        <v>63</v>
      </c>
      <c r="V32" s="39" t="s">
        <v>64</v>
      </c>
      <c r="W32" s="32" t="s">
        <v>65</v>
      </c>
      <c r="Y32" s="36"/>
    </row>
    <row r="33" spans="2:23" ht="23.25" customHeight="1" thickBot="1" x14ac:dyDescent="0.25">
      <c r="B33" s="238" t="s">
        <v>66</v>
      </c>
      <c r="C33" s="239"/>
      <c r="D33" s="239"/>
      <c r="E33" s="40" t="s">
        <v>843</v>
      </c>
      <c r="F33" s="40"/>
      <c r="G33" s="40"/>
      <c r="H33" s="41"/>
      <c r="I33" s="41"/>
      <c r="J33" s="41"/>
      <c r="K33" s="41"/>
      <c r="L33" s="41"/>
      <c r="M33" s="41"/>
      <c r="N33" s="41"/>
      <c r="O33" s="41"/>
      <c r="P33" s="42"/>
      <c r="Q33" s="42"/>
      <c r="R33" s="43" t="s">
        <v>842</v>
      </c>
      <c r="S33" s="44" t="s">
        <v>11</v>
      </c>
      <c r="T33" s="42"/>
      <c r="U33" s="44" t="s">
        <v>841</v>
      </c>
      <c r="V33" s="42"/>
      <c r="W33" s="45">
        <f>+IF(ISERR(U33/R33*100),"N/A",ROUND(U33/R33*100,2))</f>
        <v>25.12</v>
      </c>
    </row>
    <row r="34" spans="2:23" ht="26.25" customHeight="1" thickBot="1" x14ac:dyDescent="0.25">
      <c r="B34" s="221" t="s">
        <v>69</v>
      </c>
      <c r="C34" s="222"/>
      <c r="D34" s="222"/>
      <c r="E34" s="46" t="s">
        <v>843</v>
      </c>
      <c r="F34" s="46"/>
      <c r="G34" s="46"/>
      <c r="H34" s="47"/>
      <c r="I34" s="47"/>
      <c r="J34" s="47"/>
      <c r="K34" s="47"/>
      <c r="L34" s="47"/>
      <c r="M34" s="47"/>
      <c r="N34" s="47"/>
      <c r="O34" s="47"/>
      <c r="P34" s="48"/>
      <c r="Q34" s="48"/>
      <c r="R34" s="49" t="s">
        <v>842</v>
      </c>
      <c r="S34" s="50" t="s">
        <v>841</v>
      </c>
      <c r="T34" s="51">
        <f>+IF(ISERR(S34/R34*100),"N/A",ROUND(S34/R34*100,2))</f>
        <v>25.12</v>
      </c>
      <c r="U34" s="50" t="s">
        <v>841</v>
      </c>
      <c r="V34" s="51">
        <f>+IF(ISERR(U34/S34*100),"N/A",ROUND(U34/S34*100,2))</f>
        <v>100</v>
      </c>
      <c r="W34" s="52">
        <f>+IF(ISERR(U34/R34*100),"N/A",ROUND(U34/R34*100,2))</f>
        <v>25.12</v>
      </c>
    </row>
    <row r="35" spans="2:23" ht="22.5" customHeight="1" thickTop="1" thickBot="1" x14ac:dyDescent="0.25">
      <c r="B35" s="11" t="s">
        <v>75</v>
      </c>
      <c r="C35" s="12"/>
      <c r="D35" s="12"/>
      <c r="E35" s="12"/>
      <c r="F35" s="12"/>
      <c r="G35" s="12"/>
      <c r="H35" s="13"/>
      <c r="I35" s="13"/>
      <c r="J35" s="13"/>
      <c r="K35" s="13"/>
      <c r="L35" s="13"/>
      <c r="M35" s="13"/>
      <c r="N35" s="13"/>
      <c r="O35" s="13"/>
      <c r="P35" s="13"/>
      <c r="Q35" s="13"/>
      <c r="R35" s="13"/>
      <c r="S35" s="13"/>
      <c r="T35" s="13"/>
      <c r="U35" s="13"/>
      <c r="V35" s="13"/>
      <c r="W35" s="14"/>
    </row>
    <row r="36" spans="2:23" ht="37.5" customHeight="1" thickTop="1" x14ac:dyDescent="0.2">
      <c r="B36" s="223" t="s">
        <v>840</v>
      </c>
      <c r="C36" s="224"/>
      <c r="D36" s="224"/>
      <c r="E36" s="224"/>
      <c r="F36" s="224"/>
      <c r="G36" s="224"/>
      <c r="H36" s="224"/>
      <c r="I36" s="224"/>
      <c r="J36" s="224"/>
      <c r="K36" s="224"/>
      <c r="L36" s="224"/>
      <c r="M36" s="224"/>
      <c r="N36" s="224"/>
      <c r="O36" s="224"/>
      <c r="P36" s="224"/>
      <c r="Q36" s="224"/>
      <c r="R36" s="224"/>
      <c r="S36" s="224"/>
      <c r="T36" s="224"/>
      <c r="U36" s="224"/>
      <c r="V36" s="224"/>
      <c r="W36" s="225"/>
    </row>
    <row r="37" spans="2:23" ht="15" customHeight="1" thickBot="1" x14ac:dyDescent="0.25">
      <c r="B37" s="226"/>
      <c r="C37" s="227"/>
      <c r="D37" s="227"/>
      <c r="E37" s="227"/>
      <c r="F37" s="227"/>
      <c r="G37" s="227"/>
      <c r="H37" s="227"/>
      <c r="I37" s="227"/>
      <c r="J37" s="227"/>
      <c r="K37" s="227"/>
      <c r="L37" s="227"/>
      <c r="M37" s="227"/>
      <c r="N37" s="227"/>
      <c r="O37" s="227"/>
      <c r="P37" s="227"/>
      <c r="Q37" s="227"/>
      <c r="R37" s="227"/>
      <c r="S37" s="227"/>
      <c r="T37" s="227"/>
      <c r="U37" s="227"/>
      <c r="V37" s="227"/>
      <c r="W37" s="228"/>
    </row>
    <row r="38" spans="2:23" ht="37.5" customHeight="1" thickTop="1" x14ac:dyDescent="0.2">
      <c r="B38" s="223" t="s">
        <v>839</v>
      </c>
      <c r="C38" s="224"/>
      <c r="D38" s="224"/>
      <c r="E38" s="224"/>
      <c r="F38" s="224"/>
      <c r="G38" s="224"/>
      <c r="H38" s="224"/>
      <c r="I38" s="224"/>
      <c r="J38" s="224"/>
      <c r="K38" s="224"/>
      <c r="L38" s="224"/>
      <c r="M38" s="224"/>
      <c r="N38" s="224"/>
      <c r="O38" s="224"/>
      <c r="P38" s="224"/>
      <c r="Q38" s="224"/>
      <c r="R38" s="224"/>
      <c r="S38" s="224"/>
      <c r="T38" s="224"/>
      <c r="U38" s="224"/>
      <c r="V38" s="224"/>
      <c r="W38" s="225"/>
    </row>
    <row r="39" spans="2:23" ht="35.25" customHeight="1" thickBot="1" x14ac:dyDescent="0.25">
      <c r="B39" s="226"/>
      <c r="C39" s="227"/>
      <c r="D39" s="227"/>
      <c r="E39" s="227"/>
      <c r="F39" s="227"/>
      <c r="G39" s="227"/>
      <c r="H39" s="227"/>
      <c r="I39" s="227"/>
      <c r="J39" s="227"/>
      <c r="K39" s="227"/>
      <c r="L39" s="227"/>
      <c r="M39" s="227"/>
      <c r="N39" s="227"/>
      <c r="O39" s="227"/>
      <c r="P39" s="227"/>
      <c r="Q39" s="227"/>
      <c r="R39" s="227"/>
      <c r="S39" s="227"/>
      <c r="T39" s="227"/>
      <c r="U39" s="227"/>
      <c r="V39" s="227"/>
      <c r="W39" s="228"/>
    </row>
    <row r="40" spans="2:23" ht="37.5" customHeight="1" thickTop="1" x14ac:dyDescent="0.2">
      <c r="B40" s="223" t="s">
        <v>838</v>
      </c>
      <c r="C40" s="224"/>
      <c r="D40" s="224"/>
      <c r="E40" s="224"/>
      <c r="F40" s="224"/>
      <c r="G40" s="224"/>
      <c r="H40" s="224"/>
      <c r="I40" s="224"/>
      <c r="J40" s="224"/>
      <c r="K40" s="224"/>
      <c r="L40" s="224"/>
      <c r="M40" s="224"/>
      <c r="N40" s="224"/>
      <c r="O40" s="224"/>
      <c r="P40" s="224"/>
      <c r="Q40" s="224"/>
      <c r="R40" s="224"/>
      <c r="S40" s="224"/>
      <c r="T40" s="224"/>
      <c r="U40" s="224"/>
      <c r="V40" s="224"/>
      <c r="W40" s="225"/>
    </row>
    <row r="41" spans="2:23" ht="13.5" thickBot="1" x14ac:dyDescent="0.25">
      <c r="B41" s="229"/>
      <c r="C41" s="230"/>
      <c r="D41" s="230"/>
      <c r="E41" s="230"/>
      <c r="F41" s="230"/>
      <c r="G41" s="230"/>
      <c r="H41" s="230"/>
      <c r="I41" s="230"/>
      <c r="J41" s="230"/>
      <c r="K41" s="230"/>
      <c r="L41" s="230"/>
      <c r="M41" s="230"/>
      <c r="N41" s="230"/>
      <c r="O41" s="230"/>
      <c r="P41" s="230"/>
      <c r="Q41" s="230"/>
      <c r="R41" s="230"/>
      <c r="S41" s="230"/>
      <c r="T41" s="230"/>
      <c r="U41" s="230"/>
      <c r="V41" s="230"/>
      <c r="W41" s="231"/>
    </row>
  </sheetData>
  <mergeCells count="8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8:W39"/>
    <mergeCell ref="B40:W41"/>
    <mergeCell ref="B31:Q32"/>
    <mergeCell ref="S31:T31"/>
    <mergeCell ref="V31:W31"/>
    <mergeCell ref="B33:D33"/>
    <mergeCell ref="B34:D34"/>
    <mergeCell ref="B36:W37"/>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864</v>
      </c>
      <c r="D4" s="183" t="s">
        <v>863</v>
      </c>
      <c r="E4" s="183"/>
      <c r="F4" s="183"/>
      <c r="G4" s="183"/>
      <c r="H4" s="184"/>
      <c r="I4" s="18"/>
      <c r="J4" s="185" t="s">
        <v>6</v>
      </c>
      <c r="K4" s="183"/>
      <c r="L4" s="17" t="s">
        <v>879</v>
      </c>
      <c r="M4" s="186" t="s">
        <v>878</v>
      </c>
      <c r="N4" s="186"/>
      <c r="O4" s="186"/>
      <c r="P4" s="186"/>
      <c r="Q4" s="187"/>
      <c r="R4" s="19"/>
      <c r="S4" s="188" t="s">
        <v>9</v>
      </c>
      <c r="T4" s="189"/>
      <c r="U4" s="189"/>
      <c r="V4" s="190" t="s">
        <v>877</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844</v>
      </c>
      <c r="D6" s="192" t="s">
        <v>859</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858</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thickBot="1" x14ac:dyDescent="0.25">
      <c r="B21" s="217" t="s">
        <v>876</v>
      </c>
      <c r="C21" s="218"/>
      <c r="D21" s="218"/>
      <c r="E21" s="218"/>
      <c r="F21" s="218"/>
      <c r="G21" s="218"/>
      <c r="H21" s="218"/>
      <c r="I21" s="218"/>
      <c r="J21" s="218"/>
      <c r="K21" s="218"/>
      <c r="L21" s="218"/>
      <c r="M21" s="219" t="s">
        <v>844</v>
      </c>
      <c r="N21" s="219"/>
      <c r="O21" s="219" t="s">
        <v>875</v>
      </c>
      <c r="P21" s="219"/>
      <c r="Q21" s="220" t="s">
        <v>50</v>
      </c>
      <c r="R21" s="220"/>
      <c r="S21" s="34" t="s">
        <v>874</v>
      </c>
      <c r="T21" s="34" t="s">
        <v>873</v>
      </c>
      <c r="U21" s="34" t="s">
        <v>872</v>
      </c>
      <c r="V21" s="34">
        <f>+IF(ISERR(U21/T21*100),"N/A",ROUND(U21/T21*100,2))</f>
        <v>32.22</v>
      </c>
      <c r="W21" s="35">
        <f>+IF(ISERR(U21/S21*100),"N/A",ROUND(U21/S21*100,2))</f>
        <v>7.84</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32" t="s">
        <v>2098</v>
      </c>
      <c r="C23" s="233"/>
      <c r="D23" s="233"/>
      <c r="E23" s="233"/>
      <c r="F23" s="233"/>
      <c r="G23" s="233"/>
      <c r="H23" s="233"/>
      <c r="I23" s="233"/>
      <c r="J23" s="233"/>
      <c r="K23" s="233"/>
      <c r="L23" s="233"/>
      <c r="M23" s="233"/>
      <c r="N23" s="233"/>
      <c r="O23" s="233"/>
      <c r="P23" s="233"/>
      <c r="Q23" s="234"/>
      <c r="R23" s="37" t="s">
        <v>42</v>
      </c>
      <c r="S23" s="204" t="s">
        <v>43</v>
      </c>
      <c r="T23" s="204"/>
      <c r="U23" s="38" t="s">
        <v>61</v>
      </c>
      <c r="V23" s="203" t="s">
        <v>62</v>
      </c>
      <c r="W23" s="205"/>
    </row>
    <row r="24" spans="2:27" ht="30.75" customHeight="1" thickBot="1" x14ac:dyDescent="0.25">
      <c r="B24" s="235"/>
      <c r="C24" s="236"/>
      <c r="D24" s="236"/>
      <c r="E24" s="236"/>
      <c r="F24" s="236"/>
      <c r="G24" s="236"/>
      <c r="H24" s="236"/>
      <c r="I24" s="236"/>
      <c r="J24" s="236"/>
      <c r="K24" s="236"/>
      <c r="L24" s="236"/>
      <c r="M24" s="236"/>
      <c r="N24" s="236"/>
      <c r="O24" s="236"/>
      <c r="P24" s="236"/>
      <c r="Q24" s="237"/>
      <c r="R24" s="39" t="s">
        <v>63</v>
      </c>
      <c r="S24" s="39" t="s">
        <v>63</v>
      </c>
      <c r="T24" s="39" t="s">
        <v>49</v>
      </c>
      <c r="U24" s="39" t="s">
        <v>63</v>
      </c>
      <c r="V24" s="39" t="s">
        <v>64</v>
      </c>
      <c r="W24" s="32" t="s">
        <v>65</v>
      </c>
      <c r="Y24" s="36"/>
    </row>
    <row r="25" spans="2:27" ht="23.25" customHeight="1" thickBot="1" x14ac:dyDescent="0.25">
      <c r="B25" s="238" t="s">
        <v>66</v>
      </c>
      <c r="C25" s="239"/>
      <c r="D25" s="239"/>
      <c r="E25" s="40" t="s">
        <v>843</v>
      </c>
      <c r="F25" s="40"/>
      <c r="G25" s="40"/>
      <c r="H25" s="41"/>
      <c r="I25" s="41"/>
      <c r="J25" s="41"/>
      <c r="K25" s="41"/>
      <c r="L25" s="41"/>
      <c r="M25" s="41"/>
      <c r="N25" s="41"/>
      <c r="O25" s="41"/>
      <c r="P25" s="42"/>
      <c r="Q25" s="42"/>
      <c r="R25" s="43" t="s">
        <v>871</v>
      </c>
      <c r="S25" s="44" t="s">
        <v>11</v>
      </c>
      <c r="T25" s="42"/>
      <c r="U25" s="44" t="s">
        <v>868</v>
      </c>
      <c r="V25" s="42"/>
      <c r="W25" s="45">
        <f>+IF(ISERR(U25/R25*100),"N/A",ROUND(U25/R25*100,2))</f>
        <v>20.89</v>
      </c>
    </row>
    <row r="26" spans="2:27" ht="26.25" customHeight="1" thickBot="1" x14ac:dyDescent="0.25">
      <c r="B26" s="221" t="s">
        <v>69</v>
      </c>
      <c r="C26" s="222"/>
      <c r="D26" s="222"/>
      <c r="E26" s="46" t="s">
        <v>843</v>
      </c>
      <c r="F26" s="46"/>
      <c r="G26" s="46"/>
      <c r="H26" s="47"/>
      <c r="I26" s="47"/>
      <c r="J26" s="47"/>
      <c r="K26" s="47"/>
      <c r="L26" s="47"/>
      <c r="M26" s="47"/>
      <c r="N26" s="47"/>
      <c r="O26" s="47"/>
      <c r="P26" s="48"/>
      <c r="Q26" s="48"/>
      <c r="R26" s="49" t="s">
        <v>870</v>
      </c>
      <c r="S26" s="50" t="s">
        <v>869</v>
      </c>
      <c r="T26" s="51">
        <f>+IF(ISERR(S26/R26*100),"N/A",ROUND(S26/R26*100,2))</f>
        <v>25.99</v>
      </c>
      <c r="U26" s="50" t="s">
        <v>868</v>
      </c>
      <c r="V26" s="51">
        <f>+IF(ISERR(U26/S26*100),"N/A",ROUND(U26/S26*100,2))</f>
        <v>92.49</v>
      </c>
      <c r="W26" s="52">
        <f>+IF(ISERR(U26/R26*100),"N/A",ROUND(U26/R26*100,2))</f>
        <v>24.03</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3" t="s">
        <v>867</v>
      </c>
      <c r="C28" s="224"/>
      <c r="D28" s="224"/>
      <c r="E28" s="224"/>
      <c r="F28" s="224"/>
      <c r="G28" s="224"/>
      <c r="H28" s="224"/>
      <c r="I28" s="224"/>
      <c r="J28" s="224"/>
      <c r="K28" s="224"/>
      <c r="L28" s="224"/>
      <c r="M28" s="224"/>
      <c r="N28" s="224"/>
      <c r="O28" s="224"/>
      <c r="P28" s="224"/>
      <c r="Q28" s="224"/>
      <c r="R28" s="224"/>
      <c r="S28" s="224"/>
      <c r="T28" s="224"/>
      <c r="U28" s="224"/>
      <c r="V28" s="224"/>
      <c r="W28" s="225"/>
    </row>
    <row r="29" spans="2:27" ht="15" customHeight="1" thickBot="1" x14ac:dyDescent="0.25">
      <c r="B29" s="226"/>
      <c r="C29" s="227"/>
      <c r="D29" s="227"/>
      <c r="E29" s="227"/>
      <c r="F29" s="227"/>
      <c r="G29" s="227"/>
      <c r="H29" s="227"/>
      <c r="I29" s="227"/>
      <c r="J29" s="227"/>
      <c r="K29" s="227"/>
      <c r="L29" s="227"/>
      <c r="M29" s="227"/>
      <c r="N29" s="227"/>
      <c r="O29" s="227"/>
      <c r="P29" s="227"/>
      <c r="Q29" s="227"/>
      <c r="R29" s="227"/>
      <c r="S29" s="227"/>
      <c r="T29" s="227"/>
      <c r="U29" s="227"/>
      <c r="V29" s="227"/>
      <c r="W29" s="228"/>
    </row>
    <row r="30" spans="2:27" ht="37.5" customHeight="1" thickTop="1" x14ac:dyDescent="0.2">
      <c r="B30" s="223" t="s">
        <v>866</v>
      </c>
      <c r="C30" s="224"/>
      <c r="D30" s="224"/>
      <c r="E30" s="224"/>
      <c r="F30" s="224"/>
      <c r="G30" s="224"/>
      <c r="H30" s="224"/>
      <c r="I30" s="224"/>
      <c r="J30" s="224"/>
      <c r="K30" s="224"/>
      <c r="L30" s="224"/>
      <c r="M30" s="224"/>
      <c r="N30" s="224"/>
      <c r="O30" s="224"/>
      <c r="P30" s="224"/>
      <c r="Q30" s="224"/>
      <c r="R30" s="224"/>
      <c r="S30" s="224"/>
      <c r="T30" s="224"/>
      <c r="U30" s="224"/>
      <c r="V30" s="224"/>
      <c r="W30" s="225"/>
    </row>
    <row r="31" spans="2:27" ht="1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865</v>
      </c>
      <c r="C32" s="224"/>
      <c r="D32" s="224"/>
      <c r="E32" s="224"/>
      <c r="F32" s="224"/>
      <c r="G32" s="224"/>
      <c r="H32" s="224"/>
      <c r="I32" s="224"/>
      <c r="J32" s="224"/>
      <c r="K32" s="224"/>
      <c r="L32" s="224"/>
      <c r="M32" s="224"/>
      <c r="N32" s="224"/>
      <c r="O32" s="224"/>
      <c r="P32" s="224"/>
      <c r="Q32" s="224"/>
      <c r="R32" s="224"/>
      <c r="S32" s="224"/>
      <c r="T32" s="224"/>
      <c r="U32" s="224"/>
      <c r="V32" s="224"/>
      <c r="W32" s="225"/>
    </row>
    <row r="33" spans="2:23" ht="13.5" thickBot="1" x14ac:dyDescent="0.25">
      <c r="B33" s="229"/>
      <c r="C33" s="230"/>
      <c r="D33" s="230"/>
      <c r="E33" s="230"/>
      <c r="F33" s="230"/>
      <c r="G33" s="230"/>
      <c r="H33" s="230"/>
      <c r="I33" s="230"/>
      <c r="J33" s="230"/>
      <c r="K33" s="230"/>
      <c r="L33" s="230"/>
      <c r="M33" s="230"/>
      <c r="N33" s="230"/>
      <c r="O33" s="230"/>
      <c r="P33" s="230"/>
      <c r="Q33" s="230"/>
      <c r="R33" s="230"/>
      <c r="S33" s="230"/>
      <c r="T33" s="230"/>
      <c r="U33" s="230"/>
      <c r="V33" s="230"/>
      <c r="W33" s="231"/>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2044</v>
      </c>
      <c r="D4" s="183" t="s">
        <v>2043</v>
      </c>
      <c r="E4" s="183"/>
      <c r="F4" s="183"/>
      <c r="G4" s="183"/>
      <c r="H4" s="184"/>
      <c r="I4" s="18"/>
      <c r="J4" s="185" t="s">
        <v>6</v>
      </c>
      <c r="K4" s="183"/>
      <c r="L4" s="17" t="s">
        <v>246</v>
      </c>
      <c r="M4" s="186" t="s">
        <v>245</v>
      </c>
      <c r="N4" s="186"/>
      <c r="O4" s="186"/>
      <c r="P4" s="186"/>
      <c r="Q4" s="187"/>
      <c r="R4" s="19"/>
      <c r="S4" s="188" t="s">
        <v>9</v>
      </c>
      <c r="T4" s="189"/>
      <c r="U4" s="189"/>
      <c r="V4" s="190" t="s">
        <v>2042</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2031</v>
      </c>
      <c r="D6" s="192" t="s">
        <v>2041</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2040</v>
      </c>
      <c r="K8" s="26" t="s">
        <v>2039</v>
      </c>
      <c r="L8" s="26" t="s">
        <v>2038</v>
      </c>
      <c r="M8" s="26" t="s">
        <v>2037</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99" customHeight="1" thickTop="1" thickBot="1" x14ac:dyDescent="0.25">
      <c r="B10" s="27" t="s">
        <v>22</v>
      </c>
      <c r="C10" s="190" t="s">
        <v>2036</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2035</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2034</v>
      </c>
      <c r="C21" s="218"/>
      <c r="D21" s="218"/>
      <c r="E21" s="218"/>
      <c r="F21" s="218"/>
      <c r="G21" s="218"/>
      <c r="H21" s="218"/>
      <c r="I21" s="218"/>
      <c r="J21" s="218"/>
      <c r="K21" s="218"/>
      <c r="L21" s="218"/>
      <c r="M21" s="219" t="s">
        <v>2031</v>
      </c>
      <c r="N21" s="219"/>
      <c r="O21" s="219" t="s">
        <v>49</v>
      </c>
      <c r="P21" s="219"/>
      <c r="Q21" s="220" t="s">
        <v>50</v>
      </c>
      <c r="R21" s="220"/>
      <c r="S21" s="34" t="s">
        <v>137</v>
      </c>
      <c r="T21" s="34" t="s">
        <v>273</v>
      </c>
      <c r="U21" s="34" t="s">
        <v>1017</v>
      </c>
      <c r="V21" s="34">
        <f>+IF(ISERR(U21/T21*100),"N/A",ROUND(U21/T21*100,2))</f>
        <v>56</v>
      </c>
      <c r="W21" s="35">
        <f>+IF(ISERR(U21/S21*100),"N/A",ROUND(U21/S21*100,2))</f>
        <v>14</v>
      </c>
    </row>
    <row r="22" spans="2:27" ht="56.25" customHeight="1" x14ac:dyDescent="0.2">
      <c r="B22" s="217" t="s">
        <v>2033</v>
      </c>
      <c r="C22" s="218"/>
      <c r="D22" s="218"/>
      <c r="E22" s="218"/>
      <c r="F22" s="218"/>
      <c r="G22" s="218"/>
      <c r="H22" s="218"/>
      <c r="I22" s="218"/>
      <c r="J22" s="218"/>
      <c r="K22" s="218"/>
      <c r="L22" s="218"/>
      <c r="M22" s="219" t="s">
        <v>2031</v>
      </c>
      <c r="N22" s="219"/>
      <c r="O22" s="219" t="s">
        <v>49</v>
      </c>
      <c r="P22" s="219"/>
      <c r="Q22" s="220" t="s">
        <v>50</v>
      </c>
      <c r="R22" s="220"/>
      <c r="S22" s="34" t="s">
        <v>51</v>
      </c>
      <c r="T22" s="34" t="s">
        <v>167</v>
      </c>
      <c r="U22" s="34" t="s">
        <v>91</v>
      </c>
      <c r="V22" s="34">
        <f>+IF(ISERR(U22/T22*100),"N/A",ROUND(U22/T22*100,2))</f>
        <v>160</v>
      </c>
      <c r="W22" s="35">
        <f>+IF(ISERR(U22/S22*100),"N/A",ROUND(U22/S22*100,2))</f>
        <v>40</v>
      </c>
    </row>
    <row r="23" spans="2:27" ht="56.25" customHeight="1" thickBot="1" x14ac:dyDescent="0.25">
      <c r="B23" s="217" t="s">
        <v>2032</v>
      </c>
      <c r="C23" s="218"/>
      <c r="D23" s="218"/>
      <c r="E23" s="218"/>
      <c r="F23" s="218"/>
      <c r="G23" s="218"/>
      <c r="H23" s="218"/>
      <c r="I23" s="218"/>
      <c r="J23" s="218"/>
      <c r="K23" s="218"/>
      <c r="L23" s="218"/>
      <c r="M23" s="219" t="s">
        <v>2031</v>
      </c>
      <c r="N23" s="219"/>
      <c r="O23" s="219" t="s">
        <v>49</v>
      </c>
      <c r="P23" s="219"/>
      <c r="Q23" s="220" t="s">
        <v>50</v>
      </c>
      <c r="R23" s="220"/>
      <c r="S23" s="34" t="s">
        <v>51</v>
      </c>
      <c r="T23" s="34" t="s">
        <v>167</v>
      </c>
      <c r="U23" s="34" t="s">
        <v>167</v>
      </c>
      <c r="V23" s="34">
        <f>+IF(ISERR(U23/T23*100),"N/A",ROUND(U23/T23*100,2))</f>
        <v>100</v>
      </c>
      <c r="W23" s="35">
        <f>+IF(ISERR(U23/S23*100),"N/A",ROUND(U23/S23*100,2))</f>
        <v>25</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32" t="s">
        <v>2098</v>
      </c>
      <c r="C25" s="233"/>
      <c r="D25" s="233"/>
      <c r="E25" s="233"/>
      <c r="F25" s="233"/>
      <c r="G25" s="233"/>
      <c r="H25" s="233"/>
      <c r="I25" s="233"/>
      <c r="J25" s="233"/>
      <c r="K25" s="233"/>
      <c r="L25" s="233"/>
      <c r="M25" s="233"/>
      <c r="N25" s="233"/>
      <c r="O25" s="233"/>
      <c r="P25" s="233"/>
      <c r="Q25" s="234"/>
      <c r="R25" s="37" t="s">
        <v>42</v>
      </c>
      <c r="S25" s="204" t="s">
        <v>43</v>
      </c>
      <c r="T25" s="204"/>
      <c r="U25" s="38" t="s">
        <v>61</v>
      </c>
      <c r="V25" s="203" t="s">
        <v>62</v>
      </c>
      <c r="W25" s="205"/>
    </row>
    <row r="26" spans="2:27" ht="30.75" customHeight="1" thickBot="1" x14ac:dyDescent="0.25">
      <c r="B26" s="235"/>
      <c r="C26" s="236"/>
      <c r="D26" s="236"/>
      <c r="E26" s="236"/>
      <c r="F26" s="236"/>
      <c r="G26" s="236"/>
      <c r="H26" s="236"/>
      <c r="I26" s="236"/>
      <c r="J26" s="236"/>
      <c r="K26" s="236"/>
      <c r="L26" s="236"/>
      <c r="M26" s="236"/>
      <c r="N26" s="236"/>
      <c r="O26" s="236"/>
      <c r="P26" s="236"/>
      <c r="Q26" s="237"/>
      <c r="R26" s="39" t="s">
        <v>63</v>
      </c>
      <c r="S26" s="39" t="s">
        <v>63</v>
      </c>
      <c r="T26" s="39" t="s">
        <v>49</v>
      </c>
      <c r="U26" s="39" t="s">
        <v>63</v>
      </c>
      <c r="V26" s="39" t="s">
        <v>64</v>
      </c>
      <c r="W26" s="32" t="s">
        <v>65</v>
      </c>
      <c r="Y26" s="36"/>
    </row>
    <row r="27" spans="2:27" ht="23.25" customHeight="1" thickBot="1" x14ac:dyDescent="0.25">
      <c r="B27" s="238" t="s">
        <v>66</v>
      </c>
      <c r="C27" s="239"/>
      <c r="D27" s="239"/>
      <c r="E27" s="40" t="s">
        <v>2029</v>
      </c>
      <c r="F27" s="40"/>
      <c r="G27" s="40"/>
      <c r="H27" s="41"/>
      <c r="I27" s="41"/>
      <c r="J27" s="41"/>
      <c r="K27" s="41"/>
      <c r="L27" s="41"/>
      <c r="M27" s="41"/>
      <c r="N27" s="41"/>
      <c r="O27" s="41"/>
      <c r="P27" s="42"/>
      <c r="Q27" s="42"/>
      <c r="R27" s="43" t="s">
        <v>2030</v>
      </c>
      <c r="S27" s="44" t="s">
        <v>11</v>
      </c>
      <c r="T27" s="42"/>
      <c r="U27" s="44" t="s">
        <v>2028</v>
      </c>
      <c r="V27" s="42"/>
      <c r="W27" s="45">
        <f>+IF(ISERR(U27/R27*100),"N/A",ROUND(U27/R27*100,2))</f>
        <v>44.84</v>
      </c>
    </row>
    <row r="28" spans="2:27" ht="26.25" customHeight="1" thickBot="1" x14ac:dyDescent="0.25">
      <c r="B28" s="221" t="s">
        <v>69</v>
      </c>
      <c r="C28" s="222"/>
      <c r="D28" s="222"/>
      <c r="E28" s="46" t="s">
        <v>2029</v>
      </c>
      <c r="F28" s="46"/>
      <c r="G28" s="46"/>
      <c r="H28" s="47"/>
      <c r="I28" s="47"/>
      <c r="J28" s="47"/>
      <c r="K28" s="47"/>
      <c r="L28" s="47"/>
      <c r="M28" s="47"/>
      <c r="N28" s="47"/>
      <c r="O28" s="47"/>
      <c r="P28" s="48"/>
      <c r="Q28" s="48"/>
      <c r="R28" s="49" t="s">
        <v>2028</v>
      </c>
      <c r="S28" s="50" t="s">
        <v>2028</v>
      </c>
      <c r="T28" s="51">
        <f>+IF(ISERR(S28/R28*100),"N/A",ROUND(S28/R28*100,2))</f>
        <v>100</v>
      </c>
      <c r="U28" s="50" t="s">
        <v>2028</v>
      </c>
      <c r="V28" s="51">
        <f>+IF(ISERR(U28/S28*100),"N/A",ROUND(U28/S28*100,2))</f>
        <v>100</v>
      </c>
      <c r="W28" s="52">
        <f>+IF(ISERR(U28/R28*100),"N/A",ROUND(U28/R28*100,2))</f>
        <v>100</v>
      </c>
    </row>
    <row r="29" spans="2:27" ht="22.5" customHeight="1" thickTop="1" thickBot="1" x14ac:dyDescent="0.25">
      <c r="B29" s="11" t="s">
        <v>75</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23" t="s">
        <v>2027</v>
      </c>
      <c r="C30" s="224"/>
      <c r="D30" s="224"/>
      <c r="E30" s="224"/>
      <c r="F30" s="224"/>
      <c r="G30" s="224"/>
      <c r="H30" s="224"/>
      <c r="I30" s="224"/>
      <c r="J30" s="224"/>
      <c r="K30" s="224"/>
      <c r="L30" s="224"/>
      <c r="M30" s="224"/>
      <c r="N30" s="224"/>
      <c r="O30" s="224"/>
      <c r="P30" s="224"/>
      <c r="Q30" s="224"/>
      <c r="R30" s="224"/>
      <c r="S30" s="224"/>
      <c r="T30" s="224"/>
      <c r="U30" s="224"/>
      <c r="V30" s="224"/>
      <c r="W30" s="225"/>
    </row>
    <row r="31" spans="2:27" ht="78.7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2026</v>
      </c>
      <c r="C32" s="224"/>
      <c r="D32" s="224"/>
      <c r="E32" s="224"/>
      <c r="F32" s="224"/>
      <c r="G32" s="224"/>
      <c r="H32" s="224"/>
      <c r="I32" s="224"/>
      <c r="J32" s="224"/>
      <c r="K32" s="224"/>
      <c r="L32" s="224"/>
      <c r="M32" s="224"/>
      <c r="N32" s="224"/>
      <c r="O32" s="224"/>
      <c r="P32" s="224"/>
      <c r="Q32" s="224"/>
      <c r="R32" s="224"/>
      <c r="S32" s="224"/>
      <c r="T32" s="224"/>
      <c r="U32" s="224"/>
      <c r="V32" s="224"/>
      <c r="W32" s="225"/>
    </row>
    <row r="33" spans="2:23" ht="49.5" customHeight="1"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row r="34" spans="2:23" ht="37.5" customHeight="1" thickTop="1" x14ac:dyDescent="0.2">
      <c r="B34" s="223" t="s">
        <v>2025</v>
      </c>
      <c r="C34" s="224"/>
      <c r="D34" s="224"/>
      <c r="E34" s="224"/>
      <c r="F34" s="224"/>
      <c r="G34" s="224"/>
      <c r="H34" s="224"/>
      <c r="I34" s="224"/>
      <c r="J34" s="224"/>
      <c r="K34" s="224"/>
      <c r="L34" s="224"/>
      <c r="M34" s="224"/>
      <c r="N34" s="224"/>
      <c r="O34" s="224"/>
      <c r="P34" s="224"/>
      <c r="Q34" s="224"/>
      <c r="R34" s="224"/>
      <c r="S34" s="224"/>
      <c r="T34" s="224"/>
      <c r="U34" s="224"/>
      <c r="V34" s="224"/>
      <c r="W34" s="225"/>
    </row>
    <row r="35" spans="2:23" ht="13.5" thickBot="1" x14ac:dyDescent="0.25">
      <c r="B35" s="229"/>
      <c r="C35" s="230"/>
      <c r="D35" s="230"/>
      <c r="E35" s="230"/>
      <c r="F35" s="230"/>
      <c r="G35" s="230"/>
      <c r="H35" s="230"/>
      <c r="I35" s="230"/>
      <c r="J35" s="230"/>
      <c r="K35" s="230"/>
      <c r="L35" s="230"/>
      <c r="M35" s="230"/>
      <c r="N35" s="230"/>
      <c r="O35" s="230"/>
      <c r="P35" s="230"/>
      <c r="Q35" s="230"/>
      <c r="R35" s="230"/>
      <c r="S35" s="230"/>
      <c r="T35" s="230"/>
      <c r="U35" s="230"/>
      <c r="V35" s="230"/>
      <c r="W35" s="231"/>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895</v>
      </c>
      <c r="D4" s="183" t="s">
        <v>894</v>
      </c>
      <c r="E4" s="183"/>
      <c r="F4" s="183"/>
      <c r="G4" s="183"/>
      <c r="H4" s="184"/>
      <c r="I4" s="18"/>
      <c r="J4" s="185" t="s">
        <v>6</v>
      </c>
      <c r="K4" s="183"/>
      <c r="L4" s="17" t="s">
        <v>893</v>
      </c>
      <c r="M4" s="186" t="s">
        <v>892</v>
      </c>
      <c r="N4" s="186"/>
      <c r="O4" s="186"/>
      <c r="P4" s="186"/>
      <c r="Q4" s="187"/>
      <c r="R4" s="19"/>
      <c r="S4" s="188" t="s">
        <v>9</v>
      </c>
      <c r="T4" s="189"/>
      <c r="U4" s="189"/>
      <c r="V4" s="190" t="s">
        <v>882</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886</v>
      </c>
      <c r="D6" s="192" t="s">
        <v>891</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890</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889</v>
      </c>
      <c r="C21" s="218"/>
      <c r="D21" s="218"/>
      <c r="E21" s="218"/>
      <c r="F21" s="218"/>
      <c r="G21" s="218"/>
      <c r="H21" s="218"/>
      <c r="I21" s="218"/>
      <c r="J21" s="218"/>
      <c r="K21" s="218"/>
      <c r="L21" s="218"/>
      <c r="M21" s="219" t="s">
        <v>886</v>
      </c>
      <c r="N21" s="219"/>
      <c r="O21" s="219" t="s">
        <v>49</v>
      </c>
      <c r="P21" s="219"/>
      <c r="Q21" s="220" t="s">
        <v>50</v>
      </c>
      <c r="R21" s="220"/>
      <c r="S21" s="34" t="s">
        <v>137</v>
      </c>
      <c r="T21" s="34" t="s">
        <v>52</v>
      </c>
      <c r="U21" s="34" t="s">
        <v>52</v>
      </c>
      <c r="V21" s="34" t="str">
        <f>+IF(ISERR(U21/T21*100),"N/A",ROUND(U21/T21*100,2))</f>
        <v>N/A</v>
      </c>
      <c r="W21" s="35">
        <f>+IF(ISERR(U21/S21*100),"N/A",ROUND(U21/S21*100,2))</f>
        <v>0</v>
      </c>
    </row>
    <row r="22" spans="2:27" ht="56.25" customHeight="1" x14ac:dyDescent="0.2">
      <c r="B22" s="217" t="s">
        <v>888</v>
      </c>
      <c r="C22" s="218"/>
      <c r="D22" s="218"/>
      <c r="E22" s="218"/>
      <c r="F22" s="218"/>
      <c r="G22" s="218"/>
      <c r="H22" s="218"/>
      <c r="I22" s="218"/>
      <c r="J22" s="218"/>
      <c r="K22" s="218"/>
      <c r="L22" s="218"/>
      <c r="M22" s="219" t="s">
        <v>886</v>
      </c>
      <c r="N22" s="219"/>
      <c r="O22" s="219" t="s">
        <v>49</v>
      </c>
      <c r="P22" s="219"/>
      <c r="Q22" s="220" t="s">
        <v>50</v>
      </c>
      <c r="R22" s="220"/>
      <c r="S22" s="34" t="s">
        <v>695</v>
      </c>
      <c r="T22" s="34" t="s">
        <v>52</v>
      </c>
      <c r="U22" s="34" t="s">
        <v>52</v>
      </c>
      <c r="V22" s="34" t="str">
        <f>+IF(ISERR(U22/T22*100),"N/A",ROUND(U22/T22*100,2))</f>
        <v>N/A</v>
      </c>
      <c r="W22" s="35">
        <f>+IF(ISERR(U22/S22*100),"N/A",ROUND(U22/S22*100,2))</f>
        <v>0</v>
      </c>
    </row>
    <row r="23" spans="2:27" ht="56.25" customHeight="1" thickBot="1" x14ac:dyDescent="0.25">
      <c r="B23" s="217" t="s">
        <v>887</v>
      </c>
      <c r="C23" s="218"/>
      <c r="D23" s="218"/>
      <c r="E23" s="218"/>
      <c r="F23" s="218"/>
      <c r="G23" s="218"/>
      <c r="H23" s="218"/>
      <c r="I23" s="218"/>
      <c r="J23" s="218"/>
      <c r="K23" s="218"/>
      <c r="L23" s="218"/>
      <c r="M23" s="219" t="s">
        <v>886</v>
      </c>
      <c r="N23" s="219"/>
      <c r="O23" s="219" t="s">
        <v>885</v>
      </c>
      <c r="P23" s="219"/>
      <c r="Q23" s="220" t="s">
        <v>65</v>
      </c>
      <c r="R23" s="220"/>
      <c r="S23" s="34" t="s">
        <v>884</v>
      </c>
      <c r="T23" s="34" t="s">
        <v>170</v>
      </c>
      <c r="U23" s="34" t="s">
        <v>170</v>
      </c>
      <c r="V23" s="34" t="str">
        <f>+IF(ISERR(U23/T23*100),"N/A",ROUND(U23/T23*100,2))</f>
        <v>N/A</v>
      </c>
      <c r="W23" s="35" t="str">
        <f>+IF(ISERR(U23/S23*100),"N/A",ROUND(U23/S23*100,2))</f>
        <v>N/A</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32" t="s">
        <v>2098</v>
      </c>
      <c r="C25" s="233"/>
      <c r="D25" s="233"/>
      <c r="E25" s="233"/>
      <c r="F25" s="233"/>
      <c r="G25" s="233"/>
      <c r="H25" s="233"/>
      <c r="I25" s="233"/>
      <c r="J25" s="233"/>
      <c r="K25" s="233"/>
      <c r="L25" s="233"/>
      <c r="M25" s="233"/>
      <c r="N25" s="233"/>
      <c r="O25" s="233"/>
      <c r="P25" s="233"/>
      <c r="Q25" s="234"/>
      <c r="R25" s="37" t="s">
        <v>42</v>
      </c>
      <c r="S25" s="204" t="s">
        <v>43</v>
      </c>
      <c r="T25" s="204"/>
      <c r="U25" s="38" t="s">
        <v>61</v>
      </c>
      <c r="V25" s="203" t="s">
        <v>62</v>
      </c>
      <c r="W25" s="205"/>
    </row>
    <row r="26" spans="2:27" ht="30.75" customHeight="1" thickBot="1" x14ac:dyDescent="0.25">
      <c r="B26" s="235"/>
      <c r="C26" s="236"/>
      <c r="D26" s="236"/>
      <c r="E26" s="236"/>
      <c r="F26" s="236"/>
      <c r="G26" s="236"/>
      <c r="H26" s="236"/>
      <c r="I26" s="236"/>
      <c r="J26" s="236"/>
      <c r="K26" s="236"/>
      <c r="L26" s="236"/>
      <c r="M26" s="236"/>
      <c r="N26" s="236"/>
      <c r="O26" s="236"/>
      <c r="P26" s="236"/>
      <c r="Q26" s="237"/>
      <c r="R26" s="39" t="s">
        <v>63</v>
      </c>
      <c r="S26" s="39" t="s">
        <v>63</v>
      </c>
      <c r="T26" s="39" t="s">
        <v>49</v>
      </c>
      <c r="U26" s="39" t="s">
        <v>63</v>
      </c>
      <c r="V26" s="39" t="s">
        <v>64</v>
      </c>
      <c r="W26" s="32" t="s">
        <v>65</v>
      </c>
      <c r="Y26" s="36"/>
    </row>
    <row r="27" spans="2:27" ht="23.25" customHeight="1" thickBot="1" x14ac:dyDescent="0.25">
      <c r="B27" s="238" t="s">
        <v>66</v>
      </c>
      <c r="C27" s="239"/>
      <c r="D27" s="239"/>
      <c r="E27" s="40" t="s">
        <v>883</v>
      </c>
      <c r="F27" s="40"/>
      <c r="G27" s="40"/>
      <c r="H27" s="41"/>
      <c r="I27" s="41"/>
      <c r="J27" s="41"/>
      <c r="K27" s="41"/>
      <c r="L27" s="41"/>
      <c r="M27" s="41"/>
      <c r="N27" s="41"/>
      <c r="O27" s="41"/>
      <c r="P27" s="42"/>
      <c r="Q27" s="42"/>
      <c r="R27" s="43" t="s">
        <v>882</v>
      </c>
      <c r="S27" s="44" t="s">
        <v>11</v>
      </c>
      <c r="T27" s="42"/>
      <c r="U27" s="44" t="s">
        <v>880</v>
      </c>
      <c r="V27" s="42"/>
      <c r="W27" s="45">
        <f>+IF(ISERR(U27/R27*100),"N/A",ROUND(U27/R27*100,2))</f>
        <v>2.44</v>
      </c>
    </row>
    <row r="28" spans="2:27" ht="26.25" customHeight="1" thickBot="1" x14ac:dyDescent="0.25">
      <c r="B28" s="221" t="s">
        <v>69</v>
      </c>
      <c r="C28" s="222"/>
      <c r="D28" s="222"/>
      <c r="E28" s="46" t="s">
        <v>883</v>
      </c>
      <c r="F28" s="46"/>
      <c r="G28" s="46"/>
      <c r="H28" s="47"/>
      <c r="I28" s="47"/>
      <c r="J28" s="47"/>
      <c r="K28" s="47"/>
      <c r="L28" s="47"/>
      <c r="M28" s="47"/>
      <c r="N28" s="47"/>
      <c r="O28" s="47"/>
      <c r="P28" s="48"/>
      <c r="Q28" s="48"/>
      <c r="R28" s="49" t="s">
        <v>882</v>
      </c>
      <c r="S28" s="50" t="s">
        <v>881</v>
      </c>
      <c r="T28" s="51">
        <f>+IF(ISERR(S28/R28*100),"N/A",ROUND(S28/R28*100,2))</f>
        <v>25.11</v>
      </c>
      <c r="U28" s="50" t="s">
        <v>880</v>
      </c>
      <c r="V28" s="51">
        <f>+IF(ISERR(U28/S28*100),"N/A",ROUND(U28/S28*100,2))</f>
        <v>9.73</v>
      </c>
      <c r="W28" s="52">
        <f>+IF(ISERR(U28/R28*100),"N/A",ROUND(U28/R28*100,2))</f>
        <v>2.44</v>
      </c>
    </row>
    <row r="29" spans="2:27" ht="22.5" customHeight="1" thickTop="1" thickBot="1" x14ac:dyDescent="0.25">
      <c r="B29" s="11" t="s">
        <v>75</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23" t="s">
        <v>210</v>
      </c>
      <c r="C30" s="224"/>
      <c r="D30" s="224"/>
      <c r="E30" s="224"/>
      <c r="F30" s="224"/>
      <c r="G30" s="224"/>
      <c r="H30" s="224"/>
      <c r="I30" s="224"/>
      <c r="J30" s="224"/>
      <c r="K30" s="224"/>
      <c r="L30" s="224"/>
      <c r="M30" s="224"/>
      <c r="N30" s="224"/>
      <c r="O30" s="224"/>
      <c r="P30" s="224"/>
      <c r="Q30" s="224"/>
      <c r="R30" s="224"/>
      <c r="S30" s="224"/>
      <c r="T30" s="224"/>
      <c r="U30" s="224"/>
      <c r="V30" s="224"/>
      <c r="W30" s="225"/>
    </row>
    <row r="31" spans="2:27" ht="1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209</v>
      </c>
      <c r="C32" s="224"/>
      <c r="D32" s="224"/>
      <c r="E32" s="224"/>
      <c r="F32" s="224"/>
      <c r="G32" s="224"/>
      <c r="H32" s="224"/>
      <c r="I32" s="224"/>
      <c r="J32" s="224"/>
      <c r="K32" s="224"/>
      <c r="L32" s="224"/>
      <c r="M32" s="224"/>
      <c r="N32" s="224"/>
      <c r="O32" s="224"/>
      <c r="P32" s="224"/>
      <c r="Q32" s="224"/>
      <c r="R32" s="224"/>
      <c r="S32" s="224"/>
      <c r="T32" s="224"/>
      <c r="U32" s="224"/>
      <c r="V32" s="224"/>
      <c r="W32" s="225"/>
    </row>
    <row r="33" spans="2:23" ht="15" customHeight="1"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row r="34" spans="2:23" ht="37.5" customHeight="1" thickTop="1" x14ac:dyDescent="0.2">
      <c r="B34" s="223" t="s">
        <v>208</v>
      </c>
      <c r="C34" s="224"/>
      <c r="D34" s="224"/>
      <c r="E34" s="224"/>
      <c r="F34" s="224"/>
      <c r="G34" s="224"/>
      <c r="H34" s="224"/>
      <c r="I34" s="224"/>
      <c r="J34" s="224"/>
      <c r="K34" s="224"/>
      <c r="L34" s="224"/>
      <c r="M34" s="224"/>
      <c r="N34" s="224"/>
      <c r="O34" s="224"/>
      <c r="P34" s="224"/>
      <c r="Q34" s="224"/>
      <c r="R34" s="224"/>
      <c r="S34" s="224"/>
      <c r="T34" s="224"/>
      <c r="U34" s="224"/>
      <c r="V34" s="224"/>
      <c r="W34" s="225"/>
    </row>
    <row r="35" spans="2:23" ht="13.5" thickBot="1" x14ac:dyDescent="0.25">
      <c r="B35" s="229"/>
      <c r="C35" s="230"/>
      <c r="D35" s="230"/>
      <c r="E35" s="230"/>
      <c r="F35" s="230"/>
      <c r="G35" s="230"/>
      <c r="H35" s="230"/>
      <c r="I35" s="230"/>
      <c r="J35" s="230"/>
      <c r="K35" s="230"/>
      <c r="L35" s="230"/>
      <c r="M35" s="230"/>
      <c r="N35" s="230"/>
      <c r="O35" s="230"/>
      <c r="P35" s="230"/>
      <c r="Q35" s="230"/>
      <c r="R35" s="230"/>
      <c r="S35" s="230"/>
      <c r="T35" s="230"/>
      <c r="U35" s="230"/>
      <c r="V35" s="230"/>
      <c r="W35" s="231"/>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81" t="s">
        <v>0</v>
      </c>
      <c r="B1" s="181"/>
      <c r="C1" s="181"/>
      <c r="D1" s="181"/>
      <c r="E1" s="181"/>
      <c r="F1" s="181"/>
      <c r="G1" s="181"/>
      <c r="H1" s="181"/>
      <c r="I1" s="181"/>
      <c r="J1" s="181"/>
      <c r="K1" s="181"/>
      <c r="L1" s="181"/>
      <c r="M1" s="181"/>
      <c r="N1" s="181"/>
      <c r="O1" s="181"/>
      <c r="P1" s="181"/>
      <c r="Q1" s="5" t="s">
        <v>1</v>
      </c>
      <c r="R1" s="6"/>
      <c r="S1" s="6"/>
      <c r="T1" s="6"/>
      <c r="V1" s="7"/>
      <c r="W1" s="8"/>
      <c r="X1" s="8"/>
      <c r="Y1" s="9"/>
      <c r="AC1" s="10"/>
    </row>
    <row r="2" spans="1:29" ht="49.5" customHeight="1" thickBot="1" x14ac:dyDescent="0.25">
      <c r="B2" s="182" t="s">
        <v>2097</v>
      </c>
      <c r="C2" s="182"/>
      <c r="D2" s="182"/>
      <c r="E2" s="182"/>
      <c r="F2" s="182"/>
      <c r="G2" s="182"/>
      <c r="H2" s="182"/>
      <c r="I2" s="182"/>
      <c r="J2" s="182"/>
      <c r="K2" s="182"/>
      <c r="L2" s="182"/>
      <c r="M2" s="182"/>
      <c r="N2" s="182"/>
      <c r="O2" s="182"/>
      <c r="P2" s="182"/>
      <c r="Q2" s="182"/>
      <c r="R2" s="182"/>
      <c r="S2" s="182"/>
      <c r="T2" s="182"/>
      <c r="U2" s="182"/>
      <c r="V2" s="182"/>
      <c r="W2" s="182"/>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895</v>
      </c>
      <c r="D4" s="183" t="s">
        <v>894</v>
      </c>
      <c r="E4" s="183"/>
      <c r="F4" s="183"/>
      <c r="G4" s="183"/>
      <c r="H4" s="184"/>
      <c r="I4" s="18"/>
      <c r="J4" s="185" t="s">
        <v>6</v>
      </c>
      <c r="K4" s="183"/>
      <c r="L4" s="17" t="s">
        <v>899</v>
      </c>
      <c r="M4" s="186" t="s">
        <v>898</v>
      </c>
      <c r="N4" s="186"/>
      <c r="O4" s="186"/>
      <c r="P4" s="186"/>
      <c r="Q4" s="187"/>
      <c r="R4" s="19"/>
      <c r="S4" s="188" t="s">
        <v>9</v>
      </c>
      <c r="T4" s="189"/>
      <c r="U4" s="189"/>
      <c r="V4" s="190" t="s">
        <v>199</v>
      </c>
      <c r="W4" s="191"/>
    </row>
    <row r="5" spans="1:29" ht="15.75" customHeight="1" thickTop="1" x14ac:dyDescent="0.2">
      <c r="B5" s="20" t="s">
        <v>11</v>
      </c>
      <c r="C5" s="179" t="s">
        <v>11</v>
      </c>
      <c r="D5" s="179"/>
      <c r="E5" s="179"/>
      <c r="F5" s="179"/>
      <c r="G5" s="179"/>
      <c r="H5" s="179"/>
      <c r="I5" s="179"/>
      <c r="J5" s="179"/>
      <c r="K5" s="179"/>
      <c r="L5" s="179"/>
      <c r="M5" s="179"/>
      <c r="N5" s="179"/>
      <c r="O5" s="179"/>
      <c r="P5" s="179"/>
      <c r="Q5" s="179"/>
      <c r="R5" s="179"/>
      <c r="S5" s="179"/>
      <c r="T5" s="179"/>
      <c r="U5" s="179"/>
      <c r="V5" s="179"/>
      <c r="W5" s="180"/>
    </row>
    <row r="6" spans="1:29" ht="30" customHeight="1" thickBot="1" x14ac:dyDescent="0.25">
      <c r="B6" s="20" t="s">
        <v>12</v>
      </c>
      <c r="C6" s="21" t="s">
        <v>886</v>
      </c>
      <c r="D6" s="192" t="s">
        <v>891</v>
      </c>
      <c r="E6" s="192"/>
      <c r="F6" s="192"/>
      <c r="G6" s="192"/>
      <c r="H6" s="192"/>
      <c r="I6" s="22"/>
      <c r="J6" s="193" t="s">
        <v>15</v>
      </c>
      <c r="K6" s="193"/>
      <c r="L6" s="193" t="s">
        <v>16</v>
      </c>
      <c r="M6" s="193"/>
      <c r="N6" s="180" t="s">
        <v>11</v>
      </c>
      <c r="O6" s="180"/>
      <c r="P6" s="180"/>
      <c r="Q6" s="180"/>
      <c r="R6" s="180"/>
      <c r="S6" s="180"/>
      <c r="T6" s="180"/>
      <c r="U6" s="180"/>
      <c r="V6" s="180"/>
      <c r="W6" s="180"/>
    </row>
    <row r="7" spans="1:29" ht="30" customHeight="1" thickBot="1" x14ac:dyDescent="0.25">
      <c r="B7" s="23"/>
      <c r="C7" s="21" t="s">
        <v>11</v>
      </c>
      <c r="D7" s="179" t="s">
        <v>11</v>
      </c>
      <c r="E7" s="179"/>
      <c r="F7" s="179"/>
      <c r="G7" s="179"/>
      <c r="H7" s="179"/>
      <c r="I7" s="22"/>
      <c r="J7" s="24" t="s">
        <v>19</v>
      </c>
      <c r="K7" s="24" t="s">
        <v>20</v>
      </c>
      <c r="L7" s="24" t="s">
        <v>19</v>
      </c>
      <c r="M7" s="24" t="s">
        <v>20</v>
      </c>
      <c r="N7" s="25"/>
      <c r="O7" s="180" t="s">
        <v>11</v>
      </c>
      <c r="P7" s="180"/>
      <c r="Q7" s="180"/>
      <c r="R7" s="180"/>
      <c r="S7" s="180"/>
      <c r="T7" s="180"/>
      <c r="U7" s="180"/>
      <c r="V7" s="180"/>
      <c r="W7" s="180"/>
    </row>
    <row r="8" spans="1:29" ht="30" customHeight="1" thickBot="1" x14ac:dyDescent="0.25">
      <c r="B8" s="23"/>
      <c r="C8" s="21" t="s">
        <v>11</v>
      </c>
      <c r="D8" s="179" t="s">
        <v>11</v>
      </c>
      <c r="E8" s="179"/>
      <c r="F8" s="179"/>
      <c r="G8" s="179"/>
      <c r="H8" s="179"/>
      <c r="I8" s="22"/>
      <c r="J8" s="26" t="s">
        <v>21</v>
      </c>
      <c r="K8" s="26" t="s">
        <v>21</v>
      </c>
      <c r="L8" s="26" t="s">
        <v>21</v>
      </c>
      <c r="M8" s="26" t="s">
        <v>21</v>
      </c>
      <c r="N8" s="25"/>
      <c r="O8" s="22"/>
      <c r="P8" s="180" t="s">
        <v>11</v>
      </c>
      <c r="Q8" s="180"/>
      <c r="R8" s="180"/>
      <c r="S8" s="180"/>
      <c r="T8" s="180"/>
      <c r="U8" s="180"/>
      <c r="V8" s="180"/>
      <c r="W8" s="180"/>
    </row>
    <row r="9" spans="1:29" ht="25.5" customHeight="1" thickBot="1" x14ac:dyDescent="0.25">
      <c r="B9" s="23"/>
      <c r="C9" s="179" t="s">
        <v>11</v>
      </c>
      <c r="D9" s="179"/>
      <c r="E9" s="179"/>
      <c r="F9" s="179"/>
      <c r="G9" s="179"/>
      <c r="H9" s="179"/>
      <c r="I9" s="179"/>
      <c r="J9" s="179"/>
      <c r="K9" s="179"/>
      <c r="L9" s="179"/>
      <c r="M9" s="179"/>
      <c r="N9" s="179"/>
      <c r="O9" s="179"/>
      <c r="P9" s="179"/>
      <c r="Q9" s="179"/>
      <c r="R9" s="179"/>
      <c r="S9" s="179"/>
      <c r="T9" s="179"/>
      <c r="U9" s="179"/>
      <c r="V9" s="179"/>
      <c r="W9" s="180"/>
    </row>
    <row r="10" spans="1:29" ht="66.75" customHeight="1" thickTop="1" thickBot="1" x14ac:dyDescent="0.25">
      <c r="B10" s="27" t="s">
        <v>22</v>
      </c>
      <c r="C10" s="190" t="s">
        <v>11</v>
      </c>
      <c r="D10" s="190"/>
      <c r="E10" s="190"/>
      <c r="F10" s="190"/>
      <c r="G10" s="190"/>
      <c r="H10" s="190"/>
      <c r="I10" s="190"/>
      <c r="J10" s="190"/>
      <c r="K10" s="190"/>
      <c r="L10" s="190"/>
      <c r="M10" s="190"/>
      <c r="N10" s="190"/>
      <c r="O10" s="190"/>
      <c r="P10" s="190"/>
      <c r="Q10" s="190"/>
      <c r="R10" s="190"/>
      <c r="S10" s="190"/>
      <c r="T10" s="190"/>
      <c r="U10" s="190"/>
      <c r="V10" s="190"/>
      <c r="W10" s="191"/>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4" t="s">
        <v>25</v>
      </c>
      <c r="C13" s="195"/>
      <c r="D13" s="195"/>
      <c r="E13" s="195"/>
      <c r="F13" s="195"/>
      <c r="G13" s="195"/>
      <c r="H13" s="195"/>
      <c r="I13" s="195"/>
      <c r="J13" s="28"/>
      <c r="K13" s="195" t="s">
        <v>26</v>
      </c>
      <c r="L13" s="195"/>
      <c r="M13" s="195"/>
      <c r="N13" s="195"/>
      <c r="O13" s="195"/>
      <c r="P13" s="195"/>
      <c r="Q13" s="195"/>
      <c r="R13" s="29"/>
      <c r="S13" s="195" t="s">
        <v>27</v>
      </c>
      <c r="T13" s="195"/>
      <c r="U13" s="195"/>
      <c r="V13" s="195"/>
      <c r="W13" s="196"/>
    </row>
    <row r="14" spans="1:29" ht="69" customHeight="1" x14ac:dyDescent="0.2">
      <c r="B14" s="20" t="s">
        <v>28</v>
      </c>
      <c r="C14" s="192" t="s">
        <v>11</v>
      </c>
      <c r="D14" s="192"/>
      <c r="E14" s="192"/>
      <c r="F14" s="192"/>
      <c r="G14" s="192"/>
      <c r="H14" s="192"/>
      <c r="I14" s="192"/>
      <c r="J14" s="30"/>
      <c r="K14" s="30" t="s">
        <v>29</v>
      </c>
      <c r="L14" s="192" t="s">
        <v>11</v>
      </c>
      <c r="M14" s="192"/>
      <c r="N14" s="192"/>
      <c r="O14" s="192"/>
      <c r="P14" s="192"/>
      <c r="Q14" s="192"/>
      <c r="R14" s="22"/>
      <c r="S14" s="30" t="s">
        <v>30</v>
      </c>
      <c r="T14" s="197" t="s">
        <v>890</v>
      </c>
      <c r="U14" s="197"/>
      <c r="V14" s="197"/>
      <c r="W14" s="197"/>
    </row>
    <row r="15" spans="1:29" ht="86.25" customHeight="1" x14ac:dyDescent="0.2">
      <c r="B15" s="20" t="s">
        <v>32</v>
      </c>
      <c r="C15" s="192" t="s">
        <v>11</v>
      </c>
      <c r="D15" s="192"/>
      <c r="E15" s="192"/>
      <c r="F15" s="192"/>
      <c r="G15" s="192"/>
      <c r="H15" s="192"/>
      <c r="I15" s="192"/>
      <c r="J15" s="30"/>
      <c r="K15" s="30" t="s">
        <v>32</v>
      </c>
      <c r="L15" s="192" t="s">
        <v>11</v>
      </c>
      <c r="M15" s="192"/>
      <c r="N15" s="192"/>
      <c r="O15" s="192"/>
      <c r="P15" s="192"/>
      <c r="Q15" s="192"/>
      <c r="R15" s="22"/>
      <c r="S15" s="30" t="s">
        <v>33</v>
      </c>
      <c r="T15" s="197" t="s">
        <v>11</v>
      </c>
      <c r="U15" s="197"/>
      <c r="V15" s="197"/>
      <c r="W15" s="197"/>
    </row>
    <row r="16" spans="1:29" ht="25.5" customHeight="1" thickBot="1" x14ac:dyDescent="0.25">
      <c r="B16" s="31" t="s">
        <v>34</v>
      </c>
      <c r="C16" s="198" t="s">
        <v>11</v>
      </c>
      <c r="D16" s="198"/>
      <c r="E16" s="198"/>
      <c r="F16" s="198"/>
      <c r="G16" s="198"/>
      <c r="H16" s="198"/>
      <c r="I16" s="198"/>
      <c r="J16" s="198"/>
      <c r="K16" s="198"/>
      <c r="L16" s="198"/>
      <c r="M16" s="198"/>
      <c r="N16" s="198"/>
      <c r="O16" s="198"/>
      <c r="P16" s="198"/>
      <c r="Q16" s="198"/>
      <c r="R16" s="198"/>
      <c r="S16" s="198"/>
      <c r="T16" s="198"/>
      <c r="U16" s="198"/>
      <c r="V16" s="198"/>
      <c r="W16" s="19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00" t="s">
        <v>36</v>
      </c>
      <c r="C18" s="201"/>
      <c r="D18" s="201"/>
      <c r="E18" s="201"/>
      <c r="F18" s="201"/>
      <c r="G18" s="201"/>
      <c r="H18" s="201"/>
      <c r="I18" s="201"/>
      <c r="J18" s="201"/>
      <c r="K18" s="201"/>
      <c r="L18" s="201"/>
      <c r="M18" s="201"/>
      <c r="N18" s="201"/>
      <c r="O18" s="201"/>
      <c r="P18" s="201"/>
      <c r="Q18" s="201"/>
      <c r="R18" s="201"/>
      <c r="S18" s="201"/>
      <c r="T18" s="202"/>
      <c r="U18" s="203" t="s">
        <v>37</v>
      </c>
      <c r="V18" s="204"/>
      <c r="W18" s="205"/>
    </row>
    <row r="19" spans="2:27" ht="14.25" customHeight="1" x14ac:dyDescent="0.2">
      <c r="B19" s="206" t="s">
        <v>38</v>
      </c>
      <c r="C19" s="207"/>
      <c r="D19" s="207"/>
      <c r="E19" s="207"/>
      <c r="F19" s="207"/>
      <c r="G19" s="207"/>
      <c r="H19" s="207"/>
      <c r="I19" s="207"/>
      <c r="J19" s="207"/>
      <c r="K19" s="207"/>
      <c r="L19" s="207"/>
      <c r="M19" s="207" t="s">
        <v>39</v>
      </c>
      <c r="N19" s="207"/>
      <c r="O19" s="207" t="s">
        <v>40</v>
      </c>
      <c r="P19" s="207"/>
      <c r="Q19" s="207" t="s">
        <v>41</v>
      </c>
      <c r="R19" s="207"/>
      <c r="S19" s="207" t="s">
        <v>42</v>
      </c>
      <c r="T19" s="210" t="s">
        <v>43</v>
      </c>
      <c r="U19" s="212" t="s">
        <v>44</v>
      </c>
      <c r="V19" s="214" t="s">
        <v>45</v>
      </c>
      <c r="W19" s="215" t="s">
        <v>46</v>
      </c>
    </row>
    <row r="20" spans="2:27" ht="27" customHeight="1" thickBot="1" x14ac:dyDescent="0.25">
      <c r="B20" s="208"/>
      <c r="C20" s="209"/>
      <c r="D20" s="209"/>
      <c r="E20" s="209"/>
      <c r="F20" s="209"/>
      <c r="G20" s="209"/>
      <c r="H20" s="209"/>
      <c r="I20" s="209"/>
      <c r="J20" s="209"/>
      <c r="K20" s="209"/>
      <c r="L20" s="209"/>
      <c r="M20" s="209"/>
      <c r="N20" s="209"/>
      <c r="O20" s="209"/>
      <c r="P20" s="209"/>
      <c r="Q20" s="209"/>
      <c r="R20" s="209"/>
      <c r="S20" s="209"/>
      <c r="T20" s="211"/>
      <c r="U20" s="213"/>
      <c r="V20" s="209"/>
      <c r="W20" s="216"/>
      <c r="Z20" s="33" t="s">
        <v>11</v>
      </c>
      <c r="AA20" s="33" t="s">
        <v>47</v>
      </c>
    </row>
    <row r="21" spans="2:27" ht="56.25" customHeight="1" x14ac:dyDescent="0.2">
      <c r="B21" s="217" t="s">
        <v>889</v>
      </c>
      <c r="C21" s="218"/>
      <c r="D21" s="218"/>
      <c r="E21" s="218"/>
      <c r="F21" s="218"/>
      <c r="G21" s="218"/>
      <c r="H21" s="218"/>
      <c r="I21" s="218"/>
      <c r="J21" s="218"/>
      <c r="K21" s="218"/>
      <c r="L21" s="218"/>
      <c r="M21" s="219" t="s">
        <v>886</v>
      </c>
      <c r="N21" s="219"/>
      <c r="O21" s="219" t="s">
        <v>49</v>
      </c>
      <c r="P21" s="219"/>
      <c r="Q21" s="220" t="s">
        <v>50</v>
      </c>
      <c r="R21" s="220"/>
      <c r="S21" s="34" t="s">
        <v>137</v>
      </c>
      <c r="T21" s="34" t="s">
        <v>52</v>
      </c>
      <c r="U21" s="34" t="s">
        <v>52</v>
      </c>
      <c r="V21" s="34" t="str">
        <f>+IF(ISERR(U21/T21*100),"N/A",ROUND(U21/T21*100,2))</f>
        <v>N/A</v>
      </c>
      <c r="W21" s="35">
        <f>+IF(ISERR(U21/S21*100),"N/A",ROUND(U21/S21*100,2))</f>
        <v>0</v>
      </c>
    </row>
    <row r="22" spans="2:27" ht="56.25" customHeight="1" x14ac:dyDescent="0.2">
      <c r="B22" s="217" t="s">
        <v>888</v>
      </c>
      <c r="C22" s="218"/>
      <c r="D22" s="218"/>
      <c r="E22" s="218"/>
      <c r="F22" s="218"/>
      <c r="G22" s="218"/>
      <c r="H22" s="218"/>
      <c r="I22" s="218"/>
      <c r="J22" s="218"/>
      <c r="K22" s="218"/>
      <c r="L22" s="218"/>
      <c r="M22" s="219" t="s">
        <v>886</v>
      </c>
      <c r="N22" s="219"/>
      <c r="O22" s="219" t="s">
        <v>49</v>
      </c>
      <c r="P22" s="219"/>
      <c r="Q22" s="220" t="s">
        <v>50</v>
      </c>
      <c r="R22" s="220"/>
      <c r="S22" s="34" t="s">
        <v>695</v>
      </c>
      <c r="T22" s="34" t="s">
        <v>52</v>
      </c>
      <c r="U22" s="34" t="s">
        <v>52</v>
      </c>
      <c r="V22" s="34" t="str">
        <f>+IF(ISERR(U22/T22*100),"N/A",ROUND(U22/T22*100,2))</f>
        <v>N/A</v>
      </c>
      <c r="W22" s="35">
        <f>+IF(ISERR(U22/S22*100),"N/A",ROUND(U22/S22*100,2))</f>
        <v>0</v>
      </c>
    </row>
    <row r="23" spans="2:27" ht="56.25" customHeight="1" thickBot="1" x14ac:dyDescent="0.25">
      <c r="B23" s="217" t="s">
        <v>887</v>
      </c>
      <c r="C23" s="218"/>
      <c r="D23" s="218"/>
      <c r="E23" s="218"/>
      <c r="F23" s="218"/>
      <c r="G23" s="218"/>
      <c r="H23" s="218"/>
      <c r="I23" s="218"/>
      <c r="J23" s="218"/>
      <c r="K23" s="218"/>
      <c r="L23" s="218"/>
      <c r="M23" s="219" t="s">
        <v>886</v>
      </c>
      <c r="N23" s="219"/>
      <c r="O23" s="219" t="s">
        <v>897</v>
      </c>
      <c r="P23" s="219"/>
      <c r="Q23" s="220" t="s">
        <v>65</v>
      </c>
      <c r="R23" s="220"/>
      <c r="S23" s="34" t="s">
        <v>884</v>
      </c>
      <c r="T23" s="34" t="s">
        <v>170</v>
      </c>
      <c r="U23" s="34" t="s">
        <v>170</v>
      </c>
      <c r="V23" s="34" t="str">
        <f>+IF(ISERR(U23/T23*100),"N/A",ROUND(U23/T23*100,2))</f>
        <v>N/A</v>
      </c>
      <c r="W23" s="35" t="str">
        <f>+IF(ISERR(U23/S23*100),"N/A",ROUND(U23/S23*100,2))</f>
        <v>N/A</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32" t="s">
        <v>2098</v>
      </c>
      <c r="C25" s="233"/>
      <c r="D25" s="233"/>
      <c r="E25" s="233"/>
      <c r="F25" s="233"/>
      <c r="G25" s="233"/>
      <c r="H25" s="233"/>
      <c r="I25" s="233"/>
      <c r="J25" s="233"/>
      <c r="K25" s="233"/>
      <c r="L25" s="233"/>
      <c r="M25" s="233"/>
      <c r="N25" s="233"/>
      <c r="O25" s="233"/>
      <c r="P25" s="233"/>
      <c r="Q25" s="234"/>
      <c r="R25" s="37" t="s">
        <v>42</v>
      </c>
      <c r="S25" s="204" t="s">
        <v>43</v>
      </c>
      <c r="T25" s="204"/>
      <c r="U25" s="38" t="s">
        <v>61</v>
      </c>
      <c r="V25" s="203" t="s">
        <v>62</v>
      </c>
      <c r="W25" s="205"/>
    </row>
    <row r="26" spans="2:27" ht="30.75" customHeight="1" thickBot="1" x14ac:dyDescent="0.25">
      <c r="B26" s="235"/>
      <c r="C26" s="236"/>
      <c r="D26" s="236"/>
      <c r="E26" s="236"/>
      <c r="F26" s="236"/>
      <c r="G26" s="236"/>
      <c r="H26" s="236"/>
      <c r="I26" s="236"/>
      <c r="J26" s="236"/>
      <c r="K26" s="236"/>
      <c r="L26" s="236"/>
      <c r="M26" s="236"/>
      <c r="N26" s="236"/>
      <c r="O26" s="236"/>
      <c r="P26" s="236"/>
      <c r="Q26" s="237"/>
      <c r="R26" s="39" t="s">
        <v>63</v>
      </c>
      <c r="S26" s="39" t="s">
        <v>63</v>
      </c>
      <c r="T26" s="39" t="s">
        <v>49</v>
      </c>
      <c r="U26" s="39" t="s">
        <v>63</v>
      </c>
      <c r="V26" s="39" t="s">
        <v>64</v>
      </c>
      <c r="W26" s="32" t="s">
        <v>65</v>
      </c>
      <c r="Y26" s="36"/>
    </row>
    <row r="27" spans="2:27" ht="23.25" customHeight="1" thickBot="1" x14ac:dyDescent="0.25">
      <c r="B27" s="238" t="s">
        <v>66</v>
      </c>
      <c r="C27" s="239"/>
      <c r="D27" s="239"/>
      <c r="E27" s="40" t="s">
        <v>883</v>
      </c>
      <c r="F27" s="40"/>
      <c r="G27" s="40"/>
      <c r="H27" s="41"/>
      <c r="I27" s="41"/>
      <c r="J27" s="41"/>
      <c r="K27" s="41"/>
      <c r="L27" s="41"/>
      <c r="M27" s="41"/>
      <c r="N27" s="41"/>
      <c r="O27" s="41"/>
      <c r="P27" s="42"/>
      <c r="Q27" s="42"/>
      <c r="R27" s="43" t="s">
        <v>199</v>
      </c>
      <c r="S27" s="44" t="s">
        <v>11</v>
      </c>
      <c r="T27" s="42"/>
      <c r="U27" s="44" t="s">
        <v>52</v>
      </c>
      <c r="V27" s="42"/>
      <c r="W27" s="45">
        <f>+IF(ISERR(U27/R27*100),"N/A",ROUND(U27/R27*100,2))</f>
        <v>0</v>
      </c>
    </row>
    <row r="28" spans="2:27" ht="26.25" customHeight="1" thickBot="1" x14ac:dyDescent="0.25">
      <c r="B28" s="221" t="s">
        <v>69</v>
      </c>
      <c r="C28" s="222"/>
      <c r="D28" s="222"/>
      <c r="E28" s="46" t="s">
        <v>883</v>
      </c>
      <c r="F28" s="46"/>
      <c r="G28" s="46"/>
      <c r="H28" s="47"/>
      <c r="I28" s="47"/>
      <c r="J28" s="47"/>
      <c r="K28" s="47"/>
      <c r="L28" s="47"/>
      <c r="M28" s="47"/>
      <c r="N28" s="47"/>
      <c r="O28" s="47"/>
      <c r="P28" s="48"/>
      <c r="Q28" s="48"/>
      <c r="R28" s="49" t="s">
        <v>199</v>
      </c>
      <c r="S28" s="50" t="s">
        <v>896</v>
      </c>
      <c r="T28" s="51">
        <f>+IF(ISERR(S28/R28*100),"N/A",ROUND(S28/R28*100,2))</f>
        <v>25</v>
      </c>
      <c r="U28" s="50" t="s">
        <v>52</v>
      </c>
      <c r="V28" s="51">
        <f>+IF(ISERR(U28/S28*100),"N/A",ROUND(U28/S28*100,2))</f>
        <v>0</v>
      </c>
      <c r="W28" s="52">
        <f>+IF(ISERR(U28/R28*100),"N/A",ROUND(U28/R28*100,2))</f>
        <v>0</v>
      </c>
    </row>
    <row r="29" spans="2:27" ht="22.5" customHeight="1" thickTop="1" thickBot="1" x14ac:dyDescent="0.25">
      <c r="B29" s="11" t="s">
        <v>75</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23" t="s">
        <v>210</v>
      </c>
      <c r="C30" s="224"/>
      <c r="D30" s="224"/>
      <c r="E30" s="224"/>
      <c r="F30" s="224"/>
      <c r="G30" s="224"/>
      <c r="H30" s="224"/>
      <c r="I30" s="224"/>
      <c r="J30" s="224"/>
      <c r="K30" s="224"/>
      <c r="L30" s="224"/>
      <c r="M30" s="224"/>
      <c r="N30" s="224"/>
      <c r="O30" s="224"/>
      <c r="P30" s="224"/>
      <c r="Q30" s="224"/>
      <c r="R30" s="224"/>
      <c r="S30" s="224"/>
      <c r="T30" s="224"/>
      <c r="U30" s="224"/>
      <c r="V30" s="224"/>
      <c r="W30" s="225"/>
    </row>
    <row r="31" spans="2:27" ht="15" customHeight="1" thickBot="1" x14ac:dyDescent="0.25">
      <c r="B31" s="226"/>
      <c r="C31" s="227"/>
      <c r="D31" s="227"/>
      <c r="E31" s="227"/>
      <c r="F31" s="227"/>
      <c r="G31" s="227"/>
      <c r="H31" s="227"/>
      <c r="I31" s="227"/>
      <c r="J31" s="227"/>
      <c r="K31" s="227"/>
      <c r="L31" s="227"/>
      <c r="M31" s="227"/>
      <c r="N31" s="227"/>
      <c r="O31" s="227"/>
      <c r="P31" s="227"/>
      <c r="Q31" s="227"/>
      <c r="R31" s="227"/>
      <c r="S31" s="227"/>
      <c r="T31" s="227"/>
      <c r="U31" s="227"/>
      <c r="V31" s="227"/>
      <c r="W31" s="228"/>
    </row>
    <row r="32" spans="2:27" ht="37.5" customHeight="1" thickTop="1" x14ac:dyDescent="0.2">
      <c r="B32" s="223" t="s">
        <v>209</v>
      </c>
      <c r="C32" s="224"/>
      <c r="D32" s="224"/>
      <c r="E32" s="224"/>
      <c r="F32" s="224"/>
      <c r="G32" s="224"/>
      <c r="H32" s="224"/>
      <c r="I32" s="224"/>
      <c r="J32" s="224"/>
      <c r="K32" s="224"/>
      <c r="L32" s="224"/>
      <c r="M32" s="224"/>
      <c r="N32" s="224"/>
      <c r="O32" s="224"/>
      <c r="P32" s="224"/>
      <c r="Q32" s="224"/>
      <c r="R32" s="224"/>
      <c r="S32" s="224"/>
      <c r="T32" s="224"/>
      <c r="U32" s="224"/>
      <c r="V32" s="224"/>
      <c r="W32" s="225"/>
    </row>
    <row r="33" spans="2:23" ht="15" customHeight="1"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row r="34" spans="2:23" ht="37.5" customHeight="1" thickTop="1" x14ac:dyDescent="0.2">
      <c r="B34" s="223" t="s">
        <v>208</v>
      </c>
      <c r="C34" s="224"/>
      <c r="D34" s="224"/>
      <c r="E34" s="224"/>
      <c r="F34" s="224"/>
      <c r="G34" s="224"/>
      <c r="H34" s="224"/>
      <c r="I34" s="224"/>
      <c r="J34" s="224"/>
      <c r="K34" s="224"/>
      <c r="L34" s="224"/>
      <c r="M34" s="224"/>
      <c r="N34" s="224"/>
      <c r="O34" s="224"/>
      <c r="P34" s="224"/>
      <c r="Q34" s="224"/>
      <c r="R34" s="224"/>
      <c r="S34" s="224"/>
      <c r="T34" s="224"/>
      <c r="U34" s="224"/>
      <c r="V34" s="224"/>
      <c r="W34" s="225"/>
    </row>
    <row r="35" spans="2:23" ht="13.5" thickBot="1" x14ac:dyDescent="0.25">
      <c r="B35" s="229"/>
      <c r="C35" s="230"/>
      <c r="D35" s="230"/>
      <c r="E35" s="230"/>
      <c r="F35" s="230"/>
      <c r="G35" s="230"/>
      <c r="H35" s="230"/>
      <c r="I35" s="230"/>
      <c r="J35" s="230"/>
      <c r="K35" s="230"/>
      <c r="L35" s="230"/>
      <c r="M35" s="230"/>
      <c r="N35" s="230"/>
      <c r="O35" s="230"/>
      <c r="P35" s="230"/>
      <c r="Q35" s="230"/>
      <c r="R35" s="230"/>
      <c r="S35" s="230"/>
      <c r="T35" s="230"/>
      <c r="U35" s="230"/>
      <c r="V35" s="230"/>
      <c r="W35" s="231"/>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108</vt:i4>
      </vt:variant>
      <vt:variant>
        <vt:lpstr>Rangos con nombre</vt:lpstr>
      </vt:variant>
      <vt:variant>
        <vt:i4>213</vt:i4>
      </vt:variant>
    </vt:vector>
  </HeadingPairs>
  <TitlesOfParts>
    <vt:vector size="321" baseType="lpstr">
      <vt:lpstr>Físico</vt:lpstr>
      <vt:lpstr>Financiero</vt:lpstr>
      <vt:lpstr>1 R001</vt:lpstr>
      <vt:lpstr>4 E015</vt:lpstr>
      <vt:lpstr>4 P006</vt:lpstr>
      <vt:lpstr>4 P021</vt:lpstr>
      <vt:lpstr>4 P022</vt:lpstr>
      <vt:lpstr>4 P023</vt:lpstr>
      <vt:lpstr>4 P024</vt:lpstr>
      <vt:lpstr>5 E002</vt:lpstr>
      <vt:lpstr>5 M001</vt:lpstr>
      <vt:lpstr>5 P005</vt:lpstr>
      <vt:lpstr>6 M001</vt:lpstr>
      <vt:lpstr>7 A900</vt:lpstr>
      <vt:lpstr>8 P001</vt:lpstr>
      <vt:lpstr>8 S266</vt:lpstr>
      <vt:lpstr>9 P001</vt:lpstr>
      <vt:lpstr>10 M001</vt:lpstr>
      <vt:lpstr>10 S020</vt:lpstr>
      <vt:lpstr>11 E010</vt:lpstr>
      <vt:lpstr>11 E032</vt:lpstr>
      <vt:lpstr>11 S243</vt:lpstr>
      <vt:lpstr>11 S244</vt:lpstr>
      <vt:lpstr>11 S247</vt:lpstr>
      <vt:lpstr>11 S267</vt:lpstr>
      <vt:lpstr>11 S271</vt:lpstr>
      <vt:lpstr>12 E010</vt:lpstr>
      <vt:lpstr>12 E022</vt:lpstr>
      <vt:lpstr>12 E023</vt:lpstr>
      <vt:lpstr>12 E025</vt:lpstr>
      <vt:lpstr>12 E036</vt:lpstr>
      <vt:lpstr>12 M001</vt:lpstr>
      <vt:lpstr>12 O001</vt:lpstr>
      <vt:lpstr>12 P012</vt:lpstr>
      <vt:lpstr>12 P016</vt:lpstr>
      <vt:lpstr>12 P018</vt:lpstr>
      <vt:lpstr>12 P020</vt:lpstr>
      <vt:lpstr>12 S174</vt:lpstr>
      <vt:lpstr>12 S272</vt:lpstr>
      <vt:lpstr>12 U008</vt:lpstr>
      <vt:lpstr>13 A006</vt:lpstr>
      <vt:lpstr>14 E002</vt:lpstr>
      <vt:lpstr>14 E003</vt:lpstr>
      <vt:lpstr>14 S043</vt:lpstr>
      <vt:lpstr>15 M001</vt:lpstr>
      <vt:lpstr>15 S177</vt:lpstr>
      <vt:lpstr>15 S273</vt:lpstr>
      <vt:lpstr>15 S274</vt:lpstr>
      <vt:lpstr>16 P002</vt:lpstr>
      <vt:lpstr>16 S046</vt:lpstr>
      <vt:lpstr>16 S071</vt:lpstr>
      <vt:lpstr>16 S219</vt:lpstr>
      <vt:lpstr>17 E002</vt:lpstr>
      <vt:lpstr>17 E003</vt:lpstr>
      <vt:lpstr>17 E009</vt:lpstr>
      <vt:lpstr>17 E010</vt:lpstr>
      <vt:lpstr>17 E011</vt:lpstr>
      <vt:lpstr>17 E013</vt:lpstr>
      <vt:lpstr>17 M001</vt:lpstr>
      <vt:lpstr>18 E568</vt:lpstr>
      <vt:lpstr>18 G003</vt:lpstr>
      <vt:lpstr>18 M001</vt:lpstr>
      <vt:lpstr>18 P002</vt:lpstr>
      <vt:lpstr>18 P008</vt:lpstr>
      <vt:lpstr>19 J014</vt:lpstr>
      <vt:lpstr>20 E016</vt:lpstr>
      <vt:lpstr>20 S017</vt:lpstr>
      <vt:lpstr>20 S070</vt:lpstr>
      <vt:lpstr>20 S155</vt:lpstr>
      <vt:lpstr>20 S174</vt:lpstr>
      <vt:lpstr>20 S176</vt:lpstr>
      <vt:lpstr>21 P001</vt:lpstr>
      <vt:lpstr>22 R003</vt:lpstr>
      <vt:lpstr>22 R008</vt:lpstr>
      <vt:lpstr>22 R009</vt:lpstr>
      <vt:lpstr>35 E013</vt:lpstr>
      <vt:lpstr>35 M001</vt:lpstr>
      <vt:lpstr>38 F002</vt:lpstr>
      <vt:lpstr>40 P002</vt:lpstr>
      <vt:lpstr>43 M001</vt:lpstr>
      <vt:lpstr>45 G001</vt:lpstr>
      <vt:lpstr>45 G002</vt:lpstr>
      <vt:lpstr>47 M001</vt:lpstr>
      <vt:lpstr>47 O001</vt:lpstr>
      <vt:lpstr>47 E033</vt:lpstr>
      <vt:lpstr>47 P010</vt:lpstr>
      <vt:lpstr>47 S010</vt:lpstr>
      <vt:lpstr>47 S249</vt:lpstr>
      <vt:lpstr>47 U011</vt:lpstr>
      <vt:lpstr>48 E011</vt:lpstr>
      <vt:lpstr>48 S243</vt:lpstr>
      <vt:lpstr>50 E001</vt:lpstr>
      <vt:lpstr>50 E007</vt:lpstr>
      <vt:lpstr>50 E011</vt:lpstr>
      <vt:lpstr>51 E036</vt:lpstr>
      <vt:lpstr>51 E044</vt:lpstr>
      <vt:lpstr>52 M001</vt:lpstr>
      <vt:lpstr>53 E555</vt:lpstr>
      <vt:lpstr>53 E561</vt:lpstr>
      <vt:lpstr>53 E563</vt:lpstr>
      <vt:lpstr>53 E567</vt:lpstr>
      <vt:lpstr>53 E570</vt:lpstr>
      <vt:lpstr>53 F571</vt:lpstr>
      <vt:lpstr>53 M001</vt:lpstr>
      <vt:lpstr>53 O001</vt:lpstr>
      <vt:lpstr>53 P552</vt:lpstr>
      <vt:lpstr>53 R582</vt:lpstr>
      <vt:lpstr>53 R585</vt:lpstr>
      <vt:lpstr>'1 R001'!Área_de_impresión</vt:lpstr>
      <vt:lpstr>'10 M001'!Área_de_impresión</vt:lpstr>
      <vt:lpstr>'10 S020'!Área_de_impresión</vt:lpstr>
      <vt:lpstr>'11 E010'!Área_de_impresión</vt:lpstr>
      <vt:lpstr>'11 E032'!Área_de_impresión</vt:lpstr>
      <vt:lpstr>'11 S243'!Área_de_impresión</vt:lpstr>
      <vt:lpstr>'11 S244'!Área_de_impresión</vt:lpstr>
      <vt:lpstr>'11 S247'!Área_de_impresión</vt:lpstr>
      <vt:lpstr>'11 S267'!Área_de_impresión</vt:lpstr>
      <vt:lpstr>'11 S271'!Área_de_impresión</vt:lpstr>
      <vt:lpstr>'12 E010'!Área_de_impresión</vt:lpstr>
      <vt:lpstr>'12 E022'!Área_de_impresión</vt:lpstr>
      <vt:lpstr>'12 E023'!Área_de_impresión</vt:lpstr>
      <vt:lpstr>'12 E025'!Área_de_impresión</vt:lpstr>
      <vt:lpstr>'12 E036'!Área_de_impresión</vt:lpstr>
      <vt:lpstr>'12 M001'!Área_de_impresión</vt:lpstr>
      <vt:lpstr>'12 O001'!Área_de_impresión</vt:lpstr>
      <vt:lpstr>'12 P012'!Área_de_impresión</vt:lpstr>
      <vt:lpstr>'12 P016'!Área_de_impresión</vt:lpstr>
      <vt:lpstr>'12 P018'!Área_de_impresión</vt:lpstr>
      <vt:lpstr>'12 P020'!Área_de_impresión</vt:lpstr>
      <vt:lpstr>'12 S174'!Área_de_impresión</vt:lpstr>
      <vt:lpstr>'12 S272'!Área_de_impresión</vt:lpstr>
      <vt:lpstr>'12 U008'!Área_de_impresión</vt:lpstr>
      <vt:lpstr>'13 A006'!Área_de_impresión</vt:lpstr>
      <vt:lpstr>'14 E002'!Área_de_impresión</vt:lpstr>
      <vt:lpstr>'14 E003'!Área_de_impresión</vt:lpstr>
      <vt:lpstr>'14 S043'!Área_de_impresión</vt:lpstr>
      <vt:lpstr>'15 M001'!Área_de_impresión</vt:lpstr>
      <vt:lpstr>'15 S177'!Área_de_impresión</vt:lpstr>
      <vt:lpstr>'15 S273'!Área_de_impresión</vt:lpstr>
      <vt:lpstr>'15 S274'!Área_de_impresión</vt:lpstr>
      <vt:lpstr>'16 P002'!Área_de_impresión</vt:lpstr>
      <vt:lpstr>'16 S046'!Área_de_impresión</vt:lpstr>
      <vt:lpstr>'16 S071'!Área_de_impresión</vt:lpstr>
      <vt:lpstr>'16 S219'!Área_de_impresión</vt:lpstr>
      <vt:lpstr>'17 E002'!Área_de_impresión</vt:lpstr>
      <vt:lpstr>'17 E003'!Área_de_impresión</vt:lpstr>
      <vt:lpstr>'17 E009'!Área_de_impresión</vt:lpstr>
      <vt:lpstr>'17 E010'!Área_de_impresión</vt:lpstr>
      <vt:lpstr>'17 E011'!Área_de_impresión</vt:lpstr>
      <vt:lpstr>'17 E013'!Área_de_impresión</vt:lpstr>
      <vt:lpstr>'17 M001'!Área_de_impresión</vt:lpstr>
      <vt:lpstr>'18 E568'!Área_de_impresión</vt:lpstr>
      <vt:lpstr>'18 G003'!Área_de_impresión</vt:lpstr>
      <vt:lpstr>'18 M001'!Área_de_impresión</vt:lpstr>
      <vt:lpstr>'18 P002'!Área_de_impresión</vt:lpstr>
      <vt:lpstr>'18 P008'!Área_de_impresión</vt:lpstr>
      <vt:lpstr>'19 J014'!Área_de_impresión</vt:lpstr>
      <vt:lpstr>'20 E016'!Área_de_impresión</vt:lpstr>
      <vt:lpstr>'20 S017'!Área_de_impresión</vt:lpstr>
      <vt:lpstr>'20 S070'!Área_de_impresión</vt:lpstr>
      <vt:lpstr>'20 S155'!Área_de_impresión</vt:lpstr>
      <vt:lpstr>'20 S174'!Área_de_impresión</vt:lpstr>
      <vt:lpstr>'20 S176'!Área_de_impresión</vt:lpstr>
      <vt:lpstr>'21 P001'!Área_de_impresión</vt:lpstr>
      <vt:lpstr>'22 R003'!Área_de_impresión</vt:lpstr>
      <vt:lpstr>'22 R008'!Área_de_impresión</vt:lpstr>
      <vt:lpstr>'22 R009'!Área_de_impresión</vt:lpstr>
      <vt:lpstr>'35 E013'!Área_de_impresión</vt:lpstr>
      <vt:lpstr>'35 M001'!Área_de_impresión</vt:lpstr>
      <vt:lpstr>'38 F002'!Área_de_impresión</vt:lpstr>
      <vt:lpstr>'4 E015'!Área_de_impresión</vt:lpstr>
      <vt:lpstr>'4 P006'!Área_de_impresión</vt:lpstr>
      <vt:lpstr>'4 P021'!Área_de_impresión</vt:lpstr>
      <vt:lpstr>'4 P022'!Área_de_impresión</vt:lpstr>
      <vt:lpstr>'4 P023'!Área_de_impresión</vt:lpstr>
      <vt:lpstr>'4 P024'!Área_de_impresión</vt:lpstr>
      <vt:lpstr>'40 P002'!Área_de_impresión</vt:lpstr>
      <vt:lpstr>'43 M001'!Área_de_impresión</vt:lpstr>
      <vt:lpstr>'45 G001'!Área_de_impresión</vt:lpstr>
      <vt:lpstr>'45 G002'!Área_de_impresión</vt:lpstr>
      <vt:lpstr>'47 E033'!Área_de_impresión</vt:lpstr>
      <vt:lpstr>'47 M001'!Área_de_impresión</vt:lpstr>
      <vt:lpstr>'47 O001'!Área_de_impresión</vt:lpstr>
      <vt:lpstr>'47 P010'!Área_de_impresión</vt:lpstr>
      <vt:lpstr>'47 S010'!Área_de_impresión</vt:lpstr>
      <vt:lpstr>'47 S249'!Área_de_impresión</vt:lpstr>
      <vt:lpstr>'47 U011'!Área_de_impresión</vt:lpstr>
      <vt:lpstr>'48 E011'!Área_de_impresión</vt:lpstr>
      <vt:lpstr>'48 S243'!Área_de_impresión</vt:lpstr>
      <vt:lpstr>'5 E002'!Área_de_impresión</vt:lpstr>
      <vt:lpstr>'5 M001'!Área_de_impresión</vt:lpstr>
      <vt:lpstr>'5 P005'!Área_de_impresión</vt:lpstr>
      <vt:lpstr>'50 E001'!Área_de_impresión</vt:lpstr>
      <vt:lpstr>'50 E007'!Área_de_impresión</vt:lpstr>
      <vt:lpstr>'50 E011'!Área_de_impresión</vt:lpstr>
      <vt:lpstr>'51 E036'!Área_de_impresión</vt:lpstr>
      <vt:lpstr>'51 E044'!Área_de_impresión</vt:lpstr>
      <vt:lpstr>'52 M001'!Área_de_impresión</vt:lpstr>
      <vt:lpstr>'53 E555'!Área_de_impresión</vt:lpstr>
      <vt:lpstr>'53 E561'!Área_de_impresión</vt:lpstr>
      <vt:lpstr>'53 E563'!Área_de_impresión</vt:lpstr>
      <vt:lpstr>'53 E567'!Área_de_impresión</vt:lpstr>
      <vt:lpstr>'53 E570'!Área_de_impresión</vt:lpstr>
      <vt:lpstr>'53 F571'!Área_de_impresión</vt:lpstr>
      <vt:lpstr>'53 M001'!Área_de_impresión</vt:lpstr>
      <vt:lpstr>'53 O001'!Área_de_impresión</vt:lpstr>
      <vt:lpstr>'53 P552'!Área_de_impresión</vt:lpstr>
      <vt:lpstr>'53 R582'!Área_de_impresión</vt:lpstr>
      <vt:lpstr>'53 R585'!Área_de_impresión</vt:lpstr>
      <vt:lpstr>'6 M001'!Área_de_impresión</vt:lpstr>
      <vt:lpstr>'7 A900'!Área_de_impresión</vt:lpstr>
      <vt:lpstr>'8 P001'!Área_de_impresión</vt:lpstr>
      <vt:lpstr>'8 S266'!Área_de_impresión</vt:lpstr>
      <vt:lpstr>'9 P001'!Área_de_impresión</vt:lpstr>
      <vt:lpstr>Financiero!Área_de_impresión</vt:lpstr>
      <vt:lpstr>'1 R001'!Títulos_a_imprimir</vt:lpstr>
      <vt:lpstr>'10 M001'!Títulos_a_imprimir</vt:lpstr>
      <vt:lpstr>'10 S020'!Títulos_a_imprimir</vt:lpstr>
      <vt:lpstr>'11 E010'!Títulos_a_imprimir</vt:lpstr>
      <vt:lpstr>'11 E032'!Títulos_a_imprimir</vt:lpstr>
      <vt:lpstr>'11 S243'!Títulos_a_imprimir</vt:lpstr>
      <vt:lpstr>'11 S244'!Títulos_a_imprimir</vt:lpstr>
      <vt:lpstr>'11 S247'!Títulos_a_imprimir</vt:lpstr>
      <vt:lpstr>'11 S267'!Títulos_a_imprimir</vt:lpstr>
      <vt:lpstr>'11 S271'!Títulos_a_imprimir</vt:lpstr>
      <vt:lpstr>'12 E010'!Títulos_a_imprimir</vt:lpstr>
      <vt:lpstr>'12 E022'!Títulos_a_imprimir</vt:lpstr>
      <vt:lpstr>'12 E023'!Títulos_a_imprimir</vt:lpstr>
      <vt:lpstr>'12 E025'!Títulos_a_imprimir</vt:lpstr>
      <vt:lpstr>'12 E036'!Títulos_a_imprimir</vt:lpstr>
      <vt:lpstr>'12 M001'!Títulos_a_imprimir</vt:lpstr>
      <vt:lpstr>'12 O001'!Títulos_a_imprimir</vt:lpstr>
      <vt:lpstr>'12 P012'!Títulos_a_imprimir</vt:lpstr>
      <vt:lpstr>'12 P016'!Títulos_a_imprimir</vt:lpstr>
      <vt:lpstr>'12 P018'!Títulos_a_imprimir</vt:lpstr>
      <vt:lpstr>'12 P020'!Títulos_a_imprimir</vt:lpstr>
      <vt:lpstr>'12 S174'!Títulos_a_imprimir</vt:lpstr>
      <vt:lpstr>'12 S272'!Títulos_a_imprimir</vt:lpstr>
      <vt:lpstr>'12 U008'!Títulos_a_imprimir</vt:lpstr>
      <vt:lpstr>'13 A006'!Títulos_a_imprimir</vt:lpstr>
      <vt:lpstr>'14 E002'!Títulos_a_imprimir</vt:lpstr>
      <vt:lpstr>'14 E003'!Títulos_a_imprimir</vt:lpstr>
      <vt:lpstr>'14 S043'!Títulos_a_imprimir</vt:lpstr>
      <vt:lpstr>'15 M001'!Títulos_a_imprimir</vt:lpstr>
      <vt:lpstr>'15 S177'!Títulos_a_imprimir</vt:lpstr>
      <vt:lpstr>'15 S273'!Títulos_a_imprimir</vt:lpstr>
      <vt:lpstr>'15 S274'!Títulos_a_imprimir</vt:lpstr>
      <vt:lpstr>'16 P002'!Títulos_a_imprimir</vt:lpstr>
      <vt:lpstr>'16 S046'!Títulos_a_imprimir</vt:lpstr>
      <vt:lpstr>'16 S071'!Títulos_a_imprimir</vt:lpstr>
      <vt:lpstr>'16 S219'!Títulos_a_imprimir</vt:lpstr>
      <vt:lpstr>'17 E002'!Títulos_a_imprimir</vt:lpstr>
      <vt:lpstr>'17 E003'!Títulos_a_imprimir</vt:lpstr>
      <vt:lpstr>'17 E009'!Títulos_a_imprimir</vt:lpstr>
      <vt:lpstr>'17 E010'!Títulos_a_imprimir</vt:lpstr>
      <vt:lpstr>'17 E011'!Títulos_a_imprimir</vt:lpstr>
      <vt:lpstr>'17 E013'!Títulos_a_imprimir</vt:lpstr>
      <vt:lpstr>'17 M001'!Títulos_a_imprimir</vt:lpstr>
      <vt:lpstr>'18 E568'!Títulos_a_imprimir</vt:lpstr>
      <vt:lpstr>'18 G003'!Títulos_a_imprimir</vt:lpstr>
      <vt:lpstr>'18 M001'!Títulos_a_imprimir</vt:lpstr>
      <vt:lpstr>'18 P002'!Títulos_a_imprimir</vt:lpstr>
      <vt:lpstr>'18 P008'!Títulos_a_imprimir</vt:lpstr>
      <vt:lpstr>'19 J014'!Títulos_a_imprimir</vt:lpstr>
      <vt:lpstr>'20 E016'!Títulos_a_imprimir</vt:lpstr>
      <vt:lpstr>'20 S017'!Títulos_a_imprimir</vt:lpstr>
      <vt:lpstr>'20 S070'!Títulos_a_imprimir</vt:lpstr>
      <vt:lpstr>'20 S155'!Títulos_a_imprimir</vt:lpstr>
      <vt:lpstr>'20 S174'!Títulos_a_imprimir</vt:lpstr>
      <vt:lpstr>'20 S176'!Títulos_a_imprimir</vt:lpstr>
      <vt:lpstr>'21 P001'!Títulos_a_imprimir</vt:lpstr>
      <vt:lpstr>'22 R003'!Títulos_a_imprimir</vt:lpstr>
      <vt:lpstr>'22 R008'!Títulos_a_imprimir</vt:lpstr>
      <vt:lpstr>'22 R009'!Títulos_a_imprimir</vt:lpstr>
      <vt:lpstr>'35 E013'!Títulos_a_imprimir</vt:lpstr>
      <vt:lpstr>'35 M001'!Títulos_a_imprimir</vt:lpstr>
      <vt:lpstr>'38 F002'!Títulos_a_imprimir</vt:lpstr>
      <vt:lpstr>'4 E015'!Títulos_a_imprimir</vt:lpstr>
      <vt:lpstr>'4 P006'!Títulos_a_imprimir</vt:lpstr>
      <vt:lpstr>'4 P021'!Títulos_a_imprimir</vt:lpstr>
      <vt:lpstr>'4 P022'!Títulos_a_imprimir</vt:lpstr>
      <vt:lpstr>'4 P023'!Títulos_a_imprimir</vt:lpstr>
      <vt:lpstr>'4 P024'!Títulos_a_imprimir</vt:lpstr>
      <vt:lpstr>'40 P002'!Títulos_a_imprimir</vt:lpstr>
      <vt:lpstr>'43 M001'!Títulos_a_imprimir</vt:lpstr>
      <vt:lpstr>'45 G001'!Títulos_a_imprimir</vt:lpstr>
      <vt:lpstr>'45 G002'!Títulos_a_imprimir</vt:lpstr>
      <vt:lpstr>'47 E033'!Títulos_a_imprimir</vt:lpstr>
      <vt:lpstr>'47 M001'!Títulos_a_imprimir</vt:lpstr>
      <vt:lpstr>'47 O001'!Títulos_a_imprimir</vt:lpstr>
      <vt:lpstr>'47 P010'!Títulos_a_imprimir</vt:lpstr>
      <vt:lpstr>'47 S010'!Títulos_a_imprimir</vt:lpstr>
      <vt:lpstr>'47 S249'!Títulos_a_imprimir</vt:lpstr>
      <vt:lpstr>'47 U011'!Títulos_a_imprimir</vt:lpstr>
      <vt:lpstr>'48 E011'!Títulos_a_imprimir</vt:lpstr>
      <vt:lpstr>'48 S243'!Títulos_a_imprimir</vt:lpstr>
      <vt:lpstr>'5 E002'!Títulos_a_imprimir</vt:lpstr>
      <vt:lpstr>'5 M001'!Títulos_a_imprimir</vt:lpstr>
      <vt:lpstr>'5 P005'!Títulos_a_imprimir</vt:lpstr>
      <vt:lpstr>'50 E001'!Títulos_a_imprimir</vt:lpstr>
      <vt:lpstr>'50 E007'!Títulos_a_imprimir</vt:lpstr>
      <vt:lpstr>'50 E011'!Títulos_a_imprimir</vt:lpstr>
      <vt:lpstr>'51 E036'!Títulos_a_imprimir</vt:lpstr>
      <vt:lpstr>'51 E044'!Títulos_a_imprimir</vt:lpstr>
      <vt:lpstr>'52 M001'!Títulos_a_imprimir</vt:lpstr>
      <vt:lpstr>'53 E555'!Títulos_a_imprimir</vt:lpstr>
      <vt:lpstr>'53 E561'!Títulos_a_imprimir</vt:lpstr>
      <vt:lpstr>'53 E563'!Títulos_a_imprimir</vt:lpstr>
      <vt:lpstr>'53 E567'!Títulos_a_imprimir</vt:lpstr>
      <vt:lpstr>'53 E570'!Títulos_a_imprimir</vt:lpstr>
      <vt:lpstr>'53 F571'!Títulos_a_imprimir</vt:lpstr>
      <vt:lpstr>'53 M001'!Títulos_a_imprimir</vt:lpstr>
      <vt:lpstr>'53 O001'!Títulos_a_imprimir</vt:lpstr>
      <vt:lpstr>'53 P552'!Títulos_a_imprimir</vt:lpstr>
      <vt:lpstr>'53 R582'!Títulos_a_imprimir</vt:lpstr>
      <vt:lpstr>'53 R585'!Títulos_a_imprimir</vt:lpstr>
      <vt:lpstr>'6 M001'!Títulos_a_imprimir</vt:lpstr>
      <vt:lpstr>'7 A900'!Títulos_a_imprimir</vt:lpstr>
      <vt:lpstr>'8 P001'!Títulos_a_imprimir</vt:lpstr>
      <vt:lpstr>'8 S266'!Títulos_a_imprimir</vt:lpstr>
      <vt:lpstr>'9 P001'!Títulos_a_imprimir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Triana Guadalupe Carcano Aguilar</dc:creator>
  <cp:lastModifiedBy>Usuario de Windows</cp:lastModifiedBy>
  <cp:lastPrinted>2017-04-27T22:46:00Z</cp:lastPrinted>
  <dcterms:created xsi:type="dcterms:W3CDTF">2009-04-01T20:46:43Z</dcterms:created>
  <dcterms:modified xsi:type="dcterms:W3CDTF">2017-04-27T22:50:03Z</dcterms:modified>
</cp:coreProperties>
</file>