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ocumentos\Subdirección\trimestral\trimestral II 2017\"/>
    </mc:Choice>
  </mc:AlternateContent>
  <bookViews>
    <workbookView xWindow="0" yWindow="0" windowWidth="25200" windowHeight="11985"/>
  </bookViews>
  <sheets>
    <sheet name="C1" sheetId="1" r:id="rId1"/>
    <sheet name="C2" sheetId="2" r:id="rId2"/>
  </sheets>
  <definedNames>
    <definedName name="_xlnm._FilterDatabase" localSheetId="0" hidden="1">'C1'!$C$1576:$J$1595</definedName>
    <definedName name="_xlnm._FilterDatabase" localSheetId="1" hidden="1">'C2'!$K$7:$M$936</definedName>
    <definedName name="_xlnm.Print_Area" localSheetId="0">'C1'!$A$1:$K$1602</definedName>
    <definedName name="_xlnm.Print_Area" localSheetId="1">'C2'!$A$1:$M$942</definedName>
    <definedName name="_xlnm.Print_Titles" localSheetId="0">'C1'!$3:$7</definedName>
    <definedName name="_xlnm.Print_Titles" localSheetId="1">'C2'!$3:$7</definedName>
  </definedNames>
  <calcPr calcId="152511"/>
</workbook>
</file>

<file path=xl/calcChain.xml><?xml version="1.0" encoding="utf-8"?>
<calcChain xmlns="http://schemas.openxmlformats.org/spreadsheetml/2006/main">
  <c r="K1595" i="1" l="1"/>
  <c r="K1594" i="1"/>
  <c r="K1593" i="1"/>
  <c r="K1592" i="1"/>
  <c r="K1591" i="1"/>
  <c r="K1590" i="1"/>
  <c r="K1589" i="1"/>
  <c r="K1588" i="1"/>
  <c r="K1587" i="1"/>
  <c r="K1586" i="1"/>
  <c r="K1585" i="1"/>
  <c r="K1584" i="1"/>
  <c r="K1583" i="1"/>
  <c r="K1582" i="1"/>
  <c r="K1581" i="1"/>
  <c r="K1580" i="1"/>
  <c r="K1579" i="1"/>
  <c r="K1578" i="1"/>
  <c r="K1577" i="1"/>
  <c r="K1576" i="1"/>
  <c r="K1574" i="1"/>
  <c r="K1573" i="1"/>
  <c r="K1572" i="1"/>
  <c r="K1571" i="1"/>
  <c r="K1570" i="1"/>
  <c r="K1569" i="1"/>
  <c r="K1568" i="1"/>
  <c r="K1567" i="1"/>
  <c r="K1566" i="1"/>
  <c r="K1565" i="1"/>
  <c r="K1564" i="1"/>
  <c r="K1563" i="1"/>
  <c r="K1562" i="1"/>
  <c r="K1561" i="1"/>
  <c r="K1560" i="1"/>
  <c r="K1559" i="1"/>
  <c r="K1558" i="1"/>
  <c r="K1557" i="1"/>
  <c r="K1556" i="1"/>
  <c r="K1555" i="1"/>
  <c r="K1554" i="1"/>
  <c r="K1553" i="1"/>
  <c r="K1552" i="1"/>
  <c r="K1551" i="1"/>
  <c r="K1550" i="1"/>
  <c r="K1549" i="1"/>
  <c r="K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J1575" i="1"/>
  <c r="I1575" i="1"/>
  <c r="J1596" i="1"/>
  <c r="I1596" i="1"/>
  <c r="J10" i="1"/>
  <c r="I10" i="1"/>
  <c r="M936" i="2" l="1"/>
  <c r="M935" i="2"/>
  <c r="M934" i="2"/>
  <c r="M933" i="2"/>
  <c r="M932" i="2"/>
  <c r="M931" i="2"/>
  <c r="M930" i="2"/>
  <c r="M929" i="2"/>
  <c r="M928" i="2"/>
  <c r="M927" i="2"/>
  <c r="M926" i="2"/>
  <c r="M925" i="2"/>
  <c r="M924" i="2"/>
  <c r="M923" i="2"/>
  <c r="M922" i="2"/>
  <c r="M921" i="2"/>
  <c r="M920" i="2"/>
  <c r="M919" i="2"/>
  <c r="M918" i="2"/>
  <c r="M917" i="2"/>
  <c r="M916" i="2"/>
  <c r="M915" i="2"/>
  <c r="M914" i="2"/>
  <c r="M913" i="2"/>
  <c r="M912" i="2"/>
  <c r="M911" i="2"/>
  <c r="M910" i="2"/>
  <c r="M909" i="2"/>
  <c r="M908" i="2"/>
  <c r="M907" i="2"/>
  <c r="M906" i="2"/>
  <c r="M905" i="2"/>
  <c r="M904" i="2"/>
  <c r="M903" i="2"/>
  <c r="M902" i="2"/>
  <c r="M901" i="2"/>
  <c r="M900" i="2"/>
  <c r="M899" i="2"/>
  <c r="M898" i="2"/>
  <c r="M897" i="2"/>
  <c r="M896" i="2"/>
  <c r="M895" i="2"/>
  <c r="L894" i="2"/>
  <c r="K894" i="2"/>
  <c r="M893" i="2"/>
  <c r="M892" i="2"/>
  <c r="M891" i="2"/>
  <c r="M890" i="2"/>
  <c r="M889" i="2"/>
  <c r="M888" i="2"/>
  <c r="M887" i="2"/>
  <c r="M886" i="2"/>
  <c r="M885" i="2"/>
  <c r="M884" i="2"/>
  <c r="M883" i="2"/>
  <c r="M882" i="2"/>
  <c r="M881" i="2"/>
  <c r="M880" i="2"/>
  <c r="M879" i="2"/>
  <c r="M878" i="2"/>
  <c r="M877" i="2"/>
  <c r="M876" i="2"/>
  <c r="M875" i="2"/>
  <c r="M874" i="2"/>
  <c r="M873" i="2"/>
  <c r="M872" i="2"/>
  <c r="M871" i="2"/>
  <c r="M870" i="2"/>
  <c r="M869" i="2"/>
  <c r="M868" i="2"/>
  <c r="M867" i="2"/>
  <c r="M866" i="2"/>
  <c r="M865" i="2"/>
  <c r="M864" i="2"/>
  <c r="M863" i="2"/>
  <c r="M862" i="2"/>
  <c r="M861" i="2"/>
  <c r="M860" i="2"/>
  <c r="M859" i="2"/>
  <c r="M858" i="2"/>
  <c r="M857" i="2"/>
  <c r="M856" i="2"/>
  <c r="M855" i="2"/>
  <c r="M854" i="2"/>
  <c r="M853" i="2"/>
  <c r="M852" i="2"/>
  <c r="M851" i="2"/>
  <c r="M850" i="2"/>
  <c r="M849" i="2"/>
  <c r="M848" i="2"/>
  <c r="M847" i="2"/>
  <c r="M846" i="2"/>
  <c r="M845" i="2"/>
  <c r="M844" i="2"/>
  <c r="M843" i="2"/>
  <c r="M842" i="2"/>
  <c r="M841" i="2"/>
  <c r="M840" i="2"/>
  <c r="M839" i="2"/>
  <c r="M838" i="2"/>
  <c r="M837" i="2"/>
  <c r="M836" i="2"/>
  <c r="M835" i="2"/>
  <c r="M834" i="2"/>
  <c r="M833" i="2"/>
  <c r="M832" i="2"/>
  <c r="M831" i="2"/>
  <c r="M830" i="2"/>
  <c r="M829" i="2"/>
  <c r="M828" i="2"/>
  <c r="M827" i="2"/>
  <c r="M826" i="2"/>
  <c r="M825" i="2"/>
  <c r="M824" i="2"/>
  <c r="M823" i="2"/>
  <c r="M822" i="2"/>
  <c r="M821" i="2"/>
  <c r="M820" i="2"/>
  <c r="M819" i="2"/>
  <c r="M818" i="2"/>
  <c r="M817" i="2"/>
  <c r="M816" i="2"/>
  <c r="M815" i="2"/>
  <c r="M814" i="2"/>
  <c r="M813" i="2"/>
  <c r="M812" i="2"/>
  <c r="M811" i="2"/>
  <c r="M810" i="2"/>
  <c r="M809" i="2"/>
  <c r="M808" i="2"/>
  <c r="M807" i="2"/>
  <c r="M806" i="2"/>
  <c r="M805" i="2"/>
  <c r="M804" i="2"/>
  <c r="M803" i="2"/>
  <c r="M802" i="2"/>
  <c r="M801" i="2"/>
  <c r="M800" i="2"/>
  <c r="M799" i="2"/>
  <c r="M798" i="2"/>
  <c r="M797" i="2"/>
  <c r="M796" i="2"/>
  <c r="M795" i="2"/>
  <c r="M794" i="2"/>
  <c r="M793" i="2"/>
  <c r="M792" i="2"/>
  <c r="M791" i="2"/>
  <c r="M790" i="2"/>
  <c r="M789" i="2"/>
  <c r="M788" i="2"/>
  <c r="M787" i="2"/>
  <c r="M786" i="2"/>
  <c r="M785" i="2"/>
  <c r="M784" i="2"/>
  <c r="M783" i="2"/>
  <c r="M782" i="2"/>
  <c r="M781" i="2"/>
  <c r="M780" i="2"/>
  <c r="M779" i="2"/>
  <c r="M778" i="2"/>
  <c r="M777" i="2"/>
  <c r="M776" i="2"/>
  <c r="M775" i="2"/>
  <c r="M774" i="2"/>
  <c r="M773" i="2"/>
  <c r="M772" i="2"/>
  <c r="M771" i="2"/>
  <c r="M770" i="2"/>
  <c r="M769" i="2"/>
  <c r="M768" i="2"/>
  <c r="M767" i="2"/>
  <c r="M766" i="2"/>
  <c r="M765" i="2"/>
  <c r="M764" i="2"/>
  <c r="M763" i="2"/>
  <c r="M762" i="2"/>
  <c r="M761" i="2"/>
  <c r="M760" i="2"/>
  <c r="M759" i="2"/>
  <c r="M758" i="2"/>
  <c r="M757" i="2"/>
  <c r="M756" i="2"/>
  <c r="M755" i="2"/>
  <c r="M754" i="2"/>
  <c r="M753" i="2"/>
  <c r="M752" i="2"/>
  <c r="M751" i="2"/>
  <c r="M750" i="2"/>
  <c r="M749" i="2"/>
  <c r="M748" i="2"/>
  <c r="M747" i="2"/>
  <c r="M746" i="2"/>
  <c r="M745" i="2"/>
  <c r="M744" i="2"/>
  <c r="M743" i="2"/>
  <c r="M742" i="2"/>
  <c r="M741" i="2"/>
  <c r="M740" i="2"/>
  <c r="M739" i="2"/>
  <c r="M738" i="2"/>
  <c r="M737" i="2"/>
  <c r="M736" i="2"/>
  <c r="M735" i="2"/>
  <c r="M734" i="2"/>
  <c r="M733" i="2"/>
  <c r="M732" i="2"/>
  <c r="M731" i="2"/>
  <c r="M730" i="2"/>
  <c r="M729" i="2"/>
  <c r="M728" i="2"/>
  <c r="M727" i="2"/>
  <c r="M726" i="2"/>
  <c r="M725" i="2"/>
  <c r="M724" i="2"/>
  <c r="M723" i="2"/>
  <c r="M722" i="2"/>
  <c r="M721" i="2"/>
  <c r="M720" i="2"/>
  <c r="M719" i="2"/>
  <c r="M718" i="2"/>
  <c r="M717" i="2"/>
  <c r="M716" i="2"/>
  <c r="M715" i="2"/>
  <c r="M714" i="2"/>
  <c r="M713" i="2"/>
  <c r="M712" i="2"/>
  <c r="M711" i="2"/>
  <c r="M710" i="2"/>
  <c r="M709" i="2"/>
  <c r="M708" i="2"/>
  <c r="M707" i="2"/>
  <c r="M706" i="2"/>
  <c r="M705" i="2"/>
  <c r="M704" i="2"/>
  <c r="M703" i="2"/>
  <c r="M702" i="2"/>
  <c r="M701" i="2"/>
  <c r="M700" i="2"/>
  <c r="M699" i="2"/>
  <c r="M698" i="2"/>
  <c r="M697" i="2"/>
  <c r="M696" i="2"/>
  <c r="M695" i="2"/>
  <c r="M694" i="2"/>
  <c r="M693" i="2"/>
  <c r="M692" i="2"/>
  <c r="M691" i="2"/>
  <c r="M690" i="2"/>
  <c r="M689" i="2"/>
  <c r="M688" i="2"/>
  <c r="M687" i="2"/>
  <c r="M686" i="2"/>
  <c r="M685" i="2"/>
  <c r="M684" i="2"/>
  <c r="M683" i="2"/>
  <c r="M682" i="2"/>
  <c r="M681" i="2"/>
  <c r="M680" i="2"/>
  <c r="M679" i="2"/>
  <c r="M678" i="2"/>
  <c r="M677" i="2"/>
  <c r="M676" i="2"/>
  <c r="M675" i="2"/>
  <c r="M674" i="2"/>
  <c r="M673" i="2"/>
  <c r="M672" i="2"/>
  <c r="M671" i="2"/>
  <c r="M670" i="2"/>
  <c r="M669" i="2"/>
  <c r="M668" i="2"/>
  <c r="M667" i="2"/>
  <c r="M666" i="2"/>
  <c r="M665" i="2"/>
  <c r="M664" i="2"/>
  <c r="M663" i="2"/>
  <c r="M662" i="2"/>
  <c r="M661" i="2"/>
  <c r="M660" i="2"/>
  <c r="M659" i="2"/>
  <c r="M658" i="2"/>
  <c r="M657" i="2"/>
  <c r="M656" i="2"/>
  <c r="M655" i="2"/>
  <c r="M654" i="2"/>
  <c r="M653" i="2"/>
  <c r="M652" i="2"/>
  <c r="M651" i="2"/>
  <c r="M650" i="2"/>
  <c r="M649" i="2"/>
  <c r="M648" i="2"/>
  <c r="M647" i="2"/>
  <c r="M646" i="2"/>
  <c r="M645" i="2"/>
  <c r="M644" i="2"/>
  <c r="M643" i="2"/>
  <c r="M642" i="2"/>
  <c r="M641" i="2"/>
  <c r="M640" i="2"/>
  <c r="M639" i="2"/>
  <c r="M638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17" i="2"/>
  <c r="M616" i="2"/>
  <c r="M615" i="2"/>
  <c r="M614" i="2"/>
  <c r="M613" i="2"/>
  <c r="M612" i="2"/>
  <c r="M611" i="2"/>
  <c r="M610" i="2"/>
  <c r="M609" i="2"/>
  <c r="M608" i="2"/>
  <c r="M607" i="2"/>
  <c r="M606" i="2"/>
  <c r="M605" i="2"/>
  <c r="M604" i="2"/>
  <c r="M603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90" i="2"/>
  <c r="M589" i="2"/>
  <c r="M588" i="2"/>
  <c r="M587" i="2"/>
  <c r="M586" i="2"/>
  <c r="M585" i="2"/>
  <c r="M584" i="2"/>
  <c r="M583" i="2"/>
  <c r="M582" i="2"/>
  <c r="M581" i="2"/>
  <c r="M580" i="2"/>
  <c r="M579" i="2"/>
  <c r="M578" i="2"/>
  <c r="M577" i="2"/>
  <c r="M576" i="2"/>
  <c r="M575" i="2"/>
  <c r="M574" i="2"/>
  <c r="M573" i="2"/>
  <c r="M572" i="2"/>
  <c r="M571" i="2"/>
  <c r="M570" i="2"/>
  <c r="M569" i="2"/>
  <c r="M568" i="2"/>
  <c r="M567" i="2"/>
  <c r="M566" i="2"/>
  <c r="M565" i="2"/>
  <c r="M564" i="2"/>
  <c r="M563" i="2"/>
  <c r="M562" i="2"/>
  <c r="M561" i="2"/>
  <c r="M560" i="2"/>
  <c r="M559" i="2"/>
  <c r="M558" i="2"/>
  <c r="M557" i="2"/>
  <c r="M556" i="2"/>
  <c r="M555" i="2"/>
  <c r="M554" i="2"/>
  <c r="M553" i="2"/>
  <c r="M552" i="2"/>
  <c r="M551" i="2"/>
  <c r="M550" i="2"/>
  <c r="M549" i="2"/>
  <c r="M548" i="2"/>
  <c r="M547" i="2"/>
  <c r="M546" i="2"/>
  <c r="M545" i="2"/>
  <c r="M544" i="2"/>
  <c r="M543" i="2"/>
  <c r="M542" i="2"/>
  <c r="M541" i="2"/>
  <c r="M540" i="2"/>
  <c r="M539" i="2"/>
  <c r="M538" i="2"/>
  <c r="M537" i="2"/>
  <c r="M536" i="2"/>
  <c r="M535" i="2"/>
  <c r="M534" i="2"/>
  <c r="M533" i="2"/>
  <c r="M532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517" i="2"/>
  <c r="M516" i="2"/>
  <c r="M515" i="2"/>
  <c r="M514" i="2"/>
  <c r="M513" i="2"/>
  <c r="M512" i="2"/>
  <c r="M511" i="2"/>
  <c r="M510" i="2"/>
  <c r="M509" i="2"/>
  <c r="M508" i="2"/>
  <c r="M507" i="2"/>
  <c r="M506" i="2"/>
  <c r="M505" i="2"/>
  <c r="M504" i="2"/>
  <c r="M50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894" i="2" l="1"/>
  <c r="L10" i="2"/>
  <c r="K10" i="2"/>
  <c r="K1598" i="1" l="1"/>
  <c r="K1597" i="1"/>
  <c r="J9" i="1"/>
  <c r="I9" i="1"/>
  <c r="I8" i="1" l="1"/>
  <c r="J8" i="1"/>
  <c r="K1596" i="1"/>
  <c r="K1575" i="1" l="1"/>
  <c r="K8" i="1" l="1"/>
  <c r="K10" i="1"/>
  <c r="K9" i="1" l="1"/>
  <c r="L937" i="2"/>
  <c r="K937" i="2"/>
  <c r="L9" i="2" l="1"/>
  <c r="L8" i="2" s="1"/>
  <c r="K9" i="2"/>
  <c r="M939" i="2"/>
  <c r="M938" i="2"/>
  <c r="K8" i="2" l="1"/>
  <c r="M937" i="2"/>
  <c r="M10" i="2" l="1"/>
  <c r="M8" i="2" l="1"/>
  <c r="M9" i="2"/>
</calcChain>
</file>

<file path=xl/sharedStrings.xml><?xml version="1.0" encoding="utf-8"?>
<sst xmlns="http://schemas.openxmlformats.org/spreadsheetml/2006/main" count="3498" uniqueCount="2437">
  <si>
    <t>Ramos Autónomos</t>
  </si>
  <si>
    <t>Poder Legislativo</t>
  </si>
  <si>
    <t>Sector central</t>
  </si>
  <si>
    <t>Poder Judicial</t>
  </si>
  <si>
    <t>Instituto Nacional Electoral</t>
  </si>
  <si>
    <t>Comisión Nacional de los Derechos Humanos</t>
  </si>
  <si>
    <t>Comisión Federal de Competencia Económica</t>
  </si>
  <si>
    <t>Instituto Nacional para la Evaluación de la Educación</t>
  </si>
  <si>
    <t>Contraloría Interna</t>
  </si>
  <si>
    <t>Instituto Federal de Telecomunicaciones</t>
  </si>
  <si>
    <t>INEG</t>
  </si>
  <si>
    <t>Información Nacional Estadística y Geográfica</t>
  </si>
  <si>
    <t>Ramos Administrativos</t>
  </si>
  <si>
    <t>Oficina de la Presidencia de la República</t>
  </si>
  <si>
    <t>Gobernación</t>
  </si>
  <si>
    <t>Órganos Desconcentrados</t>
  </si>
  <si>
    <t>A00</t>
  </si>
  <si>
    <t>Instituto Nacional para el Federalismo y el Desarrollo Municipal</t>
  </si>
  <si>
    <t>D00</t>
  </si>
  <si>
    <t>Prevención y Readaptación Social</t>
  </si>
  <si>
    <t>F00</t>
  </si>
  <si>
    <t>Tribunal Federal de Conciliación y Arbitraje</t>
  </si>
  <si>
    <t>G00</t>
  </si>
  <si>
    <t>Secretaría General del Consejo Nacional de Población</t>
  </si>
  <si>
    <t>H00</t>
  </si>
  <si>
    <t>Centro Nacional de Prevención de Desastres</t>
  </si>
  <si>
    <t>I00</t>
  </si>
  <si>
    <t>Centro de Investigación y Seguridad Nacional</t>
  </si>
  <si>
    <t>J00</t>
  </si>
  <si>
    <t>K00</t>
  </si>
  <si>
    <t>Instituto Nacional de Migración</t>
  </si>
  <si>
    <t>L00</t>
  </si>
  <si>
    <t>M00</t>
  </si>
  <si>
    <t>Secretaría Técnica de la Comisión Calificadora de Publicaciones y Revistas Ilustradas</t>
  </si>
  <si>
    <t>N00</t>
  </si>
  <si>
    <t>Coordinación General de la Comisión Mexicana de Ayuda a Refugiados</t>
  </si>
  <si>
    <t>O00</t>
  </si>
  <si>
    <t>Q00</t>
  </si>
  <si>
    <t>Centro de Producción de Programas Informativos y Especiales</t>
  </si>
  <si>
    <t>R00</t>
  </si>
  <si>
    <t>Coordinación Nacional Antisecuestro</t>
  </si>
  <si>
    <t>T00</t>
  </si>
  <si>
    <t>Coordinación para la Atención Integral de la Migración en la Frontera Sur</t>
  </si>
  <si>
    <t>U00</t>
  </si>
  <si>
    <t>Secretaría Técnica del Consejo de Coordinación para la Implementación del Sistema de Justicia Penal</t>
  </si>
  <si>
    <t>V00</t>
  </si>
  <si>
    <t>Comisión Nacional para Prevenir y Erradicar la Violencia Contra las Mujeres</t>
  </si>
  <si>
    <t>W00</t>
  </si>
  <si>
    <t>Secretariado Ejecutivo del Sistema Nacional de Seguridad Pública</t>
  </si>
  <si>
    <t>Entidades apoyadas</t>
  </si>
  <si>
    <t>EZN</t>
  </si>
  <si>
    <t>Archivo General de la Nación</t>
  </si>
  <si>
    <t>EZQ</t>
  </si>
  <si>
    <t>Consejo Nacional para Prevenir la Discriminación</t>
  </si>
  <si>
    <t>Relaciones Exteriores</t>
  </si>
  <si>
    <t>B00</t>
  </si>
  <si>
    <t>Sección Mexicana de la Comisión Internacional de Límites y Aguas entre México y Estados Unidos</t>
  </si>
  <si>
    <t>C00</t>
  </si>
  <si>
    <t>Instituto Matías Romero</t>
  </si>
  <si>
    <t>Instituto de los Mexicanos en el Exterior</t>
  </si>
  <si>
    <t>Agencia Mexicana de Cooperación Internacional para el Desarrollo</t>
  </si>
  <si>
    <t>Comisión Nacional Bancaria y de Valores</t>
  </si>
  <si>
    <t>Comisión Nacional de Seguros y Fianzas</t>
  </si>
  <si>
    <t>Comisión Nacional del Sistema de Ahorro para el Retiro</t>
  </si>
  <si>
    <t>E00</t>
  </si>
  <si>
    <t>Servicio de Administración Tributaria</t>
  </si>
  <si>
    <t>G3A</t>
  </si>
  <si>
    <t>Comisión Nacional para la Protección y Defensa de los Usuarios de Servicios Financieros</t>
  </si>
  <si>
    <t>GSA</t>
  </si>
  <si>
    <t>Agroasemex, S.A.</t>
  </si>
  <si>
    <t>HAN</t>
  </si>
  <si>
    <t>Financiera Nacional de Desarrollo Agropecuario, Rural, Forestal y Pesquero</t>
  </si>
  <si>
    <t>HAS</t>
  </si>
  <si>
    <t>Fondo Especial de Asistencia Técnica y Garantía para Créditos Agropecuarios</t>
  </si>
  <si>
    <t>HAT</t>
  </si>
  <si>
    <t>Fondo de Capitalización e Inversión del Sector Rural</t>
  </si>
  <si>
    <t>HJO</t>
  </si>
  <si>
    <t>Banco del Ahorro Nacional y Servicios Financieros, S.N.C.</t>
  </si>
  <si>
    <t>HKA</t>
  </si>
  <si>
    <t>Servicio de Administración y Enajenación de Bienes</t>
  </si>
  <si>
    <t>AYB</t>
  </si>
  <si>
    <t>Comisión Nacional para el Desarrollo de los Pueblos Indígenas</t>
  </si>
  <si>
    <t>AYG</t>
  </si>
  <si>
    <t>Notimex, Agencia de Noticias del Estado Mexicano</t>
  </si>
  <si>
    <t>AYI</t>
  </si>
  <si>
    <t>Procuraduría de la Defensa del Contribuyente</t>
  </si>
  <si>
    <t>AYJ</t>
  </si>
  <si>
    <t>Comisión Ejecutiva de Atención a Víctimas</t>
  </si>
  <si>
    <t>HHG</t>
  </si>
  <si>
    <t>Instituto Nacional de las Mujeres</t>
  </si>
  <si>
    <t>Defensa Nacional</t>
  </si>
  <si>
    <t>Agricultura, Ganadería, Desarrollo Rural, Pesca y Alimentación</t>
  </si>
  <si>
    <t>Servicio Nacional de Sanidad, Inocuidad y Calidad Agroalimentaria</t>
  </si>
  <si>
    <t>Servicio Nacional de Inspección y Certificación de Semillas</t>
  </si>
  <si>
    <t>Colegio Superior Agropecuario del Estado de Guerrero</t>
  </si>
  <si>
    <t>Agencia de Servicios a la Comercialización y Desarrollo de Mercados Agropecuarios</t>
  </si>
  <si>
    <t>Servicio de Información Agroalimentaria y Pesquera</t>
  </si>
  <si>
    <t>Comisión Nacional de Acuacultura y Pesca</t>
  </si>
  <si>
    <t>A1I</t>
  </si>
  <si>
    <t>Universidad Autónoma Chapingo</t>
  </si>
  <si>
    <t>AFU</t>
  </si>
  <si>
    <t>Comité Nacional para el Desarrollo Sustentable de la Caña de Azúcar</t>
  </si>
  <si>
    <t>I6L</t>
  </si>
  <si>
    <t>Fideicomiso de Riesgo Compartido</t>
  </si>
  <si>
    <t>I6U</t>
  </si>
  <si>
    <t>Fondo de Empresas Expropiadas del Sector Azucarero</t>
  </si>
  <si>
    <t>I9H</t>
  </si>
  <si>
    <t>Instituto Nacional para el Desarrollo de Capacidades del Sector Rural, A.C.</t>
  </si>
  <si>
    <t>IZC</t>
  </si>
  <si>
    <t>Colegio de Postgraduados</t>
  </si>
  <si>
    <t>IZI</t>
  </si>
  <si>
    <t>Comisión Nacional de las Zonas Áridas</t>
  </si>
  <si>
    <t>JAG</t>
  </si>
  <si>
    <t>Instituto Nacional de Investigaciones Forestales, Agrícolas y Pecuarias</t>
  </si>
  <si>
    <t>RJL</t>
  </si>
  <si>
    <t>Instituto Nacional de Pesca</t>
  </si>
  <si>
    <t>Comunicaciones y Transportes</t>
  </si>
  <si>
    <t>Instituto Mexicano del Transporte</t>
  </si>
  <si>
    <t>Servicios a la Navegación en el Espacio Aéreo Mexicano</t>
  </si>
  <si>
    <t>J0U</t>
  </si>
  <si>
    <t>Caminos y Puentes Federales de Ingresos y Servicios Conexos</t>
  </si>
  <si>
    <t>J3C</t>
  </si>
  <si>
    <t>Administración Portuaria Integral de Puerto Madero, S.A. de C.V.</t>
  </si>
  <si>
    <t>J3E</t>
  </si>
  <si>
    <t>Administración Portuaria Integral de Veracruz, S.A. de C.V.</t>
  </si>
  <si>
    <t>J3L</t>
  </si>
  <si>
    <t>Ferrocarril del Istmo de Tehuantepec, S.A. de C.V.</t>
  </si>
  <si>
    <t>J4V</t>
  </si>
  <si>
    <t>Fideicomiso de Formación y Capacitación para el Personal de la Marina Mercante Nacional</t>
  </si>
  <si>
    <t>J9E</t>
  </si>
  <si>
    <t>Servicio Postal Mexicano</t>
  </si>
  <si>
    <t>JZN</t>
  </si>
  <si>
    <t>Agencia Espacial Mexicana</t>
  </si>
  <si>
    <t>KCZ</t>
  </si>
  <si>
    <t>Telecomunicaciones de México</t>
  </si>
  <si>
    <t>KDH</t>
  </si>
  <si>
    <t>Grupo Aeroportuario de la Ciudad de México, S.A. de C.V.</t>
  </si>
  <si>
    <t>Economía</t>
  </si>
  <si>
    <t>Comisión Federal de Mejora Regulatoria</t>
  </si>
  <si>
    <t>Instituto Nacional de la Economía Social</t>
  </si>
  <si>
    <t>Instituto Nacional del Emprendedor</t>
  </si>
  <si>
    <t>K2H</t>
  </si>
  <si>
    <t>Centro Nacional de Metrología</t>
  </si>
  <si>
    <t>K2W</t>
  </si>
  <si>
    <t>ProMéxico</t>
  </si>
  <si>
    <t>LAT</t>
  </si>
  <si>
    <t>Procuraduría Federal del Consumidor</t>
  </si>
  <si>
    <t>LAU</t>
  </si>
  <si>
    <t>Servicio Geológico Mexicano</t>
  </si>
  <si>
    <t>Educación Pública</t>
  </si>
  <si>
    <t>Universidad Pedagógica Nacional</t>
  </si>
  <si>
    <t>Instituto Politécnico Nacional</t>
  </si>
  <si>
    <t>B01</t>
  </si>
  <si>
    <t>XE-IPN Canal 11</t>
  </si>
  <si>
    <t>Instituto Nacional de Antropología e Historia</t>
  </si>
  <si>
    <t>Instituto Nacional de Bellas Artes y Literatura</t>
  </si>
  <si>
    <t>Comisión de Apelación y Arbitraje del Deporte</t>
  </si>
  <si>
    <t>Universidad Abierta y a Distancia de México</t>
  </si>
  <si>
    <t>Coordinación Nacional del Servicio Profesional Docente</t>
  </si>
  <si>
    <t>Tecnológico Nacional de México</t>
  </si>
  <si>
    <t>MAR</t>
  </si>
  <si>
    <t>Fondo de Cultura Económica</t>
  </si>
  <si>
    <t>A2M</t>
  </si>
  <si>
    <t>Universidad Autónoma Metropolitana</t>
  </si>
  <si>
    <t>A3Q</t>
  </si>
  <si>
    <t>Universidad Nacional Autónoma de México</t>
  </si>
  <si>
    <t>L3N</t>
  </si>
  <si>
    <t>L3P</t>
  </si>
  <si>
    <t>Centro de Enseñanza Técnica Industrial</t>
  </si>
  <si>
    <t>L4J</t>
  </si>
  <si>
    <t>Centro de Investigación y de Estudios Avanzados del Instituto Politécnico Nacional</t>
  </si>
  <si>
    <t>L5N</t>
  </si>
  <si>
    <t>Colegio de Bachilleres</t>
  </si>
  <si>
    <t>L5X</t>
  </si>
  <si>
    <t>Colegio Nacional de Educación Profesional Técnica</t>
  </si>
  <si>
    <t>L6H</t>
  </si>
  <si>
    <t>Comisión de Operación y Fomento de Actividades Académicas del Instituto Politécnico Nacional</t>
  </si>
  <si>
    <t>L6I</t>
  </si>
  <si>
    <t>Comisión Nacional de Cultura Física y Deporte</t>
  </si>
  <si>
    <t>L6J</t>
  </si>
  <si>
    <t>Comisión Nacional de Libros de Texto Gratuitos</t>
  </si>
  <si>
    <t>L6U</t>
  </si>
  <si>
    <t>Compañía Operadora del Centro Cultural y Turístico de Tijuana, S.A. de C.V.</t>
  </si>
  <si>
    <t>L6W</t>
  </si>
  <si>
    <t>Consejo Nacional de Fomento Educativo</t>
  </si>
  <si>
    <t>L8G</t>
  </si>
  <si>
    <t>L8K</t>
  </si>
  <si>
    <t>El Colegio de México, A.C.</t>
  </si>
  <si>
    <t>L8P</t>
  </si>
  <si>
    <t>Estudios Churubusco Azteca, S.A.</t>
  </si>
  <si>
    <t>L9T</t>
  </si>
  <si>
    <t>Fideicomiso de los Sistemas Normalizado de Competencia Laboral y de Certificación de Competencia Laboral</t>
  </si>
  <si>
    <t>L9Y</t>
  </si>
  <si>
    <t>Fideicomiso para la Cineteca Nacional</t>
  </si>
  <si>
    <t>MDA</t>
  </si>
  <si>
    <t>Instituto Nacional para la Educación de los Adultos</t>
  </si>
  <si>
    <t>MDB</t>
  </si>
  <si>
    <t>Instituto Nacional de Lenguas Indígenas</t>
  </si>
  <si>
    <t>MDC</t>
  </si>
  <si>
    <t>MDE</t>
  </si>
  <si>
    <t>Instituto Nacional de la Infraestructura Física Educativa</t>
  </si>
  <si>
    <t>MDL</t>
  </si>
  <si>
    <t>Instituto Mexicano de la Radio</t>
  </si>
  <si>
    <t>MGC</t>
  </si>
  <si>
    <t>Patronato de Obras e Instalaciones del Instituto Politécnico Nacional</t>
  </si>
  <si>
    <t>MGH</t>
  </si>
  <si>
    <t>Universidad Autónoma Agraria Antonio Narro</t>
  </si>
  <si>
    <t>MHL</t>
  </si>
  <si>
    <t>Salud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</si>
  <si>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</si>
  <si>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</si>
  <si>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</si>
  <si>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</si>
  <si>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Comisión Nacional de Arbitraje Médico</t>
  </si>
  <si>
    <t>Servicios de Atención Psiquiátrica</t>
  </si>
  <si>
    <t>Centro Nacional de Programas Preventivos y Control de Enfermedades</t>
  </si>
  <si>
    <t>Centro Nacional de Trasplantes</t>
  </si>
  <si>
    <t>Centro Nacional para la Salud de la Infancia y la Adolescencia</t>
  </si>
  <si>
    <t>S00</t>
  </si>
  <si>
    <t>Comisión Federal para la Protección contra Riesgos Sanitarios</t>
  </si>
  <si>
    <t>Centro Nacional de Excelencia Tecnológica en Salud</t>
  </si>
  <si>
    <t>Comisión Nacional de Protección Social en Salud</t>
  </si>
  <si>
    <t>Comisión Nacional de Bioética</t>
  </si>
  <si>
    <t>X00</t>
  </si>
  <si>
    <t>M7A</t>
  </si>
  <si>
    <t>Centro Regional de Alta Especialidad de Chiapas</t>
  </si>
  <si>
    <t>M7F</t>
  </si>
  <si>
    <t>Instituto Nacional de Psiquiatría Ramón de la Fuente Muñiz</t>
  </si>
  <si>
    <t>M7K</t>
  </si>
  <si>
    <t>Centros de Integración Juvenil, A.C.</t>
  </si>
  <si>
    <t>NAW</t>
  </si>
  <si>
    <t>Hospital Juárez de México</t>
  </si>
  <si>
    <t>NBB</t>
  </si>
  <si>
    <t>Hospital General "Dr. Manuel Gea González"</t>
  </si>
  <si>
    <t>NBD</t>
  </si>
  <si>
    <t>Hospital General de México "Dr. Eduardo Liceaga"</t>
  </si>
  <si>
    <t>NBG</t>
  </si>
  <si>
    <t>Hospital Infantil de México Federico Gómez</t>
  </si>
  <si>
    <t>NBQ</t>
  </si>
  <si>
    <t>Hospital Regional de Alta Especialidad del Bajío</t>
  </si>
  <si>
    <t>NBR</t>
  </si>
  <si>
    <t>Hospital Regional de Alta Especialidad de Oaxaca</t>
  </si>
  <si>
    <t>NBS</t>
  </si>
  <si>
    <t>Hospital Regional de Alta Especialidad de la Península de Yucatán</t>
  </si>
  <si>
    <t>NBT</t>
  </si>
  <si>
    <t>Hospital Regional de Alta Especialidad de Ciudad Victoria "Bicentenario 2010"</t>
  </si>
  <si>
    <t>NBU</t>
  </si>
  <si>
    <t>Hospital Regional de Alta Especialidad de Ixtapaluca</t>
  </si>
  <si>
    <t>NBV</t>
  </si>
  <si>
    <t>Instituto Nacional de Cancerología</t>
  </si>
  <si>
    <t>NCA</t>
  </si>
  <si>
    <t>Instituto Nacional de Cardiología Ignacio Chávez</t>
  </si>
  <si>
    <t>NCD</t>
  </si>
  <si>
    <t>Instituto Nacional de Enfermedades Respiratorias Ismael Cosío Villegas</t>
  </si>
  <si>
    <t>NCE</t>
  </si>
  <si>
    <t>Instituto Nacional de Geriatría</t>
  </si>
  <si>
    <t>NCG</t>
  </si>
  <si>
    <t>Instituto Nacional de Ciencias Médicas y Nutrición Salvador Zubirán</t>
  </si>
  <si>
    <t>NCH</t>
  </si>
  <si>
    <t>Instituto Nacional de Medicina Genómica</t>
  </si>
  <si>
    <t>NCK</t>
  </si>
  <si>
    <t>Instituto Nacional de Neurología y Neurocirugía Manuel Velasco Suárez</t>
  </si>
  <si>
    <t>NCZ</t>
  </si>
  <si>
    <t>Instituto Nacional de Pediatría</t>
  </si>
  <si>
    <t>NDE</t>
  </si>
  <si>
    <t>Instituto Nacional de Perinatología Isidro Espinosa de los Reyes</t>
  </si>
  <si>
    <t>NDF</t>
  </si>
  <si>
    <t>NDY</t>
  </si>
  <si>
    <t>Instituto Nacional de Salud Pública</t>
  </si>
  <si>
    <t>NHK</t>
  </si>
  <si>
    <t>Sistema Nacional para el Desarrollo Integral de la Familia</t>
  </si>
  <si>
    <t>Marina</t>
  </si>
  <si>
    <t>Trabajo y Previsión Social</t>
  </si>
  <si>
    <t>Procuraduría Federal de la Defensa del Trabajo</t>
  </si>
  <si>
    <t>Comité Nacional Mixto de Protección al Salario</t>
  </si>
  <si>
    <t>PBJ</t>
  </si>
  <si>
    <t>Comisión Nacional de los Salarios Mínimos</t>
  </si>
  <si>
    <t>Desarrollo Agrario, Territorial y Urbano</t>
  </si>
  <si>
    <t>Registro Agrario Nacional</t>
  </si>
  <si>
    <t>QCW</t>
  </si>
  <si>
    <t>Comisión Nacional de Vivienda</t>
  </si>
  <si>
    <t>QEZ</t>
  </si>
  <si>
    <t>Procuraduría Agraria</t>
  </si>
  <si>
    <t>QIQ</t>
  </si>
  <si>
    <t>Fideicomiso Fondo Nacional de Habitaciones Populares</t>
  </si>
  <si>
    <t>Medio Ambiente y Recursos Naturales</t>
  </si>
  <si>
    <t>Procuraduría Federal de Protección al Ambiente</t>
  </si>
  <si>
    <t>Comisión Nacional de Áreas Naturales Protegidas</t>
  </si>
  <si>
    <t>RHQ</t>
  </si>
  <si>
    <t>Comisión Nacional Forestal</t>
  </si>
  <si>
    <t>RJE</t>
  </si>
  <si>
    <t>Instituto Mexicano de Tecnología del Agua</t>
  </si>
  <si>
    <t>RJJ</t>
  </si>
  <si>
    <t>Instituto Nacional de Ecología y Cambio Climático</t>
  </si>
  <si>
    <t>Procuraduría General de la República</t>
  </si>
  <si>
    <t>Centro Nacional de Planeación, Análisis e Información para el Combate a la Delincuencia</t>
  </si>
  <si>
    <t>Instituto de Formación Ministerial, Policial y Pericial</t>
  </si>
  <si>
    <t>Centro de Evaluación y Control de Confianza</t>
  </si>
  <si>
    <t>Centro Federal de Protección a Personas</t>
  </si>
  <si>
    <t>SKC</t>
  </si>
  <si>
    <t>Instituto Nacional de Ciencias Penales</t>
  </si>
  <si>
    <t>Energía</t>
  </si>
  <si>
    <t>Comisión Nacional de Seguridad Nuclear y Salvaguardias</t>
  </si>
  <si>
    <t>Comisión Reguladora de Energía</t>
  </si>
  <si>
    <t>Comisión Nacional de Hidrocarburos</t>
  </si>
  <si>
    <t>Comisión Nacional para el Uso Eficiente de la Energía</t>
  </si>
  <si>
    <t>T0K</t>
  </si>
  <si>
    <t>T0O</t>
  </si>
  <si>
    <t>Instituto Mexicano del Petróleo</t>
  </si>
  <si>
    <t>T0Q</t>
  </si>
  <si>
    <t>Instituto Nacional de Investigaciones Nucleares</t>
  </si>
  <si>
    <t>Desarrollo Social</t>
  </si>
  <si>
    <t>Instituto Nacional de Desarrollo Social</t>
  </si>
  <si>
    <t>Coordinación Nacional de PROSPERA Programa de Inclusión Social</t>
  </si>
  <si>
    <t>V3A</t>
  </si>
  <si>
    <t>Instituto Nacional de las Personas Adultas Mayores</t>
  </si>
  <si>
    <t>VQZ</t>
  </si>
  <si>
    <t>Consejo Nacional de Evaluación de la Política de Desarrollo Social</t>
  </si>
  <si>
    <t>VRW</t>
  </si>
  <si>
    <t>Consejo Nacional para el Desarrollo y la Inclusión de las Personas con Discapacidad</t>
  </si>
  <si>
    <t>VSS</t>
  </si>
  <si>
    <t>Diconsa, S.A. de C.V.</t>
  </si>
  <si>
    <t>VST</t>
  </si>
  <si>
    <t>Liconsa, S.A. de C.V.</t>
  </si>
  <si>
    <t>VUY</t>
  </si>
  <si>
    <t>Instituto Mexicano de la Juventud</t>
  </si>
  <si>
    <t>VZG</t>
  </si>
  <si>
    <t>Fondo Nacional para el Fomento de las Artesanías</t>
  </si>
  <si>
    <t>Turismo</t>
  </si>
  <si>
    <t>Instituto de Competitividad Turística</t>
  </si>
  <si>
    <t>Corporación de Servicios al Turista Ángeles Verdes</t>
  </si>
  <si>
    <t>W3J</t>
  </si>
  <si>
    <t>Consejo de Promoción Turística de México, S.A. de C.V.</t>
  </si>
  <si>
    <t>W3N</t>
  </si>
  <si>
    <t>Fondo Nacional de Fomento al Turismo</t>
  </si>
  <si>
    <t>W3S</t>
  </si>
  <si>
    <t>FONATUR Mantenimiento Turístico, S.A. de C.V.</t>
  </si>
  <si>
    <t>Función Pública</t>
  </si>
  <si>
    <t>Instituto de Administración y Avalúos de Bienes Nacionales</t>
  </si>
  <si>
    <t>Tribunales Agrarios</t>
  </si>
  <si>
    <t>Consejería Jurídica del Ejecutivo Federal</t>
  </si>
  <si>
    <t>Consejo Nacional de Ciencia y Tecnología</t>
  </si>
  <si>
    <t>90A</t>
  </si>
  <si>
    <t>90C</t>
  </si>
  <si>
    <t>Centro de Investigación en Matemáticas, A.C.</t>
  </si>
  <si>
    <t>90E</t>
  </si>
  <si>
    <t>Centro de Investigación en Materiales Avanzados, S.C.</t>
  </si>
  <si>
    <t>90G</t>
  </si>
  <si>
    <t>CIATEC, A.C. "Centro de Innovación Aplicada en Tecnologías Competitivas"</t>
  </si>
  <si>
    <t>90I</t>
  </si>
  <si>
    <t>Centro de Investigación y Asistencia en Tecnología y Diseño del Estado de Jalisco, A.C.</t>
  </si>
  <si>
    <t>90K</t>
  </si>
  <si>
    <t>Centro de Investigación y Desarrollo Tecnológico en Electroquímica, S.C.</t>
  </si>
  <si>
    <t>90M</t>
  </si>
  <si>
    <t>Centro de Investigación y Docencia Económicas, A.C.</t>
  </si>
  <si>
    <t>90O</t>
  </si>
  <si>
    <t>Centro de Investigaciones Biológicas del Noroeste, S.C.</t>
  </si>
  <si>
    <t>90Q</t>
  </si>
  <si>
    <t>Centro de Investigación Científica de Yucatán, A.C.</t>
  </si>
  <si>
    <t>90S</t>
  </si>
  <si>
    <t>Centro de Investigaciones en Óptica, A.C.</t>
  </si>
  <si>
    <t>90U</t>
  </si>
  <si>
    <t>Centro de Investigación en Química Aplicada</t>
  </si>
  <si>
    <t>90W</t>
  </si>
  <si>
    <t>Centro de Investigaciones y Estudios Superiores en Antropología Social</t>
  </si>
  <si>
    <t>90X</t>
  </si>
  <si>
    <t>90Y</t>
  </si>
  <si>
    <t>CIATEQ, A.C. Centro de Tecnología Avanzada</t>
  </si>
  <si>
    <t>91C</t>
  </si>
  <si>
    <t>El Colegio de la Frontera Norte, A.C.</t>
  </si>
  <si>
    <t>91E</t>
  </si>
  <si>
    <t>El Colegio de la Frontera Sur</t>
  </si>
  <si>
    <t>91I</t>
  </si>
  <si>
    <t>El Colegio de Michoacán, A.C.</t>
  </si>
  <si>
    <t>91K</t>
  </si>
  <si>
    <t>El Colegio de San Luis, A.C.</t>
  </si>
  <si>
    <t>91O</t>
  </si>
  <si>
    <t>Fondo para el Desarrollo de Recursos Humanos</t>
  </si>
  <si>
    <t>91Q</t>
  </si>
  <si>
    <t>Instituto de Ecología, A.C.</t>
  </si>
  <si>
    <t>91S</t>
  </si>
  <si>
    <t>Instituto de Investigaciones "Dr. José María Luis Mora"</t>
  </si>
  <si>
    <t>91U</t>
  </si>
  <si>
    <t>Instituto Nacional de Astrofísica, Óptica y Electrónica</t>
  </si>
  <si>
    <t>91W</t>
  </si>
  <si>
    <t>Instituto Potosino de Investigación Científica y Tecnológica, A.C.</t>
  </si>
  <si>
    <t>9ZU</t>
  </si>
  <si>
    <t>Centro de Ingeniería y Desarrollo Industrial</t>
  </si>
  <si>
    <t>9ZW</t>
  </si>
  <si>
    <t>Centro de Investigación Científica y de Educación Superior de Ensenada, Baja California</t>
  </si>
  <si>
    <t>9ZY</t>
  </si>
  <si>
    <t>Centro de Investigación en Alimentación y Desarrollo, A.C.</t>
  </si>
  <si>
    <t>Ramos Generales</t>
  </si>
  <si>
    <t>Aportaciones a Seguridad Social</t>
  </si>
  <si>
    <t>GYN</t>
  </si>
  <si>
    <t>Instituto de Seguridad y Servicios Sociales de los Trabajadores del Estado</t>
  </si>
  <si>
    <t>GYR</t>
  </si>
  <si>
    <t>Instituto Mexicano del Seguro Social</t>
  </si>
  <si>
    <t>HXA</t>
  </si>
  <si>
    <t>Instituto de Seguridad Social para las Fuerzas Armadas Mexicanas</t>
  </si>
  <si>
    <t>Provisiones Salariales y Económicas</t>
  </si>
  <si>
    <t>Previsiones y Aportaciones para los Sistemas de Educación Básica, Normal, Tecnológica y de Adultos</t>
  </si>
  <si>
    <t>Administración Federal de Servicios Educativos en el Distrito Federal</t>
  </si>
  <si>
    <t>Aportaciones Federales para Entidades Federativas y Municipios</t>
  </si>
  <si>
    <t>Entidades de Control Directo</t>
  </si>
  <si>
    <t>Comisión Federal de Electricidad</t>
  </si>
  <si>
    <t>Deuda Pública</t>
  </si>
  <si>
    <t>Participaciones a Entidades Federativas y Municipios</t>
  </si>
  <si>
    <t>Adeudos de Ejercicios Fiscales Anteriores</t>
  </si>
  <si>
    <t>Erogaciones para los Programas de Apoyo a Ahorradores y Deudores de la Banca</t>
  </si>
  <si>
    <t>Diferencia</t>
  </si>
  <si>
    <t>Ramo / Entidad / Unidad Responsable</t>
  </si>
  <si>
    <t>(1)</t>
  </si>
  <si>
    <t>(2)</t>
  </si>
  <si>
    <t>(2-1)</t>
  </si>
  <si>
    <t>Gasto Neto Total</t>
  </si>
  <si>
    <t>Gasto Programable</t>
  </si>
  <si>
    <t>Gobierno Federal</t>
  </si>
  <si>
    <t>Total de Aportaciones ISSSTE, Subsidios y Apoyos fiscales a Entidades de Control Directo</t>
  </si>
  <si>
    <t>Aportaciones ISSSTE</t>
  </si>
  <si>
    <t>Subsidios y Apoyos fiscales</t>
  </si>
  <si>
    <t>1_/ El presupuesto autorizado corresponde a las adecuaciones presupuestarias autorizadas al periodo que se reporta.</t>
  </si>
  <si>
    <t>Fuente: Secretaría de Hacienda y Crédito Público.</t>
  </si>
  <si>
    <t>Programas Federales</t>
  </si>
  <si>
    <t>Desempeño de las Funciones</t>
  </si>
  <si>
    <t>K026</t>
  </si>
  <si>
    <t>Otros Proyectos</t>
  </si>
  <si>
    <t>K027</t>
  </si>
  <si>
    <t>R001</t>
  </si>
  <si>
    <t>Actividades derivadas del trabajo legislativo</t>
  </si>
  <si>
    <t>R002</t>
  </si>
  <si>
    <t>Entregar a la Cámara de Diputados del H. Congreso de la Unión, el informe sobre la revisión de la Cuenta de la Hacienda Pública Federal</t>
  </si>
  <si>
    <t>Otras Actividades</t>
  </si>
  <si>
    <t>P001</t>
  </si>
  <si>
    <t>Planeación, innovación, seguimiento y evaluación</t>
  </si>
  <si>
    <t>R003</t>
  </si>
  <si>
    <t>Capacitación y educación para el ejercicio democrático de la ciudadanía</t>
  </si>
  <si>
    <t>R005</t>
  </si>
  <si>
    <t>Actualización del padrón electoral y expedición de la credencial para votar</t>
  </si>
  <si>
    <t>R008</t>
  </si>
  <si>
    <t>Dirección, soporte jurídico electoral y apoyo logístico</t>
  </si>
  <si>
    <t>R009</t>
  </si>
  <si>
    <t>Otorgamiento de prerrogativas a partidos políticos, fiscalización de sus recursos y administración de los tiempos del estado en radio y televisión</t>
  </si>
  <si>
    <t>R010</t>
  </si>
  <si>
    <t>Vinculación con la sociedad</t>
  </si>
  <si>
    <t>R011</t>
  </si>
  <si>
    <t>Tecnologías de información y comunicaciones</t>
  </si>
  <si>
    <t>Administrativos y de Apoyo</t>
  </si>
  <si>
    <t>M001</t>
  </si>
  <si>
    <t>Gestión Administrativa</t>
  </si>
  <si>
    <t>M002</t>
  </si>
  <si>
    <t>Organización del servicio profesional electoral</t>
  </si>
  <si>
    <t>O001</t>
  </si>
  <si>
    <t>Apoyo a la función pública y al mejoramiento de la gestión</t>
  </si>
  <si>
    <t>E001</t>
  </si>
  <si>
    <t>Establecer y dirigir la estrategia institucional para proteger y promover los Derechos Humanos y presentar sus resultados</t>
  </si>
  <si>
    <t>E002</t>
  </si>
  <si>
    <t>E003</t>
  </si>
  <si>
    <t>E004</t>
  </si>
  <si>
    <t>E005</t>
  </si>
  <si>
    <t>E006</t>
  </si>
  <si>
    <t>E007</t>
  </si>
  <si>
    <t>E008</t>
  </si>
  <si>
    <t>E009</t>
  </si>
  <si>
    <t>E010</t>
  </si>
  <si>
    <t>E011</t>
  </si>
  <si>
    <t>E012</t>
  </si>
  <si>
    <t>E013</t>
  </si>
  <si>
    <t>Promover, divulgar, dar seguimiento, evaluar y monitorear la política nacional en materia de Igualdad entre mujeres y hombres, y atender Asuntos de la mujer</t>
  </si>
  <si>
    <t>E014</t>
  </si>
  <si>
    <t>E015</t>
  </si>
  <si>
    <t>Impartir capacitación en Derechos Humanos y establecer vínculos de colaboración interinstitucional</t>
  </si>
  <si>
    <t>E016</t>
  </si>
  <si>
    <t>Mantener relaciones de colaboración internacional con organismos afines nacionales e internacionales, realizar estudios y administrar el archivo institucional</t>
  </si>
  <si>
    <t>E017</t>
  </si>
  <si>
    <t>Ejecutar el programa de comunicación social</t>
  </si>
  <si>
    <t>E018</t>
  </si>
  <si>
    <t>E022</t>
  </si>
  <si>
    <t>E023</t>
  </si>
  <si>
    <t>E024</t>
  </si>
  <si>
    <t>Atender asuntos relativos a la aplicación del Mecanismo Nacional de Promoción, Protección y Supervisión de la Convención sobre los derechos de las Personas con Discapacidad.</t>
  </si>
  <si>
    <t>E025</t>
  </si>
  <si>
    <t>E026</t>
  </si>
  <si>
    <t>E028</t>
  </si>
  <si>
    <t>E029</t>
  </si>
  <si>
    <t>P019</t>
  </si>
  <si>
    <t>Planear las actividades y analizar los resultados institucionales</t>
  </si>
  <si>
    <t>R021</t>
  </si>
  <si>
    <t>Actividades de apoyo administrativo</t>
  </si>
  <si>
    <t>G006</t>
  </si>
  <si>
    <t>Prevención y eliminación de prácticas y concentraciones monopólicas y demás restricciones a la competencia y libre concurrencia</t>
  </si>
  <si>
    <t>Actividades de apoyo a la función pública y buen gobierno</t>
  </si>
  <si>
    <t>Normatividad y Política Educativa</t>
  </si>
  <si>
    <t>Evaluación del Sistema Educativo Nacional</t>
  </si>
  <si>
    <t>Información y Fomento de la Cultura de la Evaluación</t>
  </si>
  <si>
    <t>G004</t>
  </si>
  <si>
    <t>K025</t>
  </si>
  <si>
    <t>Proyectos de inmuebles (oficinas administrativas)</t>
  </si>
  <si>
    <t>Planeación, Coordinación, Seguimiento y Evaluación del Sistema Nacional de Información Estadística y Geográfica</t>
  </si>
  <si>
    <t>P002</t>
  </si>
  <si>
    <t>P004</t>
  </si>
  <si>
    <t>P005</t>
  </si>
  <si>
    <t>Impartición de Justicia Fiscal y Administrativa</t>
  </si>
  <si>
    <t>Asesoría, coordinación, difusión y apoyo técnico de las actividades del Presidente de la República</t>
  </si>
  <si>
    <t>P003</t>
  </si>
  <si>
    <t>Atención y seguimiento a las solicitudes y demandas de la ciudadanía.</t>
  </si>
  <si>
    <t>Subsidios: Sectores Social y Privado o Entidades Federativas y Municipios</t>
  </si>
  <si>
    <t>U001</t>
  </si>
  <si>
    <t>U002</t>
  </si>
  <si>
    <t>U003</t>
  </si>
  <si>
    <t>U004</t>
  </si>
  <si>
    <t>U006</t>
  </si>
  <si>
    <t>Servicios de inteligencia para la Seguridad Nacional</t>
  </si>
  <si>
    <t>Preservación y difusión del acervo documental de la Nación</t>
  </si>
  <si>
    <t>Producción de programas informativos de radio y televisión del Ejecutivo Federal</t>
  </si>
  <si>
    <t>Atención a refugiados en el país</t>
  </si>
  <si>
    <t>Impartición de justicia laboral para los trabajadores al servicio del Estado</t>
  </si>
  <si>
    <t>Registro e Identificación de Población</t>
  </si>
  <si>
    <t>Promover la atención y prevención de la violencia contra las mujeres</t>
  </si>
  <si>
    <t>E901</t>
  </si>
  <si>
    <t>Servicios de protección, custodia, vigilancia y seguridad de personas, bienes e instalaciones</t>
  </si>
  <si>
    <t>E903</t>
  </si>
  <si>
    <t>E904</t>
  </si>
  <si>
    <t>E905</t>
  </si>
  <si>
    <t>Regulación de los servicios de seguridad privada para coadyuvar a la prevención del delito</t>
  </si>
  <si>
    <t>K015</t>
  </si>
  <si>
    <t>Proyectos de infraestructura gubernamental de gobernación</t>
  </si>
  <si>
    <t>K028</t>
  </si>
  <si>
    <t>Conducción de la política de comunicación social de la Administración Pública Federal y la relación con los medios de comunicación</t>
  </si>
  <si>
    <t>P006</t>
  </si>
  <si>
    <t>Planeación demográfica del país</t>
  </si>
  <si>
    <t>P009</t>
  </si>
  <si>
    <t>Defensa jurídica de la Secretaría de Gobernación y compilación jurídica nacional y testamentaria ciudadana</t>
  </si>
  <si>
    <t>P010</t>
  </si>
  <si>
    <t>P014</t>
  </si>
  <si>
    <t>Coordinación con las instancias que integran el Sistema Nacional de Seguridad Pública</t>
  </si>
  <si>
    <t>P016</t>
  </si>
  <si>
    <t>Fortalecimiento de las instituciones democráticas a fin de lograr las reformas legislativas que transformen el orden jurídico nacional</t>
  </si>
  <si>
    <t>P018</t>
  </si>
  <si>
    <t>Conducción de la política del Gobierno Federal en materia religiosa</t>
  </si>
  <si>
    <t>P020</t>
  </si>
  <si>
    <t>P021</t>
  </si>
  <si>
    <t>Implementar las políticas, programas y acciones tendientes a garantizar la seguridad pública de la Nación y sus habitantes</t>
  </si>
  <si>
    <t>P022</t>
  </si>
  <si>
    <t>P023</t>
  </si>
  <si>
    <t>Fomento de la cultura de la participación ciudadana en la prevención del delito</t>
  </si>
  <si>
    <t>P024</t>
  </si>
  <si>
    <t>Promover la Protección de los Derechos Humanos y Prevenir la Discriminación</t>
  </si>
  <si>
    <t>R004</t>
  </si>
  <si>
    <t>R903</t>
  </si>
  <si>
    <t>Plataforma México</t>
  </si>
  <si>
    <t>Compromisos de Gobierno Federal</t>
  </si>
  <si>
    <t>L001</t>
  </si>
  <si>
    <t>N001</t>
  </si>
  <si>
    <t>Coordinación del Sistema Nacional de Protección Civil</t>
  </si>
  <si>
    <t>Fortalecimiento de las capacidades del Servicio Exterior Mexicano y de la Cancillería.</t>
  </si>
  <si>
    <t>P008</t>
  </si>
  <si>
    <t>S010</t>
  </si>
  <si>
    <t>Fortalecimiento a la Transversalidad de la Perspectiva de Género</t>
  </si>
  <si>
    <t>S178</t>
  </si>
  <si>
    <t>Programa de Apoyo a la Educación Indígena</t>
  </si>
  <si>
    <t>S179</t>
  </si>
  <si>
    <t>Programa de Infraestructura Indígena</t>
  </si>
  <si>
    <t>S249</t>
  </si>
  <si>
    <t>Programa para el Mejoramiento de la Producción y la Productividad Indígena</t>
  </si>
  <si>
    <t>U010</t>
  </si>
  <si>
    <t>U011</t>
  </si>
  <si>
    <t>Programa de Derechos Indígenas</t>
  </si>
  <si>
    <t>B001</t>
  </si>
  <si>
    <t>Producción de impresos valorados, no valorados, numerados y de seguridad</t>
  </si>
  <si>
    <t>B002</t>
  </si>
  <si>
    <t>Recopilación y producción de material informativo (Notimex)</t>
  </si>
  <si>
    <t>Administración, restauración y difusión del acervo patrimonial y documental de la SHCP</t>
  </si>
  <si>
    <t>Protección y Defensa de los Usuarios de Servicios Financieros</t>
  </si>
  <si>
    <t>Control de la operación aduanera</t>
  </si>
  <si>
    <t>Recaudación de las contribuciones federales</t>
  </si>
  <si>
    <t>Protección y Defensa de los Contribuyentes</t>
  </si>
  <si>
    <t>E032</t>
  </si>
  <si>
    <t>E033</t>
  </si>
  <si>
    <t>F001</t>
  </si>
  <si>
    <t>F002</t>
  </si>
  <si>
    <t>F010</t>
  </si>
  <si>
    <t>F017</t>
  </si>
  <si>
    <t>F029</t>
  </si>
  <si>
    <t>F030</t>
  </si>
  <si>
    <t>Reducción de Costos de Acceso al Crédito</t>
  </si>
  <si>
    <t>G001</t>
  </si>
  <si>
    <t>Regulación del sector financiero</t>
  </si>
  <si>
    <t>G002</t>
  </si>
  <si>
    <t>G003</t>
  </si>
  <si>
    <t>G005</t>
  </si>
  <si>
    <t>K014</t>
  </si>
  <si>
    <t>Otros proyectos de infraestructura social</t>
  </si>
  <si>
    <t>Diseño de la política de ingresos</t>
  </si>
  <si>
    <t>Asesoría jurídica y representación judicial y administrativa de la SHCP</t>
  </si>
  <si>
    <t>Fortalecimiento de la Igualdad Sustantiva entre Mujeres y Hombres</t>
  </si>
  <si>
    <t>P013</t>
  </si>
  <si>
    <t>Planeación y Articulación de la Acción Pública hacia los Pueblos Indígenas</t>
  </si>
  <si>
    <t>A001</t>
  </si>
  <si>
    <t>Investigación y desarrollo tecnológico, producción y mantenimiento de armamento, municiones, explosivos, vehículos y equipos militares y sus accesorios</t>
  </si>
  <si>
    <t>A002</t>
  </si>
  <si>
    <t>Defensa de la Integridad, la Independencia, la Soberanía del Territorio Nacional</t>
  </si>
  <si>
    <t>A003</t>
  </si>
  <si>
    <t>Operación y desarrollo de la Fuerza Aérea Mexicana</t>
  </si>
  <si>
    <t>A004</t>
  </si>
  <si>
    <t>Programa de Seguridad Pública de la Secretaría de la Defensa Nacional</t>
  </si>
  <si>
    <t>A009</t>
  </si>
  <si>
    <t>Programa de sanidad militar</t>
  </si>
  <si>
    <t>A010</t>
  </si>
  <si>
    <t>Programa de Emergencias Radiológicas Externo (P.E.R.E.)</t>
  </si>
  <si>
    <t>A015</t>
  </si>
  <si>
    <t>Producción de árboles en viveros forestales militares</t>
  </si>
  <si>
    <t>A017</t>
  </si>
  <si>
    <t>Derechos humanos</t>
  </si>
  <si>
    <t>A018</t>
  </si>
  <si>
    <t>Investigación, desarrollo y producción de vestuario y equipo militar y mantenimiento de infraestructura</t>
  </si>
  <si>
    <t>A019</t>
  </si>
  <si>
    <t>Mantenimiento y conservación de la infraestructura militar y maquinaria pesada y administración inmobiliaria</t>
  </si>
  <si>
    <t>A020</t>
  </si>
  <si>
    <t>Programa de justicia militar</t>
  </si>
  <si>
    <t>A021</t>
  </si>
  <si>
    <t>Sistema educativo militar</t>
  </si>
  <si>
    <t>A900</t>
  </si>
  <si>
    <t>Programa de igualdad entre mujeres y hombres SDN</t>
  </si>
  <si>
    <t>K019</t>
  </si>
  <si>
    <t>Proyectos de infraestructura gubernamental de seguridad nacional</t>
  </si>
  <si>
    <t>R016</t>
  </si>
  <si>
    <t>Programa de Becas para los hijos del Personal de las Fuerza Armadas en activo</t>
  </si>
  <si>
    <t>R018</t>
  </si>
  <si>
    <t>Fideicomiso de apoyo a deudos de militares fallecidos o a militares que hayan adquirido una incapacidad en 1/a. categoría en actos del servicio considerados de alto riesgo</t>
  </si>
  <si>
    <t>S240</t>
  </si>
  <si>
    <t>Programa de Concurrencia con las Entidades Federativas  </t>
  </si>
  <si>
    <t>S257</t>
  </si>
  <si>
    <t>Programa de Productividad y Competitividad Agroalimentaria</t>
  </si>
  <si>
    <t>S259</t>
  </si>
  <si>
    <t>Programa de Fomento a la Agricultura</t>
  </si>
  <si>
    <t>S260</t>
  </si>
  <si>
    <t>Programa de Fomento Ganadero</t>
  </si>
  <si>
    <t>S261</t>
  </si>
  <si>
    <t>Programa de Fomento a la Productividad Pesquera y Acuícola</t>
  </si>
  <si>
    <t>S262</t>
  </si>
  <si>
    <t>S263</t>
  </si>
  <si>
    <t>Programa de Sanidad e Inocuidad Agroalimentaria</t>
  </si>
  <si>
    <t>U009</t>
  </si>
  <si>
    <t>Fomento de la Ganadería y Normalización de la Calidad de los Productos Pecuarios</t>
  </si>
  <si>
    <t>U017</t>
  </si>
  <si>
    <t>U019</t>
  </si>
  <si>
    <t>Desarrollo y aplicación de programas educativos en materia agropecuaria</t>
  </si>
  <si>
    <t>Generación de Proyectos de Investigación</t>
  </si>
  <si>
    <t>Regulación, supervisión y aplicación de las políticas públicas en materia agropecuaria, acuícola y pesquera</t>
  </si>
  <si>
    <t>S071</t>
  </si>
  <si>
    <t>Programa de Empleo Temporal (PET)</t>
  </si>
  <si>
    <t>Programa de subsidios al transporte ferroviario de pasajeros</t>
  </si>
  <si>
    <t>Estudios técnicos para la construcción, conservación y operación de infraestructura de comunicaciones y transportes</t>
  </si>
  <si>
    <t>Operación de infraestructura marítimo-portuaria</t>
  </si>
  <si>
    <t>Servicios de ayudas a la navegación aérea</t>
  </si>
  <si>
    <t>Servicios de correo</t>
  </si>
  <si>
    <t>Servicios de telecomunicaciones, satelitales, telegráficos y de transferencia de fondos</t>
  </si>
  <si>
    <t>Investigación, estudios, proyectos y capacitación en materia de transporte</t>
  </si>
  <si>
    <t>Investigación, estudios y proyectos en materia espacial</t>
  </si>
  <si>
    <t>E030</t>
  </si>
  <si>
    <t>Regulación y supervisión del programa de protección y medicina preventiva en transporte multimodal</t>
  </si>
  <si>
    <t>Supervisión, inspección y verificación del transporte terrestre, marítimo y aéreo</t>
  </si>
  <si>
    <t>Supervisión, regulación, inspección, verificación y servicios administrativos de construcción y conservación de carreteras</t>
  </si>
  <si>
    <t>G007</t>
  </si>
  <si>
    <t>G008</t>
  </si>
  <si>
    <t>Derecho de Vía</t>
  </si>
  <si>
    <t>K003</t>
  </si>
  <si>
    <t>K004</t>
  </si>
  <si>
    <t>K005</t>
  </si>
  <si>
    <t>K010</t>
  </si>
  <si>
    <t>K031</t>
  </si>
  <si>
    <t>K032</t>
  </si>
  <si>
    <t>Reconstrucción y Conservación de Carreteras</t>
  </si>
  <si>
    <t>K033</t>
  </si>
  <si>
    <t>Estudios y Proyectos para la construcción, ampliación, modernización, conservación y operación de infraestructura de comunicaciones y transportes</t>
  </si>
  <si>
    <t>K036</t>
  </si>
  <si>
    <t>Conservación de infraestructura marítimo-portuaria</t>
  </si>
  <si>
    <t>K037</t>
  </si>
  <si>
    <t>Conservación de infraestructura de caminos rurales y carreteras alimentadoras</t>
  </si>
  <si>
    <t>K039</t>
  </si>
  <si>
    <t>Estudios y proyectos de construcción de caminos rurales y carreteras alimentadoras</t>
  </si>
  <si>
    <t>K040</t>
  </si>
  <si>
    <t>Proyectos de Infraestructura Ferroviaria</t>
  </si>
  <si>
    <t>K045</t>
  </si>
  <si>
    <t>Sistema Satelital</t>
  </si>
  <si>
    <t>K048</t>
  </si>
  <si>
    <t>Servicios relacionados para la liberación del derecho de vía</t>
  </si>
  <si>
    <t>S017</t>
  </si>
  <si>
    <t>S020</t>
  </si>
  <si>
    <t>Fondo Nacional Emprendedor</t>
  </si>
  <si>
    <t>S021</t>
  </si>
  <si>
    <t>S151</t>
  </si>
  <si>
    <t>S220</t>
  </si>
  <si>
    <t>F003</t>
  </si>
  <si>
    <t>Planeación, elaboración y seguimiento de las políticas y programas de la dependencia</t>
  </si>
  <si>
    <t>P007</t>
  </si>
  <si>
    <t>S072</t>
  </si>
  <si>
    <t>PROSPERA Programa de Inclusión Social</t>
  </si>
  <si>
    <t>S221</t>
  </si>
  <si>
    <t>S243</t>
  </si>
  <si>
    <t>Programa Nacional de Becas</t>
  </si>
  <si>
    <t>S244</t>
  </si>
  <si>
    <t>Programa para la Inclusión y la Equidad Educativa</t>
  </si>
  <si>
    <t>S247</t>
  </si>
  <si>
    <t>Programa para el Desarrollo Profesional Docente</t>
  </si>
  <si>
    <t>U031</t>
  </si>
  <si>
    <t>Fortalecimiento a la educación temprana y el desarrollo infantil</t>
  </si>
  <si>
    <t>U079</t>
  </si>
  <si>
    <t>U080</t>
  </si>
  <si>
    <t>Apoyos a centros y organizaciones de educación</t>
  </si>
  <si>
    <t>U081</t>
  </si>
  <si>
    <t>U082</t>
  </si>
  <si>
    <t>B003</t>
  </si>
  <si>
    <t>Formación y certificación para el trabajo</t>
  </si>
  <si>
    <t>Atención al deporte</t>
  </si>
  <si>
    <t>E021</t>
  </si>
  <si>
    <t>Normalización y certificación en competencias laborales</t>
  </si>
  <si>
    <t>E039</t>
  </si>
  <si>
    <t>E041</t>
  </si>
  <si>
    <t>Protección de los derechos tutelados por la Ley Federal del Derecho de Autor</t>
  </si>
  <si>
    <t>E042</t>
  </si>
  <si>
    <t>E047</t>
  </si>
  <si>
    <t>E064</t>
  </si>
  <si>
    <t>E066</t>
  </si>
  <si>
    <t>E067</t>
  </si>
  <si>
    <t>Sistema de Información y Gestión Educativa</t>
  </si>
  <si>
    <t>Normar los servicios educativos</t>
  </si>
  <si>
    <t>R070</t>
  </si>
  <si>
    <t>Programas de Cultura en las Entidades Federativas</t>
  </si>
  <si>
    <t>S039</t>
  </si>
  <si>
    <t>Programa de Atención a Personas con Discapacidad</t>
  </si>
  <si>
    <t>S174</t>
  </si>
  <si>
    <t>Programa de estancias infantiles para apoyar a madres trabajadoras</t>
  </si>
  <si>
    <t>S200</t>
  </si>
  <si>
    <t>S201</t>
  </si>
  <si>
    <t>Seguro Médico Siglo XXI</t>
  </si>
  <si>
    <t>S202</t>
  </si>
  <si>
    <t>S251</t>
  </si>
  <si>
    <t>Programa de Desarrollo Comunitario "Comunidad DIFerente"</t>
  </si>
  <si>
    <t>U005</t>
  </si>
  <si>
    <t>Seguro Popular</t>
  </si>
  <si>
    <t>U007</t>
  </si>
  <si>
    <t>U008</t>
  </si>
  <si>
    <t>Vigilancia epidemiológica</t>
  </si>
  <si>
    <t>Investigación y desarrollo tecnológico en salud</t>
  </si>
  <si>
    <t>Prevención y atención contra las adicciones</t>
  </si>
  <si>
    <t>E036</t>
  </si>
  <si>
    <t>E040</t>
  </si>
  <si>
    <t>Protección Contra Riesgos Sanitarios</t>
  </si>
  <si>
    <t>K011</t>
  </si>
  <si>
    <t>P012</t>
  </si>
  <si>
    <t>Asistencia social y protección del paciente</t>
  </si>
  <si>
    <t>Prevención y atención de VIH/SIDA y otras ITS</t>
  </si>
  <si>
    <t>Emplear el Poder Naval de la Federación para salvaguardar la soberanía y seguridad nacionales</t>
  </si>
  <si>
    <t>A006</t>
  </si>
  <si>
    <t>A007</t>
  </si>
  <si>
    <t>Administración y fomento de los servicios de salud</t>
  </si>
  <si>
    <t>K012</t>
  </si>
  <si>
    <t>Proyectos de infraestructura social de asistencia y seguridad social</t>
  </si>
  <si>
    <t>S043</t>
  </si>
  <si>
    <t>Programa de Apoyo al Empleo (PAE)</t>
  </si>
  <si>
    <t>Impartición de justicia laboral</t>
  </si>
  <si>
    <t>Procuración de justicia laboral</t>
  </si>
  <si>
    <t>Instrumentación de la política laboral</t>
  </si>
  <si>
    <t>S177</t>
  </si>
  <si>
    <t>S213</t>
  </si>
  <si>
    <t>S254</t>
  </si>
  <si>
    <t>S255</t>
  </si>
  <si>
    <t>Consolidación de Reservas Urbanas</t>
  </si>
  <si>
    <t>Programa de modernización de los registros públicos de la propiedad y catastros</t>
  </si>
  <si>
    <t>Procuración de justicia agraria</t>
  </si>
  <si>
    <t>Ordenamiento y regulación de la propiedad rural</t>
  </si>
  <si>
    <t>Modernización del Catastro Rural Nacional</t>
  </si>
  <si>
    <t>Conducción e instrumentación de la política nacional de vivienda</t>
  </si>
  <si>
    <t>Obligaciones jurídicas Ineludibles</t>
  </si>
  <si>
    <t>S046</t>
  </si>
  <si>
    <t>S074</t>
  </si>
  <si>
    <t>S217</t>
  </si>
  <si>
    <t>S219</t>
  </si>
  <si>
    <t>Programa de Devolución de Derechos</t>
  </si>
  <si>
    <t>U022</t>
  </si>
  <si>
    <t>U025</t>
  </si>
  <si>
    <t>Capacitación Ambiental y Desarrollo Sustentable</t>
  </si>
  <si>
    <t>Investigación científica y tecnológica</t>
  </si>
  <si>
    <t>Regulación Ambiental</t>
  </si>
  <si>
    <t>G010</t>
  </si>
  <si>
    <t>G013</t>
  </si>
  <si>
    <t>G026</t>
  </si>
  <si>
    <t>G030</t>
  </si>
  <si>
    <t>K007</t>
  </si>
  <si>
    <t>K129</t>
  </si>
  <si>
    <t>Infraestructura para la Protección de Centros de Población y Áreas Productivas</t>
  </si>
  <si>
    <t>K141</t>
  </si>
  <si>
    <t>Conducción de las políticas hídricas</t>
  </si>
  <si>
    <t>Planeación, Dirección y Evaluación Ambiental</t>
  </si>
  <si>
    <t>R015</t>
  </si>
  <si>
    <t>Fideicomisos Ambientales</t>
  </si>
  <si>
    <t>Investigar y perseguir los delitos del orden federal</t>
  </si>
  <si>
    <t>Investigar y perseguir los delitos relativos a la Delincuencia Organizada</t>
  </si>
  <si>
    <t>Investigar y perseguir los delitos federales de carácter especial</t>
  </si>
  <si>
    <t>Representación jurídica de la Federación en el ámbito nacional e internacional</t>
  </si>
  <si>
    <t>Promoción del respeto a los derechos humanos y atención a víctimas del delito</t>
  </si>
  <si>
    <t>Investigación académica en el marco de las ciencias penales</t>
  </si>
  <si>
    <t>Investigar, perseguir y prevenir delitos del orden electoral</t>
  </si>
  <si>
    <t>Supervisar y vigilar la aplicación del marco legal en la investigación y persecución del delito del orden federal</t>
  </si>
  <si>
    <t>Promoción del Desarrollo Humano y Planeación Institucional</t>
  </si>
  <si>
    <t>K022</t>
  </si>
  <si>
    <t>Proyectos de infraestructura gubernamental de procuración de justicia</t>
  </si>
  <si>
    <t>Producción de petróleo, gas, petrolíferos y petroquímicos</t>
  </si>
  <si>
    <t>Investigación y Desarrollo Tecnológico en Materia Petrolera  </t>
  </si>
  <si>
    <t>Conducción de la política energética</t>
  </si>
  <si>
    <t>S052</t>
  </si>
  <si>
    <t>Programa de Abasto Social de Leche a cargo de Liconsa, S.A. de C.V.</t>
  </si>
  <si>
    <t>S053</t>
  </si>
  <si>
    <t>Programa de Abasto Rural a cargo de Diconsa, S.A. de C.V. (DICONSA)</t>
  </si>
  <si>
    <t>S057</t>
  </si>
  <si>
    <t>Programas del Fondo Nacional de Fomento a las Artesanías (FONART)</t>
  </si>
  <si>
    <t>S061</t>
  </si>
  <si>
    <t>Programa 3 x 1 para Migrantes</t>
  </si>
  <si>
    <t>S065</t>
  </si>
  <si>
    <t>Programa de Atención a Jornaleros Agrícolas</t>
  </si>
  <si>
    <t>S070</t>
  </si>
  <si>
    <t>Programa de Coinversión Social</t>
  </si>
  <si>
    <t>S155</t>
  </si>
  <si>
    <t>S176</t>
  </si>
  <si>
    <t>Pensión para Adultos Mayores</t>
  </si>
  <si>
    <t>S241</t>
  </si>
  <si>
    <t>Seguro de vida para jefas de familia</t>
  </si>
  <si>
    <t>Subsidios a programas para jóvenes</t>
  </si>
  <si>
    <t>Comedores Comunitarios</t>
  </si>
  <si>
    <t>B004</t>
  </si>
  <si>
    <t>Servicios a grupos con necesidades especiales</t>
  </si>
  <si>
    <t>Desarrollo integral de las personas con discapacidad</t>
  </si>
  <si>
    <t>S248</t>
  </si>
  <si>
    <t>Promoción de México como Destino Turístico</t>
  </si>
  <si>
    <t>Regulación y certificación de estándares de calidad turística      </t>
  </si>
  <si>
    <t>K021</t>
  </si>
  <si>
    <t>Proyectos de infraestructura de turismo</t>
  </si>
  <si>
    <t>Planeación y conducción de la política de turismo</t>
  </si>
  <si>
    <t>Impulso a la competitividad del sector turismo</t>
  </si>
  <si>
    <t>O002</t>
  </si>
  <si>
    <t>O003</t>
  </si>
  <si>
    <t>Integración de las estructuras profesionales del gobierno</t>
  </si>
  <si>
    <t>O005</t>
  </si>
  <si>
    <t>O006</t>
  </si>
  <si>
    <t>Inhibición y sanción de las prácticas de corrupción</t>
  </si>
  <si>
    <t>O007</t>
  </si>
  <si>
    <t>O008</t>
  </si>
  <si>
    <t>Promoción de la cultura de la legalidad y el aprecio por la rendición de cuentas</t>
  </si>
  <si>
    <t>Resolución de asuntos relativos a conflictos y controversias por la posesión y usufructo de la tierra</t>
  </si>
  <si>
    <t>Resolución de juicios agrarios dotatorios de tierras y los recursos de revisión</t>
  </si>
  <si>
    <t>Asesoramiento en materia jurídica al Presidente de la Republica y al Gobierno Federal.</t>
  </si>
  <si>
    <t>S190</t>
  </si>
  <si>
    <t>S191</t>
  </si>
  <si>
    <t>Sistema Nacional de Investigadores</t>
  </si>
  <si>
    <t>S192</t>
  </si>
  <si>
    <t>S236</t>
  </si>
  <si>
    <t>S038</t>
  </si>
  <si>
    <t>Régimen de Incorporación</t>
  </si>
  <si>
    <t>Pagas de Defunción y Ayuda para Gastos de Sepelio</t>
  </si>
  <si>
    <t>R013</t>
  </si>
  <si>
    <t>Compensaciones de Carácter Militar con Pago único</t>
  </si>
  <si>
    <t>Apoyo a jubilados del IMSS e ISSSTE</t>
  </si>
  <si>
    <t>Apoyo para cubrir el gasto de operación del ISSSTE</t>
  </si>
  <si>
    <t>Obligaciones de Gobierno Federal</t>
  </si>
  <si>
    <t>J006</t>
  </si>
  <si>
    <t>Apoyo para cubrir el déficit de la nómina de pensiones del ISSSTE</t>
  </si>
  <si>
    <t>J008</t>
  </si>
  <si>
    <t>Pensiones y Jubilaciones en curso de Pago</t>
  </si>
  <si>
    <t>J009</t>
  </si>
  <si>
    <t>Pensiones Civiles Militares y de Gracia</t>
  </si>
  <si>
    <t>J011</t>
  </si>
  <si>
    <t>Aportaciones Estatutarias al Seguro de Retiro, Cesantía en Edad Avanzada y Vejez</t>
  </si>
  <si>
    <t>J012</t>
  </si>
  <si>
    <t>Cuota Social al Seguro de Retiro, Cesantía en Edad Avanzada y Vejez</t>
  </si>
  <si>
    <t>J014</t>
  </si>
  <si>
    <t>Apoyo Económico a Viudas de Veteranos de la Revolución Mexicana</t>
  </si>
  <si>
    <t>J021</t>
  </si>
  <si>
    <t>Pensión Mínima Garantizada IMSS</t>
  </si>
  <si>
    <t>J022</t>
  </si>
  <si>
    <t>Cuota Social Seguro de Retiro ISSSTE</t>
  </si>
  <si>
    <t>J025</t>
  </si>
  <si>
    <t>Previsiones para las pensiones en curso de pago de los extrabajadores de Luz y Fuerza del Centro</t>
  </si>
  <si>
    <t>J026</t>
  </si>
  <si>
    <t>Previsiones para el Pago de las Pensiones de los Jubilados de Ferrocarriles Nacionales de México</t>
  </si>
  <si>
    <t>T001</t>
  </si>
  <si>
    <t>Seguro de Enfermedad y Maternidad</t>
  </si>
  <si>
    <t>T002</t>
  </si>
  <si>
    <t>Seguro de Invalidez y Vida</t>
  </si>
  <si>
    <t>T003</t>
  </si>
  <si>
    <t>Seguro de Salud para la Familia</t>
  </si>
  <si>
    <t>T005</t>
  </si>
  <si>
    <t>Cuota correspondiente de los Haberes, Haberes de Retiro y Pensiones</t>
  </si>
  <si>
    <t>T006</t>
  </si>
  <si>
    <t>Cuota Social Seguro de Salud ISSSTE</t>
  </si>
  <si>
    <t>Programas Regionales</t>
  </si>
  <si>
    <t>U057</t>
  </si>
  <si>
    <t>U075</t>
  </si>
  <si>
    <t>U087</t>
  </si>
  <si>
    <t>Fondo de Capitalidad</t>
  </si>
  <si>
    <t>U128</t>
  </si>
  <si>
    <t>Proyectos de Desarrollo Regional</t>
  </si>
  <si>
    <t>Situaciones laborales supervenientes</t>
  </si>
  <si>
    <t>Seguridad y Logística</t>
  </si>
  <si>
    <t>Fondo de Ahorro Capitalizable (FONAC)</t>
  </si>
  <si>
    <t>R080</t>
  </si>
  <si>
    <t>R081</t>
  </si>
  <si>
    <t>Provisión para la Armonización Contable</t>
  </si>
  <si>
    <t>Fondo de Desastres Naturales (FONDEN)</t>
  </si>
  <si>
    <t>N002</t>
  </si>
  <si>
    <t>Fondo de Prevención de Desastres Naturales (FOPREDEN)</t>
  </si>
  <si>
    <t>Y003</t>
  </si>
  <si>
    <t>Y004</t>
  </si>
  <si>
    <t>Becas para la población atendida por el sector educativo</t>
  </si>
  <si>
    <t>Programas Gasto Federalizado</t>
  </si>
  <si>
    <t>Gasto Federalizado</t>
  </si>
  <si>
    <t>I002</t>
  </si>
  <si>
    <t>I003</t>
  </si>
  <si>
    <t>FASSA</t>
  </si>
  <si>
    <t>FAIS Entidades</t>
  </si>
  <si>
    <t>I004</t>
  </si>
  <si>
    <t>FAIS Municipal y de las Demarcaciones Territoriales del Distrito Federal</t>
  </si>
  <si>
    <t>I005</t>
  </si>
  <si>
    <t>FORTAMUN</t>
  </si>
  <si>
    <t>I006</t>
  </si>
  <si>
    <t xml:space="preserve">FAM Asistencia Social </t>
  </si>
  <si>
    <t>I007</t>
  </si>
  <si>
    <t>FAM Infraestructura Educativa Básica</t>
  </si>
  <si>
    <t>I008</t>
  </si>
  <si>
    <t>FAM Infraestructura Educativa Media Superior y Superior</t>
  </si>
  <si>
    <t>I009</t>
  </si>
  <si>
    <t>FAETA Educación Tecnológica</t>
  </si>
  <si>
    <t>I010</t>
  </si>
  <si>
    <t>FAETA Educación de Adultos</t>
  </si>
  <si>
    <t>I011</t>
  </si>
  <si>
    <t>FASP</t>
  </si>
  <si>
    <t>I012</t>
  </si>
  <si>
    <t>FAFEF</t>
  </si>
  <si>
    <t>Distribución de petróleo, gas, petrolíferos y petroquímicos</t>
  </si>
  <si>
    <t>Comercialización de petróleo, gas, petrolíferos y petroquímicos</t>
  </si>
  <si>
    <t>Servicios médicos al personal de PEMEX</t>
  </si>
  <si>
    <t>Prestación de servicios de telecomunicaciones internos a PEMEX</t>
  </si>
  <si>
    <t>K002</t>
  </si>
  <si>
    <t>Proyectos de infraestructura económica de hidrocarburos</t>
  </si>
  <si>
    <t>K029</t>
  </si>
  <si>
    <t>Programas de adquisiciones</t>
  </si>
  <si>
    <t>W001</t>
  </si>
  <si>
    <t>Operaciones ajenas</t>
  </si>
  <si>
    <t>J002</t>
  </si>
  <si>
    <t>E555</t>
  </si>
  <si>
    <t>E561</t>
  </si>
  <si>
    <t>Operación y mantenimiento de las centrales generadoras de energía eléctrica</t>
  </si>
  <si>
    <t>E562</t>
  </si>
  <si>
    <t>E563</t>
  </si>
  <si>
    <t>Suministro de energéticos a las centrales generadoras de electricidad</t>
  </si>
  <si>
    <t>E567</t>
  </si>
  <si>
    <t>E570</t>
  </si>
  <si>
    <t>Operación y mantenimiento de los procesos de distribución y de comercialización de energía eléctrica</t>
  </si>
  <si>
    <t>E578</t>
  </si>
  <si>
    <t>Apoyo al desarrollo sustentable de comunidades afectadas por la instalación de la infraestructura eléctrica</t>
  </si>
  <si>
    <t>F571</t>
  </si>
  <si>
    <t>Promoción de medidas para el ahorro y uso eficiente de la energía eléctrica</t>
  </si>
  <si>
    <t>K001</t>
  </si>
  <si>
    <t>Proyectos de infraestructura económica de electricidad</t>
  </si>
  <si>
    <t>K044</t>
  </si>
  <si>
    <t>Proyectos de infraestructura económica de electricidad (Pidiregas)</t>
  </si>
  <si>
    <t>P552</t>
  </si>
  <si>
    <t>P553</t>
  </si>
  <si>
    <t>R582</t>
  </si>
  <si>
    <t>R584</t>
  </si>
  <si>
    <t>R585</t>
  </si>
  <si>
    <t>Planeación y dirección de los procesos productivos</t>
  </si>
  <si>
    <t>J001</t>
  </si>
  <si>
    <t>Servicios de guardería</t>
  </si>
  <si>
    <t>Pensiones en curso de pago Ley 1973</t>
  </si>
  <si>
    <t>Rentas vitalicias Ley 1997</t>
  </si>
  <si>
    <t>J003</t>
  </si>
  <si>
    <t>Régimen de Pensiones y Jubilaciones IMSS</t>
  </si>
  <si>
    <t>J004</t>
  </si>
  <si>
    <t>Suministro de Claves de Medicamentos</t>
  </si>
  <si>
    <t>Equidad de Género</t>
  </si>
  <si>
    <t>Atención a Personas con Discapacidad</t>
  </si>
  <si>
    <t>Proyectos de infraestructura social.</t>
  </si>
  <si>
    <t>Gastos Administrativos por Operación de Fondos y Seguros</t>
  </si>
  <si>
    <t>J019</t>
  </si>
  <si>
    <t>Pensiones por Riesgos de Trabajo</t>
  </si>
  <si>
    <t>J020</t>
  </si>
  <si>
    <t>Subsidios y Ayudas</t>
  </si>
  <si>
    <t>Pensiones por Invalidez</t>
  </si>
  <si>
    <t>Pensiones por Causa de Muerte</t>
  </si>
  <si>
    <t>J024</t>
  </si>
  <si>
    <t>Pensiones por Cesantía</t>
  </si>
  <si>
    <t>Pensiones por Vejez</t>
  </si>
  <si>
    <t>Pensiones y Jubilaciones</t>
  </si>
  <si>
    <t>J027</t>
  </si>
  <si>
    <t>Indemnizaciones Globales</t>
  </si>
  <si>
    <t>J028</t>
  </si>
  <si>
    <t>Pagos de Funeral</t>
  </si>
  <si>
    <t>Gasto No Programable</t>
  </si>
  <si>
    <t>D001</t>
  </si>
  <si>
    <t>Valores gubernamentales</t>
  </si>
  <si>
    <t>D002</t>
  </si>
  <si>
    <t>Fondo de ahorro SAR</t>
  </si>
  <si>
    <t>D003</t>
  </si>
  <si>
    <t>Pensión ISSSTE</t>
  </si>
  <si>
    <t>D004</t>
  </si>
  <si>
    <t>Otros financiamientos</t>
  </si>
  <si>
    <t>D005</t>
  </si>
  <si>
    <t>Bonos</t>
  </si>
  <si>
    <t>D007</t>
  </si>
  <si>
    <t>Coberturas</t>
  </si>
  <si>
    <t>D008</t>
  </si>
  <si>
    <t>Bilaterales</t>
  </si>
  <si>
    <t>D009</t>
  </si>
  <si>
    <t>Organismos financieros internacionales</t>
  </si>
  <si>
    <t>C001</t>
  </si>
  <si>
    <t>Fondo General de Participaciones</t>
  </si>
  <si>
    <t>C002</t>
  </si>
  <si>
    <t>Fondo de Fomento Municipal</t>
  </si>
  <si>
    <t>C003</t>
  </si>
  <si>
    <t>Otros conceptos participables e incentivos económicos</t>
  </si>
  <si>
    <t>C004</t>
  </si>
  <si>
    <t>Fondo de Compensación del Impuesto sobre Automóviles Nuevos</t>
  </si>
  <si>
    <t>H001</t>
  </si>
  <si>
    <t>Adeudos de Ejercicios Fiscales Anteriores (ADEFAS)</t>
  </si>
  <si>
    <t>D011</t>
  </si>
  <si>
    <t>I P A B</t>
  </si>
  <si>
    <t>Ramo / Entidad / Programa Presupuestario</t>
  </si>
  <si>
    <t xml:space="preserve">Informes sobre la Situación Económica,
las Finanzas Públicas y la Deuda Pública </t>
  </si>
  <si>
    <r>
      <t xml:space="preserve">Autorizado </t>
    </r>
    <r>
      <rPr>
        <b/>
        <vertAlign val="superscript"/>
        <sz val="9"/>
        <rFont val="Soberana Sans"/>
        <family val="3"/>
      </rPr>
      <t>1_/</t>
    </r>
  </si>
  <si>
    <t>Censo de Población y Vivienda</t>
  </si>
  <si>
    <t>Apoyo a las actividades de seguridad y logística para garantizar la integridad del Ejecutivo Federal</t>
  </si>
  <si>
    <t>Hacienda y Crédito Público</t>
  </si>
  <si>
    <t>R032</t>
  </si>
  <si>
    <t>Ramos Generales (Gasto No Programable)</t>
  </si>
  <si>
    <t>Atender asuntos relacionados con Sexualidad, Salud y VIH  </t>
  </si>
  <si>
    <t>Coordinación de la Política Nacional de Evaluación Educativa</t>
  </si>
  <si>
    <t>A023</t>
  </si>
  <si>
    <t>Salud y producción animal</t>
  </si>
  <si>
    <t>Desarrollo de Infraestructura Aeroportuaria</t>
  </si>
  <si>
    <t>Programa de Fomento a la Economía Social</t>
  </si>
  <si>
    <t>Diseño e instrumentación de acciones en materia de competitividad, competencia y política regulatoria</t>
  </si>
  <si>
    <t>Programa de la Reforma Educativa</t>
  </si>
  <si>
    <t>Calidad en la Atención Médica</t>
  </si>
  <si>
    <t>Prevención y Control de Sobrepeso, Obesidad y Diabetes</t>
  </si>
  <si>
    <t>Rectoría en Salud</t>
  </si>
  <si>
    <t>Atención de asuntos jurídicos en materia agraria, territorial, urbana y vivienda</t>
  </si>
  <si>
    <t>G031</t>
  </si>
  <si>
    <t>Programa IMSS-PROSPERA</t>
  </si>
  <si>
    <t>Fondo Regional</t>
  </si>
  <si>
    <t>Fondo Metropolitano</t>
  </si>
  <si>
    <t>U093</t>
  </si>
  <si>
    <t>Fondo para entidades federativas y municipios productores de hidrocarburos</t>
  </si>
  <si>
    <t>U116</t>
  </si>
  <si>
    <t>CONACYT</t>
  </si>
  <si>
    <t>Fiscalización</t>
  </si>
  <si>
    <t>FEIEF</t>
  </si>
  <si>
    <t>FEIP</t>
  </si>
  <si>
    <t>Fideicomiso Fondo de Estabilización de los Ingresos Presupuestarios</t>
  </si>
  <si>
    <t>Fideicomiso Fondo de Estabilización de los Ingresos de las Entidades Federativas</t>
  </si>
  <si>
    <t>I013</t>
  </si>
  <si>
    <t>FONE Servicios Personales</t>
  </si>
  <si>
    <t>I014</t>
  </si>
  <si>
    <t>FONE Otros de Gasto Corriente</t>
  </si>
  <si>
    <t>I015</t>
  </si>
  <si>
    <t>FONE Gasto de Operación</t>
  </si>
  <si>
    <t>I016</t>
  </si>
  <si>
    <t>FONE Fondo de Compensación</t>
  </si>
  <si>
    <t>Empresas Productivas del Estado</t>
  </si>
  <si>
    <t>AYL</t>
  </si>
  <si>
    <t>Sistema Público de Radiodifusión del Estado Mexicano</t>
  </si>
  <si>
    <t>Coordinación General @prende.mx</t>
  </si>
  <si>
    <t>Comisión Nacional del Agua</t>
  </si>
  <si>
    <t>Agencia Nacional de Seguridad Industrial y de Protección al Medio Ambiente del Sector Hidrocarburos  </t>
  </si>
  <si>
    <t>K111</t>
  </si>
  <si>
    <t>Rehabilitación y Modernización de Presas y Estructuras de Cabeza</t>
  </si>
  <si>
    <t>H. Cámara de Diputados</t>
  </si>
  <si>
    <t>Auditoría Superior de la Federación</t>
  </si>
  <si>
    <t>H. Cámara de Senadores</t>
  </si>
  <si>
    <t>Suprema Corte de Justicia de la Nación</t>
  </si>
  <si>
    <t>Consejo de la Judicatura Federal</t>
  </si>
  <si>
    <t>Sala Superior</t>
  </si>
  <si>
    <t>Salas Regionales</t>
  </si>
  <si>
    <t>Presidencia del Consejo General</t>
  </si>
  <si>
    <t>Consejeros Electorales</t>
  </si>
  <si>
    <t>Secretaría Ejecutiva</t>
  </si>
  <si>
    <t>Coordinación Nacional de Comunicación Social</t>
  </si>
  <si>
    <t>Coordinación de Asuntos Internacionales</t>
  </si>
  <si>
    <t>Dirección del Secretariado</t>
  </si>
  <si>
    <t>Contraloría General</t>
  </si>
  <si>
    <t>Dirección Jurídica</t>
  </si>
  <si>
    <t>Unidad de Servicios de Informática</t>
  </si>
  <si>
    <t>Dirección Ejecutiva del Registro Federal de Electores</t>
  </si>
  <si>
    <t>Dirección Ejecutiva de Prerrogativas y Partidos Políticos</t>
  </si>
  <si>
    <t>Dirección Ejecutiva de Organización Electoral</t>
  </si>
  <si>
    <t>Dirección Ejecutiva del Servicio Profesional Electoral Nacional</t>
  </si>
  <si>
    <t>Dirección Ejecutiva de Capacitación Electoral y Educación Cívica</t>
  </si>
  <si>
    <t>Dirección Ejecutiva de Administración</t>
  </si>
  <si>
    <t>Unidad Técnica de Transparencia y Protección de Datos Personales</t>
  </si>
  <si>
    <t>Unidad Técnica de Fiscalización</t>
  </si>
  <si>
    <t>Unidad Técnica de Planeación</t>
  </si>
  <si>
    <t>Unidad Técnica de Igualdad de Género y No Discriminación</t>
  </si>
  <si>
    <t>Unidad Técnica de Vinculación con los Organismos Públicos Locales</t>
  </si>
  <si>
    <t>Unidad Técnica de lo Contencioso Electoral</t>
  </si>
  <si>
    <t>Juntas Locales Ejecutivas</t>
  </si>
  <si>
    <t>Juntas Distritales Ejecutivas</t>
  </si>
  <si>
    <t>Presidencia</t>
  </si>
  <si>
    <t>Primera Visitaduría General</t>
  </si>
  <si>
    <t>Segunda Visitaduría General</t>
  </si>
  <si>
    <t>Tercera Visitaduría General</t>
  </si>
  <si>
    <t>Cuarta Visitaduría General</t>
  </si>
  <si>
    <t>Secretaría Técnica del Consejo Consultivo</t>
  </si>
  <si>
    <t>Centro Nacional de Derechos Humanos</t>
  </si>
  <si>
    <t>Dirección General de Planeación y Análisis</t>
  </si>
  <si>
    <t>Dirección General de Información Automatizada</t>
  </si>
  <si>
    <t>Oficialía Mayor</t>
  </si>
  <si>
    <t>Órgano Interno de Control</t>
  </si>
  <si>
    <t>Dirección General de Asuntos Jurídicos</t>
  </si>
  <si>
    <t>Quinta Visitaduría General</t>
  </si>
  <si>
    <t>Sexta Visitaduría General</t>
  </si>
  <si>
    <t>Dirección General de Seguimiento de Recomendaciones</t>
  </si>
  <si>
    <t>Presidente de la Comisión Federal de Competencia Económica</t>
  </si>
  <si>
    <t>Pleno de la Comisión Federal de Competencia Económica</t>
  </si>
  <si>
    <t>Contraloría Interna de la Comisión Federal de Competencia Económica</t>
  </si>
  <si>
    <t>Autoridad Investigadora</t>
  </si>
  <si>
    <t>Secretaría Técnica</t>
  </si>
  <si>
    <t>Unidad de Normatividad y Política Educativa</t>
  </si>
  <si>
    <t>Unidad de Evaluación del Sistema Educativo Nacional</t>
  </si>
  <si>
    <t>Unidad de Información y Fomento de la Cultura de la Evaluación</t>
  </si>
  <si>
    <t>Unidad de Administración</t>
  </si>
  <si>
    <t>Pleno</t>
  </si>
  <si>
    <t>Coordinación General de Planeación Estratégica</t>
  </si>
  <si>
    <t>Coordinación General de Mejora Regulatoria</t>
  </si>
  <si>
    <t>Coordinación General de Vinculación Institucional</t>
  </si>
  <si>
    <t>Coordinación General de Comunicación Social</t>
  </si>
  <si>
    <t>Coordinación Ejecutiva</t>
  </si>
  <si>
    <t>Unidad de Política Regulatoria</t>
  </si>
  <si>
    <t>Unidad de Espectro Radioeléctrico</t>
  </si>
  <si>
    <t>Unidad de Concesiones y Servicios</t>
  </si>
  <si>
    <t>Unidad de Medios y Contenidos Audiovisuales</t>
  </si>
  <si>
    <t>Unidad de Cumplimiento</t>
  </si>
  <si>
    <t>Unidad de Competencia Económica</t>
  </si>
  <si>
    <t>Unidad de Asuntos Jurídicos</t>
  </si>
  <si>
    <t>Coordinación General de Asuntos Internacionales</t>
  </si>
  <si>
    <t>Coordinación General de Política del Usuario</t>
  </si>
  <si>
    <t>Centro de Estudios</t>
  </si>
  <si>
    <t>Dirección General de Administración</t>
  </si>
  <si>
    <t>Instituto Nacional de Estadística y Geografía</t>
  </si>
  <si>
    <t>Sala Regional del Noroeste II, con sede en Ciudad Obregón, Son.</t>
  </si>
  <si>
    <t>Primera Sala Regional del Norte Centro II, con sede en Torreón, Coah.</t>
  </si>
  <si>
    <t>Primera Sala Regional de Occidente, con sede en Guadalajara, Jal.</t>
  </si>
  <si>
    <t>Sala Regional del Centro III, con sede en Celaya, Gto.</t>
  </si>
  <si>
    <t>Primera Sala Regional del Sureste, con sede en Oaxaca, Oax.</t>
  </si>
  <si>
    <t>Primera Sala Regional Peninsular, con sede en Mérida, Yuc.</t>
  </si>
  <si>
    <t>Sala Regional del Pacífico, con sede en Acapulco, Gro.</t>
  </si>
  <si>
    <t>Primera Sala Regional Norte-Este del Estado de México, con sede en Tlalnepantla, Estado de México</t>
  </si>
  <si>
    <t>Sala Regional del Pacífico-Centro, con sede en la ciudad de Morelia, Estado de Michoacán</t>
  </si>
  <si>
    <t>Segunda Sala Regional Norte-Este del Estado de México, con sede en Tlalnepantla, Estado de México</t>
  </si>
  <si>
    <t>Sala Regional del Centro II, con sede en Querétaro, Qro.</t>
  </si>
  <si>
    <t>Sala Regional del Noroeste I, con sede en Tijuana, B. C.</t>
  </si>
  <si>
    <t>Segunda Sala Regional de Occidente, con sede en Guadalajara, Jal.</t>
  </si>
  <si>
    <t>Sala Regional del Norte Centro I, con sede en Chihuahua, Chih.</t>
  </si>
  <si>
    <t>Segunda Sala Regional del Noroeste I, con sede en la ciudad de Tijuana, Estado de Baja California</t>
  </si>
  <si>
    <t>Sala Regional del Norte-Centro III, con sede en la ciudad de Victoria de Durango, Estado de Durango</t>
  </si>
  <si>
    <t>Sala Regional del Norte-Centro IV, con sede en la Ciudad de Zacatecas, Estado de Zacatecas</t>
  </si>
  <si>
    <t>Sala Regional del Golfo, con sede en Jalapa, Ver.</t>
  </si>
  <si>
    <t>Sala Regional del Centro I, con sede en Aguascalientes, Ags.</t>
  </si>
  <si>
    <t>Sala Regional del Noroeste III, con sede en Culiacán, Sin.</t>
  </si>
  <si>
    <t>Segunda Sala Regional del Norte Centro II, con sede en Torreón, Coah.</t>
  </si>
  <si>
    <t>Sala Regional del Golfo Norte, con sede en Ciudad Victoria, Tamps.</t>
  </si>
  <si>
    <t>Sala Regional de Chiapas, con sede en la Ciudad de Tuxtla Gutiérrez, Estado de Chiapas</t>
  </si>
  <si>
    <t>Sala Regional del Caribe, con sede en Cancún, Quintana Roo</t>
  </si>
  <si>
    <t>Tercera Sala Regional del Occidente, con sede en la ciudad de Guadalajara, Estado de Jalisco</t>
  </si>
  <si>
    <t>Secretaría Operativa de Administración</t>
  </si>
  <si>
    <t>Dirección General de Recursos Humanos</t>
  </si>
  <si>
    <t>Dirección General de Programación, Organización y Presupuesto</t>
  </si>
  <si>
    <t>Dirección General de Recursos Materiales y Servicios Generales</t>
  </si>
  <si>
    <t>Secretaría Particular del Presidente</t>
  </si>
  <si>
    <t>Coordinación General de Administración</t>
  </si>
  <si>
    <t>Coordinación de Opinión Pública</t>
  </si>
  <si>
    <t>Secretaría Técnica del Gabinete</t>
  </si>
  <si>
    <t>Coordinación de Asesores del Presidente</t>
  </si>
  <si>
    <t xml:space="preserve">Jefatura de la Oficina de la Presidencia </t>
  </si>
  <si>
    <t>Secretaría Técnica del Consejo de Seguridad Nacional</t>
  </si>
  <si>
    <t>Coordinación de Estrategia Digital Nacional</t>
  </si>
  <si>
    <t>Coordinación de Crónica Presidencial</t>
  </si>
  <si>
    <t>Coordinación de Ciencia, Tecnología e Innovación</t>
  </si>
  <si>
    <t>Coordinación de Marca País y Medios Internacionales</t>
  </si>
  <si>
    <t>Estado Mayor Presidencial</t>
  </si>
  <si>
    <t>Coordinación General de Transportes Aéreos Presidenciales</t>
  </si>
  <si>
    <t>Secretaría</t>
  </si>
  <si>
    <t>Comisión para el Diálogo con los Pueblos Indígenas de México</t>
  </si>
  <si>
    <t>Dirección General de Comunicación Social</t>
  </si>
  <si>
    <t>Coordinación Nacional de Protección Civil</t>
  </si>
  <si>
    <t>Dirección General de Protección Civil</t>
  </si>
  <si>
    <t>Dirección General para la Gestión de Riesgos</t>
  </si>
  <si>
    <t>Dirección General de Vinculación, Innovación y Normatividad en materia de Protección Civil</t>
  </si>
  <si>
    <t>Unidad General de Asuntos Jurídicos</t>
  </si>
  <si>
    <t>Dirección General de lo Consultivo y de Contratos y Convenios</t>
  </si>
  <si>
    <t>Dirección General de lo Contencioso</t>
  </si>
  <si>
    <t>Dirección General de Procedimientos Constitucionales</t>
  </si>
  <si>
    <t>Subsecretaría de Gobierno</t>
  </si>
  <si>
    <t>Unidad de Gobierno</t>
  </si>
  <si>
    <t>Unidad para la Atención de las Organizaciones Sociales</t>
  </si>
  <si>
    <t>Unidad de Enlace Federal y Coordinación con Entidades Federativas</t>
  </si>
  <si>
    <t>Dirección General de Juegos y Sorteos</t>
  </si>
  <si>
    <t>Unidad de Política Interior y Análisis de Información</t>
  </si>
  <si>
    <t>Dirección General de Análisis y Prospectiva para la Política Interior</t>
  </si>
  <si>
    <t>Subsecretaría de Enlace Legislativo y Acuerdos Políticos</t>
  </si>
  <si>
    <t>Dirección General de Estudios Legislativos</t>
  </si>
  <si>
    <t>Unidad de Enlace Legislativo</t>
  </si>
  <si>
    <t>Dirección General de Información Legislativa</t>
  </si>
  <si>
    <t>Dirección General de Acuerdos Políticos</t>
  </si>
  <si>
    <t>Subsecretaría de Población, Migración y Asuntos Religiosos</t>
  </si>
  <si>
    <t>Dirección General del Registro Nacional de Población e Identificación Personal</t>
  </si>
  <si>
    <t>Dirección General de Asociaciones Religiosas</t>
  </si>
  <si>
    <t>Unidad de Política Migratoria</t>
  </si>
  <si>
    <t>Subsecretaría de Prevención y Participación Ciudadana</t>
  </si>
  <si>
    <t>Unidad de Desarrollo Político y Fomento Cívico</t>
  </si>
  <si>
    <t>Dirección General de Planeación Estratégica para la Prevención Social</t>
  </si>
  <si>
    <t>Dirección General de Coordinación Intersecretarial</t>
  </si>
  <si>
    <t>Dirección General de Coordinación para la Operación Territorial</t>
  </si>
  <si>
    <t>Dirección General de Participación Ciudadana para la Prevención Social de la Violencia y la Delincuencia</t>
  </si>
  <si>
    <t>Oficina del Comisionado Nacional de Seguridad</t>
  </si>
  <si>
    <t>Unidad de Planeación, Prospectiva y Seguridad Privada</t>
  </si>
  <si>
    <t>Dirección General de Análisis, Prospectiva y Evaluación</t>
  </si>
  <si>
    <t>Dirección General de Seguridad Privada</t>
  </si>
  <si>
    <t>Unidad de Desarrollo e Integración Institucional</t>
  </si>
  <si>
    <t>Dirección General de Política para el Desarrollo Policial</t>
  </si>
  <si>
    <t>Dirección General del Centro de Control de Confianza</t>
  </si>
  <si>
    <t>Dirección General de Política y Desarrollo Penitenciario</t>
  </si>
  <si>
    <t>Unidad de Información para la Seguridad Pública</t>
  </si>
  <si>
    <t>Dirección General de Plataforma México</t>
  </si>
  <si>
    <t>Dirección General de Infraestructura Tecnológica de Seguridad Pública</t>
  </si>
  <si>
    <t>Unidad de Servicios y Formación Policial</t>
  </si>
  <si>
    <t>Dirección General de Servicios</t>
  </si>
  <si>
    <t>Dirección General de Servicios para la Operación Policial</t>
  </si>
  <si>
    <t>Inspectoría General</t>
  </si>
  <si>
    <t>Dirección General de Apoyo Jurídico</t>
  </si>
  <si>
    <t>Dirección General de Inspección y Evaluación para la Operación</t>
  </si>
  <si>
    <t>Subsecretaría de Normatividad de Medios</t>
  </si>
  <si>
    <t>Dirección General de Radio, Televisión y Cinematografía</t>
  </si>
  <si>
    <t>Dirección General de Normatividad de Comunicación</t>
  </si>
  <si>
    <t>Dirección General de Medios Impresos</t>
  </si>
  <si>
    <t>Dirección General de Programación y Presupuesto</t>
  </si>
  <si>
    <t>Dirección General de Tecnologías de la Información y Comunicaciones</t>
  </si>
  <si>
    <t>Dirección General de Modernización, Organización y Eficiencia Administrativa</t>
  </si>
  <si>
    <t>Subsecretaría de Derechos Humanos</t>
  </si>
  <si>
    <t>Unidad para la Defensa de los Derechos Humanos</t>
  </si>
  <si>
    <t>Dirección General de Política Pública de Derechos Humanos</t>
  </si>
  <si>
    <t>Dirección General de Estrategias para la Atención de Derechos Humanos</t>
  </si>
  <si>
    <t>Dirección General de Coordinación Política</t>
  </si>
  <si>
    <t>Dirección General de Protocolo</t>
  </si>
  <si>
    <t>Consultoría Jurídica</t>
  </si>
  <si>
    <t>Dirección General del Acervo Histórico Diplomático</t>
  </si>
  <si>
    <t>Subsecretaría para América del Norte</t>
  </si>
  <si>
    <t>Dirección General para América del Norte</t>
  </si>
  <si>
    <t>Dirección General de Protección a Mexicanos en el Exterior</t>
  </si>
  <si>
    <t>Dirección General de Servicios Consulares</t>
  </si>
  <si>
    <t>Dirección General de Asuntos Especiales</t>
  </si>
  <si>
    <t>Subsecretaría para América Latina y el Caribe</t>
  </si>
  <si>
    <t>Dirección General para América Latina y el Caribe</t>
  </si>
  <si>
    <t>Dirección General de Organismos y Mecanismos Regionales Americanos</t>
  </si>
  <si>
    <t>Subsecretaría de Relaciones Exteriores</t>
  </si>
  <si>
    <t>Dirección General para Europa</t>
  </si>
  <si>
    <t>Dirección General para Asia-Pacífico</t>
  </si>
  <si>
    <t>Dirección General para África y Medio Oriente</t>
  </si>
  <si>
    <t>Dirección General del Servicio Exterior y de Recursos Humanos</t>
  </si>
  <si>
    <t>Dirección General de Delegaciones</t>
  </si>
  <si>
    <t>Dirección General de Bienes Inmuebles y Recursos Materiales</t>
  </si>
  <si>
    <t>Dirección General de Tecnologías de Información e Innovación</t>
  </si>
  <si>
    <t>Subsecretaría para Asuntos Multilaterales y Derechos Humanos</t>
  </si>
  <si>
    <t>Dirección General para Temas Globales</t>
  </si>
  <si>
    <t>Dirección General para la Organización de las Naciones Unidas</t>
  </si>
  <si>
    <t>Dirección General de Derechos Humanos y Democracia</t>
  </si>
  <si>
    <t>Dirección General de Vinculación con las Organizaciones de la Sociedad Civil</t>
  </si>
  <si>
    <t>Unidad de Inteligencia Financiera</t>
  </si>
  <si>
    <t>Unidad de Productividad Económica</t>
  </si>
  <si>
    <t>Unidad de Comunicación Social y Vocero</t>
  </si>
  <si>
    <t>Subsecretaría de Hacienda y Crédito Público</t>
  </si>
  <si>
    <t>Unidad de Crédito Público</t>
  </si>
  <si>
    <t>Unidad de Planeación Económica de la Hacienda Pública</t>
  </si>
  <si>
    <t>Unidad de Banca de Desarrollo</t>
  </si>
  <si>
    <t>Unidad de Banca, Valores y Ahorro</t>
  </si>
  <si>
    <t>Unidad de Seguros, Pensiones y Seguridad Social</t>
  </si>
  <si>
    <t>Unidad de Asuntos Internacionales de Hacienda</t>
  </si>
  <si>
    <t>Subsecretaría de Ingresos</t>
  </si>
  <si>
    <t>Unidad de Política de Ingresos Tributarios</t>
  </si>
  <si>
    <t>Unidad de Legislación Tributaria</t>
  </si>
  <si>
    <t>Unidad de Política de Ingresos No Tributarios</t>
  </si>
  <si>
    <t>Unidad de Coordinación con Entidades Federativas</t>
  </si>
  <si>
    <t>Unidad de Ingresos sobre Hidrocarburos</t>
  </si>
  <si>
    <t>Subsecretaría de Egresos</t>
  </si>
  <si>
    <t>Unidad de Inversiones</t>
  </si>
  <si>
    <t>Unidad de Política y Control Presupuestario</t>
  </si>
  <si>
    <t>Unidad de Contabilidad Gubernamental</t>
  </si>
  <si>
    <t>Dirección General de Programación y Presupuesto "B"</t>
  </si>
  <si>
    <t>Dirección General de Programación y Presupuesto "A"</t>
  </si>
  <si>
    <t>Dirección General Jurídica de Egresos</t>
  </si>
  <si>
    <t>Unidad de Evaluación del Desempeño</t>
  </si>
  <si>
    <t>Procuraduría Fiscal de la Federación</t>
  </si>
  <si>
    <t>Subprocuraduría Fiscal Federal de Legislación y Consulta</t>
  </si>
  <si>
    <t>Subprocuraduría Fiscal Federal de Amparos</t>
  </si>
  <si>
    <t>Subprocuraduría Fiscal Federal de Asuntos Financieros</t>
  </si>
  <si>
    <t>Subprocuraduría Fiscal Federal de Investigaciones</t>
  </si>
  <si>
    <t>Tesorería de la Federación</t>
  </si>
  <si>
    <t>Subtesorería de Operación</t>
  </si>
  <si>
    <t>Subtesorería de Contabilidad y Control Operativo</t>
  </si>
  <si>
    <t>Unidad de Vigilancia de Fondos y Valores</t>
  </si>
  <si>
    <t>Dirección General de Recursos Financieros</t>
  </si>
  <si>
    <t>Dirección General de Recursos Materiales, Obra Pública y Servicios Generales</t>
  </si>
  <si>
    <t>Dirección General de Talleres de Impresión de Estampillas y Valores</t>
  </si>
  <si>
    <t>Conservaduría de Palacio Nacional</t>
  </si>
  <si>
    <t>Dirección General de Promoción Cultural y Acervo Patrimonial</t>
  </si>
  <si>
    <t>Dirección General de Tecnologías y Seguridad de la Información</t>
  </si>
  <si>
    <t>Jefatura del Estado Mayor de la Defensa Nacional</t>
  </si>
  <si>
    <t>Dirección General de Industria Militar</t>
  </si>
  <si>
    <t>Dirección General de Fábricas de Vestuario y Equipo</t>
  </si>
  <si>
    <t>Dirección General de Justicia Militar</t>
  </si>
  <si>
    <t>Dirección General de Educación Militar y Rectoría de la Universidad del Ejército y Fuerza Aérea</t>
  </si>
  <si>
    <t>Dirección General de Sanidad</t>
  </si>
  <si>
    <t>Dirección General de Ingenieros</t>
  </si>
  <si>
    <t>Comandancia I Región Militar</t>
  </si>
  <si>
    <t>Comandancia II Región Militar</t>
  </si>
  <si>
    <t>Comandancia III Región Militar</t>
  </si>
  <si>
    <t>Comandancia IV Región Militar</t>
  </si>
  <si>
    <t>Comandancia V Región Militar</t>
  </si>
  <si>
    <t>Comandancia VI Región Militar</t>
  </si>
  <si>
    <t>Comandancia VII Región Militar</t>
  </si>
  <si>
    <t>Comandancia VIII Región Militar</t>
  </si>
  <si>
    <t>Comandancia IX Región Militar</t>
  </si>
  <si>
    <t>Comandancia X Región Militar</t>
  </si>
  <si>
    <t>Comandancia XI Región Militar</t>
  </si>
  <si>
    <t>Comandancia XII Región Militar</t>
  </si>
  <si>
    <t>Comandancia de la Fuerza Aérea Mexicana</t>
  </si>
  <si>
    <t>Dirección General de Derechos Humanos</t>
  </si>
  <si>
    <t>Dirección General de Informática</t>
  </si>
  <si>
    <t>Dirección General de Intendencia</t>
  </si>
  <si>
    <t>Abogado General</t>
  </si>
  <si>
    <t>Coordinación General de Enlace Sectorial</t>
  </si>
  <si>
    <t>Coordinación General de Delegaciones</t>
  </si>
  <si>
    <t>Coordinación General de Ganadería</t>
  </si>
  <si>
    <t>Delegación en Aguascalientes</t>
  </si>
  <si>
    <t>Delegación en Baja California</t>
  </si>
  <si>
    <t>Delegación en Baja California Sur</t>
  </si>
  <si>
    <t>Delegación en Campeche</t>
  </si>
  <si>
    <t>Delegación en Coahuila</t>
  </si>
  <si>
    <t>Delegación en Colima</t>
  </si>
  <si>
    <t>Delegación en Chiapas</t>
  </si>
  <si>
    <t>Delegación en Chihuahua</t>
  </si>
  <si>
    <t>Delegación en el Distrito Federal</t>
  </si>
  <si>
    <t>Delegación en Durango</t>
  </si>
  <si>
    <t>Delegación en Guanajuato</t>
  </si>
  <si>
    <t>Delegación en Guerrero</t>
  </si>
  <si>
    <t>Delegación en Hidalgo</t>
  </si>
  <si>
    <t>Delegación en Jalisco</t>
  </si>
  <si>
    <t>Delegación en el Estado de México</t>
  </si>
  <si>
    <t>Delegación en Michoacán</t>
  </si>
  <si>
    <t>Delegación en Morelos</t>
  </si>
  <si>
    <t>Delegación en Nayarit</t>
  </si>
  <si>
    <t>Delegación en Nuevo León</t>
  </si>
  <si>
    <t>Delegación en Oaxaca</t>
  </si>
  <si>
    <t>Delegación en Puebla</t>
  </si>
  <si>
    <t>Delegación en Querétaro</t>
  </si>
  <si>
    <t>Delegación en Quintana Roo</t>
  </si>
  <si>
    <t>Delegación en San Luis Potosí</t>
  </si>
  <si>
    <t>Delegación en Sinaloa</t>
  </si>
  <si>
    <t>Delegación en Sonora</t>
  </si>
  <si>
    <t>Delegación en Tabasco</t>
  </si>
  <si>
    <t>Delegación en Tamaulipas</t>
  </si>
  <si>
    <t>Delegación en Tlaxcala</t>
  </si>
  <si>
    <t>Delegación en Veracruz</t>
  </si>
  <si>
    <t>Delegación en Yucatán</t>
  </si>
  <si>
    <t>Delegación en Zacatecas</t>
  </si>
  <si>
    <t>Delegación en la Región Lagunera</t>
  </si>
  <si>
    <t>Subsecretaría de Alimentación y Competitividad</t>
  </si>
  <si>
    <t>Dirección General de Planeación y Evaluación</t>
  </si>
  <si>
    <t>Dirección General de Administración de Riesgos</t>
  </si>
  <si>
    <t>Dirección General de Logística y Alimentación</t>
  </si>
  <si>
    <t>Dirección General de Normalización Agroalimentaria</t>
  </si>
  <si>
    <t>Dirección General de Zonas Tropicales</t>
  </si>
  <si>
    <t>Subsecretaría de Agricultura</t>
  </si>
  <si>
    <t>Dirección General de Fomento a la Agricultura</t>
  </si>
  <si>
    <t>Dirección General de Productividad y Desarrollo Tecnológico</t>
  </si>
  <si>
    <t>Dirección General de Fibras Naturales y Biocombustibles</t>
  </si>
  <si>
    <t>Dirección General de Operación y Explotación de Padrones</t>
  </si>
  <si>
    <t>Subsecretaría de Desarrollo Rural</t>
  </si>
  <si>
    <t>Dirección General de Producción Rural Sustentable en Zonas Prioritarias</t>
  </si>
  <si>
    <t>Dirección General de Desarrollo Territorial y Organización Rural</t>
  </si>
  <si>
    <t>Dirección General de Atención al Cambio Climático en el Sector Agropecuario</t>
  </si>
  <si>
    <t>Dirección General de Desarrollo de Capacidades y Extensionismo Rural</t>
  </si>
  <si>
    <t>Dirección General de Programación, Presupuesto y Finanzas</t>
  </si>
  <si>
    <t>Dirección General de Administración y Desarrollo de Recursos Humanos</t>
  </si>
  <si>
    <t>Dirección General de Recursos Materiales, Inmuebles y Servicios</t>
  </si>
  <si>
    <t>Dirección General de Vinculación</t>
  </si>
  <si>
    <t>Dirección General de Planeación</t>
  </si>
  <si>
    <t>Coordinación de la Sociedad de la Información y el Conocimiento</t>
  </si>
  <si>
    <t>Subsecretaría de Infraestructura</t>
  </si>
  <si>
    <t>Dirección General de Carreteras</t>
  </si>
  <si>
    <t>Dirección General de Conservación de Carreteras</t>
  </si>
  <si>
    <t>Dirección General de Servicios Técnicos</t>
  </si>
  <si>
    <t>Dirección General de Desarrollo Carretero</t>
  </si>
  <si>
    <t>Subsecretaría de Transporte</t>
  </si>
  <si>
    <t>Dirección General de Aeronáutica Civil</t>
  </si>
  <si>
    <t>Dirección General de Autotransporte Federal</t>
  </si>
  <si>
    <t>Dirección General de Protección y Medicina Preventiva en el Transporte</t>
  </si>
  <si>
    <t>Subsecretaría de Comunicaciones</t>
  </si>
  <si>
    <t>Dirección General de Política de Telecomunicaciones y de Radiodifusión</t>
  </si>
  <si>
    <t>Unidad de la Red Privada del Gobierno Federal</t>
  </si>
  <si>
    <t>Coordinación General de Puertos y Marina Mercante</t>
  </si>
  <si>
    <t>Dirección General de Puertos</t>
  </si>
  <si>
    <t>Dirección General de Marina Mercante</t>
  </si>
  <si>
    <t>Dirección General de Fomento y Administración Portuaria</t>
  </si>
  <si>
    <t>Coordinación General de Centros SCT</t>
  </si>
  <si>
    <t>Dirección General de Evaluación</t>
  </si>
  <si>
    <t>Centro SCT Aguascalientes</t>
  </si>
  <si>
    <t>Centro SCT Baja California</t>
  </si>
  <si>
    <t>Centro SCT Baja California Sur</t>
  </si>
  <si>
    <t>Centro SCT Campeche</t>
  </si>
  <si>
    <t>Centro SCT Coahuila</t>
  </si>
  <si>
    <t>Centro SCT Colima</t>
  </si>
  <si>
    <t>Centro SCT Chiapas</t>
  </si>
  <si>
    <t>Centro SCT Chihuahua</t>
  </si>
  <si>
    <t>Centro SCT Durango</t>
  </si>
  <si>
    <t>Centro SCT Guanajuato</t>
  </si>
  <si>
    <t>Centro SCT Guerrero</t>
  </si>
  <si>
    <t>Centro SCT Hidalgo</t>
  </si>
  <si>
    <t>Centro SCT Jalisco</t>
  </si>
  <si>
    <t>Centro SCT México</t>
  </si>
  <si>
    <t>Centro SCT Michoacán</t>
  </si>
  <si>
    <t>Centro SCT Morelos</t>
  </si>
  <si>
    <t>Centro SCT Nayarit</t>
  </si>
  <si>
    <t>Centro SCT Nuevo León</t>
  </si>
  <si>
    <t>Centro SCT Oaxaca</t>
  </si>
  <si>
    <t>Centro SCT Puebla</t>
  </si>
  <si>
    <t>Centro SCT Querétaro</t>
  </si>
  <si>
    <t>Centro SCT Quintana Roo</t>
  </si>
  <si>
    <t>Centro SCT San Luis Potosí</t>
  </si>
  <si>
    <t>Centro SCT Sinaloa</t>
  </si>
  <si>
    <t>Centro SCT Sonora</t>
  </si>
  <si>
    <t>Centro SCT Tabasco</t>
  </si>
  <si>
    <t>Centro SCT Tamaulipas</t>
  </si>
  <si>
    <t>Centro SCT Tlaxcala</t>
  </si>
  <si>
    <t>Centro SCT Veracruz</t>
  </si>
  <si>
    <t>Centro SCT Yucatán</t>
  </si>
  <si>
    <t>Centro SCT Zacatecas</t>
  </si>
  <si>
    <t>Dirección General de Recursos Materiales</t>
  </si>
  <si>
    <t>Unidad de Tecnologías de Información y Comunicaciones</t>
  </si>
  <si>
    <t>Coordinación General del Programa Nacional de Financiamiento al Microempresario</t>
  </si>
  <si>
    <t>Dirección General de Vinculación Política</t>
  </si>
  <si>
    <t>Coordinación General de Delegaciones Federales</t>
  </si>
  <si>
    <t>Subdelegación en San Luis Río Colorado</t>
  </si>
  <si>
    <t>Subdelegación en Poza Rica</t>
  </si>
  <si>
    <t>Coordinación General de Minería</t>
  </si>
  <si>
    <t>Dirección General de Desarrollo Minero</t>
  </si>
  <si>
    <t>Subsecretaría de Competitividad y Normatividad</t>
  </si>
  <si>
    <t>Dirección General de Normas</t>
  </si>
  <si>
    <t>Dirección General de Inversión Extranjera</t>
  </si>
  <si>
    <t>Dirección General de Normatividad Mercantil</t>
  </si>
  <si>
    <t>Subsecretaría de Industria y Comercio</t>
  </si>
  <si>
    <t>Dirección General de Innovación, Servicios y Comercio Interior</t>
  </si>
  <si>
    <t>Dirección General de Industrias Ligeras</t>
  </si>
  <si>
    <t>Dirección General de Comercio Exterior</t>
  </si>
  <si>
    <t>Dirección General de Industrias Pesadas y de Alta Tecnología</t>
  </si>
  <si>
    <t>Unidad de Prácticas Comerciales Internacionales</t>
  </si>
  <si>
    <t>Unidad de Contenido Nacional y Fomento de Cadenas Productivas e Inversión en el Sector Energético</t>
  </si>
  <si>
    <t>Dirección General de Fomento de Cadenas Productivas e Inversión en el Sector Energético</t>
  </si>
  <si>
    <t>Dirección General de Contenido Nacional en el Sector Energético</t>
  </si>
  <si>
    <t>Subsecretaría de Comercio Exterior</t>
  </si>
  <si>
    <t>Dirección General para Asia, Oceanía y Organismos Multilaterales</t>
  </si>
  <si>
    <t>Dirección General de Consultoría Jurídica de Comercio Internacional</t>
  </si>
  <si>
    <t>Dirección General de Comercio Internacional de Bienes</t>
  </si>
  <si>
    <t>Unidad de Negociaciones Internacionales </t>
  </si>
  <si>
    <t>Dirección General de Comercio Internacional de Servicios e Inversión</t>
  </si>
  <si>
    <t>Dirección General para Europa y África</t>
  </si>
  <si>
    <t>Dirección General de Reglas de Comercio Internacional</t>
  </si>
  <si>
    <t>Dirección General de Relaciones Internacionales</t>
  </si>
  <si>
    <t>Coordinación General de Delegaciones Federales de la Secretaría de Educación Pública</t>
  </si>
  <si>
    <t>Coordinación General de Educación Intercultural y Bilingüe</t>
  </si>
  <si>
    <t>Unidad de Seguimiento de Compromisos e Instrucciones Presidenciales en el Sector Educativo</t>
  </si>
  <si>
    <t>Delegación Federal de la Secretaría de Educación Pública en el Estado de Aguascalientes</t>
  </si>
  <si>
    <t>Delegación Federal de la Secretaría de Educación Pública en el Estado de Baja California</t>
  </si>
  <si>
    <t>Delegación Federal de la Secretaría de Educación Pública en el Estado de Baja California Sur</t>
  </si>
  <si>
    <t>Delegación Federal de la Secretaría de Educación Pública en el Estado de Campeche</t>
  </si>
  <si>
    <t>Delegación Federal de la Secretaría de Educación Pública en el Estado de Coahuila</t>
  </si>
  <si>
    <t>Delegación Federal de la Secretaría de Educación Pública en el Estado de Colima</t>
  </si>
  <si>
    <t>Delegación Federal de la Secretaría de Educación Pública en el Estado de Chiapas</t>
  </si>
  <si>
    <t>Delegación Federal de la Secretaría de Educación Pública en el Estado de Chihuahua</t>
  </si>
  <si>
    <t>Delegación Federal de la Secretaría de Educación Pública en el Estado de Durango</t>
  </si>
  <si>
    <t>Delegación Federal de la Secretaría de Educación Pública en el Estado de Guanajuato</t>
  </si>
  <si>
    <t>Delegación Federal de la Secretaría de Educación Pública en el Estado de Guerrero</t>
  </si>
  <si>
    <t>Delegación Federal de la Secretaría de Educación Pública en el Estado de Hidalgo</t>
  </si>
  <si>
    <t>Delegación Federal de la Secretaría de Educación Pública en el Estado de Jalisco</t>
  </si>
  <si>
    <t>Delegación Federal de la Secretaría de Educación Pública en el Estado de México</t>
  </si>
  <si>
    <t>Delegación Federal de la Secretaría de Educación Pública en el Estado de Michoacán</t>
  </si>
  <si>
    <t>Delegación Federal de la Secretaría de Educación Pública en el Estado de Morelos</t>
  </si>
  <si>
    <t>Delegación Federal de la Secretaría de Educación Pública en el Estado de Nayarit</t>
  </si>
  <si>
    <t>Delegación Federal en la Secretaría de Educación Pública en el Estado de Nuevo León</t>
  </si>
  <si>
    <t>Delegación Federal de la Secretaría de Educación Pública en el Estado de Oaxaca</t>
  </si>
  <si>
    <t>Delegación Federal de la Secretaría de Educación Pública en el Estado de Puebla</t>
  </si>
  <si>
    <t>Delegación Federal de la Secretaría de Educación Pública en el Estado de Querétaro</t>
  </si>
  <si>
    <t>Delegación Federal de la Secretaría de Educación Pública en el Estado de Quintana Roo</t>
  </si>
  <si>
    <t>Delegación Federal de la Secretaría de Educación Pública en el Estado de San Luis Potosí</t>
  </si>
  <si>
    <t>Delegación Federal de la Secretaría de Educación Pública en el Estado de Sinaloa</t>
  </si>
  <si>
    <t>Delegación Federal de la Secretaría de Educación Pública en el Estado de Sonora</t>
  </si>
  <si>
    <t>Delegación Federal de la Secretaría de Educación Pública en el Estado de Tabasco</t>
  </si>
  <si>
    <t>Delegación Federal de la Secretaría de Educación Pública en el Estado de Tamaulipas</t>
  </si>
  <si>
    <t>Delegación Federal de la Secretaría de Educación Pública en el Estado de Tlaxcala</t>
  </si>
  <si>
    <t>Delegación Federal de la Secretaría de Educación Pública en el Estado de Veracruz</t>
  </si>
  <si>
    <t>Delegación Federal de la Secretaría de Educación Pública en el Estado de Yucatán</t>
  </si>
  <si>
    <t>Delegación Federal de la Secretaría de Educación Pública en el Estado de Zacatecas</t>
  </si>
  <si>
    <t>Coordinación de Órganos Desconcentrados y del Sector Paraestatal</t>
  </si>
  <si>
    <t>Dirección General de Acreditación, Incorporación y Revalidación</t>
  </si>
  <si>
    <t>Dirección General de Evaluación de Políticas</t>
  </si>
  <si>
    <t>Dirección General de Televisión Educativa</t>
  </si>
  <si>
    <t>Subsecretaría de Educación Básica</t>
  </si>
  <si>
    <t>Dirección General de Desarrollo Curricular</t>
  </si>
  <si>
    <t>Dirección General de Educación Indígena</t>
  </si>
  <si>
    <t>Subsecretaría de Educación Superior</t>
  </si>
  <si>
    <t>Dirección General de Educación Superior Universitaria</t>
  </si>
  <si>
    <t>Dirección General de Profesiones</t>
  </si>
  <si>
    <t>Coordinación General de Universidades Tecnológicas y Politécnicas</t>
  </si>
  <si>
    <t>Dirección General de Educación Superior para Profesionales de la Educación</t>
  </si>
  <si>
    <t>Subsecretaría de Educación Media Superior</t>
  </si>
  <si>
    <t>Dirección General de Educación Tecnológica Agropecuaria</t>
  </si>
  <si>
    <t>Dirección General de Educación Tecnológica Industrial</t>
  </si>
  <si>
    <t>Dirección General de Centros de Formación para el Trabajo</t>
  </si>
  <si>
    <t>Dirección General de Educación en Ciencia y Tecnología del Mar</t>
  </si>
  <si>
    <t>Dirección General del Bachillerato</t>
  </si>
  <si>
    <t>Dirección General de Presupuesto y Recursos Financieros</t>
  </si>
  <si>
    <t>Dirección General de Recursos Materiales y Servicios</t>
  </si>
  <si>
    <t>Dirección General de Innovación, Calidad y Organización</t>
  </si>
  <si>
    <t>Instituto Nacional de Rehabilitación Luis Guillermo Ibarra Ibarra</t>
  </si>
  <si>
    <t>Coordinación General de Asuntos Jurídicos y Derechos Humanos</t>
  </si>
  <si>
    <t>Unidad de Análisis Económico</t>
  </si>
  <si>
    <t>Comisión Coordinadora de Institutos Nacionales de Salud y Hospitales de Alta Especialidad</t>
  </si>
  <si>
    <t>Unidad Coordinadora de Vinculación y Participación Social</t>
  </si>
  <si>
    <t>Secretariado Técnico del Consejo Nacional de Salud</t>
  </si>
  <si>
    <t>Comisión Nacional contra las Adicciones</t>
  </si>
  <si>
    <t>Subsecretaría de Prevención y Promoción de la Salud</t>
  </si>
  <si>
    <t>Dirección General de Promoción de la Salud</t>
  </si>
  <si>
    <t>Secretariado Técnico del Consejo Nacional de Salud Mental</t>
  </si>
  <si>
    <t>Secretariado Técnico del Consejo Nacional para la Prevención de Accidentes</t>
  </si>
  <si>
    <t>Dirección General de Epidemiología</t>
  </si>
  <si>
    <t>Subsecretaría de Administración y Finanzas (Oficialía Mayor)</t>
  </si>
  <si>
    <t>Dirección General de Tecnologías de la Información</t>
  </si>
  <si>
    <t>Dirección General de Desarrollo de la Infraestructura Física</t>
  </si>
  <si>
    <t>Subsecretaría de Integración y Desarrollo del Sector Salud</t>
  </si>
  <si>
    <t>Dirección General de Calidad y Educación en Salud</t>
  </si>
  <si>
    <t>Dirección General de Planeación y Desarrollo en Salud</t>
  </si>
  <si>
    <t>Dirección General de Información en Salud</t>
  </si>
  <si>
    <t>Dirección General de Evaluación del Desempeño</t>
  </si>
  <si>
    <t>Inspección y Contraloría General de Marina</t>
  </si>
  <si>
    <t>Junta de Almirantes</t>
  </si>
  <si>
    <t>Junta Naval</t>
  </si>
  <si>
    <t>Estado Mayor General de la Armada</t>
  </si>
  <si>
    <t>Fuerzas, Regiones, Zonas y Sectores Navales</t>
  </si>
  <si>
    <t>Unidad Jurídica</t>
  </si>
  <si>
    <t>Subsecretaría</t>
  </si>
  <si>
    <t>Dirección General de Construcciones Navales</t>
  </si>
  <si>
    <t>Dirección General de Investigación y Desarrollo</t>
  </si>
  <si>
    <t>Dirección General de Administración y Finanzas</t>
  </si>
  <si>
    <t>Junta Federal de Conciliación y Arbitraje</t>
  </si>
  <si>
    <t>Unidad de Delegaciones Federales del Trabajo</t>
  </si>
  <si>
    <t>Unidad de Asuntos Internacionales</t>
  </si>
  <si>
    <t>Dirección General de Análisis y Prospectiva Sectorial</t>
  </si>
  <si>
    <t>Delegación Federal del Trabajo en Aguascalientes</t>
  </si>
  <si>
    <t>Delegación Federal del Trabajo en Baja California</t>
  </si>
  <si>
    <t>Delegación Federal del Trabajo en Baja California Sur</t>
  </si>
  <si>
    <t>Delegación Federal del Trabajo en Campeche</t>
  </si>
  <si>
    <t>Delegación Federal del Trabajo en Coahuila</t>
  </si>
  <si>
    <t>Delegación Federal del Trabajo en Colima</t>
  </si>
  <si>
    <t>Delegación Federal del Trabajo en Chiapas</t>
  </si>
  <si>
    <t>Delegación Federal del Trabajo en Chihuahua</t>
  </si>
  <si>
    <t>Delegación Federal del Trabajo en Durango</t>
  </si>
  <si>
    <t>Delegación Federal del Trabajo en Guanajuato</t>
  </si>
  <si>
    <t>Delegación Federal del Trabajo en Guerrero</t>
  </si>
  <si>
    <t>Delegación Federal del Trabajo en Hidalgo</t>
  </si>
  <si>
    <t>Delegación Federal del Trabajo en Jalisco</t>
  </si>
  <si>
    <t>Delegación Federal del Trabajo en México</t>
  </si>
  <si>
    <t>Delegación Federal del Trabajo en Michoacán</t>
  </si>
  <si>
    <t>Delegación Federal del Trabajo en Morelos</t>
  </si>
  <si>
    <t>Delegación Federal del Trabajo en Nayarit</t>
  </si>
  <si>
    <t>Delegación Federal del Trabajo en Nuevo León</t>
  </si>
  <si>
    <t>Delegación Federal del Trabajo en Oaxaca</t>
  </si>
  <si>
    <t>Delegación Federal del Trabajo en Puebla</t>
  </si>
  <si>
    <t>Delegación Federal del Trabajo en Querétaro</t>
  </si>
  <si>
    <t>Delegación Federal del Trabajo en Quintana Roo</t>
  </si>
  <si>
    <t>Delegación Federal del Trabajo en San Luis Potosí</t>
  </si>
  <si>
    <t>Delegación Federal del Trabajo en Sinaloa</t>
  </si>
  <si>
    <t>Delegación Federal del Trabajo en Sonora</t>
  </si>
  <si>
    <t>Delegación Federal del Trabajo en Tabasco</t>
  </si>
  <si>
    <t>Delegación Federal del Trabajo en Tamaulipas</t>
  </si>
  <si>
    <t>Delegación Federal del Trabajo en Tlaxcala</t>
  </si>
  <si>
    <t>Delegación Federal del Trabajo en Veracruz</t>
  </si>
  <si>
    <t>Delegación Federal del Trabajo en Yucatán</t>
  </si>
  <si>
    <t>Delegación Federal del Trabajo en Zacatecas</t>
  </si>
  <si>
    <t>Delegación Federal del Trabajo en el Distrito Federal</t>
  </si>
  <si>
    <t>Subsecretaría del Trabajo</t>
  </si>
  <si>
    <t>Dirección General de Inspección Federal del Trabajo</t>
  </si>
  <si>
    <t>Dirección General de Registro de Asociaciones</t>
  </si>
  <si>
    <t>Unidad de Funcionarios Conciliadores</t>
  </si>
  <si>
    <t>Subsecretaría de Empleo y Productividad Laboral</t>
  </si>
  <si>
    <t>Coordinación General del Servicio Nacional de Empleo</t>
  </si>
  <si>
    <t>Dirección General de Capacitación, Adiestramiento y Productividad Laboral</t>
  </si>
  <si>
    <t>Dirección General de Investigación y Estadísticas del Trabajo</t>
  </si>
  <si>
    <t>Subsecretaría de Previsión Social</t>
  </si>
  <si>
    <t>Dirección General de Inclusión Laboral y Trabajo de Menores</t>
  </si>
  <si>
    <t>Dirección General de Fomento de la Seguridad Social</t>
  </si>
  <si>
    <t>Dirección General de Seguridad y Salud en el Trabajo</t>
  </si>
  <si>
    <t>Unidad de Políticas, Planeación y Enlace Institucional</t>
  </si>
  <si>
    <t>Dirección General de Coordinación de Delegaciones</t>
  </si>
  <si>
    <t>Delegación Estatal en Aguascalientes</t>
  </si>
  <si>
    <t>Delegación Estatal en Baja California</t>
  </si>
  <si>
    <t>Delegación Estatal en Baja California Sur</t>
  </si>
  <si>
    <t>Delegación Estatal en Campeche</t>
  </si>
  <si>
    <t>Delegación Estatal en Coahuila</t>
  </si>
  <si>
    <t>Delegación Estatal en Colima</t>
  </si>
  <si>
    <t>Delegación Estatal en Chiapas</t>
  </si>
  <si>
    <t>Delegación Estatal en Chihuahua</t>
  </si>
  <si>
    <t>Delegación Estatal en el Distrito Federal</t>
  </si>
  <si>
    <t>Delegación Estatal en Durango</t>
  </si>
  <si>
    <t>Delegación Estatal en Guanajuato</t>
  </si>
  <si>
    <t>Delegación Estatal en Guerrero</t>
  </si>
  <si>
    <t>Delegación Estatal en Hidalgo</t>
  </si>
  <si>
    <t>Delegación Estatal en Jalisco</t>
  </si>
  <si>
    <t>Delegación Estatal en México</t>
  </si>
  <si>
    <t>Delegación Estatal en Michoacán</t>
  </si>
  <si>
    <t>Delegación Estatal en Morelos</t>
  </si>
  <si>
    <t>Delegación Estatal en Nayarit</t>
  </si>
  <si>
    <t>Delegación Estatal en Nuevo León</t>
  </si>
  <si>
    <t>Delegación Estatal en Oaxaca</t>
  </si>
  <si>
    <t>Delegación Estatal en Puebla</t>
  </si>
  <si>
    <t>Delegación Estatal en Querétaro</t>
  </si>
  <si>
    <t>Delegación Estatal en Quintana Roo</t>
  </si>
  <si>
    <t>Delegación Estatal en San Luis Potosí</t>
  </si>
  <si>
    <t>Delegación Estatal en Sinaloa</t>
  </si>
  <si>
    <t>Delegación Estatal en Sonora</t>
  </si>
  <si>
    <t>Delegación Estatal en Tabasco</t>
  </si>
  <si>
    <t>Delegación Estatal en Tamaulipas</t>
  </si>
  <si>
    <t>Delegación Estatal en Tlaxcala</t>
  </si>
  <si>
    <t>Delegación Estatal en Veracruz</t>
  </si>
  <si>
    <t>Delegación Estatal en Yucatán</t>
  </si>
  <si>
    <t>Delegación Estatal en Zacatecas</t>
  </si>
  <si>
    <t>Subsecretaría de Ordenamiento Territorial</t>
  </si>
  <si>
    <t>Dirección General de la Propiedad Rural</t>
  </si>
  <si>
    <t>Dirección General de Ordenamiento Territorial y de Atención a Zonas de Riesgo</t>
  </si>
  <si>
    <t>Coordinación General de Modernización y Vinculación Registral y Catastral</t>
  </si>
  <si>
    <t>Dirección General de Coordinación Metropolitana</t>
  </si>
  <si>
    <t>Subsecretaría de Desarrollo Agrario</t>
  </si>
  <si>
    <t>Dirección General de Desarrollo Agrario</t>
  </si>
  <si>
    <t>Dirección General de Organización Social y Vivienda Rural</t>
  </si>
  <si>
    <t>Dirección General de Concertación Social</t>
  </si>
  <si>
    <t>Dirección General de Programación y Presupuestación</t>
  </si>
  <si>
    <t>Dirección General de Capital Humano y Desarrollo Organizacional</t>
  </si>
  <si>
    <t>Subsecretaría de Desarrollo Urbano y Vivienda</t>
  </si>
  <si>
    <t>Unidad de Programas de Apoyo a la Infraestructura y Servicios</t>
  </si>
  <si>
    <t>Dirección General de Desarrollo Urbano, Suelo y Vivienda</t>
  </si>
  <si>
    <t>Dirección General de Rescate de Espacios Públicos</t>
  </si>
  <si>
    <t>Dirección General de Desarrollo Regional</t>
  </si>
  <si>
    <t>Unidad Coordinadora de Asuntos Internacionales</t>
  </si>
  <si>
    <t>Unidad Coordinadora de Asuntos Jurídicos</t>
  </si>
  <si>
    <t>Unidad Coordinadora de Delegaciones</t>
  </si>
  <si>
    <t>Centro de Educación y Capacitación para el Desarrollo Sustentable</t>
  </si>
  <si>
    <t>Unidad Coordinadora de Participación Social y Transparencia</t>
  </si>
  <si>
    <t>Delegación Federal en Aguascalientes</t>
  </si>
  <si>
    <t>Delegación Federal en Baja California</t>
  </si>
  <si>
    <t>Delegación Federal en Baja California Sur</t>
  </si>
  <si>
    <t>Delegación Federal en Campeche</t>
  </si>
  <si>
    <t>Delegación Federal en Coahuila</t>
  </si>
  <si>
    <t>Delegación Federal en Colima</t>
  </si>
  <si>
    <t>Delegación Federal en Chiapas</t>
  </si>
  <si>
    <t>Delegación Federal en Chihuahua</t>
  </si>
  <si>
    <t>Delegación Federal en Durango</t>
  </si>
  <si>
    <t>Delegación Federal en Guanajuato</t>
  </si>
  <si>
    <t>Delegación Federal en Guerrero</t>
  </si>
  <si>
    <t>Delegación Federal en Hidalgo</t>
  </si>
  <si>
    <t>Delegación Federal en Jalisco</t>
  </si>
  <si>
    <t>Delegación Federal en México</t>
  </si>
  <si>
    <t>Delegación Federal en Michoacán</t>
  </si>
  <si>
    <t>Delegación Federal en Morelos</t>
  </si>
  <si>
    <t>Delegación Federal en Nayarit</t>
  </si>
  <si>
    <t>Delegación Federal en Nuevo León</t>
  </si>
  <si>
    <t>Delegación Federal en Oaxaca</t>
  </si>
  <si>
    <t>Delegación Federal en Puebla</t>
  </si>
  <si>
    <t>Delegación Federal en Querétaro</t>
  </si>
  <si>
    <t>Delegación Federal en Quintana Roo</t>
  </si>
  <si>
    <t>Delegación Federal en San Luis Potosí</t>
  </si>
  <si>
    <t>Delegación Federal en Sinaloa</t>
  </si>
  <si>
    <t>Delegación Federal en Sonora</t>
  </si>
  <si>
    <t>Delegación Federal en Tabasco</t>
  </si>
  <si>
    <t>Delegación Federal en Tamaulipas</t>
  </si>
  <si>
    <t>Delegación Federal en Tlaxcala</t>
  </si>
  <si>
    <t>Delegación Federal en Veracruz</t>
  </si>
  <si>
    <t>Delegación Federal en Yucatán</t>
  </si>
  <si>
    <t>Delegación Federal en Zacatecas</t>
  </si>
  <si>
    <t>Subsecretaría de Planeación y Política Ambiental</t>
  </si>
  <si>
    <t>Dirección General de Estadística e Información Ambiental</t>
  </si>
  <si>
    <t>Dirección General de Política Ambiental e Integración Regional y Sectorial</t>
  </si>
  <si>
    <t>Dirección General de Políticas para el Cambio Climático</t>
  </si>
  <si>
    <t>Dirección General de Desarrollo Humano y Organización</t>
  </si>
  <si>
    <t>Dirección General de Informática y Telecomunicaciones</t>
  </si>
  <si>
    <t>Subsecretaría de Fomento y Normatividad Ambiental</t>
  </si>
  <si>
    <t>Dirección General de Industria</t>
  </si>
  <si>
    <t>Dirección General del Sector Primario y Recursos Naturales Renovables</t>
  </si>
  <si>
    <t>Dirección General de Fomento Ambiental, Urbano y Turístico</t>
  </si>
  <si>
    <t>Dirección General de Energía y Actividades Extractivas</t>
  </si>
  <si>
    <t>Subsecretaría de Gestión para la Protección Ambiental</t>
  </si>
  <si>
    <t>Dirección General de Gestión Integral de Materiales y Actividades Riesgosas</t>
  </si>
  <si>
    <t>Dirección General de Impacto y Riesgo Ambiental</t>
  </si>
  <si>
    <t>Dirección General de Gestión Forestal y de Suelos</t>
  </si>
  <si>
    <t>Dirección General de Vida Silvestre</t>
  </si>
  <si>
    <t>Dirección General de Zona Federal Marítimo Terrestre y Ambientes Costeros</t>
  </si>
  <si>
    <t>Dirección General de Gestión de la Calidad del Aire y Registro de Emisiones y Transferencia de Contaminantes</t>
  </si>
  <si>
    <t>Unidad Especializada en Análisis Financiero</t>
  </si>
  <si>
    <t>Unidad para la Implementación del Sistema Procesal Penal Acusatorio en la Procuraduría General de la República</t>
  </si>
  <si>
    <t>Policía Federal Ministerial</t>
  </si>
  <si>
    <t>Dirección General de Mandamientos Ministeriales y Judiciales</t>
  </si>
  <si>
    <t>Dirección General de Servicios Especiales de Seguridad y de Protección a Personas</t>
  </si>
  <si>
    <t>Dirección General del Centro de Comunicaciones</t>
  </si>
  <si>
    <t>Dirección General de Apoyo Técnico y Logístico</t>
  </si>
  <si>
    <t>Dirección General de Investigación Policial en Apoyo a Mandamientos</t>
  </si>
  <si>
    <t>Dirección General de Asuntos Policiales Internacionales e INTERPOL</t>
  </si>
  <si>
    <t>Coordinación de Planeación, Desarrollo e Innovación Institucional</t>
  </si>
  <si>
    <t>Dirección General de Planeación y Proyectos Estratégicos</t>
  </si>
  <si>
    <t>Dirección General de Políticas Públicas, Vinculación y Coordinación Interinstitucional</t>
  </si>
  <si>
    <t>Dirección General de Formación Profesional</t>
  </si>
  <si>
    <t>Dirección General del Servicio de Carrera</t>
  </si>
  <si>
    <t>Coordinación General de Servicios Periciales</t>
  </si>
  <si>
    <t>Dirección General de Especialidades Periciales Documentales</t>
  </si>
  <si>
    <t>Dirección General de Especialidades Médico Forenses</t>
  </si>
  <si>
    <t>Dirección General de Ingenierías Forenses</t>
  </si>
  <si>
    <t>Dirección General de Laboratorios Criminalísticos</t>
  </si>
  <si>
    <t>Subprocuraduría Jurídica y de Asuntos Internacionales</t>
  </si>
  <si>
    <t>Dirección General de Constitucionalidad</t>
  </si>
  <si>
    <t>Dirección General de Análisis Legislativo y Normatividad</t>
  </si>
  <si>
    <t>Dirección General de Procedimientos Internacionales</t>
  </si>
  <si>
    <t>Dirección General de Cooperación Internacional</t>
  </si>
  <si>
    <t>Coordinación de Asuntos Internacionales y Agregadurías</t>
  </si>
  <si>
    <t>Agregadurías Legales, Regionales y Oficinas de Enlace</t>
  </si>
  <si>
    <t>Subprocuraduría de Control Regional, Procedimientos Penales y Amparo</t>
  </si>
  <si>
    <t>Dirección General de Control de Averiguaciones Previas</t>
  </si>
  <si>
    <t>Dirección General de Control de Procesos Penales Federales</t>
  </si>
  <si>
    <t>Dirección General de Control de Juicios de Amparo</t>
  </si>
  <si>
    <t>Coordinación de Supervisión y Control Regional</t>
  </si>
  <si>
    <t>Subprocuraduría Especializada en Investigación de Delincuencia Organizada</t>
  </si>
  <si>
    <t>Unidad Especializada en Investigación de Terrorismo, Acopio y Tráfico de Armas</t>
  </si>
  <si>
    <t>Unidad Especializada en Investigación de Delitos contra la Salud</t>
  </si>
  <si>
    <t>Unidad Especializada en Investigación de Operaciones con Recursos de Procedencia Ilícita y de Falsificación o Alteración de Moneda</t>
  </si>
  <si>
    <t>Unidad Especializada en Investigación de Delitos en materia de Secuestro</t>
  </si>
  <si>
    <t>Unidad Especializada en Investigación de Tráfico de Menores, Personas y Órganos</t>
  </si>
  <si>
    <t>Unidad Especializada en Investigación de Asalto y Robo de Vehículos</t>
  </si>
  <si>
    <t>Dirección General de Control de Procesos Penales y Amparo en materia de Delincuencia Organizada</t>
  </si>
  <si>
    <t>Dirección General de Apoyo Jurídico y Control Ministerial en Delincuencia Organizada</t>
  </si>
  <si>
    <t>Dirección General de Cuerpo Técnico de Control</t>
  </si>
  <si>
    <t>Dirección General de Tecnología, Seguridad y Apoyo a la Investigación en Delincuencia Organizada</t>
  </si>
  <si>
    <t>Subprocuraduría Especializada en Investigación de Delitos Federales</t>
  </si>
  <si>
    <t>Unidad Especializada en Investigación de Delitos contra los Derechos de Autor y la Propiedad Industrial</t>
  </si>
  <si>
    <t>Unidad Especializada en Investigación de Delitos Fiscales y Financieros</t>
  </si>
  <si>
    <t>Unidad Especializada en Investigación de Delitos contra el Ambiente y Previstos en Leyes Especiales</t>
  </si>
  <si>
    <t>Unidad Especializada en Investigación de Delitos Cometidos por Servidores Públicos y contra la Administración de Justicia</t>
  </si>
  <si>
    <t>Coordinación General de Investigación</t>
  </si>
  <si>
    <t>Unidad Especializada en Investigación de Delitos de Comercio de Narcóticos destinados al Consumo Final</t>
  </si>
  <si>
    <t>Dirección General de Control de Procesos Penales y Amparo en Materia de Delitos Federales</t>
  </si>
  <si>
    <t>Subprocuraduría de Derechos Humanos, Prevención del Delito y Servicios a la Comunidad</t>
  </si>
  <si>
    <t>Fiscalía Especial para los Delitos de Violencia contra las Mujeres y Trata de Personas</t>
  </si>
  <si>
    <t>Fiscalía Especial para la Atención de Delitos cometidos en contra de la Libertad de Expresión</t>
  </si>
  <si>
    <t>Dirección General de Promoción de la Cultura en Derechos Humanos, Quejas e Inspección</t>
  </si>
  <si>
    <t>Dirección General de Atención y Seguimiento a Recomendaciones y Conciliaciones en Materia de Derechos Humanos</t>
  </si>
  <si>
    <t>Dirección General de Prevención del Delito y Servicios a la Comunidad</t>
  </si>
  <si>
    <t>Fiscalía Especializada para la Atención de Delitos Electorales</t>
  </si>
  <si>
    <t>Dirección General de Recursos Humanos y Organización</t>
  </si>
  <si>
    <t>Dirección General de Tecnologías de Información y Comunicaciones</t>
  </si>
  <si>
    <t>Dirección General de Control y Registro de Aseguramientos Ministeriales</t>
  </si>
  <si>
    <t>Dirección General de Servicios Aéreos</t>
  </si>
  <si>
    <t>Dirección General de Seguridad Institucional</t>
  </si>
  <si>
    <t>Visitaduría General</t>
  </si>
  <si>
    <t>Dirección General de Evaluación Técnico Jurídica</t>
  </si>
  <si>
    <t>Dirección General de Asuntos Internos</t>
  </si>
  <si>
    <t>Dirección General de Delitos Cometidos por Servidores Públicos de la Institución</t>
  </si>
  <si>
    <t>Dirección General de Procedimientos de Remoción</t>
  </si>
  <si>
    <t>Dirección General de Asuntos Internacionales</t>
  </si>
  <si>
    <t>Dirección General de Comunicación Social</t>
  </si>
  <si>
    <t>Dirección General de Vinculación Interinstitucional</t>
  </si>
  <si>
    <t>Dirección General de Relación con Inversionistas y Promoción</t>
  </si>
  <si>
    <t>Dirección General de Impacto Social y Ocupación Superficial</t>
  </si>
  <si>
    <t>Subsecretaría de Planeación y Transición Energética</t>
  </si>
  <si>
    <t>Dirección General de Planeación e Información Energéticas</t>
  </si>
  <si>
    <t>Dirección General de Energías Limpias</t>
  </si>
  <si>
    <t>Dirección General de Eficiencia Energética e Innovación Tecnológica</t>
  </si>
  <si>
    <t>Dirección General de Investigación, Desarrollo Tecnológico y Formación de Recursos Humanos</t>
  </si>
  <si>
    <t>Subsecretaría de Electricidad</t>
  </si>
  <si>
    <t>Dirección General de Distribución y Comercialización de Energía Eléctrica y Vinculación Social</t>
  </si>
  <si>
    <t>Dirección General de Análisis, Seguimiento e Información Eléctrica</t>
  </si>
  <si>
    <t>Dirección General de Tecnologías de Información y Comunicaciones</t>
  </si>
  <si>
    <t>Unidad de Enlace, Mejora Regulatoria y Programas Transversales</t>
  </si>
  <si>
    <t>Subsecretaría de Hidrocarburos</t>
  </si>
  <si>
    <t>Dirección General de Petrolíferos</t>
  </si>
  <si>
    <t>Dirección General de Normatividad en Hidrocarburos</t>
  </si>
  <si>
    <t>Unidad de la Oficina de la Secretaría y Comunicación Social</t>
  </si>
  <si>
    <t>Unidad de Coordinación de Delegaciones</t>
  </si>
  <si>
    <t>Delegación SEDESOL en Aguascalientes</t>
  </si>
  <si>
    <t>Delegación SEDESOL en Baja California</t>
  </si>
  <si>
    <t>Delegación SEDESOL en Baja California Sur</t>
  </si>
  <si>
    <t>Delegación SEDESOL en Campeche</t>
  </si>
  <si>
    <t>Delegación SEDESOL en Coahuila</t>
  </si>
  <si>
    <t>Delegación SEDESOL en Colima</t>
  </si>
  <si>
    <t>Delegación SEDESOL en Chiapas</t>
  </si>
  <si>
    <t>Delegación SEDESOL en Chihuahua</t>
  </si>
  <si>
    <t>Delegación SEDESOL en el Distrito Federal</t>
  </si>
  <si>
    <t>Delegación SEDESOL en Durango</t>
  </si>
  <si>
    <t>Delegación SEDESOL en Guanajuato</t>
  </si>
  <si>
    <t>Delegación SEDESOL en Guerrero</t>
  </si>
  <si>
    <t>Delegación SEDESOL en Hidalgo</t>
  </si>
  <si>
    <t>Delegación SEDESOL en Jalisco</t>
  </si>
  <si>
    <t>Delegación SEDESOL en México</t>
  </si>
  <si>
    <t>Delegación SEDESOL en Michoacán</t>
  </si>
  <si>
    <t>Delegación SEDESOL en Morelos</t>
  </si>
  <si>
    <t>Delegación SEDESOL en Nayarit</t>
  </si>
  <si>
    <t>Delegación SEDESOL en Nuevo León</t>
  </si>
  <si>
    <t>Delegación SEDESOL en Oaxaca</t>
  </si>
  <si>
    <t>Delegación SEDESOL en Puebla</t>
  </si>
  <si>
    <t>Delegación SEDESOL en Querétaro</t>
  </si>
  <si>
    <t>Delegación SEDESOL en Quintana Roo</t>
  </si>
  <si>
    <t>Delegación SEDESOL en San Luis Potosí</t>
  </si>
  <si>
    <t>Delegación SEDESOL en Sinaloa</t>
  </si>
  <si>
    <t>Delegación SEDESOL en Sonora</t>
  </si>
  <si>
    <t>Delegación SEDESOL en Tabasco</t>
  </si>
  <si>
    <t>Delegación SEDESOL en Tamaulipas</t>
  </si>
  <si>
    <t>Delegación SEDESOL en Tlaxcala</t>
  </si>
  <si>
    <t>Delegación SEDESOL en Veracruz</t>
  </si>
  <si>
    <t>Delegación SEDESOL en Yucatán</t>
  </si>
  <si>
    <t>Delegación SEDESOL en Zacatecas</t>
  </si>
  <si>
    <t>Subsecretaría de Desarrollo Social y Humano</t>
  </si>
  <si>
    <t>Dirección General de Opciones Productivas</t>
  </si>
  <si>
    <t>Dirección General de Políticas Sociales</t>
  </si>
  <si>
    <t>Unidad de Microrregiones</t>
  </si>
  <si>
    <t>Dirección General de Atención a Grupos Prioritarios</t>
  </si>
  <si>
    <t>Dirección General de Seguimiento</t>
  </si>
  <si>
    <t>Dirección General de Seguro de Vida para Jefas de Familia</t>
  </si>
  <si>
    <t>Dirección General de Procesos y Estructuras Organizacionales</t>
  </si>
  <si>
    <t>Unidad del Abogado General y Comisionado para la Transparencia</t>
  </si>
  <si>
    <t>Dirección General de Normatividad y Asuntos Contenciosos</t>
  </si>
  <si>
    <t>Subsecretaría de Planeación, Evaluación y Desarrollo Regional</t>
  </si>
  <si>
    <t>Dirección General de Evaluación y Monitoreo de los Programas Sociales</t>
  </si>
  <si>
    <t>Dirección General de Análisis y Prospectiva</t>
  </si>
  <si>
    <t>Dirección General de Geoestadística y Padrones de Beneficiarios</t>
  </si>
  <si>
    <t>Unidad de Planeación y Relaciones Internacionales</t>
  </si>
  <si>
    <t>Dirección General de Participación Social</t>
  </si>
  <si>
    <t>Unidad de Asuntos y Cooperación Internacionales</t>
  </si>
  <si>
    <t>Unidad de Coordinación Sectorial y Regional</t>
  </si>
  <si>
    <t>Delegación Regional Sureste</t>
  </si>
  <si>
    <t>Subsecretaría de Innovación y Desarrollo Turístico</t>
  </si>
  <si>
    <t>Dirección General de Desarrollo Regional y Fomento Turístico</t>
  </si>
  <si>
    <t>Dirección General de Innovación del Producto Turístico</t>
  </si>
  <si>
    <t>Dirección General de Gestión de Destinos</t>
  </si>
  <si>
    <t>Dirección General de Impulso al Financiamiento e Inversiones Turísticas</t>
  </si>
  <si>
    <t>Subsecretaría de Calidad y Regulación</t>
  </si>
  <si>
    <t>Dirección General de Normalización y Calidad Regulatoria Turística</t>
  </si>
  <si>
    <t>Dirección General de Certificación Turística</t>
  </si>
  <si>
    <t>Dirección General de Verificación y Sanción</t>
  </si>
  <si>
    <t>Dirección General de Tecnologías de la Información y Comunicación</t>
  </si>
  <si>
    <t>Subsecretaría de Planeación y Política Turística</t>
  </si>
  <si>
    <t>Dirección General de Integración de Información Sectorial</t>
  </si>
  <si>
    <t>Dirección General de Ordenamiento Turístico Sustentable</t>
  </si>
  <si>
    <t>Dirección General de Seguimiento y Evaluación</t>
  </si>
  <si>
    <t>Unidad de Políticas de Transparencia y Cooperación Internacional</t>
  </si>
  <si>
    <t>Subsecretaría de Control y Auditoría de la Gestión Pública</t>
  </si>
  <si>
    <t>Unidad de Control y Auditoría a Obra Pública</t>
  </si>
  <si>
    <t>Unidad de Control de la Gestión Pública</t>
  </si>
  <si>
    <t>Unidad de Auditoría Gubernamental</t>
  </si>
  <si>
    <t>Unidad de Operación Regional y Contraloría Social</t>
  </si>
  <si>
    <t>Dirección General de Auditorías Externas</t>
  </si>
  <si>
    <t>Subsecretaría de Responsabilidades Administrativas y Contrataciones Públicas </t>
  </si>
  <si>
    <t>Unidad de Política de Contrataciones Públicas</t>
  </si>
  <si>
    <t>Unidad de Normatividad de Contrataciones Públicas</t>
  </si>
  <si>
    <t>Dirección General de Denuncias e Investigaciones</t>
  </si>
  <si>
    <t>Dirección General de Responsabilidades y Situación Patrimonial</t>
  </si>
  <si>
    <t>Dirección General de Controversias y Sanciones en Contrataciones Públicas</t>
  </si>
  <si>
    <t>Coordinación General de Órganos de Vigilancia y Control</t>
  </si>
  <si>
    <t>Dirección General de Información e Integración</t>
  </si>
  <si>
    <t>Subsecretaría de la Función Pública</t>
  </si>
  <si>
    <t>Unidad de Política de Recursos Humanos de la Administración Pública Federal</t>
  </si>
  <si>
    <t>Unidad de Gobierno Digital</t>
  </si>
  <si>
    <t>Unidad de Políticas de Mejora de la Gestión Pública</t>
  </si>
  <si>
    <t>Unidad de Evaluación de la Gestión y el Desempeño Gubernamental</t>
  </si>
  <si>
    <t>Dirección General de Tecnologías de Información</t>
  </si>
  <si>
    <t>Tribunal Superior Agrario</t>
  </si>
  <si>
    <t>Tribunales Unitarios Agrarios</t>
  </si>
  <si>
    <t>Dirección General de Administración y de Finanzas</t>
  </si>
  <si>
    <t>Coordinación de Asesores</t>
  </si>
  <si>
    <t>Consejería Adjunta de Consulta y Estudios Constitucionales</t>
  </si>
  <si>
    <t>Consejería Adjunta de Legislación y Estudios Normativos</t>
  </si>
  <si>
    <t>Consejería Adjunta de Control Constitucional y de lo Contencioso</t>
  </si>
  <si>
    <t>Centro de Investigación en Geografía y Geomática "Ing. Jorge L. Tamayo", A.C.</t>
  </si>
  <si>
    <t>Órgano de Gobierno</t>
  </si>
  <si>
    <t>Unidad de Regulación</t>
  </si>
  <si>
    <t>Unidad de Sistemas Eléctricos</t>
  </si>
  <si>
    <t>Unidad de Planeación y Evaluación</t>
  </si>
  <si>
    <t>Coordinación General de Mercados Eléctricos</t>
  </si>
  <si>
    <t>Coordinación General de Mercados de Hidrocarburos</t>
  </si>
  <si>
    <t>Coordinación General de Ingeniería y Normalización</t>
  </si>
  <si>
    <t>Coordinación General de Vinculación Institucional y Comunicación Social</t>
  </si>
  <si>
    <t>Coordinación General de Permisos de Generación Eléctrica</t>
  </si>
  <si>
    <t>Coordinación General de Actividades Permisionadas en materia de Gas Natural</t>
  </si>
  <si>
    <t>Coordinación General de Actividades Permisionadas en materia de GLP</t>
  </si>
  <si>
    <t>Coordinación General de Actividades Permisionadas en materia de Petrolíferos</t>
  </si>
  <si>
    <t>Dirección General de Relaciones Institucionales</t>
  </si>
  <si>
    <t>Dirección General de Licitaciones</t>
  </si>
  <si>
    <t>Dirección General de Contratos</t>
  </si>
  <si>
    <t>Dirección General de Regulación y Consulta</t>
  </si>
  <si>
    <t>Unidad Técnica de Exploración</t>
  </si>
  <si>
    <t>Dirección General de Autorizaciones de Exploración</t>
  </si>
  <si>
    <t>Dirección General de Dictámenes de Exploración</t>
  </si>
  <si>
    <t>Dirección General de Evaluación de Potencial Petrolero</t>
  </si>
  <si>
    <t>Unidad Técnica de Extracción</t>
  </si>
  <si>
    <t>Dirección General de Reservas y Recuperación Avanzada</t>
  </si>
  <si>
    <t>Dirección General de Dictámenes de Extracción</t>
  </si>
  <si>
    <t>Dirección General de Medición</t>
  </si>
  <si>
    <t>Unidad de Administración Técnica de Asignaciones y Contratos</t>
  </si>
  <si>
    <t>Dirección General de Asignaciones y Contratos de Exploración</t>
  </si>
  <si>
    <t>Dirección General de Asignaciones y Contratos de Extracción</t>
  </si>
  <si>
    <t>Centro Nacional de Información de Hidrocarburos</t>
  </si>
  <si>
    <t>Dirección General de Administración del Centro Nacional de Información de Hidrocarburos</t>
  </si>
  <si>
    <t>Dirección General de Estadística y Evaluación Económica</t>
  </si>
  <si>
    <t>Dirección General de Finanzas, Adquisiciones y Servicios</t>
  </si>
  <si>
    <t>Aprobado</t>
  </si>
  <si>
    <t>Junta de Gobierno</t>
  </si>
  <si>
    <t>Coordinación de Direcciones del INEE en las Entidades Federativas</t>
  </si>
  <si>
    <t>Instituto Nacional de Transparencia, Acceso a la Información y Protección de Datos Personales</t>
  </si>
  <si>
    <t>Tercera Sala Especializada en Materia de Comercio Exterior y Quinta Sala Auxiliar, con Sede en la Cd. de Xalapa, Edo. de Veracruz</t>
  </si>
  <si>
    <t>Sala Regional de Morelos, con sede en la Ciudad de Cuernavaca, Estado de Morelos</t>
  </si>
  <si>
    <t>Sala Regional de San Luis Potosí, con sede en la Ciudad de San Luis Potosí, Estado de San Luis Potosí</t>
  </si>
  <si>
    <t>Sala Regional de Tabasco, con sede en la Ciudad de Villahermosa, Estado de Tabasco</t>
  </si>
  <si>
    <t>Coordinación General de Comunicación Social y Vocería del Gobierno de la República</t>
  </si>
  <si>
    <t>Subjefatura de la Oficina de la Presidencia</t>
  </si>
  <si>
    <t>Coordinación General de Política y Gobierno</t>
  </si>
  <si>
    <t>Coordinación de Enlace Institucional</t>
  </si>
  <si>
    <t>Policía Federal  </t>
  </si>
  <si>
    <t>Servicio de Protección Federal  </t>
  </si>
  <si>
    <t>P00</t>
  </si>
  <si>
    <t>Secretaría Ejecutiva del Sistema Nacional para la Protección Integral de Niñas, Niños y Adolescentes</t>
  </si>
  <si>
    <t>Secciones Mexicanas de las Comisiones Internacionales de Límites y Aguas entre México y Guatemala, y entre México y Belize</t>
  </si>
  <si>
    <t>Jefatura de la Oficina del Secretario</t>
  </si>
  <si>
    <t>Subsecretaría de Planeación, Evaluación y Coordinación</t>
  </si>
  <si>
    <t>Dirección General de Planeación, Programación y Estadística Educativa</t>
  </si>
  <si>
    <t>Dirección General de Desarrollo de la Gestión Educativa</t>
  </si>
  <si>
    <t>Dirección General de Materiales Educativos</t>
  </si>
  <si>
    <t>Unidad de Utilización del Suelo para Proyectos en Energía e Inversiones Físicas de los Fondos Mineros</t>
  </si>
  <si>
    <t>Dirección General de Contratos y Negociaciones</t>
  </si>
  <si>
    <t>Dirección General de Organización y Evaluación del Fondo para el Desarrollo Regional Sustentable de Estados y Municipios Mineros</t>
  </si>
  <si>
    <t>Coordinación Ejecutiva de Vinculación Institucional</t>
  </si>
  <si>
    <t>Agencia de Investigación Criminal</t>
  </si>
  <si>
    <t>Unidad Especializada en Investigación del Delito de Tortura</t>
  </si>
  <si>
    <t>Fiscalía Especializada de Búsqueda de Personas Desaparecidas</t>
  </si>
  <si>
    <t>TVV</t>
  </si>
  <si>
    <t>TYY</t>
  </si>
  <si>
    <t>Pemex Consolidado</t>
  </si>
  <si>
    <t>Dirección General de Coordinación</t>
  </si>
  <si>
    <t>Dirección General Consultiva</t>
  </si>
  <si>
    <t>Dirección General de Generación y Transmisión Energía Eléctrica</t>
  </si>
  <si>
    <t>Unidad del Sistema Eléctrico Nacional y Política Nuclear</t>
  </si>
  <si>
    <t>Dirección General de Reestructuración y Supervisión de Empresas y Organismos del Estado en el Sector Eléctrico</t>
  </si>
  <si>
    <t>Dirección General de Seguimiento y Coordinación de la Industria Eléctrica</t>
  </si>
  <si>
    <t>Dirección General de Recursos Humanos, Materiales y Servicios Generales</t>
  </si>
  <si>
    <t>Unidad de Políticas de Exploración y Extracción de Hidrocarburos</t>
  </si>
  <si>
    <t>Dirección General de Exploración y Extracción de Hidrocarburos</t>
  </si>
  <si>
    <t>Dirección General de Contratos Petroleros</t>
  </si>
  <si>
    <t>Unidad de Políticas de Transformación Industrial</t>
  </si>
  <si>
    <t>Dirección General de Gas Natural y Petroquímicos</t>
  </si>
  <si>
    <t>Entidades no Sectorizadas</t>
  </si>
  <si>
    <t>Petróleos Mexicanos</t>
  </si>
  <si>
    <t>Operar el Mecanismo Nacional de Prevención de la Tortura</t>
  </si>
  <si>
    <t>Atender asuntos relacionados con los Derechos Humanos Económicos, Sociales, Culturales y Ambientales.</t>
  </si>
  <si>
    <t>Realizar servicios de apoyo  a la función sustantiva</t>
  </si>
  <si>
    <t>Regulación y Supervisión de los sectores Telecomunicaciones y Radiodifusión</t>
  </si>
  <si>
    <t>Regulación para el uso eficiente del espectro radioeléctrico</t>
  </si>
  <si>
    <t>Garantizar el óptimo cumplimiento de los derechos de acceso a la información pública y la protección de datos personales</t>
  </si>
  <si>
    <t>Promover el pleno ejercicio de los derechos de acceso a la información pública y de protección de datos personales</t>
  </si>
  <si>
    <t>Coordinar el Sistema Nacional de Transparencia, Acceso a la Información y de Protección de Datos Personales</t>
  </si>
  <si>
    <t>Desempeño organizacional y modelo institucional orientado a resultados con enfoque de derechos humanos y perspectiva de género</t>
  </si>
  <si>
    <t>Producción y difusión de información estadística y geográfica</t>
  </si>
  <si>
    <t>Censo Agropecuario</t>
  </si>
  <si>
    <t>Coordinación y apoyo de las acciones a cargo del Consejo de Seguridad Nacional</t>
  </si>
  <si>
    <t>Subsidios en materia de seguridad pública</t>
  </si>
  <si>
    <t>Política y servicios migratorios</t>
  </si>
  <si>
    <t>Operativos para la prevención y disuasión del delito</t>
  </si>
  <si>
    <t>Administración del Sistema Federal Penitenciario</t>
  </si>
  <si>
    <t>Estudios de preinversión</t>
  </si>
  <si>
    <t>Conducción de la política interior</t>
  </si>
  <si>
    <t>Programa de Derechos Humanos</t>
  </si>
  <si>
    <t>P025</t>
  </si>
  <si>
    <t>Coordinación con las instancias que integran el Sistema Nacional de Protección Integral de Niñas, Niños y Adolescentes</t>
  </si>
  <si>
    <t>Atención, protección, servicios y asistencia consulares</t>
  </si>
  <si>
    <t>Coordinación, promoción y ejecución de la Cooperación internacional para el desarrollo</t>
  </si>
  <si>
    <t>Diseño, conducción y ejecución de la política exterior</t>
  </si>
  <si>
    <t>Promoción y defensa de los intereses de México en el ámbito multilateral</t>
  </si>
  <si>
    <t>S265</t>
  </si>
  <si>
    <t>Programa de aseguramiento agropecuario</t>
  </si>
  <si>
    <t>Fortalecimiento del Sector de Ahorro y Crédito Popular y Cooperativo</t>
  </si>
  <si>
    <t>Administración de los fondos y valores federales</t>
  </si>
  <si>
    <t>Administración y enajenación de activos</t>
  </si>
  <si>
    <t>Garantías Líquidas</t>
  </si>
  <si>
    <t>Capacitación para Productores e Intermediarios Financieros Rurales</t>
  </si>
  <si>
    <t>Inversión de Capital de Riesgo</t>
  </si>
  <si>
    <t>Apoyos a los Sectores Pesquero y Rural</t>
  </si>
  <si>
    <t>Apoyo a Unidades de Promoción de Crédito</t>
  </si>
  <si>
    <t>F035</t>
  </si>
  <si>
    <t>Programa de Inclusión Financiera</t>
  </si>
  <si>
    <t>Detección y prevención de ilícitos financieros</t>
  </si>
  <si>
    <t>Regulación y supervisión del Sistema de Ahorro para el Retiro</t>
  </si>
  <si>
    <t>Regulación y supervisión del sector asegurador y afianzador</t>
  </si>
  <si>
    <t>Regulación y supervisión de las entidades del sistema financiero mexicano</t>
  </si>
  <si>
    <t>Diseño y conducción de la política de gasto público</t>
  </si>
  <si>
    <t>Diseño y aplicación de la política económica</t>
  </si>
  <si>
    <t>Administración del Fondo de Pensiones</t>
  </si>
  <si>
    <t>S266</t>
  </si>
  <si>
    <t>Programa de Apoyos a Pequeños Productores</t>
  </si>
  <si>
    <t>Programa de Acciones Complementarias para Mejorar las Sanidades</t>
  </si>
  <si>
    <t>Sistema Nacional de Información para el Desarrollo Rural Sustentable</t>
  </si>
  <si>
    <t>Desarrollo y Vinculación de la Investigación Científica y Tecnológica con el Sector</t>
  </si>
  <si>
    <t>Diseño y Aplicación de la Política Agropecuaria</t>
  </si>
  <si>
    <t>Formación del personal de la marina mercante</t>
  </si>
  <si>
    <t>Programa México conectado</t>
  </si>
  <si>
    <t>Operación y Conservación de infraestructura ferroviaria</t>
  </si>
  <si>
    <t>Proyectos de construcción de carreteras</t>
  </si>
  <si>
    <t>Proyectos de construcción de puertos</t>
  </si>
  <si>
    <t>Proyectos de construcción de aeropuertos</t>
  </si>
  <si>
    <t>Proyectos de infraestructura de ciencia y tecnología</t>
  </si>
  <si>
    <t>Proyectos de construcción de carreteras alimentadoras y caminos rurales</t>
  </si>
  <si>
    <t>Definición, conducción y supervisión de la política de comunicaciones y transportes</t>
  </si>
  <si>
    <t>Programa nacional de financiamiento al microempresario y a la mujer rural</t>
  </si>
  <si>
    <t>Programa para el desarrollo de la industria de software (PROSOFT) y la innovación</t>
  </si>
  <si>
    <t>Programa para la productividad y competitividad industrial</t>
  </si>
  <si>
    <t>Proyectos para la atracción de inversión extranjera estratégica</t>
  </si>
  <si>
    <t>Protección de los derechos de los consumidores y Sistema Nacional de Protección al Consumidor</t>
  </si>
  <si>
    <t>Desarrollo tecnológico y prestación de servicios metrológicos para la competitividad </t>
  </si>
  <si>
    <t>Producción de información geológica del territorio nacional</t>
  </si>
  <si>
    <t>Atención de trámites y promoción de los programas de la Secretaría en las entidades federativas</t>
  </si>
  <si>
    <t>Promoción del comercio exterior y atracción de inversión extranjera directa</t>
  </si>
  <si>
    <t>Aplicación y modernización del marco regulatorio y operativo en materia mercantil, de normalización e inversión extranjera</t>
  </si>
  <si>
    <t>Vigilancia del cumplimiento de la normatividad y fortalecimiento de la certeza jurídica entre proveedores y consumidores</t>
  </si>
  <si>
    <t>Regulación, modernización y promoción de la actividad minera</t>
  </si>
  <si>
    <t>Negociaciones internacionales para la integración y competitividad de México en las cadenas globales de valor</t>
  </si>
  <si>
    <t>Instrumentación de políticas de fomento para los emprendedores y las micro, pequeñas y medianas empresas</t>
  </si>
  <si>
    <t>Promoción del desarrollo, competitividad e innovación de los sectores industrial, comercial y de servicios</t>
  </si>
  <si>
    <t>Fortalecimiento de la competitividad y transparencia del marco regulatorio que aplica a los particulares</t>
  </si>
  <si>
    <t>Escuelas de Tiempo Completo</t>
  </si>
  <si>
    <t>S267</t>
  </si>
  <si>
    <t>Fortalecimiento de la Calidad Educativa</t>
  </si>
  <si>
    <t>S269</t>
  </si>
  <si>
    <t>Programa de Cultura Física y Deporte</t>
  </si>
  <si>
    <t>S270</t>
  </si>
  <si>
    <t>Programa Nacional de Inglés</t>
  </si>
  <si>
    <t>S271</t>
  </si>
  <si>
    <t>Programa Nacional de Convivencia Escolar</t>
  </si>
  <si>
    <t>Subsidios para organismos descentralizados estatales</t>
  </si>
  <si>
    <t>Expansión de la Educación Media Superior y Superior</t>
  </si>
  <si>
    <t>Apoyos para la atención a problemas estructurales de las UPES</t>
  </si>
  <si>
    <t>Producción y distribución de libros y materiales educativos</t>
  </si>
  <si>
    <t>Evaluaciones de la calidad de la educación</t>
  </si>
  <si>
    <t>Servicios de Educación Media Superior</t>
  </si>
  <si>
    <t>Programa de Formación de Recursos Humanos basada en Competencias</t>
  </si>
  <si>
    <t>Servicios de Educación Superior y Posgrado</t>
  </si>
  <si>
    <t>Desarrollo Cultural</t>
  </si>
  <si>
    <t>Protección y conservación del Patrimonio Cultural</t>
  </si>
  <si>
    <t>Producción y transmisión de materiales educativos</t>
  </si>
  <si>
    <t>Producción y distribución de libros y materiales culturales</t>
  </si>
  <si>
    <t>Investigación Científica y Desarrollo Tecnológico</t>
  </si>
  <si>
    <t>Servicios Cinematográficos</t>
  </si>
  <si>
    <t>Políticas de igualdad de género en el sector educativo</t>
  </si>
  <si>
    <t>Registro Nacional de Profesionistas y sus Asociaciones</t>
  </si>
  <si>
    <t>Programa de infraestructura física educativa</t>
  </si>
  <si>
    <t>Educación para Adultos (INEA)</t>
  </si>
  <si>
    <t>Educación Inicial y Básica Comunitaria</t>
  </si>
  <si>
    <t>Diseño de la Política Educativa</t>
  </si>
  <si>
    <t>Educación y cultura indígena</t>
  </si>
  <si>
    <t>Fortalecimiento a la atención médica</t>
  </si>
  <si>
    <t>S272</t>
  </si>
  <si>
    <t>Apoyos para la protección de las personas en estado de necesidad</t>
  </si>
  <si>
    <t>Formación y capacitación de recursos humanos para la salud</t>
  </si>
  <si>
    <t>Atención a la Salud</t>
  </si>
  <si>
    <t>Programa de vacunación</t>
  </si>
  <si>
    <t>Servicios de asistencia social integral</t>
  </si>
  <si>
    <t>Protección y restitución de los derechos de las niñas, niños y adolescentes</t>
  </si>
  <si>
    <t>Regulación y vigilancia de establecimientos y servicios de atención médica</t>
  </si>
  <si>
    <t>Prevención y control de enfermedades</t>
  </si>
  <si>
    <t>Salud materna, sexual y reproductiva</t>
  </si>
  <si>
    <t>Adquisición, construcción, reparación y mantenimiento de unidades navales</t>
  </si>
  <si>
    <t>Sistema Educativo naval y programa de becas</t>
  </si>
  <si>
    <t>Ejecución de los programas y acciones de la Política Laboral</t>
  </si>
  <si>
    <t>Capacitación para Incrementar la Productividad</t>
  </si>
  <si>
    <t>Conciliación entre empleadores y sindicatos</t>
  </si>
  <si>
    <t>Registro de agrupaciones sindicales</t>
  </si>
  <si>
    <t>Evaluación del Salario Mínimo</t>
  </si>
  <si>
    <t>Programa de acceso al financiamiento para soluciones habitacionales</t>
  </si>
  <si>
    <t>Programa para regularizar asentamientos humanos irregulares</t>
  </si>
  <si>
    <t>Programa de Prevención de Riesgos</t>
  </si>
  <si>
    <t>S273</t>
  </si>
  <si>
    <t>Programa de Infraestructura</t>
  </si>
  <si>
    <t>S274</t>
  </si>
  <si>
    <t>Programa de Apoyo a la Vivienda</t>
  </si>
  <si>
    <t>Regularización y Registro de Actos Jurídicos Agrarios</t>
  </si>
  <si>
    <t>Programa de Atención de Conflictos Agrarios</t>
  </si>
  <si>
    <t>Política de Desarrollo Urbano y Ordenamiento del Territorio</t>
  </si>
  <si>
    <t>Programa de Conservación para el Desarrollo Sostenible</t>
  </si>
  <si>
    <t>Programa de Apoyo a la Infraestructura Hidroagrícola</t>
  </si>
  <si>
    <t>Apoyos para el Desarrollo Forestal Sustentable</t>
  </si>
  <si>
    <t>Programa de Recuperación y Repoblación de Especies en Riesgo</t>
  </si>
  <si>
    <t>Operación y mantenimiento de infraestructura hídrica</t>
  </si>
  <si>
    <t>Sistemas Meteorológicos e Hidrológicos</t>
  </si>
  <si>
    <t>Protección Forestal</t>
  </si>
  <si>
    <t>Investigación en Cambio Climático, Sustentabilidad y Crecimiento Verde</t>
  </si>
  <si>
    <t>Inspección y Vigilancia del Medio Ambiente y Recursos Naturales</t>
  </si>
  <si>
    <t>Gestión integral y sustentable del agua</t>
  </si>
  <si>
    <t>Sistema Nacional de Áreas Naturales Protegidas</t>
  </si>
  <si>
    <t>Programas de Calidad del Aire y Verificación Vehicular</t>
  </si>
  <si>
    <t>Normativa Ambiental e Instrumentos para el Desarrollo Sustentable</t>
  </si>
  <si>
    <t>Regulación, Gestión y Supervisión del Sector Hidrocarburos</t>
  </si>
  <si>
    <t>Infraestructura de agua potable, alcantarillado y saneamiento</t>
  </si>
  <si>
    <t>Infraestructura para la modernización y rehabilitación de riego y temporal tecnificado</t>
  </si>
  <si>
    <t>Atención de emergencias y desastres naturales</t>
  </si>
  <si>
    <t>Investigación, desarrollo tecnológico y prestación de servicios en materia nuclear y eléctrica</t>
  </si>
  <si>
    <t>Regulación y supervisión de actividades nucleares y radiológicas</t>
  </si>
  <si>
    <t>Coordinación de la política energética en electricidad</t>
  </si>
  <si>
    <t>Coordinación de la política energética en hidrocarburos</t>
  </si>
  <si>
    <t>Gestión, promoción, supervisión y evaluación del aprovechamiento sustentable de la energía</t>
  </si>
  <si>
    <t>Fondos de Diversificación Energética</t>
  </si>
  <si>
    <t>Programa de Apoyo a las Instancias de Mujeres en las Entidades Federativas (PAIMEF)</t>
  </si>
  <si>
    <t>Adquisición de leche nacional</t>
  </si>
  <si>
    <t>Articulación de políticas públicas integrales de juventud</t>
  </si>
  <si>
    <t>Promoción y evaluación de la política de desarrollo social y comunitario, la participación y la cohesión social</t>
  </si>
  <si>
    <t>Evaluación de los programas sociales</t>
  </si>
  <si>
    <t>Programa de Desarrollo Regional Turístico Sustentable y Pueblos Mágicos</t>
  </si>
  <si>
    <t>Programa de Calidad y Atención Integral al Turismo</t>
  </si>
  <si>
    <t>Conservación y mantenimiento a los CIP's</t>
  </si>
  <si>
    <t>Fomento y promoción de la inversión en el sector turístico</t>
  </si>
  <si>
    <t>F005</t>
  </si>
  <si>
    <t>Desarrollo y promoción de proyectos turísticos sustentables</t>
  </si>
  <si>
    <t>Fiscalización a la gestión pública</t>
  </si>
  <si>
    <t>Regulación de los procesos, trámites y servicios de la Administración Pública Federal</t>
  </si>
  <si>
    <t>Becas de posgrado y apoyos a la calidad</t>
  </si>
  <si>
    <t>Fortalecimiento sectorial de las capacidades científicas, tecnológicas y de innovación</t>
  </si>
  <si>
    <t>Fortalecimiento de la Infraestructura Científica y Tecnológica</t>
  </si>
  <si>
    <t>S278</t>
  </si>
  <si>
    <t>Fomento Regional de las Capacidades Científicas, Tecnológicas y de Innovación</t>
  </si>
  <si>
    <t>Innovación tecnológica para incrementar la productividad de las empresas</t>
  </si>
  <si>
    <t>Investigación científica, desarrollo e innovación</t>
  </si>
  <si>
    <t>Apoyos para actividades científicas, tecnológicas y de innovación</t>
  </si>
  <si>
    <t>Diseño y evaluación de políticas en ciencia, tecnología e innovación</t>
  </si>
  <si>
    <t>Regulación y permisos de electricidad</t>
  </si>
  <si>
    <t>Regulación y permisos de Hidrocarburos</t>
  </si>
  <si>
    <t>Promoción y regulación de Hidrocarburos</t>
  </si>
  <si>
    <t>Administración Técnica de Asignaciones y Contratos</t>
  </si>
  <si>
    <t>Estudios de Evaluación y Verificación de Hidrocarburos</t>
  </si>
  <si>
    <t>Atención a Víctimas</t>
  </si>
  <si>
    <t>Producción y Difusión de Materiales Audiovisuales</t>
  </si>
  <si>
    <t>Fondo para la Accesibilidad en el Transporte Público para las Personas con Discapacidad</t>
  </si>
  <si>
    <t>U085</t>
  </si>
  <si>
    <t>Fondo para Fronteras</t>
  </si>
  <si>
    <t>U129</t>
  </si>
  <si>
    <t>Subsidios a las Tarifas Eléctricas</t>
  </si>
  <si>
    <t>U131</t>
  </si>
  <si>
    <t>Operación y Mantenimiento del Programa de Seguridad y Monitoreo en el Estado de México</t>
  </si>
  <si>
    <t>U132</t>
  </si>
  <si>
    <t>Reasignaciones presupuestarias entre dependencias y entidades</t>
  </si>
  <si>
    <t>R066</t>
  </si>
  <si>
    <t>Programa de Separación Laboral </t>
  </si>
  <si>
    <t>Servicios de educación básica en el D.F.</t>
  </si>
  <si>
    <t>Servicios de educación normal en el D.F.</t>
  </si>
  <si>
    <t>Recaudación de ingresos obrero patronales</t>
  </si>
  <si>
    <t>Prestaciones sociales</t>
  </si>
  <si>
    <t>Pago de subsidios a los asegurados</t>
  </si>
  <si>
    <t>E043</t>
  </si>
  <si>
    <t>E044</t>
  </si>
  <si>
    <t>Atención a la Salud</t>
  </si>
  <si>
    <t>E045</t>
  </si>
  <si>
    <t>Operación y mantenimiento de la infraestructura en ecología</t>
  </si>
  <si>
    <t>Prestación de servicios corporativos</t>
  </si>
  <si>
    <t>K030</t>
  </si>
  <si>
    <t>Otros proyectos de infraestructura</t>
  </si>
  <si>
    <t>Aportaciones para pago de pensiones y jubilaciones</t>
  </si>
  <si>
    <t>Operación Red de Fibra Óptica  y apoyo tecnológico a los procesos productivos</t>
  </si>
  <si>
    <t>Operación, mantenimiento y recarga de la Nucleoeléctrica Laguna Verde </t>
  </si>
  <si>
    <t>Operación y mantenimiento a líneas de transmisión, subestaciones de transformación y red fibra óptica</t>
  </si>
  <si>
    <t>Coordinación de las funciones y recursos para la infraestructura eléctrica</t>
  </si>
  <si>
    <t>Planeación del Sistema Eléctrico de la infraestructura de CFE</t>
  </si>
  <si>
    <t>Seguridad física en las instalaciones de electricidad</t>
  </si>
  <si>
    <t>Adquisición de energía eléctrica a los Productores Externos</t>
  </si>
  <si>
    <t>Pago de pensiones  y jubilaciones en CFE</t>
  </si>
  <si>
    <t>Primera Sala Regional del Noreste, con sede en San Pedro Garza García, Nuevo León</t>
  </si>
  <si>
    <t>Primera Sala Regional de Oriente, con sede en el municipio de San Andrés Cholula, Estado de Puebla</t>
  </si>
  <si>
    <t>Tercera Sala Regional del Noreste, con sede en San Pedro Garza García, Nuevo León</t>
  </si>
  <si>
    <t>Segunda Sala Regional del Noreste, con sede en San Pedro Garza García, Nuevo León</t>
  </si>
  <si>
    <t>Segunda Sala Regional de Oriente, con sede en el municipio de San Andrés Cholula, Estado de Puebla</t>
  </si>
  <si>
    <t>Dirección General de Quejas, Orientación y Transparencia</t>
  </si>
  <si>
    <t>Coordinación General de Seguimiento de Recomendaciones y Asuntos Jurídicos</t>
  </si>
  <si>
    <t>Autoridad Federal para el Desarrollo de las Zonas Económicas Especiales</t>
  </si>
  <si>
    <t>HHQ</t>
  </si>
  <si>
    <t>Lotería Nacional para la Asistencia Pública</t>
  </si>
  <si>
    <t>Dirección General de Desarrollo Ferroviario y Multimodal</t>
  </si>
  <si>
    <t>Dirección General del Sistema de Información y Gestión Educativa</t>
  </si>
  <si>
    <t>Dirección General de Formación Continua, Actualización y Desarrollo Profesional de Maestros de Educación Básica</t>
  </si>
  <si>
    <t>Instituto Nacional de Electricidad y Energías Limpias</t>
  </si>
  <si>
    <t>Comercialización de billetes de lotería</t>
  </si>
  <si>
    <t>R073</t>
  </si>
  <si>
    <t>Medidas de Racionalidad y Austeridad Gastos de Operación</t>
  </si>
  <si>
    <t>R125</t>
  </si>
  <si>
    <t>ESTADOS Y MUNICIPIOS Reestructuración en UDIs</t>
  </si>
  <si>
    <t>Tribunal Federal de Justicia Administrativa</t>
  </si>
  <si>
    <t>Agencia Reguladora del Transporte Ferroviario</t>
  </si>
  <si>
    <t>Coordinación General de Comunicación</t>
  </si>
  <si>
    <t>Tribunal Federal de Justicia Administrativa</t>
  </si>
  <si>
    <t>Tribunal Federal de Justicia Administrativa con sede en la Ciudad de México</t>
  </si>
  <si>
    <t>Sala Regional de Hidalgo, con sede en la Ciudad de Pachuca, Estado de Hidalgo</t>
  </si>
  <si>
    <t> Sala Regional de Tlaxcala, con sede en el Municipio de Apetatitlán de Antonio Carvajal, Estado de Tlaxcala</t>
  </si>
  <si>
    <t>Sala Regional Sur del Estado de México, con sede en la Ciudad de Toluca, Estado de México</t>
  </si>
  <si>
    <t>Segunda Sala Especializada en Materia de Comercio Exterior, con sede en el Municipio de San Pedro Garza García, en el Estado de Nuevo León</t>
  </si>
  <si>
    <t>Tribunal Superior Militar</t>
  </si>
  <si>
    <t>Fiscalía General de Justicia Militar</t>
  </si>
  <si>
    <t>J4Q</t>
  </si>
  <si>
    <t>Organismo Promotor de Inversiones en Telecomunicaciones</t>
  </si>
  <si>
    <t>Delegación Federal en el Estado de Aguascalientes</t>
  </si>
  <si>
    <t>Subdelegación Federal en Mexicali</t>
  </si>
  <si>
    <t>Delegación Federal en el Estado de Baja California Sur</t>
  </si>
  <si>
    <t>Delegación Federal en el Estado de Campeche</t>
  </si>
  <si>
    <t>Delegación Federal en el Estado de Coahuila</t>
  </si>
  <si>
    <t>Delegación Federal en el Estado de Colima</t>
  </si>
  <si>
    <t>Delegación Federal en el Estado de Chiapas</t>
  </si>
  <si>
    <t>Delegación Federal en el Estado de Chihuahua</t>
  </si>
  <si>
    <t>Delegación Federal Metropolitana</t>
  </si>
  <si>
    <t>Delegación Federal en el Estado de Durango</t>
  </si>
  <si>
    <t>Delegación Federal en el Estado de Guanajuato</t>
  </si>
  <si>
    <t>Delegación Federal en el Estado de Guerrero</t>
  </si>
  <si>
    <t>Delegación Federal en el Estado de Hidalgo</t>
  </si>
  <si>
    <t>Delegación Federal en el Estado de Jalisco</t>
  </si>
  <si>
    <t>Delegación Federal en el Estado de México</t>
  </si>
  <si>
    <t>Delegación Federal en el Estado de Michoacán</t>
  </si>
  <si>
    <t>Delegación Federal en el Estado de Morelos</t>
  </si>
  <si>
    <t>Delegación Federal en el Estado de Nayarit</t>
  </si>
  <si>
    <t>Delegación Federal en el Estado de Nuevo León</t>
  </si>
  <si>
    <t>Delegación Federal en el Estado de Oaxaca</t>
  </si>
  <si>
    <t>Delegación Federal en el Estado de Puebla</t>
  </si>
  <si>
    <t>Delegación Federal en el Estado de Querétaro</t>
  </si>
  <si>
    <t>Subdelegación Federal en Chetumal</t>
  </si>
  <si>
    <t>Delegación Federal en el Estado de San Luis Potosí</t>
  </si>
  <si>
    <t>Delegación Federal en el Estado de Sinaloa</t>
  </si>
  <si>
    <t>Delegación Federal en el Estado de Sonora</t>
  </si>
  <si>
    <t>Delegación Federal en el Estado de Tabasco</t>
  </si>
  <si>
    <t>Delegación Federal en el Estado de Tamaulipas</t>
  </si>
  <si>
    <t>Delegación Federal en el Estado de Tlaxcala</t>
  </si>
  <si>
    <t>Delegación Federal en el Estado de Veracruz</t>
  </si>
  <si>
    <t>Delegación Federal en el Estado de Yucatán</t>
  </si>
  <si>
    <t>Delegación Federal en el Estado de Zacatecas</t>
  </si>
  <si>
    <t>Delegación Federal en el Estado de Baja California</t>
  </si>
  <si>
    <t>Subdelegación Federal en Piedras Negras</t>
  </si>
  <si>
    <t>Subdelegación Federal en Torreón</t>
  </si>
  <si>
    <t>Subdelegación Federal en Tapachula</t>
  </si>
  <si>
    <t>Subdelegación Federal en Ciudad Juárez</t>
  </si>
  <si>
    <t>Subdelegación Federal en Gómez Palacio</t>
  </si>
  <si>
    <t>Subdelegación Federal en Celaya</t>
  </si>
  <si>
    <t>Subdelegación Federal en Chilpancingo</t>
  </si>
  <si>
    <t>Delegación Federal en el Estado de Quintana Roo</t>
  </si>
  <si>
    <t>Subdelegación Federal en Ciudad Obregón</t>
  </si>
  <si>
    <t>Subdelegación Federal en Nogales</t>
  </si>
  <si>
    <t>Subdelegación Federal en Matamoros</t>
  </si>
  <si>
    <t>Subdelegación Federal en Nuevo Laredo</t>
  </si>
  <si>
    <t>Subdelegación Federal en Reynosa</t>
  </si>
  <si>
    <t>Subdelegación Federal en Tampico</t>
  </si>
  <si>
    <t>Subdelegación Federal en Coatzacoalcos</t>
  </si>
  <si>
    <t>Subdelegación Federal en Veracruz</t>
  </si>
  <si>
    <t>Dirección General de Minas</t>
  </si>
  <si>
    <t>Unidad de Competitividad</t>
  </si>
  <si>
    <t>Unidad de Competencia y Políticas Públicas para la eficiencia de los mercados</t>
  </si>
  <si>
    <t>Unidad de Compras de Gobierno</t>
  </si>
  <si>
    <t>Unidad de Asuntos Jurídicos y Transparencia</t>
  </si>
  <si>
    <t>Unidad de Promoción y Protección de los Derechos Humanos</t>
  </si>
  <si>
    <t>Cuartel General del Alto Mando</t>
  </si>
  <si>
    <t>Unidad de Inteligencia Naval</t>
  </si>
  <si>
    <t>Unidad de Operaciones Especiales de la Armada de México</t>
  </si>
  <si>
    <t>Universidad Naval</t>
  </si>
  <si>
    <t>Unidad de Investigación de Delitos para Personas Migrantes</t>
  </si>
  <si>
    <t>Unidad de Políticas de Apertura Gubernamental y Cooperación Internacional</t>
  </si>
  <si>
    <t>Dirección General de Transparencia</t>
  </si>
  <si>
    <t>Dirección General de Igualdad de Género</t>
  </si>
  <si>
    <t>Unidad Especializada en Ética y Prevención de Conflictos de Interés</t>
  </si>
  <si>
    <t>Cultura</t>
  </si>
  <si>
    <t>Oficina del C. Secretario </t>
  </si>
  <si>
    <t>Unidad de Asuntos Jurídicos </t>
  </si>
  <si>
    <t>Dirección General de Asuntos Internacionales </t>
  </si>
  <si>
    <t>Órgano Interno de Control </t>
  </si>
  <si>
    <t>Subsecretaría de Desarrollo Cultural </t>
  </si>
  <si>
    <t>Dirección General del Centro Nacional de las Artes </t>
  </si>
  <si>
    <t>Dirección General de la Fonoteca Nacional </t>
  </si>
  <si>
    <t>Dirección General de Promoción y Festivales Culturales </t>
  </si>
  <si>
    <t>Subsecretaría de Diversidad Cultural y Fomento a la Lectura </t>
  </si>
  <si>
    <t>Dirección General de Vinculación Cultural </t>
  </si>
  <si>
    <t>Dirección General de Bibliotecas </t>
  </si>
  <si>
    <t>Dirección General del Libro y la Lectura </t>
  </si>
  <si>
    <t>Dirección General de Culturas Populares, Indígenas y Urbanas </t>
  </si>
  <si>
    <t>Dirección General de Sitios y Monumentos del Patrimonio Cultural </t>
  </si>
  <si>
    <t>Oficialía Mayor </t>
  </si>
  <si>
    <t>Dirección General de Administración </t>
  </si>
  <si>
    <t>Dirección General de Tecnologías de la Información y Comunicaciones </t>
  </si>
  <si>
    <t>Radio Educación </t>
  </si>
  <si>
    <t>Instituto Nacional del Derecho de Autor </t>
  </si>
  <si>
    <t>Instituto Nacional de Estudios Históricos de las Revoluciones de México </t>
  </si>
  <si>
    <t>Centro de Capacitación Cinematográfica, A.C. </t>
  </si>
  <si>
    <t>Educal S.A. de C.V.</t>
  </si>
  <si>
    <t>Instituto Mexicano de Cinematografía </t>
  </si>
  <si>
    <t>Televisión Metropolitana S.A. de C.V.</t>
  </si>
  <si>
    <t>Organización electoral nacional</t>
  </si>
  <si>
    <t>Atender al público en general en oficinas centrales y foraneas; así como, solucionar expedientes de presuntas violaciones a los Derechos Humanos.</t>
  </si>
  <si>
    <t>Atender asuntos relacionados con las personas migrantes</t>
  </si>
  <si>
    <t>Atender asuntos relacionados con víctimas del delito y de violaciones a derechos humanos.</t>
  </si>
  <si>
    <t>Atender asuntos relacionados con personas reportadas como desaparecidas, extraviadas, ausentes y fallecidas no identificadas.</t>
  </si>
  <si>
    <t>Atender asuntos de las niñas, niños y adolescentes</t>
  </si>
  <si>
    <t>Promover el respeto de los Derechos Humanos de periodistas y personas defensores de Derechos Humanos.</t>
  </si>
  <si>
    <t>Coordinar las publicaciones, realizar investigaciones, promover la formación académica y divulgación, así como ofrecer servicios bibliohemerográficos en materia de Derechos Humanos</t>
  </si>
  <si>
    <t>Promover y proteger los Derechos Humanos de los integrantes de pueblos y comunidades indígenas y atender asuntos de indígenas en reclusión.</t>
  </si>
  <si>
    <t>Realizar visitas de supervisión para cumplir con la integración del Diagnóstico Nacional de Supervisión Penitenciaria, así como, realizar pronunciamientos en materia de Derechos Humanos con el Sistema Penitenciario.</t>
  </si>
  <si>
    <t>Atender asuntos relacionados con los jóvenes, las personas adultas mayores y las familias.</t>
  </si>
  <si>
    <t>Promover el respeto de los Derechos Humanos de víctimas y posibles víctimas de la trata de personas.</t>
  </si>
  <si>
    <t>E034</t>
  </si>
  <si>
    <t>Atender asuntos relacionados a acciones Jurídicas y de Inconstitucionalidad.</t>
  </si>
  <si>
    <t>Optimización de los inmuebles federales y valuación de los bienes nacionales</t>
  </si>
  <si>
    <t>Programa de Apoyos a la Comercialización</t>
  </si>
  <si>
    <t>Supervisión y verificación de concesiones en telecomunicaciones</t>
  </si>
  <si>
    <t>Generación y difusión de información para el consumidor  </t>
  </si>
  <si>
    <t>Agua Potable, Drenaje y Tratamiento</t>
  </si>
  <si>
    <t>Diseño y Conducción de la Política Pública de Desarrollo Social</t>
  </si>
  <si>
    <t>Producción y transmisión de materiales culturales y artísticos</t>
  </si>
  <si>
    <t>Producción y distribución de libros y materiales artísticos y culturales</t>
  </si>
  <si>
    <t>Investigación Científica, Arqueológica y Antropológica</t>
  </si>
  <si>
    <t>Servicios educativos culturales y artísticos</t>
  </si>
  <si>
    <t>Fondo para el Fortalecimiento de la Infraestructura Estatal y Municipal</t>
  </si>
  <si>
    <t>U135</t>
  </si>
  <si>
    <t>Fondo para el Fortalecimiento Financiero</t>
  </si>
  <si>
    <t>R072</t>
  </si>
  <si>
    <t>Medidas de Racionalidad y Austeridad Servicios Personales</t>
  </si>
  <si>
    <t>R083</t>
  </si>
  <si>
    <t>Conservación, Operación y Equipamiento de la Cámara de Diputados</t>
  </si>
  <si>
    <t>Atención a la Salud en el Trabajo</t>
  </si>
  <si>
    <t>XVIII. Calendario de Presupuesto Autorizado</t>
  </si>
  <si>
    <t>Segundo Trimestre de 2017</t>
  </si>
  <si>
    <t>CALENDARIO DE PRESUPUESTO AUTORIZADO POR RAMO Y PROGRAMA PRESUPUESTARIO 2017
Enero-junio
(Millones de pesos)</t>
  </si>
  <si>
    <t>Enero-junio</t>
  </si>
  <si>
    <t>Mantenimiento de infraestructura</t>
  </si>
  <si>
    <t>Apoyo a la Función Pública y Buen Gobierno</t>
  </si>
  <si>
    <t>A022</t>
  </si>
  <si>
    <t>Investigación y desarrollo militar en coordinación con universidades públicas, instituciones públicas de educación superior y/o demás centros públicos de investigación superior. </t>
  </si>
  <si>
    <t>A025</t>
  </si>
  <si>
    <t>Fortalecimiento del sistema de inteligencia militar</t>
  </si>
  <si>
    <t>Sistema Nacional de Investigación Agrícola</t>
  </si>
  <si>
    <t>U013</t>
  </si>
  <si>
    <t>Vinculación Productiva</t>
  </si>
  <si>
    <t>K024</t>
  </si>
  <si>
    <t>Otros proyectos de infraestructura gubernamental</t>
  </si>
  <si>
    <t>Programa de apoyo para infraestructura carretera</t>
  </si>
  <si>
    <t>K041</t>
  </si>
  <si>
    <t>Sistema de Transporte Colectivo</t>
  </si>
  <si>
    <t>U040</t>
  </si>
  <si>
    <t>Carrera Docente en UPES</t>
  </si>
  <si>
    <t>U012</t>
  </si>
  <si>
    <t>Fortalecimiento de los Servicios Estatales de Salud</t>
  </si>
  <si>
    <t>U035</t>
  </si>
  <si>
    <t>Programa de Manejo de Áreas Naturales Protegidas</t>
  </si>
  <si>
    <t>K138</t>
  </si>
  <si>
    <t>Inversión en Infraestructura Social y Protección Ambiental</t>
  </si>
  <si>
    <t>S268</t>
  </si>
  <si>
    <t>Programa de Apoyos a la Cultura</t>
  </si>
  <si>
    <t>J017</t>
  </si>
  <si>
    <t>Fondo de Reserva para el Retiro IMSS</t>
  </si>
  <si>
    <t>U033</t>
  </si>
  <si>
    <t>Fondo de Apoyo a Migrantes</t>
  </si>
  <si>
    <t>U052</t>
  </si>
  <si>
    <t>Proyectos para el Desarrollo Regional de la Zona Henequenera del Sureste</t>
  </si>
  <si>
    <t>U084</t>
  </si>
  <si>
    <t>Programa para el Rescate del Acapulco Tradicional</t>
  </si>
  <si>
    <t>R007</t>
  </si>
  <si>
    <t>Comisiones y pago a CECOBAN</t>
  </si>
  <si>
    <t>Medidas de Racionalidad y Austeridad Servicios Personales (Seguridad Social)</t>
  </si>
  <si>
    <t>R019</t>
  </si>
  <si>
    <t>Concentración de Recursos por Conversión de Plazas</t>
  </si>
  <si>
    <t>R067</t>
  </si>
  <si>
    <t>Medidas Supervenientes</t>
  </si>
  <si>
    <t>R079</t>
  </si>
  <si>
    <t>CNH-CRE</t>
  </si>
  <si>
    <t>R141</t>
  </si>
  <si>
    <t>Fideicomiso para la Infraestructura de los Estados</t>
  </si>
  <si>
    <t>Previsiones salariales y económicas del Fondo de Aportaciones para la Nómina Educativa y Gasto Operativo (FONE)</t>
  </si>
  <si>
    <t>Servicios de perforación, terminación, reparación, así como actividades y servicios relacionados a pozos</t>
  </si>
  <si>
    <t>Unidad de Planeación, Coordinación y Comunicación Social</t>
  </si>
  <si>
    <t>Tercera Sala Regional Norte-Este del Estado de México, con sede en Tlalnepantla, Estado de México</t>
  </si>
  <si>
    <t>Tercera Sala Regional del Norte-Centro II, con sede en la ciudad de Torreón, Estado de Coahuila</t>
  </si>
  <si>
    <t>Comisión para la Seguridad y el Desarrollo Integral en el Estado de Michoacán</t>
  </si>
  <si>
    <t>G0N</t>
  </si>
  <si>
    <t>Banco Nacional de Comercio Exterior, S.N.C.</t>
  </si>
  <si>
    <t>G1C</t>
  </si>
  <si>
    <t>Banco Nacional de Obras y Servicios Públicos, S.N.C.</t>
  </si>
  <si>
    <t>HIU</t>
  </si>
  <si>
    <t>Nacional Financiera, S.N.C.</t>
  </si>
  <si>
    <t>HKI</t>
  </si>
  <si>
    <t>Sociedad Hipotecaria Federal, S.N.C.</t>
  </si>
  <si>
    <t>J2R</t>
  </si>
  <si>
    <t>Administración Portuaria Integral de Ensenada, S.A. de C.V.</t>
  </si>
  <si>
    <t>J2U</t>
  </si>
  <si>
    <t>Administración Portuaria Integral de Progreso, S.A. de C.V.</t>
  </si>
  <si>
    <t>J2Z</t>
  </si>
  <si>
    <t>Administración Portuaria Integral de Guaymas, S.A. de C.V.</t>
  </si>
  <si>
    <t>J3A</t>
  </si>
  <si>
    <t>Administración Portuaria Integral de Lázaro Cárdenas, S.A. de C.V.</t>
  </si>
  <si>
    <t>J3D</t>
  </si>
  <si>
    <t>Administración Portuaria Integral de Tampico, S.A. de C.V.</t>
  </si>
  <si>
    <t>J3F</t>
  </si>
  <si>
    <t>Administración Portuaria Integral de Coatzacoalcos, S.A. de C.V.</t>
  </si>
  <si>
    <t>J3G</t>
  </si>
  <si>
    <t>Administración Portuaria Integral de Salina Cruz, S.A. de C.V.</t>
  </si>
  <si>
    <t>JZL</t>
  </si>
  <si>
    <t>Aeropuertos y Servicios Auxiliares</t>
  </si>
  <si>
    <t>KDN</t>
  </si>
  <si>
    <t>Aeropuerto Internacional de la Ciudad de México, S.A. de C.V.</t>
  </si>
  <si>
    <t>Coordinación General de Atención Ciudadana</t>
  </si>
  <si>
    <t>Dirección General de Personal</t>
  </si>
  <si>
    <t>Dirección General del Sistema de Administración de la Nómina Educativa Federalizada</t>
  </si>
  <si>
    <t>Órgano Administrativo Desconcentrado Especializado en Mecanismos Alternativos de Solución de Controversias en Materia Penal</t>
  </si>
  <si>
    <t>Unidad Especializada de Búsqueda de Personas Desaparecidas</t>
  </si>
  <si>
    <t>TON</t>
  </si>
  <si>
    <t>Centro Nacional de Control del Gas Natural</t>
  </si>
  <si>
    <t>Delegación Regional Noreste</t>
  </si>
  <si>
    <t>Delegación Regional Noroeste</t>
  </si>
  <si>
    <t>Delegación Regional Centro</t>
  </si>
  <si>
    <t>Delegación Regional Suroeste</t>
  </si>
  <si>
    <t>Unidad Especializada en Ética y Prevención de Conflictos de Interés </t>
  </si>
  <si>
    <t>Unidad de Vinculación con el Sistema Nacional Anticorrupción</t>
  </si>
  <si>
    <t>CALENDARIO DE PRESUPUESTO AUTORIZADO POR RAMO Y UNIDAD RESPONSABLE, 2017
Enero-junio
(Millones de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</si>
</sst>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00"/>
    <numFmt numFmtId="167" formatCode="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oberana Sans"/>
      <family val="3"/>
    </font>
    <font>
      <sz val="10"/>
      <name val="Arial"/>
      <family val="2"/>
    </font>
    <font>
      <b/>
      <sz val="10"/>
      <color theme="1"/>
      <name val="Soberana Sans"/>
      <family val="3"/>
    </font>
    <font>
      <sz val="14"/>
      <color rgb="FF000000"/>
      <name val="Soberana Titular"/>
      <family val="3"/>
    </font>
    <font>
      <b/>
      <sz val="12"/>
      <color indexed="23"/>
      <name val="Soberana Titular"/>
      <family val="3"/>
    </font>
    <font>
      <sz val="9"/>
      <color theme="1"/>
      <name val="Soberana Sans"/>
      <family val="3"/>
    </font>
    <font>
      <b/>
      <sz val="14"/>
      <color theme="1"/>
      <name val="Soberana Titular"/>
      <family val="3"/>
    </font>
    <font>
      <b/>
      <sz val="11"/>
      <name val="Soberana Sans"/>
      <family val="3"/>
    </font>
    <font>
      <sz val="11"/>
      <color theme="1"/>
      <name val="Adobe Caslon Pro"/>
      <family val="1"/>
    </font>
    <font>
      <b/>
      <sz val="9"/>
      <name val="Soberana Sans"/>
      <family val="3"/>
    </font>
    <font>
      <sz val="9"/>
      <name val="Soberana Sans"/>
      <family val="3"/>
    </font>
    <font>
      <b/>
      <vertAlign val="superscript"/>
      <sz val="9"/>
      <name val="Soberana Sans"/>
      <family val="3"/>
    </font>
    <font>
      <b/>
      <sz val="9"/>
      <color theme="1"/>
      <name val="Soberana Sans"/>
      <family val="3"/>
    </font>
  </fonts>
  <fills count="8">
    <fill>
      <patternFill patternType="none"/>
    </fill>
    <fill>
      <patternFill patternType="gray125"/>
    </fill>
    <fill>
      <patternFill patternType="solid">
        <fgColor rgb="FFC4D79B"/>
        <bgColor rgb="FF000000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</cellStyleXfs>
  <cellXfs count="79">
    <xf numFmtId="0" fontId="0" fillId="0" borderId="0" xfId="0"/>
    <xf numFmtId="0" fontId="2" fillId="0" borderId="0" xfId="0" applyFont="1" applyAlignment="1">
      <alignment vertical="top"/>
    </xf>
    <xf numFmtId="0" fontId="2" fillId="0" borderId="2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164" fontId="4" fillId="0" borderId="2" xfId="0" applyNumberFormat="1" applyFont="1" applyBorder="1" applyAlignment="1">
      <alignment vertical="top"/>
    </xf>
    <xf numFmtId="0" fontId="2" fillId="0" borderId="0" xfId="0" applyFont="1"/>
    <xf numFmtId="0" fontId="6" fillId="0" borderId="0" xfId="0" applyFont="1" applyFill="1" applyBorder="1" applyAlignment="1">
      <alignment vertical="center"/>
    </xf>
    <xf numFmtId="0" fontId="7" fillId="0" borderId="0" xfId="3" applyFont="1"/>
    <xf numFmtId="0" fontId="10" fillId="0" borderId="0" xfId="3" applyFont="1"/>
    <xf numFmtId="0" fontId="7" fillId="0" borderId="0" xfId="0" applyFont="1" applyAlignment="1">
      <alignment vertical="top"/>
    </xf>
    <xf numFmtId="165" fontId="11" fillId="0" borderId="0" xfId="1" applyNumberFormat="1" applyFont="1" applyFill="1" applyBorder="1" applyAlignment="1">
      <alignment horizontal="centerContinuous" vertical="top"/>
    </xf>
    <xf numFmtId="0" fontId="12" fillId="0" borderId="0" xfId="2" applyFont="1" applyBorder="1" applyAlignment="1">
      <alignment vertical="top"/>
    </xf>
    <xf numFmtId="0" fontId="11" fillId="0" borderId="0" xfId="2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14" fillId="0" borderId="0" xfId="0" applyFont="1" applyAlignment="1">
      <alignment vertical="top"/>
    </xf>
    <xf numFmtId="164" fontId="14" fillId="0" borderId="0" xfId="0" applyNumberFormat="1" applyFont="1" applyAlignment="1">
      <alignment vertical="top"/>
    </xf>
    <xf numFmtId="0" fontId="14" fillId="3" borderId="0" xfId="0" applyFont="1" applyFill="1" applyBorder="1" applyAlignment="1">
      <alignment vertical="top"/>
    </xf>
    <xf numFmtId="164" fontId="14" fillId="3" borderId="0" xfId="0" applyNumberFormat="1" applyFont="1" applyFill="1" applyBorder="1" applyAlignment="1">
      <alignment vertical="top"/>
    </xf>
    <xf numFmtId="0" fontId="14" fillId="4" borderId="0" xfId="0" applyFont="1" applyFill="1" applyBorder="1" applyAlignment="1">
      <alignment vertical="top"/>
    </xf>
    <xf numFmtId="164" fontId="14" fillId="4" borderId="0" xfId="0" applyNumberFormat="1" applyFont="1" applyFill="1" applyBorder="1" applyAlignment="1">
      <alignment vertical="top"/>
    </xf>
    <xf numFmtId="0" fontId="7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164" fontId="14" fillId="0" borderId="0" xfId="0" applyNumberFormat="1" applyFont="1" applyBorder="1" applyAlignment="1">
      <alignment vertical="top"/>
    </xf>
    <xf numFmtId="164" fontId="14" fillId="4" borderId="0" xfId="0" applyNumberFormat="1" applyFont="1" applyFill="1" applyBorder="1" applyAlignment="1">
      <alignment horizontal="right" vertical="top"/>
    </xf>
    <xf numFmtId="0" fontId="12" fillId="0" borderId="0" xfId="2" applyFont="1" applyBorder="1" applyAlignment="1">
      <alignment vertical="top" wrapText="1"/>
    </xf>
    <xf numFmtId="0" fontId="11" fillId="0" borderId="0" xfId="2" applyFont="1" applyBorder="1" applyAlignment="1">
      <alignment vertical="top" wrapText="1"/>
    </xf>
    <xf numFmtId="0" fontId="12" fillId="0" borderId="2" xfId="2" applyFont="1" applyBorder="1" applyAlignment="1">
      <alignment vertical="top"/>
    </xf>
    <xf numFmtId="0" fontId="11" fillId="0" borderId="2" xfId="2" applyFont="1" applyBorder="1" applyAlignment="1">
      <alignment vertical="top"/>
    </xf>
    <xf numFmtId="0" fontId="11" fillId="0" borderId="2" xfId="2" applyFont="1" applyBorder="1" applyAlignment="1">
      <alignment vertical="top" wrapText="1"/>
    </xf>
    <xf numFmtId="164" fontId="4" fillId="5" borderId="0" xfId="0" applyNumberFormat="1" applyFont="1" applyFill="1" applyAlignment="1">
      <alignment vertical="top"/>
    </xf>
    <xf numFmtId="164" fontId="14" fillId="0" borderId="0" xfId="0" applyNumberFormat="1" applyFont="1" applyFill="1" applyBorder="1" applyAlignment="1">
      <alignment vertical="top"/>
    </xf>
    <xf numFmtId="164" fontId="14" fillId="0" borderId="0" xfId="0" applyNumberFormat="1" applyFont="1" applyAlignment="1">
      <alignment horizontal="right" vertical="top"/>
    </xf>
    <xf numFmtId="164" fontId="14" fillId="3" borderId="0" xfId="0" applyNumberFormat="1" applyFont="1" applyFill="1" applyBorder="1" applyAlignment="1">
      <alignment horizontal="right" vertical="top"/>
    </xf>
    <xf numFmtId="0" fontId="4" fillId="5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/>
    </xf>
    <xf numFmtId="166" fontId="2" fillId="0" borderId="0" xfId="0" applyNumberFormat="1" applyFont="1" applyAlignment="1">
      <alignment horizontal="left" vertical="top"/>
    </xf>
    <xf numFmtId="0" fontId="4" fillId="5" borderId="0" xfId="0" applyFont="1" applyFill="1" applyAlignment="1">
      <alignment horizontal="left" vertical="top"/>
    </xf>
    <xf numFmtId="164" fontId="4" fillId="5" borderId="0" xfId="0" applyNumberFormat="1" applyFont="1" applyFill="1" applyAlignment="1">
      <alignment horizontal="right" vertical="top"/>
    </xf>
    <xf numFmtId="0" fontId="4" fillId="4" borderId="0" xfId="0" applyFont="1" applyFill="1" applyAlignment="1">
      <alignment horizontal="left" vertical="top"/>
    </xf>
    <xf numFmtId="0" fontId="4" fillId="6" borderId="0" xfId="0" applyFont="1" applyFill="1" applyAlignment="1">
      <alignment horizontal="left" vertical="top"/>
    </xf>
    <xf numFmtId="164" fontId="4" fillId="6" borderId="0" xfId="0" applyNumberFormat="1" applyFont="1" applyFill="1" applyAlignment="1">
      <alignment horizontal="right" vertical="top"/>
    </xf>
    <xf numFmtId="164" fontId="4" fillId="4" borderId="0" xfId="0" applyNumberFormat="1" applyFont="1" applyFill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/>
    </xf>
    <xf numFmtId="164" fontId="2" fillId="0" borderId="0" xfId="0" applyNumberFormat="1" applyFont="1" applyFill="1" applyAlignment="1">
      <alignment vertical="top"/>
    </xf>
    <xf numFmtId="164" fontId="2" fillId="0" borderId="0" xfId="0" applyNumberFormat="1" applyFont="1" applyFill="1" applyAlignment="1">
      <alignment horizontal="right" vertical="top"/>
    </xf>
    <xf numFmtId="165" fontId="11" fillId="0" borderId="2" xfId="1" quotePrefix="1" applyNumberFormat="1" applyFont="1" applyFill="1" applyBorder="1" applyAlignment="1">
      <alignment horizontal="center" vertical="top" wrapText="1"/>
    </xf>
    <xf numFmtId="0" fontId="7" fillId="0" borderId="0" xfId="3" applyFont="1" applyAlignment="1">
      <alignment wrapText="1"/>
    </xf>
    <xf numFmtId="164" fontId="14" fillId="0" borderId="0" xfId="0" applyNumberFormat="1" applyFont="1" applyAlignment="1">
      <alignment vertical="top" wrapText="1"/>
    </xf>
    <xf numFmtId="164" fontId="14" fillId="3" borderId="0" xfId="0" applyNumberFormat="1" applyFont="1" applyFill="1" applyBorder="1" applyAlignment="1">
      <alignment vertical="top" wrapText="1"/>
    </xf>
    <xf numFmtId="164" fontId="14" fillId="4" borderId="0" xfId="0" applyNumberFormat="1" applyFont="1" applyFill="1" applyBorder="1" applyAlignment="1">
      <alignment vertical="top" wrapText="1"/>
    </xf>
    <xf numFmtId="164" fontId="2" fillId="0" borderId="0" xfId="0" applyNumberFormat="1" applyFont="1" applyAlignment="1">
      <alignment vertical="top"/>
    </xf>
    <xf numFmtId="167" fontId="2" fillId="0" borderId="0" xfId="0" applyNumberFormat="1" applyFont="1" applyFill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167" fontId="4" fillId="5" borderId="0" xfId="0" applyNumberFormat="1" applyFont="1" applyFill="1" applyAlignment="1">
      <alignment horizontal="left" vertical="top"/>
    </xf>
    <xf numFmtId="167" fontId="4" fillId="6" borderId="0" xfId="0" applyNumberFormat="1" applyFont="1" applyFill="1" applyAlignment="1">
      <alignment horizontal="left" vertical="top"/>
    </xf>
    <xf numFmtId="0" fontId="2" fillId="0" borderId="0" xfId="0" applyNumberFormat="1" applyFont="1" applyFill="1" applyAlignment="1">
      <alignment horizontal="left" vertical="top"/>
    </xf>
    <xf numFmtId="164" fontId="2" fillId="0" borderId="0" xfId="0" applyNumberFormat="1" applyFont="1" applyFill="1" applyAlignment="1">
      <alignment horizontal="left" vertical="top" wrapText="1"/>
    </xf>
    <xf numFmtId="164" fontId="4" fillId="5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0" fontId="4" fillId="5" borderId="0" xfId="0" applyNumberFormat="1" applyFont="1" applyFill="1" applyAlignment="1">
      <alignment horizontal="left" vertical="top"/>
    </xf>
    <xf numFmtId="0" fontId="4" fillId="7" borderId="0" xfId="0" applyFont="1" applyFill="1" applyAlignment="1">
      <alignment horizontal="left" vertical="top"/>
    </xf>
    <xf numFmtId="0" fontId="4" fillId="6" borderId="0" xfId="0" applyNumberFormat="1" applyFont="1" applyFill="1" applyAlignment="1">
      <alignment horizontal="left" vertical="top"/>
    </xf>
    <xf numFmtId="164" fontId="4" fillId="6" borderId="0" xfId="0" applyNumberFormat="1" applyFont="1" applyFill="1" applyAlignment="1">
      <alignment horizontal="left" vertical="top" wrapText="1"/>
    </xf>
    <xf numFmtId="166" fontId="4" fillId="7" borderId="0" xfId="0" applyNumberFormat="1" applyFont="1" applyFill="1" applyAlignment="1">
      <alignment horizontal="left" vertical="top"/>
    </xf>
    <xf numFmtId="0" fontId="4" fillId="7" borderId="0" xfId="0" applyFont="1" applyFill="1" applyAlignment="1">
      <alignment horizontal="left" vertical="top" wrapText="1"/>
    </xf>
    <xf numFmtId="164" fontId="4" fillId="7" borderId="0" xfId="0" applyNumberFormat="1" applyFont="1" applyFill="1" applyAlignment="1">
      <alignment vertical="top"/>
    </xf>
    <xf numFmtId="166" fontId="4" fillId="4" borderId="0" xfId="0" applyNumberFormat="1" applyFont="1" applyFill="1" applyAlignment="1">
      <alignment horizontal="left" vertical="top"/>
    </xf>
    <xf numFmtId="167" fontId="4" fillId="4" borderId="0" xfId="0" applyNumberFormat="1" applyFont="1" applyFill="1" applyAlignment="1">
      <alignment horizontal="left" vertical="top"/>
    </xf>
    <xf numFmtId="0" fontId="4" fillId="4" borderId="0" xfId="0" applyNumberFormat="1" applyFont="1" applyFill="1" applyAlignment="1">
      <alignment horizontal="left" vertical="top"/>
    </xf>
    <xf numFmtId="164" fontId="4" fillId="4" borderId="0" xfId="0" applyNumberFormat="1" applyFont="1" applyFill="1" applyAlignment="1">
      <alignment horizontal="left" vertical="top" wrapText="1"/>
    </xf>
    <xf numFmtId="164" fontId="4" fillId="4" borderId="0" xfId="0" applyNumberFormat="1" applyFont="1" applyFill="1" applyAlignment="1">
      <alignment horizontal="right" vertical="top"/>
    </xf>
    <xf numFmtId="4" fontId="7" fillId="0" borderId="0" xfId="3" applyNumberFormat="1" applyFont="1"/>
    <xf numFmtId="0" fontId="5" fillId="2" borderId="0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left" vertical="center" wrapText="1"/>
    </xf>
    <xf numFmtId="0" fontId="9" fillId="2" borderId="0" xfId="4" applyFont="1" applyFill="1" applyBorder="1" applyAlignment="1">
      <alignment horizontal="left" vertical="center" wrapText="1"/>
    </xf>
    <xf numFmtId="165" fontId="11" fillId="0" borderId="1" xfId="1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</cellXfs>
  <cellStyles count="5">
    <cellStyle name="Millares" xfId="1" builtinId="3"/>
    <cellStyle name="Normal" xfId="0" builtinId="0"/>
    <cellStyle name="Normal 2 2 2" xfId="4"/>
    <cellStyle name="Normal 3" xfId="3"/>
    <cellStyle name="Normal_Libro5" xfId="2"/>
  </cellStyles>
  <dxfs count="0"/>
  <tableStyles count="0" defaultTableStyle="TableStyleMedium2" defaultPivotStyle="PivotStyleLight16"/>
  <colors>
    <mruColors>
      <color rgb="FFC9DAA2"/>
      <color rgb="FFDBE6C4"/>
      <color rgb="FFD6E2BC"/>
      <color rgb="FFE1EACC"/>
      <color rgb="FFDFE8CA"/>
      <color rgb="FFE5ED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02"/>
  <sheetViews>
    <sheetView showGridLines="0" tabSelected="1" zoomScaleNormal="100" workbookViewId="0">
      <selection sqref="A1:H1"/>
    </sheetView>
  </sheetViews>
  <sheetFormatPr baseColWidth="10" defaultRowHeight="12.75" x14ac:dyDescent="0.2"/>
  <cols>
    <col min="1" max="3" width="1.42578125" style="1" customWidth="1"/>
    <col min="4" max="4" width="6.140625" style="1" customWidth="1"/>
    <col min="5" max="5" width="4.28515625" style="1" customWidth="1"/>
    <col min="6" max="6" width="1.42578125" style="1" customWidth="1"/>
    <col min="7" max="7" width="5.7109375" style="1" customWidth="1"/>
    <col min="8" max="8" width="63.7109375" style="1" customWidth="1"/>
    <col min="9" max="9" width="14.5703125" style="1" customWidth="1"/>
    <col min="10" max="10" width="14" style="1" customWidth="1"/>
    <col min="11" max="11" width="12.85546875" style="1" customWidth="1"/>
    <col min="12" max="12" width="11.42578125" style="5"/>
    <col min="13" max="14" width="12.7109375" style="5" customWidth="1"/>
    <col min="15" max="16384" width="11.42578125" style="5"/>
  </cols>
  <sheetData>
    <row r="1" spans="1:14" s="8" customFormat="1" ht="54.75" customHeight="1" x14ac:dyDescent="0.6">
      <c r="A1" s="74" t="s">
        <v>1029</v>
      </c>
      <c r="B1" s="74"/>
      <c r="C1" s="74"/>
      <c r="D1" s="74"/>
      <c r="E1" s="74"/>
      <c r="F1" s="74"/>
      <c r="G1" s="74"/>
      <c r="H1" s="74"/>
      <c r="I1" s="6" t="s">
        <v>2345</v>
      </c>
      <c r="J1" s="7"/>
      <c r="K1" s="7"/>
    </row>
    <row r="2" spans="1:14" s="8" customFormat="1" ht="21" x14ac:dyDescent="0.6">
      <c r="A2" s="7"/>
      <c r="B2" s="7"/>
      <c r="C2" s="7"/>
      <c r="D2" s="7"/>
      <c r="E2" s="7"/>
      <c r="F2" s="7"/>
      <c r="G2" s="7"/>
      <c r="H2" s="7"/>
      <c r="I2" s="73"/>
      <c r="J2" s="73"/>
      <c r="K2" s="7"/>
    </row>
    <row r="3" spans="1:14" s="8" customFormat="1" ht="21" customHeight="1" x14ac:dyDescent="0.6">
      <c r="A3" s="75" t="s">
        <v>2344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4" s="8" customFormat="1" ht="66" customHeight="1" x14ac:dyDescent="0.6">
      <c r="A4" s="76" t="s">
        <v>2436</v>
      </c>
      <c r="B4" s="76"/>
      <c r="C4" s="76"/>
      <c r="D4" s="76"/>
      <c r="E4" s="76"/>
      <c r="F4" s="76"/>
      <c r="G4" s="76"/>
      <c r="H4" s="76"/>
      <c r="I4" s="76"/>
      <c r="J4" s="76"/>
      <c r="K4" s="76"/>
    </row>
    <row r="5" spans="1:14" s="1" customFormat="1" ht="13.5" x14ac:dyDescent="0.25">
      <c r="A5" s="9"/>
      <c r="B5" s="9"/>
      <c r="C5" s="9"/>
      <c r="D5" s="9"/>
      <c r="E5" s="9"/>
      <c r="F5" s="9"/>
      <c r="G5" s="9"/>
      <c r="H5" s="9"/>
      <c r="I5" s="77" t="s">
        <v>2347</v>
      </c>
      <c r="J5" s="77"/>
      <c r="K5" s="77"/>
    </row>
    <row r="6" spans="1:14" s="1" customFormat="1" ht="15" customHeight="1" x14ac:dyDescent="0.25">
      <c r="A6" s="11"/>
      <c r="B6" s="11"/>
      <c r="C6" s="11"/>
      <c r="D6" s="12" t="s">
        <v>411</v>
      </c>
      <c r="E6" s="11"/>
      <c r="F6" s="11"/>
      <c r="G6" s="11"/>
      <c r="H6" s="11"/>
      <c r="I6" s="10" t="s">
        <v>1927</v>
      </c>
      <c r="J6" s="10" t="s">
        <v>1030</v>
      </c>
      <c r="K6" s="10" t="s">
        <v>410</v>
      </c>
    </row>
    <row r="7" spans="1:14" s="1" customFormat="1" ht="14.25" customHeight="1" thickBot="1" x14ac:dyDescent="0.3">
      <c r="A7" s="13"/>
      <c r="B7" s="13"/>
      <c r="C7" s="13"/>
      <c r="D7" s="13"/>
      <c r="E7" s="13"/>
      <c r="F7" s="13"/>
      <c r="G7" s="13"/>
      <c r="H7" s="13"/>
      <c r="I7" s="47" t="s">
        <v>412</v>
      </c>
      <c r="J7" s="47" t="s">
        <v>413</v>
      </c>
      <c r="K7" s="47" t="s">
        <v>414</v>
      </c>
      <c r="L7" s="52"/>
      <c r="M7" s="52"/>
    </row>
    <row r="8" spans="1:14" s="1" customFormat="1" ht="15" customHeight="1" x14ac:dyDescent="0.25">
      <c r="A8" s="14" t="s">
        <v>415</v>
      </c>
      <c r="B8" s="14"/>
      <c r="C8" s="14"/>
      <c r="D8" s="14"/>
      <c r="E8" s="14"/>
      <c r="F8" s="14"/>
      <c r="G8" s="14"/>
      <c r="H8" s="14"/>
      <c r="I8" s="31">
        <f>+I9+I1575</f>
        <v>2497975.1848579999</v>
      </c>
      <c r="J8" s="31">
        <f>+J9+J1575</f>
        <v>2613352.3185493001</v>
      </c>
      <c r="K8" s="31">
        <f>+J8-I8</f>
        <v>115377.13369130017</v>
      </c>
      <c r="L8" s="52"/>
      <c r="M8" s="52"/>
      <c r="N8" s="52"/>
    </row>
    <row r="9" spans="1:14" s="1" customFormat="1" ht="15" customHeight="1" x14ac:dyDescent="0.25">
      <c r="A9" s="9"/>
      <c r="B9" s="16" t="s">
        <v>416</v>
      </c>
      <c r="C9" s="16"/>
      <c r="D9" s="16"/>
      <c r="E9" s="16"/>
      <c r="F9" s="16"/>
      <c r="G9" s="16"/>
      <c r="H9" s="16"/>
      <c r="I9" s="32">
        <f>+I10+I1561+I1568-I1596</f>
        <v>1798482.8931470001</v>
      </c>
      <c r="J9" s="32">
        <f>+J10+J1561+J1568-J1596</f>
        <v>1876306.4592673001</v>
      </c>
      <c r="K9" s="32">
        <f>+J9-I9</f>
        <v>77823.566120299976</v>
      </c>
    </row>
    <row r="10" spans="1:14" s="1" customFormat="1" ht="15" customHeight="1" x14ac:dyDescent="0.25">
      <c r="A10" s="9"/>
      <c r="B10" s="9"/>
      <c r="C10" s="18" t="s">
        <v>417</v>
      </c>
      <c r="D10" s="18"/>
      <c r="E10" s="18"/>
      <c r="F10" s="18"/>
      <c r="G10" s="18"/>
      <c r="H10" s="18"/>
      <c r="I10" s="23">
        <f>+I11+I112+I116+I164+I1541</f>
        <v>1334798.292561</v>
      </c>
      <c r="J10" s="23">
        <f>+J11+J112+J116+J164+J1541</f>
        <v>1451125.04306826</v>
      </c>
      <c r="K10" s="23">
        <f t="shared" ref="K10:K73" si="0">+J10-I10</f>
        <v>116326.75050725997</v>
      </c>
      <c r="L10" s="52"/>
    </row>
    <row r="11" spans="1:14" ht="14.25" x14ac:dyDescent="0.2">
      <c r="B11" s="35"/>
      <c r="C11" s="39" t="s">
        <v>0</v>
      </c>
      <c r="D11" s="39"/>
      <c r="E11" s="39"/>
      <c r="F11" s="56"/>
      <c r="G11" s="63"/>
      <c r="H11" s="64"/>
      <c r="I11" s="40">
        <v>53314.440790000001</v>
      </c>
      <c r="J11" s="40">
        <v>54078.428503540003</v>
      </c>
      <c r="K11" s="40">
        <f t="shared" si="0"/>
        <v>763.98771354000201</v>
      </c>
    </row>
    <row r="12" spans="1:14" ht="14.25" x14ac:dyDescent="0.2">
      <c r="B12" s="35"/>
      <c r="C12" s="34"/>
      <c r="D12" s="68">
        <v>1</v>
      </c>
      <c r="E12" s="38" t="s">
        <v>1</v>
      </c>
      <c r="F12" s="69"/>
      <c r="G12" s="70"/>
      <c r="H12" s="71"/>
      <c r="I12" s="72">
        <v>7721.5538379999998</v>
      </c>
      <c r="J12" s="72">
        <v>8163.8305372100003</v>
      </c>
      <c r="K12" s="72">
        <f t="shared" si="0"/>
        <v>442.27669921000052</v>
      </c>
    </row>
    <row r="13" spans="1:14" ht="14.25" x14ac:dyDescent="0.2">
      <c r="B13" s="35"/>
      <c r="C13" s="34"/>
      <c r="D13" s="44"/>
      <c r="E13" s="44"/>
      <c r="F13" s="55" t="s">
        <v>2</v>
      </c>
      <c r="G13" s="61"/>
      <c r="H13" s="59"/>
      <c r="I13" s="37">
        <v>7721.5538379999998</v>
      </c>
      <c r="J13" s="37">
        <v>8163.8305372100003</v>
      </c>
      <c r="K13" s="37">
        <f t="shared" si="0"/>
        <v>442.27669921000052</v>
      </c>
      <c r="L13" s="1"/>
      <c r="M13" s="35"/>
    </row>
    <row r="14" spans="1:14" x14ac:dyDescent="0.2">
      <c r="B14" s="35"/>
      <c r="C14" s="34"/>
      <c r="D14" s="44"/>
      <c r="E14" s="44"/>
      <c r="F14" s="53"/>
      <c r="G14" s="57">
        <v>100</v>
      </c>
      <c r="H14" s="58" t="s">
        <v>1077</v>
      </c>
      <c r="I14" s="54">
        <v>4024.4791300000002</v>
      </c>
      <c r="J14" s="46">
        <v>4104.4791299999997</v>
      </c>
      <c r="K14" s="46">
        <f t="shared" si="0"/>
        <v>79.999999999999545</v>
      </c>
      <c r="L14" s="1"/>
      <c r="M14" s="35"/>
    </row>
    <row r="15" spans="1:14" x14ac:dyDescent="0.2">
      <c r="B15" s="35"/>
      <c r="C15" s="34"/>
      <c r="D15" s="44"/>
      <c r="E15" s="44"/>
      <c r="F15" s="53"/>
      <c r="G15" s="57">
        <v>101</v>
      </c>
      <c r="H15" s="58" t="s">
        <v>1078</v>
      </c>
      <c r="I15" s="54">
        <v>1124.459353</v>
      </c>
      <c r="J15" s="46">
        <v>1486.73605221</v>
      </c>
      <c r="K15" s="46">
        <f t="shared" si="0"/>
        <v>362.27669921000006</v>
      </c>
      <c r="L15" s="1"/>
      <c r="M15" s="35"/>
    </row>
    <row r="16" spans="1:14" x14ac:dyDescent="0.2">
      <c r="B16" s="35"/>
      <c r="C16" s="34"/>
      <c r="D16" s="44"/>
      <c r="E16" s="44"/>
      <c r="F16" s="53"/>
      <c r="G16" s="57">
        <v>200</v>
      </c>
      <c r="H16" s="58" t="s">
        <v>1079</v>
      </c>
      <c r="I16" s="54">
        <v>2572.6153549999999</v>
      </c>
      <c r="J16" s="46">
        <v>2572.6153549999999</v>
      </c>
      <c r="K16" s="46">
        <f t="shared" si="0"/>
        <v>0</v>
      </c>
      <c r="L16" s="1"/>
      <c r="M16" s="35"/>
    </row>
    <row r="17" spans="2:13" ht="14.25" x14ac:dyDescent="0.2">
      <c r="B17" s="35"/>
      <c r="C17" s="34"/>
      <c r="D17" s="68">
        <v>3</v>
      </c>
      <c r="E17" s="38" t="s">
        <v>3</v>
      </c>
      <c r="F17" s="69"/>
      <c r="G17" s="70"/>
      <c r="H17" s="71"/>
      <c r="I17" s="72">
        <v>35184.461331999999</v>
      </c>
      <c r="J17" s="72">
        <v>35184.461331999999</v>
      </c>
      <c r="K17" s="72">
        <f t="shared" si="0"/>
        <v>0</v>
      </c>
    </row>
    <row r="18" spans="2:13" ht="14.25" x14ac:dyDescent="0.2">
      <c r="B18" s="35"/>
      <c r="C18" s="34"/>
      <c r="D18" s="44"/>
      <c r="E18" s="44"/>
      <c r="F18" s="55" t="s">
        <v>2</v>
      </c>
      <c r="G18" s="61"/>
      <c r="H18" s="59"/>
      <c r="I18" s="37">
        <v>35184.461331999999</v>
      </c>
      <c r="J18" s="37">
        <v>35184.461331999999</v>
      </c>
      <c r="K18" s="37">
        <f t="shared" si="0"/>
        <v>0</v>
      </c>
      <c r="L18" s="1"/>
      <c r="M18" s="35"/>
    </row>
    <row r="19" spans="2:13" x14ac:dyDescent="0.2">
      <c r="B19" s="35"/>
      <c r="C19" s="34"/>
      <c r="D19" s="44"/>
      <c r="E19" s="44"/>
      <c r="F19" s="53"/>
      <c r="G19" s="57">
        <v>100</v>
      </c>
      <c r="H19" s="58" t="s">
        <v>1080</v>
      </c>
      <c r="I19" s="54">
        <v>2460.9258650000002</v>
      </c>
      <c r="J19" s="46">
        <v>2460.9258650000002</v>
      </c>
      <c r="K19" s="46">
        <f t="shared" si="0"/>
        <v>0</v>
      </c>
      <c r="L19" s="1"/>
      <c r="M19" s="35"/>
    </row>
    <row r="20" spans="2:13" x14ac:dyDescent="0.2">
      <c r="B20" s="35"/>
      <c r="C20" s="34"/>
      <c r="D20" s="44"/>
      <c r="E20" s="44"/>
      <c r="F20" s="53"/>
      <c r="G20" s="57">
        <v>110</v>
      </c>
      <c r="H20" s="58" t="s">
        <v>1081</v>
      </c>
      <c r="I20" s="54">
        <v>31199.711927</v>
      </c>
      <c r="J20" s="46">
        <v>31199.711927</v>
      </c>
      <c r="K20" s="46">
        <f t="shared" si="0"/>
        <v>0</v>
      </c>
      <c r="L20" s="1"/>
      <c r="M20" s="35"/>
    </row>
    <row r="21" spans="2:13" x14ac:dyDescent="0.2">
      <c r="B21" s="35"/>
      <c r="C21" s="34"/>
      <c r="D21" s="44"/>
      <c r="E21" s="44"/>
      <c r="F21" s="53"/>
      <c r="G21" s="57">
        <v>210</v>
      </c>
      <c r="H21" s="58" t="s">
        <v>1082</v>
      </c>
      <c r="I21" s="54">
        <v>895.15553299999999</v>
      </c>
      <c r="J21" s="46">
        <v>895.15553299999999</v>
      </c>
      <c r="K21" s="46">
        <f t="shared" si="0"/>
        <v>0</v>
      </c>
      <c r="L21" s="1"/>
      <c r="M21" s="35"/>
    </row>
    <row r="22" spans="2:13" x14ac:dyDescent="0.2">
      <c r="B22" s="35"/>
      <c r="C22" s="34"/>
      <c r="D22" s="44"/>
      <c r="E22" s="44"/>
      <c r="F22" s="53"/>
      <c r="G22" s="57">
        <v>211</v>
      </c>
      <c r="H22" s="58" t="s">
        <v>1083</v>
      </c>
      <c r="I22" s="54">
        <v>628.66800699999999</v>
      </c>
      <c r="J22" s="46">
        <v>628.66800699999999</v>
      </c>
      <c r="K22" s="46">
        <f t="shared" si="0"/>
        <v>0</v>
      </c>
      <c r="L22" s="1"/>
      <c r="M22" s="35"/>
    </row>
    <row r="23" spans="2:13" ht="14.25" x14ac:dyDescent="0.2">
      <c r="B23" s="35"/>
      <c r="C23" s="34"/>
      <c r="D23" s="68">
        <v>22</v>
      </c>
      <c r="E23" s="38" t="s">
        <v>4</v>
      </c>
      <c r="F23" s="69"/>
      <c r="G23" s="70"/>
      <c r="H23" s="71"/>
      <c r="I23" s="72">
        <v>7328.4771060000003</v>
      </c>
      <c r="J23" s="72">
        <v>7328.4771060000003</v>
      </c>
      <c r="K23" s="72">
        <f t="shared" si="0"/>
        <v>0</v>
      </c>
    </row>
    <row r="24" spans="2:13" ht="14.25" x14ac:dyDescent="0.2">
      <c r="B24" s="35"/>
      <c r="C24" s="34"/>
      <c r="D24" s="44"/>
      <c r="E24" s="44"/>
      <c r="F24" s="55" t="s">
        <v>2</v>
      </c>
      <c r="G24" s="61"/>
      <c r="H24" s="59"/>
      <c r="I24" s="37">
        <v>7328.4771060000003</v>
      </c>
      <c r="J24" s="37">
        <v>7328.4771060000003</v>
      </c>
      <c r="K24" s="37">
        <f t="shared" si="0"/>
        <v>0</v>
      </c>
      <c r="L24" s="1"/>
      <c r="M24" s="35"/>
    </row>
    <row r="25" spans="2:13" x14ac:dyDescent="0.2">
      <c r="B25" s="35"/>
      <c r="C25" s="34"/>
      <c r="D25" s="44"/>
      <c r="E25" s="44"/>
      <c r="F25" s="53"/>
      <c r="G25" s="57">
        <v>101</v>
      </c>
      <c r="H25" s="58" t="s">
        <v>1084</v>
      </c>
      <c r="I25" s="54">
        <v>23.546130999999999</v>
      </c>
      <c r="J25" s="46">
        <v>23.546130999999999</v>
      </c>
      <c r="K25" s="46">
        <f t="shared" si="0"/>
        <v>0</v>
      </c>
      <c r="L25" s="1"/>
      <c r="M25" s="35"/>
    </row>
    <row r="26" spans="2:13" x14ac:dyDescent="0.2">
      <c r="B26" s="35"/>
      <c r="C26" s="34"/>
      <c r="D26" s="44"/>
      <c r="E26" s="44"/>
      <c r="F26" s="53"/>
      <c r="G26" s="57">
        <v>102</v>
      </c>
      <c r="H26" s="58" t="s">
        <v>1085</v>
      </c>
      <c r="I26" s="54">
        <v>91.526000999999994</v>
      </c>
      <c r="J26" s="46">
        <v>91.526000999999994</v>
      </c>
      <c r="K26" s="46">
        <f t="shared" si="0"/>
        <v>0</v>
      </c>
      <c r="L26" s="1"/>
      <c r="M26" s="35"/>
    </row>
    <row r="27" spans="2:13" x14ac:dyDescent="0.2">
      <c r="B27" s="35"/>
      <c r="C27" s="34"/>
      <c r="D27" s="44"/>
      <c r="E27" s="44"/>
      <c r="F27" s="53"/>
      <c r="G27" s="57">
        <v>103</v>
      </c>
      <c r="H27" s="58" t="s">
        <v>1086</v>
      </c>
      <c r="I27" s="54">
        <v>71.154944999999998</v>
      </c>
      <c r="J27" s="46">
        <v>71.154944999999998</v>
      </c>
      <c r="K27" s="46">
        <f t="shared" si="0"/>
        <v>0</v>
      </c>
      <c r="L27" s="1"/>
      <c r="M27" s="35"/>
    </row>
    <row r="28" spans="2:13" x14ac:dyDescent="0.2">
      <c r="B28" s="35"/>
      <c r="C28" s="34"/>
      <c r="D28" s="44"/>
      <c r="E28" s="44"/>
      <c r="F28" s="53"/>
      <c r="G28" s="57">
        <v>104</v>
      </c>
      <c r="H28" s="58" t="s">
        <v>1087</v>
      </c>
      <c r="I28" s="54">
        <v>30.752569999999999</v>
      </c>
      <c r="J28" s="46">
        <v>30.752569999999999</v>
      </c>
      <c r="K28" s="46">
        <f t="shared" si="0"/>
        <v>0</v>
      </c>
      <c r="L28" s="1"/>
      <c r="M28" s="35"/>
    </row>
    <row r="29" spans="2:13" x14ac:dyDescent="0.2">
      <c r="B29" s="35"/>
      <c r="C29" s="34"/>
      <c r="D29" s="44"/>
      <c r="E29" s="44"/>
      <c r="F29" s="53"/>
      <c r="G29" s="57">
        <v>105</v>
      </c>
      <c r="H29" s="58" t="s">
        <v>1088</v>
      </c>
      <c r="I29" s="54">
        <v>16.94341</v>
      </c>
      <c r="J29" s="46">
        <v>16.94341</v>
      </c>
      <c r="K29" s="46">
        <f t="shared" si="0"/>
        <v>0</v>
      </c>
      <c r="L29" s="1"/>
      <c r="M29" s="35"/>
    </row>
    <row r="30" spans="2:13" x14ac:dyDescent="0.2">
      <c r="B30" s="35"/>
      <c r="C30" s="34"/>
      <c r="D30" s="44"/>
      <c r="E30" s="44"/>
      <c r="F30" s="53"/>
      <c r="G30" s="57">
        <v>106</v>
      </c>
      <c r="H30" s="58" t="s">
        <v>1089</v>
      </c>
      <c r="I30" s="54">
        <v>33.151854999999998</v>
      </c>
      <c r="J30" s="46">
        <v>33.151854999999998</v>
      </c>
      <c r="K30" s="46">
        <f t="shared" si="0"/>
        <v>0</v>
      </c>
      <c r="L30" s="1"/>
      <c r="M30" s="35"/>
    </row>
    <row r="31" spans="2:13" x14ac:dyDescent="0.2">
      <c r="B31" s="35"/>
      <c r="C31" s="34"/>
      <c r="D31" s="44"/>
      <c r="E31" s="44"/>
      <c r="F31" s="53"/>
      <c r="G31" s="57">
        <v>107</v>
      </c>
      <c r="H31" s="58" t="s">
        <v>1090</v>
      </c>
      <c r="I31" s="54">
        <v>62.591285999999997</v>
      </c>
      <c r="J31" s="46">
        <v>62.591285999999997</v>
      </c>
      <c r="K31" s="46">
        <f t="shared" si="0"/>
        <v>0</v>
      </c>
      <c r="L31" s="1"/>
      <c r="M31" s="35"/>
    </row>
    <row r="32" spans="2:13" x14ac:dyDescent="0.2">
      <c r="B32" s="35"/>
      <c r="C32" s="34"/>
      <c r="D32" s="44"/>
      <c r="E32" s="44"/>
      <c r="F32" s="53"/>
      <c r="G32" s="57">
        <v>108</v>
      </c>
      <c r="H32" s="58" t="s">
        <v>1091</v>
      </c>
      <c r="I32" s="54">
        <v>34.324103000000001</v>
      </c>
      <c r="J32" s="46">
        <v>34.324103000000001</v>
      </c>
      <c r="K32" s="46">
        <f t="shared" si="0"/>
        <v>0</v>
      </c>
      <c r="L32" s="1"/>
      <c r="M32" s="35"/>
    </row>
    <row r="33" spans="2:13" x14ac:dyDescent="0.2">
      <c r="B33" s="35"/>
      <c r="C33" s="34"/>
      <c r="D33" s="44"/>
      <c r="E33" s="44"/>
      <c r="F33" s="53"/>
      <c r="G33" s="57">
        <v>109</v>
      </c>
      <c r="H33" s="58" t="s">
        <v>1092</v>
      </c>
      <c r="I33" s="54">
        <v>217.74269899999999</v>
      </c>
      <c r="J33" s="46">
        <v>217.74269899999999</v>
      </c>
      <c r="K33" s="46">
        <f t="shared" si="0"/>
        <v>0</v>
      </c>
      <c r="L33" s="1"/>
      <c r="M33" s="35"/>
    </row>
    <row r="34" spans="2:13" x14ac:dyDescent="0.2">
      <c r="B34" s="35"/>
      <c r="C34" s="34"/>
      <c r="D34" s="44"/>
      <c r="E34" s="44"/>
      <c r="F34" s="53"/>
      <c r="G34" s="57">
        <v>111</v>
      </c>
      <c r="H34" s="58" t="s">
        <v>1093</v>
      </c>
      <c r="I34" s="54">
        <v>685.40803100000005</v>
      </c>
      <c r="J34" s="46">
        <v>685.40803100000005</v>
      </c>
      <c r="K34" s="46">
        <f t="shared" si="0"/>
        <v>0</v>
      </c>
      <c r="L34" s="1"/>
      <c r="M34" s="35"/>
    </row>
    <row r="35" spans="2:13" x14ac:dyDescent="0.2">
      <c r="B35" s="35"/>
      <c r="C35" s="34"/>
      <c r="D35" s="44"/>
      <c r="E35" s="44"/>
      <c r="F35" s="53"/>
      <c r="G35" s="57">
        <v>112</v>
      </c>
      <c r="H35" s="58" t="s">
        <v>1094</v>
      </c>
      <c r="I35" s="54">
        <v>2177.4449650000001</v>
      </c>
      <c r="J35" s="46">
        <v>2177.4449650000001</v>
      </c>
      <c r="K35" s="46">
        <f t="shared" si="0"/>
        <v>0</v>
      </c>
      <c r="L35" s="1"/>
      <c r="M35" s="35"/>
    </row>
    <row r="36" spans="2:13" x14ac:dyDescent="0.2">
      <c r="B36" s="35"/>
      <c r="C36" s="34"/>
      <c r="D36" s="44"/>
      <c r="E36" s="44"/>
      <c r="F36" s="53"/>
      <c r="G36" s="57">
        <v>113</v>
      </c>
      <c r="H36" s="58" t="s">
        <v>1095</v>
      </c>
      <c r="I36" s="54">
        <v>61.758712000000003</v>
      </c>
      <c r="J36" s="46">
        <v>61.758712000000003</v>
      </c>
      <c r="K36" s="46">
        <f t="shared" si="0"/>
        <v>0</v>
      </c>
      <c r="L36" s="1"/>
      <c r="M36" s="35"/>
    </row>
    <row r="37" spans="2:13" x14ac:dyDescent="0.2">
      <c r="B37" s="35"/>
      <c r="C37" s="34"/>
      <c r="D37" s="44"/>
      <c r="E37" s="44"/>
      <c r="F37" s="53"/>
      <c r="G37" s="57">
        <v>114</v>
      </c>
      <c r="H37" s="58" t="s">
        <v>1096</v>
      </c>
      <c r="I37" s="54">
        <v>55.286746999999998</v>
      </c>
      <c r="J37" s="46">
        <v>55.286746999999998</v>
      </c>
      <c r="K37" s="46">
        <f t="shared" si="0"/>
        <v>0</v>
      </c>
      <c r="L37" s="1"/>
      <c r="M37" s="35"/>
    </row>
    <row r="38" spans="2:13" x14ac:dyDescent="0.2">
      <c r="B38" s="35"/>
      <c r="C38" s="34"/>
      <c r="D38" s="44"/>
      <c r="E38" s="44"/>
      <c r="F38" s="53"/>
      <c r="G38" s="57">
        <v>115</v>
      </c>
      <c r="H38" s="58" t="s">
        <v>1097</v>
      </c>
      <c r="I38" s="54">
        <v>404.19211200000001</v>
      </c>
      <c r="J38" s="46">
        <v>404.19211200000001</v>
      </c>
      <c r="K38" s="46">
        <f t="shared" si="0"/>
        <v>0</v>
      </c>
      <c r="L38" s="1"/>
      <c r="M38" s="35"/>
    </row>
    <row r="39" spans="2:13" x14ac:dyDescent="0.2">
      <c r="B39" s="35"/>
      <c r="C39" s="34"/>
      <c r="D39" s="44"/>
      <c r="E39" s="44"/>
      <c r="F39" s="53"/>
      <c r="G39" s="57">
        <v>116</v>
      </c>
      <c r="H39" s="58" t="s">
        <v>1098</v>
      </c>
      <c r="I39" s="54">
        <v>361.45761900000002</v>
      </c>
      <c r="J39" s="46">
        <v>361.45761900000002</v>
      </c>
      <c r="K39" s="46">
        <f t="shared" si="0"/>
        <v>0</v>
      </c>
      <c r="L39" s="1"/>
      <c r="M39" s="35"/>
    </row>
    <row r="40" spans="2:13" x14ac:dyDescent="0.2">
      <c r="B40" s="35"/>
      <c r="C40" s="34"/>
      <c r="D40" s="44"/>
      <c r="E40" s="44"/>
      <c r="F40" s="53"/>
      <c r="G40" s="57">
        <v>118</v>
      </c>
      <c r="H40" s="58" t="s">
        <v>1099</v>
      </c>
      <c r="I40" s="54">
        <v>29.4056</v>
      </c>
      <c r="J40" s="46">
        <v>29.4056</v>
      </c>
      <c r="K40" s="46">
        <f t="shared" si="0"/>
        <v>0</v>
      </c>
      <c r="L40" s="1"/>
      <c r="M40" s="35"/>
    </row>
    <row r="41" spans="2:13" x14ac:dyDescent="0.2">
      <c r="B41" s="35"/>
      <c r="C41" s="34"/>
      <c r="D41" s="44"/>
      <c r="E41" s="44"/>
      <c r="F41" s="53"/>
      <c r="G41" s="57">
        <v>120</v>
      </c>
      <c r="H41" s="58" t="s">
        <v>1100</v>
      </c>
      <c r="I41" s="54">
        <v>175.32828699999999</v>
      </c>
      <c r="J41" s="46">
        <v>175.32828699999999</v>
      </c>
      <c r="K41" s="46">
        <f t="shared" si="0"/>
        <v>0</v>
      </c>
      <c r="L41" s="1"/>
      <c r="M41" s="35"/>
    </row>
    <row r="42" spans="2:13" x14ac:dyDescent="0.2">
      <c r="B42" s="35"/>
      <c r="C42" s="34"/>
      <c r="D42" s="44"/>
      <c r="E42" s="44"/>
      <c r="F42" s="53"/>
      <c r="G42" s="57">
        <v>121</v>
      </c>
      <c r="H42" s="58" t="s">
        <v>1101</v>
      </c>
      <c r="I42" s="54">
        <v>27.916049999999998</v>
      </c>
      <c r="J42" s="46">
        <v>27.916049999999998</v>
      </c>
      <c r="K42" s="46">
        <f t="shared" si="0"/>
        <v>0</v>
      </c>
      <c r="L42" s="1"/>
      <c r="M42" s="35"/>
    </row>
    <row r="43" spans="2:13" x14ac:dyDescent="0.2">
      <c r="B43" s="35"/>
      <c r="C43" s="34"/>
      <c r="D43" s="44"/>
      <c r="E43" s="44"/>
      <c r="F43" s="53"/>
      <c r="G43" s="57">
        <v>122</v>
      </c>
      <c r="H43" s="58" t="s">
        <v>1102</v>
      </c>
      <c r="I43" s="54">
        <v>8.2969290000000004</v>
      </c>
      <c r="J43" s="46">
        <v>8.2969290000000004</v>
      </c>
      <c r="K43" s="46">
        <f t="shared" si="0"/>
        <v>0</v>
      </c>
      <c r="L43" s="1"/>
      <c r="M43" s="35"/>
    </row>
    <row r="44" spans="2:13" x14ac:dyDescent="0.2">
      <c r="B44" s="35"/>
      <c r="C44" s="34"/>
      <c r="D44" s="44"/>
      <c r="E44" s="44"/>
      <c r="F44" s="53"/>
      <c r="G44" s="57">
        <v>123</v>
      </c>
      <c r="H44" s="58" t="s">
        <v>1103</v>
      </c>
      <c r="I44" s="54">
        <v>31.627745999999998</v>
      </c>
      <c r="J44" s="46">
        <v>31.627745999999998</v>
      </c>
      <c r="K44" s="46">
        <f t="shared" si="0"/>
        <v>0</v>
      </c>
      <c r="L44" s="1"/>
      <c r="M44" s="35"/>
    </row>
    <row r="45" spans="2:13" x14ac:dyDescent="0.2">
      <c r="B45" s="35"/>
      <c r="C45" s="34"/>
      <c r="D45" s="44"/>
      <c r="E45" s="44"/>
      <c r="F45" s="53"/>
      <c r="G45" s="57">
        <v>124</v>
      </c>
      <c r="H45" s="58" t="s">
        <v>1104</v>
      </c>
      <c r="I45" s="54">
        <v>28.034386000000001</v>
      </c>
      <c r="J45" s="46">
        <v>28.034386000000001</v>
      </c>
      <c r="K45" s="46">
        <f t="shared" si="0"/>
        <v>0</v>
      </c>
      <c r="L45" s="1"/>
      <c r="M45" s="35"/>
    </row>
    <row r="46" spans="2:13" x14ac:dyDescent="0.2">
      <c r="B46" s="35"/>
      <c r="C46" s="34"/>
      <c r="D46" s="44"/>
      <c r="E46" s="44"/>
      <c r="F46" s="53"/>
      <c r="G46" s="57">
        <v>200</v>
      </c>
      <c r="H46" s="58" t="s">
        <v>1105</v>
      </c>
      <c r="I46" s="54">
        <v>525.27089699999999</v>
      </c>
      <c r="J46" s="46">
        <v>525.27089699999999</v>
      </c>
      <c r="K46" s="46">
        <f t="shared" si="0"/>
        <v>0</v>
      </c>
      <c r="L46" s="1"/>
      <c r="M46" s="35"/>
    </row>
    <row r="47" spans="2:13" x14ac:dyDescent="0.2">
      <c r="B47" s="35"/>
      <c r="C47" s="34"/>
      <c r="D47" s="44"/>
      <c r="E47" s="44"/>
      <c r="F47" s="53"/>
      <c r="G47" s="57">
        <v>300</v>
      </c>
      <c r="H47" s="58" t="s">
        <v>1106</v>
      </c>
      <c r="I47" s="54">
        <v>2175.3160250000001</v>
      </c>
      <c r="J47" s="46">
        <v>2175.3160250000001</v>
      </c>
      <c r="K47" s="46">
        <f t="shared" si="0"/>
        <v>0</v>
      </c>
      <c r="L47" s="1"/>
      <c r="M47" s="35"/>
    </row>
    <row r="48" spans="2:13" ht="14.25" x14ac:dyDescent="0.2">
      <c r="B48" s="35"/>
      <c r="C48" s="34"/>
      <c r="D48" s="68">
        <v>35</v>
      </c>
      <c r="E48" s="38" t="s">
        <v>5</v>
      </c>
      <c r="F48" s="69"/>
      <c r="G48" s="70"/>
      <c r="H48" s="71"/>
      <c r="I48" s="72">
        <v>841.230366</v>
      </c>
      <c r="J48" s="72">
        <v>841.230366</v>
      </c>
      <c r="K48" s="72">
        <f t="shared" si="0"/>
        <v>0</v>
      </c>
    </row>
    <row r="49" spans="2:13" ht="14.25" x14ac:dyDescent="0.2">
      <c r="B49" s="35"/>
      <c r="C49" s="34"/>
      <c r="D49" s="44"/>
      <c r="E49" s="44"/>
      <c r="F49" s="55" t="s">
        <v>2</v>
      </c>
      <c r="G49" s="61"/>
      <c r="H49" s="59"/>
      <c r="I49" s="37">
        <v>841.230366</v>
      </c>
      <c r="J49" s="37">
        <v>841.230366</v>
      </c>
      <c r="K49" s="37">
        <f t="shared" si="0"/>
        <v>0</v>
      </c>
      <c r="L49" s="1"/>
      <c r="M49" s="35"/>
    </row>
    <row r="50" spans="2:13" x14ac:dyDescent="0.2">
      <c r="B50" s="35"/>
      <c r="C50" s="34"/>
      <c r="D50" s="44"/>
      <c r="E50" s="44"/>
      <c r="F50" s="53"/>
      <c r="G50" s="57">
        <v>100</v>
      </c>
      <c r="H50" s="58" t="s">
        <v>1107</v>
      </c>
      <c r="I50" s="54">
        <v>9.5046219999999995</v>
      </c>
      <c r="J50" s="46">
        <v>9.5046219999999995</v>
      </c>
      <c r="K50" s="46">
        <f t="shared" si="0"/>
        <v>0</v>
      </c>
      <c r="L50" s="1"/>
      <c r="M50" s="35"/>
    </row>
    <row r="51" spans="2:13" x14ac:dyDescent="0.2">
      <c r="B51" s="35"/>
      <c r="C51" s="34"/>
      <c r="D51" s="44"/>
      <c r="E51" s="44"/>
      <c r="F51" s="53"/>
      <c r="G51" s="57">
        <v>101</v>
      </c>
      <c r="H51" s="58" t="s">
        <v>1108</v>
      </c>
      <c r="I51" s="54">
        <v>132.27184800000001</v>
      </c>
      <c r="J51" s="46">
        <v>132.27184800000001</v>
      </c>
      <c r="K51" s="46">
        <f t="shared" si="0"/>
        <v>0</v>
      </c>
      <c r="L51" s="1"/>
      <c r="M51" s="35"/>
    </row>
    <row r="52" spans="2:13" x14ac:dyDescent="0.2">
      <c r="B52" s="35"/>
      <c r="C52" s="34"/>
      <c r="D52" s="44"/>
      <c r="E52" s="44"/>
      <c r="F52" s="53"/>
      <c r="G52" s="57">
        <v>102</v>
      </c>
      <c r="H52" s="58" t="s">
        <v>1109</v>
      </c>
      <c r="I52" s="54">
        <v>57.904187999999998</v>
      </c>
      <c r="J52" s="46">
        <v>57.904187999999998</v>
      </c>
      <c r="K52" s="46">
        <f t="shared" si="0"/>
        <v>0</v>
      </c>
      <c r="L52" s="1"/>
      <c r="M52" s="35"/>
    </row>
    <row r="53" spans="2:13" x14ac:dyDescent="0.2">
      <c r="B53" s="35"/>
      <c r="C53" s="34"/>
      <c r="D53" s="44"/>
      <c r="E53" s="44"/>
      <c r="F53" s="53"/>
      <c r="G53" s="57">
        <v>103</v>
      </c>
      <c r="H53" s="58" t="s">
        <v>1110</v>
      </c>
      <c r="I53" s="54">
        <v>53.418897999999999</v>
      </c>
      <c r="J53" s="46">
        <v>53.418897999999999</v>
      </c>
      <c r="K53" s="46">
        <f t="shared" si="0"/>
        <v>0</v>
      </c>
      <c r="L53" s="1"/>
      <c r="M53" s="35"/>
    </row>
    <row r="54" spans="2:13" x14ac:dyDescent="0.2">
      <c r="B54" s="35"/>
      <c r="C54" s="34"/>
      <c r="D54" s="44"/>
      <c r="E54" s="44"/>
      <c r="F54" s="53"/>
      <c r="G54" s="57">
        <v>104</v>
      </c>
      <c r="H54" s="58" t="s">
        <v>1111</v>
      </c>
      <c r="I54" s="54">
        <v>49.720388</v>
      </c>
      <c r="J54" s="46">
        <v>49.720388</v>
      </c>
      <c r="K54" s="46">
        <f t="shared" si="0"/>
        <v>0</v>
      </c>
      <c r="L54" s="1"/>
      <c r="M54" s="35"/>
    </row>
    <row r="55" spans="2:13" x14ac:dyDescent="0.2">
      <c r="B55" s="35"/>
      <c r="C55" s="34"/>
      <c r="D55" s="44"/>
      <c r="E55" s="44"/>
      <c r="F55" s="53"/>
      <c r="G55" s="57">
        <v>105</v>
      </c>
      <c r="H55" s="58" t="s">
        <v>1112</v>
      </c>
      <c r="I55" s="54">
        <v>48.450327000000001</v>
      </c>
      <c r="J55" s="46">
        <v>48.450327000000001</v>
      </c>
      <c r="K55" s="46">
        <f t="shared" si="0"/>
        <v>0</v>
      </c>
      <c r="L55" s="1"/>
      <c r="M55" s="35"/>
    </row>
    <row r="56" spans="2:13" x14ac:dyDescent="0.2">
      <c r="B56" s="35"/>
      <c r="C56" s="34"/>
      <c r="D56" s="44"/>
      <c r="E56" s="44"/>
      <c r="F56" s="53"/>
      <c r="G56" s="57">
        <v>106</v>
      </c>
      <c r="H56" s="58" t="s">
        <v>1086</v>
      </c>
      <c r="I56" s="54">
        <v>28.907865000000001</v>
      </c>
      <c r="J56" s="46">
        <v>28.907865000000001</v>
      </c>
      <c r="K56" s="46">
        <f t="shared" si="0"/>
        <v>0</v>
      </c>
      <c r="L56" s="1"/>
      <c r="M56" s="35"/>
    </row>
    <row r="57" spans="2:13" x14ac:dyDescent="0.2">
      <c r="B57" s="35"/>
      <c r="C57" s="34"/>
      <c r="D57" s="44"/>
      <c r="E57" s="44"/>
      <c r="F57" s="53"/>
      <c r="G57" s="57">
        <v>107</v>
      </c>
      <c r="H57" s="58" t="s">
        <v>2212</v>
      </c>
      <c r="I57" s="54">
        <v>35.710914000000002</v>
      </c>
      <c r="J57" s="46">
        <v>35.710914000000002</v>
      </c>
      <c r="K57" s="46">
        <f t="shared" si="0"/>
        <v>0</v>
      </c>
      <c r="L57" s="1"/>
      <c r="M57" s="35"/>
    </row>
    <row r="58" spans="2:13" x14ac:dyDescent="0.2">
      <c r="B58" s="35"/>
      <c r="C58" s="34"/>
      <c r="D58" s="44"/>
      <c r="E58" s="44"/>
      <c r="F58" s="53"/>
      <c r="G58" s="57">
        <v>108</v>
      </c>
      <c r="H58" s="58" t="s">
        <v>1113</v>
      </c>
      <c r="I58" s="54">
        <v>46.985427000000001</v>
      </c>
      <c r="J58" s="46">
        <v>46.985427000000001</v>
      </c>
      <c r="K58" s="46">
        <f t="shared" si="0"/>
        <v>0</v>
      </c>
      <c r="L58" s="1"/>
      <c r="M58" s="35"/>
    </row>
    <row r="59" spans="2:13" x14ac:dyDescent="0.2">
      <c r="B59" s="35"/>
      <c r="C59" s="34"/>
      <c r="D59" s="44"/>
      <c r="E59" s="44"/>
      <c r="F59" s="53"/>
      <c r="G59" s="57">
        <v>109</v>
      </c>
      <c r="H59" s="58" t="s">
        <v>2196</v>
      </c>
      <c r="I59" s="54">
        <v>33.523060999999998</v>
      </c>
      <c r="J59" s="46">
        <v>33.523060999999998</v>
      </c>
      <c r="K59" s="46">
        <f t="shared" si="0"/>
        <v>0</v>
      </c>
      <c r="L59" s="1"/>
      <c r="M59" s="35"/>
    </row>
    <row r="60" spans="2:13" x14ac:dyDescent="0.2">
      <c r="B60" s="35"/>
      <c r="C60" s="34"/>
      <c r="D60" s="44"/>
      <c r="E60" s="44"/>
      <c r="F60" s="53"/>
      <c r="G60" s="57">
        <v>110</v>
      </c>
      <c r="H60" s="58" t="s">
        <v>1114</v>
      </c>
      <c r="I60" s="54">
        <v>11.002342000000001</v>
      </c>
      <c r="J60" s="46">
        <v>11.002342000000001</v>
      </c>
      <c r="K60" s="46">
        <f t="shared" si="0"/>
        <v>0</v>
      </c>
      <c r="L60" s="1"/>
      <c r="M60" s="35"/>
    </row>
    <row r="61" spans="2:13" x14ac:dyDescent="0.2">
      <c r="B61" s="35"/>
      <c r="C61" s="34"/>
      <c r="D61" s="44"/>
      <c r="E61" s="44"/>
      <c r="F61" s="53"/>
      <c r="G61" s="57">
        <v>111</v>
      </c>
      <c r="H61" s="58" t="s">
        <v>1115</v>
      </c>
      <c r="I61" s="54">
        <v>13.695655</v>
      </c>
      <c r="J61" s="46">
        <v>13.695655</v>
      </c>
      <c r="K61" s="46">
        <f t="shared" si="0"/>
        <v>0</v>
      </c>
      <c r="L61" s="1"/>
      <c r="M61" s="35"/>
    </row>
    <row r="62" spans="2:13" x14ac:dyDescent="0.2">
      <c r="B62" s="35"/>
      <c r="C62" s="34"/>
      <c r="D62" s="44"/>
      <c r="E62" s="44"/>
      <c r="F62" s="53"/>
      <c r="G62" s="57">
        <v>112</v>
      </c>
      <c r="H62" s="58" t="s">
        <v>1116</v>
      </c>
      <c r="I62" s="54">
        <v>125.05675100000001</v>
      </c>
      <c r="J62" s="46">
        <v>125.05675100000001</v>
      </c>
      <c r="K62" s="46">
        <f t="shared" si="0"/>
        <v>0</v>
      </c>
      <c r="L62" s="1"/>
      <c r="M62" s="35"/>
    </row>
    <row r="63" spans="2:13" x14ac:dyDescent="0.2">
      <c r="B63" s="35"/>
      <c r="C63" s="34"/>
      <c r="D63" s="44"/>
      <c r="E63" s="44"/>
      <c r="F63" s="53"/>
      <c r="G63" s="57">
        <v>113</v>
      </c>
      <c r="H63" s="58" t="s">
        <v>1117</v>
      </c>
      <c r="I63" s="54">
        <v>19.192913000000001</v>
      </c>
      <c r="J63" s="46">
        <v>19.192913000000001</v>
      </c>
      <c r="K63" s="46">
        <f t="shared" si="0"/>
        <v>0</v>
      </c>
      <c r="L63" s="1"/>
      <c r="M63" s="35"/>
    </row>
    <row r="64" spans="2:13" ht="25.5" x14ac:dyDescent="0.2">
      <c r="B64" s="35"/>
      <c r="C64" s="34"/>
      <c r="D64" s="44"/>
      <c r="E64" s="44"/>
      <c r="F64" s="53"/>
      <c r="G64" s="57">
        <v>115</v>
      </c>
      <c r="H64" s="58" t="s">
        <v>2197</v>
      </c>
      <c r="I64" s="54">
        <v>13.039024</v>
      </c>
      <c r="J64" s="46">
        <v>13.039024</v>
      </c>
      <c r="K64" s="46">
        <f t="shared" si="0"/>
        <v>0</v>
      </c>
      <c r="L64" s="1"/>
      <c r="M64" s="35"/>
    </row>
    <row r="65" spans="2:13" x14ac:dyDescent="0.2">
      <c r="B65" s="35"/>
      <c r="C65" s="34"/>
      <c r="D65" s="44"/>
      <c r="E65" s="44"/>
      <c r="F65" s="53"/>
      <c r="G65" s="57">
        <v>116</v>
      </c>
      <c r="H65" s="58" t="s">
        <v>1119</v>
      </c>
      <c r="I65" s="54">
        <v>114.839673</v>
      </c>
      <c r="J65" s="46">
        <v>114.839673</v>
      </c>
      <c r="K65" s="46">
        <f t="shared" si="0"/>
        <v>0</v>
      </c>
      <c r="L65" s="1"/>
      <c r="M65" s="35"/>
    </row>
    <row r="66" spans="2:13" x14ac:dyDescent="0.2">
      <c r="B66" s="35"/>
      <c r="C66" s="34"/>
      <c r="D66" s="44"/>
      <c r="E66" s="44"/>
      <c r="F66" s="53"/>
      <c r="G66" s="57">
        <v>117</v>
      </c>
      <c r="H66" s="58" t="s">
        <v>1120</v>
      </c>
      <c r="I66" s="54">
        <v>41.851331000000002</v>
      </c>
      <c r="J66" s="46">
        <v>41.851331000000002</v>
      </c>
      <c r="K66" s="46">
        <f t="shared" si="0"/>
        <v>0</v>
      </c>
      <c r="L66" s="1"/>
      <c r="M66" s="35"/>
    </row>
    <row r="67" spans="2:13" x14ac:dyDescent="0.2">
      <c r="B67" s="35"/>
      <c r="C67" s="34"/>
      <c r="D67" s="44"/>
      <c r="E67" s="44"/>
      <c r="F67" s="53"/>
      <c r="G67" s="57">
        <v>118</v>
      </c>
      <c r="H67" s="58" t="s">
        <v>1121</v>
      </c>
      <c r="I67" s="54">
        <v>6.1551390000000001</v>
      </c>
      <c r="J67" s="46">
        <v>6.1551390000000001</v>
      </c>
      <c r="K67" s="46">
        <f t="shared" si="0"/>
        <v>0</v>
      </c>
      <c r="L67" s="1"/>
      <c r="M67" s="35"/>
    </row>
    <row r="68" spans="2:13" ht="14.25" x14ac:dyDescent="0.2">
      <c r="B68" s="35"/>
      <c r="C68" s="34"/>
      <c r="D68" s="68">
        <v>41</v>
      </c>
      <c r="E68" s="38" t="s">
        <v>6</v>
      </c>
      <c r="F68" s="69"/>
      <c r="G68" s="70"/>
      <c r="H68" s="71"/>
      <c r="I68" s="72">
        <v>253.88003499999999</v>
      </c>
      <c r="J68" s="72">
        <v>257.09610400000003</v>
      </c>
      <c r="K68" s="72">
        <f t="shared" si="0"/>
        <v>3.2160690000000329</v>
      </c>
    </row>
    <row r="69" spans="2:13" ht="14.25" x14ac:dyDescent="0.2">
      <c r="B69" s="35"/>
      <c r="C69" s="34"/>
      <c r="D69" s="44"/>
      <c r="E69" s="44"/>
      <c r="F69" s="55" t="s">
        <v>2</v>
      </c>
      <c r="G69" s="61"/>
      <c r="H69" s="59"/>
      <c r="I69" s="37">
        <v>253.88003499999999</v>
      </c>
      <c r="J69" s="37">
        <v>257.09610400000003</v>
      </c>
      <c r="K69" s="37">
        <f t="shared" si="0"/>
        <v>3.2160690000000329</v>
      </c>
      <c r="L69" s="1"/>
      <c r="M69" s="35"/>
    </row>
    <row r="70" spans="2:13" x14ac:dyDescent="0.2">
      <c r="B70" s="35"/>
      <c r="C70" s="34"/>
      <c r="D70" s="44"/>
      <c r="E70" s="44"/>
      <c r="F70" s="53"/>
      <c r="G70" s="57">
        <v>100</v>
      </c>
      <c r="H70" s="58" t="s">
        <v>1122</v>
      </c>
      <c r="I70" s="54">
        <v>74.845408000000006</v>
      </c>
      <c r="J70" s="46">
        <v>78.469544409999997</v>
      </c>
      <c r="K70" s="46">
        <f t="shared" si="0"/>
        <v>3.6241364099999913</v>
      </c>
      <c r="L70" s="1"/>
      <c r="M70" s="35"/>
    </row>
    <row r="71" spans="2:13" x14ac:dyDescent="0.2">
      <c r="B71" s="35"/>
      <c r="C71" s="34"/>
      <c r="D71" s="44"/>
      <c r="E71" s="44"/>
      <c r="F71" s="53"/>
      <c r="G71" s="57">
        <v>200</v>
      </c>
      <c r="H71" s="58" t="s">
        <v>1123</v>
      </c>
      <c r="I71" s="54">
        <v>43.662894999999999</v>
      </c>
      <c r="J71" s="46">
        <v>44.435105289999996</v>
      </c>
      <c r="K71" s="46">
        <f t="shared" si="0"/>
        <v>0.77221028999999675</v>
      </c>
      <c r="L71" s="1"/>
      <c r="M71" s="35"/>
    </row>
    <row r="72" spans="2:13" x14ac:dyDescent="0.2">
      <c r="B72" s="35"/>
      <c r="C72" s="34"/>
      <c r="D72" s="44"/>
      <c r="E72" s="44"/>
      <c r="F72" s="53"/>
      <c r="G72" s="57">
        <v>500</v>
      </c>
      <c r="H72" s="58" t="s">
        <v>1124</v>
      </c>
      <c r="I72" s="54">
        <v>6.2593620000000003</v>
      </c>
      <c r="J72" s="46">
        <v>6.2936086100000006</v>
      </c>
      <c r="K72" s="46">
        <f t="shared" si="0"/>
        <v>3.4246610000000288E-2</v>
      </c>
      <c r="L72" s="1"/>
      <c r="M72" s="35"/>
    </row>
    <row r="73" spans="2:13" x14ac:dyDescent="0.2">
      <c r="B73" s="35"/>
      <c r="C73" s="34"/>
      <c r="D73" s="44"/>
      <c r="E73" s="44"/>
      <c r="F73" s="53"/>
      <c r="G73" s="57">
        <v>600</v>
      </c>
      <c r="H73" s="58" t="s">
        <v>1125</v>
      </c>
      <c r="I73" s="54">
        <v>72.076295999999999</v>
      </c>
      <c r="J73" s="46">
        <v>71.575510350000002</v>
      </c>
      <c r="K73" s="46">
        <f t="shared" si="0"/>
        <v>-0.50078564999999742</v>
      </c>
      <c r="L73" s="1"/>
      <c r="M73" s="35"/>
    </row>
    <row r="74" spans="2:13" x14ac:dyDescent="0.2">
      <c r="B74" s="35"/>
      <c r="C74" s="34"/>
      <c r="D74" s="44"/>
      <c r="E74" s="44"/>
      <c r="F74" s="53"/>
      <c r="G74" s="57">
        <v>700</v>
      </c>
      <c r="H74" s="58" t="s">
        <v>1126</v>
      </c>
      <c r="I74" s="54">
        <v>57.036073999999999</v>
      </c>
      <c r="J74" s="46">
        <v>56.322335339999995</v>
      </c>
      <c r="K74" s="46">
        <f t="shared" ref="K74:K137" si="1">+J74-I74</f>
        <v>-0.71373866000000419</v>
      </c>
      <c r="L74" s="1"/>
      <c r="M74" s="35"/>
    </row>
    <row r="75" spans="2:13" ht="14.25" x14ac:dyDescent="0.2">
      <c r="B75" s="35"/>
      <c r="C75" s="34"/>
      <c r="D75" s="68">
        <v>42</v>
      </c>
      <c r="E75" s="38" t="s">
        <v>7</v>
      </c>
      <c r="F75" s="69"/>
      <c r="G75" s="70"/>
      <c r="H75" s="71"/>
      <c r="I75" s="72">
        <v>630.80380000000002</v>
      </c>
      <c r="J75" s="72">
        <v>630.80380000000002</v>
      </c>
      <c r="K75" s="72">
        <f t="shared" si="1"/>
        <v>0</v>
      </c>
    </row>
    <row r="76" spans="2:13" ht="14.25" x14ac:dyDescent="0.2">
      <c r="B76" s="35"/>
      <c r="C76" s="34"/>
      <c r="D76" s="44"/>
      <c r="E76" s="44"/>
      <c r="F76" s="55" t="s">
        <v>2</v>
      </c>
      <c r="G76" s="61"/>
      <c r="H76" s="59"/>
      <c r="I76" s="37">
        <v>630.80380000000002</v>
      </c>
      <c r="J76" s="37">
        <v>630.80380000000002</v>
      </c>
      <c r="K76" s="37">
        <f t="shared" si="1"/>
        <v>0</v>
      </c>
      <c r="L76" s="1"/>
      <c r="M76" s="35"/>
    </row>
    <row r="77" spans="2:13" x14ac:dyDescent="0.2">
      <c r="B77" s="35"/>
      <c r="C77" s="34"/>
      <c r="D77" s="44"/>
      <c r="E77" s="44"/>
      <c r="F77" s="53"/>
      <c r="G77" s="57">
        <v>100</v>
      </c>
      <c r="H77" s="58" t="s">
        <v>1928</v>
      </c>
      <c r="I77" s="54">
        <v>37.813546000000002</v>
      </c>
      <c r="J77" s="46">
        <v>37.813546000000002</v>
      </c>
      <c r="K77" s="46">
        <f t="shared" si="1"/>
        <v>0</v>
      </c>
      <c r="L77" s="1"/>
      <c r="M77" s="35"/>
    </row>
    <row r="78" spans="2:13" x14ac:dyDescent="0.2">
      <c r="B78" s="35"/>
      <c r="C78" s="34"/>
      <c r="D78" s="44"/>
      <c r="E78" s="44"/>
      <c r="F78" s="53"/>
      <c r="G78" s="57">
        <v>200</v>
      </c>
      <c r="H78" s="58" t="s">
        <v>1127</v>
      </c>
      <c r="I78" s="54">
        <v>49.037067</v>
      </c>
      <c r="J78" s="46">
        <v>49.037067</v>
      </c>
      <c r="K78" s="46">
        <f t="shared" si="1"/>
        <v>0</v>
      </c>
      <c r="L78" s="1"/>
      <c r="M78" s="35"/>
    </row>
    <row r="79" spans="2:13" x14ac:dyDescent="0.2">
      <c r="B79" s="35"/>
      <c r="C79" s="34"/>
      <c r="D79" s="44"/>
      <c r="E79" s="44"/>
      <c r="F79" s="53"/>
      <c r="G79" s="57">
        <v>300</v>
      </c>
      <c r="H79" s="58" t="s">
        <v>1128</v>
      </c>
      <c r="I79" s="54">
        <v>283.93832400000002</v>
      </c>
      <c r="J79" s="46">
        <v>283.93832400000002</v>
      </c>
      <c r="K79" s="46">
        <f t="shared" si="1"/>
        <v>0</v>
      </c>
      <c r="L79" s="1"/>
      <c r="M79" s="35"/>
    </row>
    <row r="80" spans="2:13" x14ac:dyDescent="0.2">
      <c r="B80" s="35"/>
      <c r="C80" s="34"/>
      <c r="D80" s="44"/>
      <c r="E80" s="44"/>
      <c r="F80" s="53"/>
      <c r="G80" s="57">
        <v>400</v>
      </c>
      <c r="H80" s="58" t="s">
        <v>1129</v>
      </c>
      <c r="I80" s="54">
        <v>42.403944000000003</v>
      </c>
      <c r="J80" s="46">
        <v>42.403944000000003</v>
      </c>
      <c r="K80" s="46">
        <f t="shared" si="1"/>
        <v>0</v>
      </c>
      <c r="L80" s="1"/>
      <c r="M80" s="35"/>
    </row>
    <row r="81" spans="2:13" x14ac:dyDescent="0.2">
      <c r="B81" s="35"/>
      <c r="C81" s="34"/>
      <c r="D81" s="44"/>
      <c r="E81" s="44"/>
      <c r="F81" s="53"/>
      <c r="G81" s="57">
        <v>500</v>
      </c>
      <c r="H81" s="58" t="s">
        <v>2393</v>
      </c>
      <c r="I81" s="54">
        <v>0</v>
      </c>
      <c r="J81" s="46">
        <v>0</v>
      </c>
      <c r="K81" s="46">
        <f t="shared" si="1"/>
        <v>0</v>
      </c>
      <c r="L81" s="1"/>
      <c r="M81" s="35"/>
    </row>
    <row r="82" spans="2:13" x14ac:dyDescent="0.2">
      <c r="B82" s="35"/>
      <c r="C82" s="34"/>
      <c r="D82" s="44"/>
      <c r="E82" s="44"/>
      <c r="F82" s="53"/>
      <c r="G82" s="57">
        <v>600</v>
      </c>
      <c r="H82" s="58" t="s">
        <v>1130</v>
      </c>
      <c r="I82" s="54">
        <v>115.318552</v>
      </c>
      <c r="J82" s="46">
        <v>115.318552</v>
      </c>
      <c r="K82" s="46">
        <f t="shared" si="1"/>
        <v>0</v>
      </c>
      <c r="L82" s="1"/>
      <c r="M82" s="35"/>
    </row>
    <row r="83" spans="2:13" x14ac:dyDescent="0.2">
      <c r="B83" s="35"/>
      <c r="C83" s="34"/>
      <c r="D83" s="44"/>
      <c r="E83" s="44"/>
      <c r="F83" s="53"/>
      <c r="G83" s="57">
        <v>700</v>
      </c>
      <c r="H83" s="58" t="s">
        <v>8</v>
      </c>
      <c r="I83" s="54">
        <v>15.638426000000001</v>
      </c>
      <c r="J83" s="46">
        <v>15.638426000000001</v>
      </c>
      <c r="K83" s="46">
        <f t="shared" si="1"/>
        <v>0</v>
      </c>
      <c r="L83" s="1"/>
      <c r="M83" s="35"/>
    </row>
    <row r="84" spans="2:13" x14ac:dyDescent="0.2">
      <c r="B84" s="35"/>
      <c r="C84" s="34"/>
      <c r="D84" s="44"/>
      <c r="E84" s="44"/>
      <c r="F84" s="53"/>
      <c r="G84" s="57">
        <v>800</v>
      </c>
      <c r="H84" s="58" t="s">
        <v>1929</v>
      </c>
      <c r="I84" s="54">
        <v>86.653941000000003</v>
      </c>
      <c r="J84" s="46">
        <v>86.653941000000003</v>
      </c>
      <c r="K84" s="46">
        <f t="shared" si="1"/>
        <v>0</v>
      </c>
      <c r="L84" s="1"/>
      <c r="M84" s="35"/>
    </row>
    <row r="85" spans="2:13" ht="14.25" x14ac:dyDescent="0.2">
      <c r="B85" s="35"/>
      <c r="C85" s="34"/>
      <c r="D85" s="68">
        <v>43</v>
      </c>
      <c r="E85" s="38" t="s">
        <v>9</v>
      </c>
      <c r="F85" s="69"/>
      <c r="G85" s="70"/>
      <c r="H85" s="71"/>
      <c r="I85" s="72">
        <v>905.39129600000001</v>
      </c>
      <c r="J85" s="72">
        <v>1230.93523863</v>
      </c>
      <c r="K85" s="72">
        <f t="shared" si="1"/>
        <v>325.54394262999995</v>
      </c>
    </row>
    <row r="86" spans="2:13" ht="14.25" x14ac:dyDescent="0.2">
      <c r="B86" s="35"/>
      <c r="C86" s="34"/>
      <c r="D86" s="44"/>
      <c r="E86" s="44"/>
      <c r="F86" s="55" t="s">
        <v>2</v>
      </c>
      <c r="G86" s="61"/>
      <c r="H86" s="59"/>
      <c r="I86" s="37">
        <v>905.39129600000001</v>
      </c>
      <c r="J86" s="37">
        <v>1230.93523863</v>
      </c>
      <c r="K86" s="37">
        <f t="shared" si="1"/>
        <v>325.54394262999995</v>
      </c>
      <c r="L86" s="1"/>
      <c r="M86" s="35"/>
    </row>
    <row r="87" spans="2:13" x14ac:dyDescent="0.2">
      <c r="B87" s="35"/>
      <c r="C87" s="34"/>
      <c r="D87" s="44"/>
      <c r="E87" s="44"/>
      <c r="F87" s="53"/>
      <c r="G87" s="57">
        <v>100</v>
      </c>
      <c r="H87" s="58" t="s">
        <v>1131</v>
      </c>
      <c r="I87" s="54">
        <v>58.840879000000001</v>
      </c>
      <c r="J87" s="46">
        <v>82.066503740000002</v>
      </c>
      <c r="K87" s="46">
        <f t="shared" si="1"/>
        <v>23.225624740000001</v>
      </c>
      <c r="L87" s="1"/>
      <c r="M87" s="35"/>
    </row>
    <row r="88" spans="2:13" x14ac:dyDescent="0.2">
      <c r="B88" s="35"/>
      <c r="C88" s="34"/>
      <c r="D88" s="44"/>
      <c r="E88" s="44"/>
      <c r="F88" s="53"/>
      <c r="G88" s="57">
        <v>110</v>
      </c>
      <c r="H88" s="58" t="s">
        <v>1125</v>
      </c>
      <c r="I88" s="54">
        <v>30.682261</v>
      </c>
      <c r="J88" s="46">
        <v>44.573326250000001</v>
      </c>
      <c r="K88" s="46">
        <f t="shared" si="1"/>
        <v>13.89106525</v>
      </c>
      <c r="L88" s="1"/>
      <c r="M88" s="35"/>
    </row>
    <row r="89" spans="2:13" x14ac:dyDescent="0.2">
      <c r="B89" s="35"/>
      <c r="C89" s="34"/>
      <c r="D89" s="44"/>
      <c r="E89" s="44"/>
      <c r="F89" s="53"/>
      <c r="G89" s="57">
        <v>200</v>
      </c>
      <c r="H89" s="58" t="s">
        <v>1107</v>
      </c>
      <c r="I89" s="54">
        <v>21.630331000000002</v>
      </c>
      <c r="J89" s="46">
        <v>27.22323334</v>
      </c>
      <c r="K89" s="46">
        <f t="shared" si="1"/>
        <v>5.5929023399999984</v>
      </c>
      <c r="L89" s="1"/>
      <c r="M89" s="35"/>
    </row>
    <row r="90" spans="2:13" x14ac:dyDescent="0.2">
      <c r="B90" s="35"/>
      <c r="C90" s="34"/>
      <c r="D90" s="44"/>
      <c r="E90" s="44"/>
      <c r="F90" s="53"/>
      <c r="G90" s="57">
        <v>210</v>
      </c>
      <c r="H90" s="58" t="s">
        <v>1132</v>
      </c>
      <c r="I90" s="54">
        <v>10.320041</v>
      </c>
      <c r="J90" s="46">
        <v>14.341274460000001</v>
      </c>
      <c r="K90" s="46">
        <f t="shared" si="1"/>
        <v>4.0212334600000013</v>
      </c>
      <c r="L90" s="1"/>
      <c r="M90" s="35"/>
    </row>
    <row r="91" spans="2:13" x14ac:dyDescent="0.2">
      <c r="B91" s="35"/>
      <c r="C91" s="34"/>
      <c r="D91" s="44"/>
      <c r="E91" s="44"/>
      <c r="F91" s="53"/>
      <c r="G91" s="57">
        <v>211</v>
      </c>
      <c r="H91" s="58" t="s">
        <v>1133</v>
      </c>
      <c r="I91" s="54">
        <v>7.1807369999999997</v>
      </c>
      <c r="J91" s="46">
        <v>10.360469699999999</v>
      </c>
      <c r="K91" s="46">
        <f t="shared" si="1"/>
        <v>3.1797326999999997</v>
      </c>
      <c r="L91" s="1"/>
      <c r="M91" s="35"/>
    </row>
    <row r="92" spans="2:13" x14ac:dyDescent="0.2">
      <c r="B92" s="35"/>
      <c r="C92" s="34"/>
      <c r="D92" s="44"/>
      <c r="E92" s="44"/>
      <c r="F92" s="53"/>
      <c r="G92" s="57">
        <v>212</v>
      </c>
      <c r="H92" s="58" t="s">
        <v>1134</v>
      </c>
      <c r="I92" s="54">
        <v>28.606705000000002</v>
      </c>
      <c r="J92" s="46">
        <v>34.174010269999997</v>
      </c>
      <c r="K92" s="46">
        <f t="shared" si="1"/>
        <v>5.567305269999995</v>
      </c>
      <c r="L92" s="1"/>
      <c r="M92" s="35"/>
    </row>
    <row r="93" spans="2:13" x14ac:dyDescent="0.2">
      <c r="B93" s="35"/>
      <c r="C93" s="34"/>
      <c r="D93" s="44"/>
      <c r="E93" s="44"/>
      <c r="F93" s="53"/>
      <c r="G93" s="57">
        <v>213</v>
      </c>
      <c r="H93" s="58" t="s">
        <v>1135</v>
      </c>
      <c r="I93" s="54">
        <v>65.622510000000005</v>
      </c>
      <c r="J93" s="46">
        <v>71.277065409999992</v>
      </c>
      <c r="K93" s="46">
        <f t="shared" si="1"/>
        <v>5.6545554099999862</v>
      </c>
      <c r="L93" s="1"/>
      <c r="M93" s="35"/>
    </row>
    <row r="94" spans="2:13" x14ac:dyDescent="0.2">
      <c r="B94" s="35"/>
      <c r="C94" s="34"/>
      <c r="D94" s="44"/>
      <c r="E94" s="44"/>
      <c r="F94" s="53"/>
      <c r="G94" s="57">
        <v>220</v>
      </c>
      <c r="H94" s="58" t="s">
        <v>1136</v>
      </c>
      <c r="I94" s="54">
        <v>5.8862719999999999</v>
      </c>
      <c r="J94" s="46">
        <v>7.6979595999999999</v>
      </c>
      <c r="K94" s="46">
        <f t="shared" si="1"/>
        <v>1.8116876</v>
      </c>
      <c r="L94" s="1"/>
      <c r="M94" s="35"/>
    </row>
    <row r="95" spans="2:13" x14ac:dyDescent="0.2">
      <c r="B95" s="35"/>
      <c r="C95" s="34"/>
      <c r="D95" s="44"/>
      <c r="E95" s="44"/>
      <c r="F95" s="53"/>
      <c r="G95" s="57">
        <v>221</v>
      </c>
      <c r="H95" s="58" t="s">
        <v>1137</v>
      </c>
      <c r="I95" s="54">
        <v>56.858705</v>
      </c>
      <c r="J95" s="46">
        <v>79.106057640000003</v>
      </c>
      <c r="K95" s="46">
        <f t="shared" si="1"/>
        <v>22.247352640000003</v>
      </c>
      <c r="L95" s="1"/>
      <c r="M95" s="35"/>
    </row>
    <row r="96" spans="2:13" x14ac:dyDescent="0.2">
      <c r="B96" s="35"/>
      <c r="C96" s="34"/>
      <c r="D96" s="44"/>
      <c r="E96" s="44"/>
      <c r="F96" s="53"/>
      <c r="G96" s="57">
        <v>222</v>
      </c>
      <c r="H96" s="58" t="s">
        <v>1138</v>
      </c>
      <c r="I96" s="54">
        <v>30.730938999999999</v>
      </c>
      <c r="J96" s="46">
        <v>46.381735049999996</v>
      </c>
      <c r="K96" s="46">
        <f t="shared" si="1"/>
        <v>15.650796049999997</v>
      </c>
      <c r="L96" s="1"/>
      <c r="M96" s="35"/>
    </row>
    <row r="97" spans="2:13" x14ac:dyDescent="0.2">
      <c r="B97" s="35"/>
      <c r="C97" s="34"/>
      <c r="D97" s="44"/>
      <c r="E97" s="44"/>
      <c r="F97" s="53"/>
      <c r="G97" s="57">
        <v>223</v>
      </c>
      <c r="H97" s="58" t="s">
        <v>1139</v>
      </c>
      <c r="I97" s="54">
        <v>54.498246000000002</v>
      </c>
      <c r="J97" s="46">
        <v>91.635940059999996</v>
      </c>
      <c r="K97" s="46">
        <f t="shared" si="1"/>
        <v>37.137694059999994</v>
      </c>
      <c r="L97" s="1"/>
      <c r="M97" s="35"/>
    </row>
    <row r="98" spans="2:13" x14ac:dyDescent="0.2">
      <c r="B98" s="35"/>
      <c r="C98" s="34"/>
      <c r="D98" s="44"/>
      <c r="E98" s="44"/>
      <c r="F98" s="53"/>
      <c r="G98" s="57">
        <v>224</v>
      </c>
      <c r="H98" s="58" t="s">
        <v>1140</v>
      </c>
      <c r="I98" s="54">
        <v>51.287236999999998</v>
      </c>
      <c r="J98" s="46">
        <v>90.105125110000003</v>
      </c>
      <c r="K98" s="46">
        <f t="shared" si="1"/>
        <v>38.817888110000005</v>
      </c>
      <c r="L98" s="1"/>
      <c r="M98" s="35"/>
    </row>
    <row r="99" spans="2:13" x14ac:dyDescent="0.2">
      <c r="B99" s="35"/>
      <c r="C99" s="34"/>
      <c r="D99" s="44"/>
      <c r="E99" s="44"/>
      <c r="F99" s="53"/>
      <c r="G99" s="57">
        <v>225</v>
      </c>
      <c r="H99" s="58" t="s">
        <v>1141</v>
      </c>
      <c r="I99" s="54">
        <v>136.03462300000001</v>
      </c>
      <c r="J99" s="46">
        <v>189.88279722999999</v>
      </c>
      <c r="K99" s="46">
        <f t="shared" si="1"/>
        <v>53.848174229999984</v>
      </c>
      <c r="L99" s="1"/>
      <c r="M99" s="35"/>
    </row>
    <row r="100" spans="2:13" x14ac:dyDescent="0.2">
      <c r="B100" s="35"/>
      <c r="C100" s="34"/>
      <c r="D100" s="44"/>
      <c r="E100" s="44"/>
      <c r="F100" s="53"/>
      <c r="G100" s="57">
        <v>226</v>
      </c>
      <c r="H100" s="58" t="s">
        <v>1142</v>
      </c>
      <c r="I100" s="54">
        <v>35.565393</v>
      </c>
      <c r="J100" s="46">
        <v>50.242017159999996</v>
      </c>
      <c r="K100" s="46">
        <f t="shared" si="1"/>
        <v>14.676624159999996</v>
      </c>
      <c r="L100" s="1"/>
      <c r="M100" s="35"/>
    </row>
    <row r="101" spans="2:13" x14ac:dyDescent="0.2">
      <c r="B101" s="35"/>
      <c r="C101" s="34"/>
      <c r="D101" s="44"/>
      <c r="E101" s="44"/>
      <c r="F101" s="53"/>
      <c r="G101" s="57">
        <v>227</v>
      </c>
      <c r="H101" s="58" t="s">
        <v>1143</v>
      </c>
      <c r="I101" s="54">
        <v>39.822595</v>
      </c>
      <c r="J101" s="46">
        <v>60.239384649999998</v>
      </c>
      <c r="K101" s="46">
        <f t="shared" si="1"/>
        <v>20.416789649999998</v>
      </c>
      <c r="L101" s="1"/>
      <c r="M101" s="35"/>
    </row>
    <row r="102" spans="2:13" x14ac:dyDescent="0.2">
      <c r="B102" s="35"/>
      <c r="C102" s="34"/>
      <c r="D102" s="44"/>
      <c r="E102" s="44"/>
      <c r="F102" s="53"/>
      <c r="G102" s="57">
        <v>228</v>
      </c>
      <c r="H102" s="58" t="s">
        <v>1144</v>
      </c>
      <c r="I102" s="54">
        <v>10.612283</v>
      </c>
      <c r="J102" s="46">
        <v>13.93732354</v>
      </c>
      <c r="K102" s="46">
        <f t="shared" si="1"/>
        <v>3.3250405399999998</v>
      </c>
      <c r="L102" s="1"/>
      <c r="M102" s="35"/>
    </row>
    <row r="103" spans="2:13" x14ac:dyDescent="0.2">
      <c r="B103" s="35"/>
      <c r="C103" s="34"/>
      <c r="D103" s="44"/>
      <c r="E103" s="44"/>
      <c r="F103" s="53"/>
      <c r="G103" s="57">
        <v>229</v>
      </c>
      <c r="H103" s="58" t="s">
        <v>1145</v>
      </c>
      <c r="I103" s="54">
        <v>21.970293999999999</v>
      </c>
      <c r="J103" s="46">
        <v>25.057190949999999</v>
      </c>
      <c r="K103" s="46">
        <f t="shared" si="1"/>
        <v>3.0868969499999999</v>
      </c>
      <c r="L103" s="1"/>
      <c r="M103" s="35"/>
    </row>
    <row r="104" spans="2:13" x14ac:dyDescent="0.2">
      <c r="B104" s="35"/>
      <c r="C104" s="34"/>
      <c r="D104" s="44"/>
      <c r="E104" s="44"/>
      <c r="F104" s="53"/>
      <c r="G104" s="57">
        <v>230</v>
      </c>
      <c r="H104" s="58" t="s">
        <v>1146</v>
      </c>
      <c r="I104" s="54">
        <v>14.534231</v>
      </c>
      <c r="J104" s="46">
        <v>17.47312307</v>
      </c>
      <c r="K104" s="46">
        <f t="shared" si="1"/>
        <v>2.9388920699999996</v>
      </c>
      <c r="L104" s="1"/>
      <c r="M104" s="35"/>
    </row>
    <row r="105" spans="2:13" x14ac:dyDescent="0.2">
      <c r="B105" s="35"/>
      <c r="C105" s="34"/>
      <c r="D105" s="44"/>
      <c r="E105" s="44"/>
      <c r="F105" s="53"/>
      <c r="G105" s="57">
        <v>240</v>
      </c>
      <c r="H105" s="58" t="s">
        <v>1130</v>
      </c>
      <c r="I105" s="54">
        <v>206.601574</v>
      </c>
      <c r="J105" s="46">
        <v>249.18064288999997</v>
      </c>
      <c r="K105" s="46">
        <f t="shared" si="1"/>
        <v>42.579068889999974</v>
      </c>
      <c r="L105" s="1"/>
      <c r="M105" s="35"/>
    </row>
    <row r="106" spans="2:13" x14ac:dyDescent="0.2">
      <c r="B106" s="35"/>
      <c r="C106" s="34"/>
      <c r="D106" s="44"/>
      <c r="E106" s="44"/>
      <c r="F106" s="53"/>
      <c r="G106" s="57">
        <v>300</v>
      </c>
      <c r="H106" s="58" t="s">
        <v>1117</v>
      </c>
      <c r="I106" s="54">
        <v>18.105440000000002</v>
      </c>
      <c r="J106" s="46">
        <v>25.980058509999999</v>
      </c>
      <c r="K106" s="46">
        <f t="shared" si="1"/>
        <v>7.8746185099999977</v>
      </c>
      <c r="L106" s="1"/>
      <c r="M106" s="35"/>
    </row>
    <row r="107" spans="2:13" ht="14.25" x14ac:dyDescent="0.2">
      <c r="B107" s="35"/>
      <c r="C107" s="34"/>
      <c r="D107" s="68">
        <v>44</v>
      </c>
      <c r="E107" s="38" t="s">
        <v>1930</v>
      </c>
      <c r="F107" s="69"/>
      <c r="G107" s="70"/>
      <c r="H107" s="71"/>
      <c r="I107" s="72">
        <v>448.64301699999999</v>
      </c>
      <c r="J107" s="72">
        <v>441.59401969999993</v>
      </c>
      <c r="K107" s="72">
        <f t="shared" si="1"/>
        <v>-7.0489973000000532</v>
      </c>
    </row>
    <row r="108" spans="2:13" ht="14.25" x14ac:dyDescent="0.2">
      <c r="B108" s="35"/>
      <c r="C108" s="34"/>
      <c r="D108" s="44"/>
      <c r="E108" s="44"/>
      <c r="F108" s="55" t="s">
        <v>2</v>
      </c>
      <c r="G108" s="61"/>
      <c r="H108" s="59"/>
      <c r="I108" s="37">
        <v>448.64301699999999</v>
      </c>
      <c r="J108" s="37">
        <v>441.59401969999993</v>
      </c>
      <c r="K108" s="37">
        <f t="shared" si="1"/>
        <v>-7.0489973000000532</v>
      </c>
      <c r="L108" s="1"/>
      <c r="M108" s="35"/>
    </row>
    <row r="109" spans="2:13" x14ac:dyDescent="0.2">
      <c r="B109" s="35"/>
      <c r="C109" s="34"/>
      <c r="D109" s="44"/>
      <c r="E109" s="44"/>
      <c r="F109" s="53"/>
      <c r="G109" s="57">
        <v>100</v>
      </c>
      <c r="H109" s="58" t="s">
        <v>1107</v>
      </c>
      <c r="I109" s="54">
        <v>356.61228499999999</v>
      </c>
      <c r="J109" s="46">
        <v>351.41679404999996</v>
      </c>
      <c r="K109" s="46">
        <f t="shared" si="1"/>
        <v>-5.1954909500000213</v>
      </c>
      <c r="L109" s="1"/>
      <c r="M109" s="35"/>
    </row>
    <row r="110" spans="2:13" x14ac:dyDescent="0.2">
      <c r="B110" s="35"/>
      <c r="C110" s="34"/>
      <c r="D110" s="44"/>
      <c r="E110" s="44"/>
      <c r="F110" s="53"/>
      <c r="G110" s="57">
        <v>210</v>
      </c>
      <c r="H110" s="58" t="s">
        <v>1147</v>
      </c>
      <c r="I110" s="54">
        <v>84.328014999999994</v>
      </c>
      <c r="J110" s="46">
        <v>82.50901515000001</v>
      </c>
      <c r="K110" s="46">
        <f t="shared" si="1"/>
        <v>-1.8189998499999831</v>
      </c>
      <c r="L110" s="1"/>
      <c r="M110" s="35"/>
    </row>
    <row r="111" spans="2:13" x14ac:dyDescent="0.2">
      <c r="B111" s="35"/>
      <c r="C111" s="34"/>
      <c r="D111" s="44"/>
      <c r="E111" s="44"/>
      <c r="F111" s="53"/>
      <c r="G111" s="57">
        <v>500</v>
      </c>
      <c r="H111" s="58" t="s">
        <v>8</v>
      </c>
      <c r="I111" s="54">
        <v>7.7027169999999998</v>
      </c>
      <c r="J111" s="46">
        <v>7.6682104999999998</v>
      </c>
      <c r="K111" s="46">
        <f t="shared" si="1"/>
        <v>-3.4506499999999996E-2</v>
      </c>
      <c r="L111" s="1"/>
      <c r="M111" s="35"/>
    </row>
    <row r="112" spans="2:13" ht="14.25" x14ac:dyDescent="0.2">
      <c r="B112" s="35"/>
      <c r="C112" s="39" t="s">
        <v>10</v>
      </c>
      <c r="D112" s="39"/>
      <c r="E112" s="39"/>
      <c r="F112" s="56"/>
      <c r="G112" s="63"/>
      <c r="H112" s="64"/>
      <c r="I112" s="40">
        <v>3281.4660669999998</v>
      </c>
      <c r="J112" s="40">
        <v>3281.4660669999998</v>
      </c>
      <c r="K112" s="40">
        <f t="shared" si="1"/>
        <v>0</v>
      </c>
    </row>
    <row r="113" spans="2:13" ht="14.25" x14ac:dyDescent="0.2">
      <c r="B113" s="35"/>
      <c r="C113" s="34"/>
      <c r="D113" s="68">
        <v>40</v>
      </c>
      <c r="E113" s="38" t="s">
        <v>11</v>
      </c>
      <c r="F113" s="69"/>
      <c r="G113" s="70"/>
      <c r="H113" s="71"/>
      <c r="I113" s="72">
        <v>3281.4660669999998</v>
      </c>
      <c r="J113" s="72">
        <v>3281.4660669999998</v>
      </c>
      <c r="K113" s="72">
        <f t="shared" si="1"/>
        <v>0</v>
      </c>
    </row>
    <row r="114" spans="2:13" ht="14.25" x14ac:dyDescent="0.2">
      <c r="B114" s="35"/>
      <c r="C114" s="34"/>
      <c r="D114" s="44"/>
      <c r="E114" s="44"/>
      <c r="F114" s="55" t="s">
        <v>2</v>
      </c>
      <c r="G114" s="61"/>
      <c r="H114" s="59"/>
      <c r="I114" s="37">
        <v>3281.4660669999998</v>
      </c>
      <c r="J114" s="37">
        <v>3281.4660669999998</v>
      </c>
      <c r="K114" s="37">
        <f t="shared" si="1"/>
        <v>0</v>
      </c>
      <c r="L114" s="1"/>
      <c r="M114" s="35"/>
    </row>
    <row r="115" spans="2:13" x14ac:dyDescent="0.2">
      <c r="B115" s="35"/>
      <c r="C115" s="34"/>
      <c r="D115" s="44"/>
      <c r="E115" s="44"/>
      <c r="F115" s="53"/>
      <c r="G115" s="57">
        <v>100</v>
      </c>
      <c r="H115" s="58" t="s">
        <v>1148</v>
      </c>
      <c r="I115" s="54">
        <v>3281.4660669999998</v>
      </c>
      <c r="J115" s="46">
        <v>3281.4660669999998</v>
      </c>
      <c r="K115" s="46">
        <f t="shared" si="1"/>
        <v>0</v>
      </c>
      <c r="L115" s="1"/>
      <c r="M115" s="35"/>
    </row>
    <row r="116" spans="2:13" ht="14.25" x14ac:dyDescent="0.2">
      <c r="B116" s="35"/>
      <c r="C116" s="39" t="s">
        <v>2210</v>
      </c>
      <c r="D116" s="39"/>
      <c r="E116" s="39"/>
      <c r="F116" s="56"/>
      <c r="G116" s="63"/>
      <c r="H116" s="64"/>
      <c r="I116" s="40">
        <v>1267.392278</v>
      </c>
      <c r="J116" s="40">
        <v>1267.392278</v>
      </c>
      <c r="K116" s="40">
        <f t="shared" si="1"/>
        <v>0</v>
      </c>
    </row>
    <row r="117" spans="2:13" ht="14.25" x14ac:dyDescent="0.2">
      <c r="B117" s="35"/>
      <c r="C117" s="34"/>
      <c r="D117" s="68">
        <v>32</v>
      </c>
      <c r="E117" s="38" t="s">
        <v>2213</v>
      </c>
      <c r="F117" s="69"/>
      <c r="G117" s="70"/>
      <c r="H117" s="71"/>
      <c r="I117" s="72">
        <v>1267.392278</v>
      </c>
      <c r="J117" s="72">
        <v>1267.392278</v>
      </c>
      <c r="K117" s="72">
        <f t="shared" si="1"/>
        <v>0</v>
      </c>
    </row>
    <row r="118" spans="2:13" ht="14.25" x14ac:dyDescent="0.2">
      <c r="B118" s="35"/>
      <c r="C118" s="34"/>
      <c r="D118" s="44"/>
      <c r="E118" s="44"/>
      <c r="F118" s="55" t="s">
        <v>2</v>
      </c>
      <c r="G118" s="61"/>
      <c r="H118" s="59"/>
      <c r="I118" s="37">
        <v>1267.392278</v>
      </c>
      <c r="J118" s="37">
        <v>1267.392278</v>
      </c>
      <c r="K118" s="37">
        <f t="shared" si="1"/>
        <v>0</v>
      </c>
      <c r="L118" s="1"/>
      <c r="M118" s="35"/>
    </row>
    <row r="119" spans="2:13" ht="25.5" x14ac:dyDescent="0.2">
      <c r="B119" s="35"/>
      <c r="C119" s="34"/>
      <c r="D119" s="44"/>
      <c r="E119" s="44"/>
      <c r="F119" s="53"/>
      <c r="G119" s="57">
        <v>110</v>
      </c>
      <c r="H119" s="58" t="s">
        <v>2214</v>
      </c>
      <c r="I119" s="54">
        <v>687.55641400000002</v>
      </c>
      <c r="J119" s="46">
        <v>687.55641400000002</v>
      </c>
      <c r="K119" s="46">
        <f t="shared" si="1"/>
        <v>0</v>
      </c>
      <c r="L119" s="1"/>
      <c r="M119" s="35"/>
    </row>
    <row r="120" spans="2:13" x14ac:dyDescent="0.2">
      <c r="B120" s="35"/>
      <c r="C120" s="34"/>
      <c r="D120" s="44"/>
      <c r="E120" s="44"/>
      <c r="F120" s="53"/>
      <c r="G120" s="57">
        <v>111</v>
      </c>
      <c r="H120" s="58" t="s">
        <v>1149</v>
      </c>
      <c r="I120" s="54">
        <v>14.440897</v>
      </c>
      <c r="J120" s="46">
        <v>14.440897</v>
      </c>
      <c r="K120" s="46">
        <f t="shared" si="1"/>
        <v>0</v>
      </c>
      <c r="L120" s="1"/>
      <c r="M120" s="35"/>
    </row>
    <row r="121" spans="2:13" x14ac:dyDescent="0.2">
      <c r="B121" s="35"/>
      <c r="C121" s="34"/>
      <c r="D121" s="44"/>
      <c r="E121" s="44"/>
      <c r="F121" s="53"/>
      <c r="G121" s="57">
        <v>112</v>
      </c>
      <c r="H121" s="58" t="s">
        <v>1150</v>
      </c>
      <c r="I121" s="54">
        <v>13.986827</v>
      </c>
      <c r="J121" s="46">
        <v>13.986827</v>
      </c>
      <c r="K121" s="46">
        <f t="shared" si="1"/>
        <v>0</v>
      </c>
      <c r="L121" s="1"/>
      <c r="M121" s="35"/>
    </row>
    <row r="122" spans="2:13" ht="25.5" x14ac:dyDescent="0.2">
      <c r="B122" s="35"/>
      <c r="C122" s="34"/>
      <c r="D122" s="44"/>
      <c r="E122" s="44"/>
      <c r="F122" s="53"/>
      <c r="G122" s="57">
        <v>113</v>
      </c>
      <c r="H122" s="58" t="s">
        <v>2191</v>
      </c>
      <c r="I122" s="54">
        <v>17.477969999999999</v>
      </c>
      <c r="J122" s="46">
        <v>17.477969999999999</v>
      </c>
      <c r="K122" s="46">
        <f t="shared" si="1"/>
        <v>0</v>
      </c>
      <c r="L122" s="1"/>
      <c r="M122" s="35"/>
    </row>
    <row r="123" spans="2:13" x14ac:dyDescent="0.2">
      <c r="B123" s="35"/>
      <c r="C123" s="34"/>
      <c r="D123" s="44"/>
      <c r="E123" s="44"/>
      <c r="F123" s="53"/>
      <c r="G123" s="57">
        <v>114</v>
      </c>
      <c r="H123" s="58" t="s">
        <v>1151</v>
      </c>
      <c r="I123" s="54">
        <v>15.060052000000001</v>
      </c>
      <c r="J123" s="46">
        <v>15.060052000000001</v>
      </c>
      <c r="K123" s="46">
        <f t="shared" si="1"/>
        <v>0</v>
      </c>
      <c r="L123" s="1"/>
      <c r="M123" s="35"/>
    </row>
    <row r="124" spans="2:13" x14ac:dyDescent="0.2">
      <c r="B124" s="35"/>
      <c r="C124" s="34"/>
      <c r="D124" s="44"/>
      <c r="E124" s="44"/>
      <c r="F124" s="53"/>
      <c r="G124" s="57">
        <v>115</v>
      </c>
      <c r="H124" s="58" t="s">
        <v>1152</v>
      </c>
      <c r="I124" s="54">
        <v>14.194736000000001</v>
      </c>
      <c r="J124" s="46">
        <v>14.194736000000001</v>
      </c>
      <c r="K124" s="46">
        <f t="shared" si="1"/>
        <v>0</v>
      </c>
      <c r="L124" s="1"/>
      <c r="M124" s="35"/>
    </row>
    <row r="125" spans="2:13" ht="25.5" x14ac:dyDescent="0.2">
      <c r="B125" s="35"/>
      <c r="C125" s="34"/>
      <c r="D125" s="44"/>
      <c r="E125" s="44"/>
      <c r="F125" s="53"/>
      <c r="G125" s="57">
        <v>116</v>
      </c>
      <c r="H125" s="58" t="s">
        <v>2192</v>
      </c>
      <c r="I125" s="54">
        <v>14.730133</v>
      </c>
      <c r="J125" s="46">
        <v>14.730133</v>
      </c>
      <c r="K125" s="46">
        <f t="shared" si="1"/>
        <v>0</v>
      </c>
      <c r="L125" s="1"/>
      <c r="M125" s="35"/>
    </row>
    <row r="126" spans="2:13" ht="25.5" x14ac:dyDescent="0.2">
      <c r="B126" s="35"/>
      <c r="C126" s="34"/>
      <c r="D126" s="44"/>
      <c r="E126" s="44"/>
      <c r="F126" s="53"/>
      <c r="G126" s="57">
        <v>117</v>
      </c>
      <c r="H126" s="58" t="s">
        <v>2193</v>
      </c>
      <c r="I126" s="54">
        <v>15.806221000000001</v>
      </c>
      <c r="J126" s="46">
        <v>15.806221000000001</v>
      </c>
      <c r="K126" s="46">
        <f t="shared" si="1"/>
        <v>0</v>
      </c>
      <c r="L126" s="1"/>
      <c r="M126" s="35"/>
    </row>
    <row r="127" spans="2:13" x14ac:dyDescent="0.2">
      <c r="B127" s="35"/>
      <c r="C127" s="34"/>
      <c r="D127" s="44"/>
      <c r="E127" s="44"/>
      <c r="F127" s="53"/>
      <c r="G127" s="57">
        <v>118</v>
      </c>
      <c r="H127" s="58" t="s">
        <v>1153</v>
      </c>
      <c r="I127" s="54">
        <v>15.735459000000001</v>
      </c>
      <c r="J127" s="46">
        <v>15.735459000000001</v>
      </c>
      <c r="K127" s="46">
        <f t="shared" si="1"/>
        <v>0</v>
      </c>
      <c r="L127" s="1"/>
      <c r="M127" s="35"/>
    </row>
    <row r="128" spans="2:13" x14ac:dyDescent="0.2">
      <c r="B128" s="35"/>
      <c r="C128" s="34"/>
      <c r="D128" s="44"/>
      <c r="E128" s="44"/>
      <c r="F128" s="53"/>
      <c r="G128" s="57">
        <v>119</v>
      </c>
      <c r="H128" s="58" t="s">
        <v>1154</v>
      </c>
      <c r="I128" s="54">
        <v>14.574551</v>
      </c>
      <c r="J128" s="46">
        <v>14.574551</v>
      </c>
      <c r="K128" s="46">
        <f t="shared" si="1"/>
        <v>0</v>
      </c>
      <c r="L128" s="1"/>
      <c r="M128" s="35"/>
    </row>
    <row r="129" spans="2:13" x14ac:dyDescent="0.2">
      <c r="B129" s="35"/>
      <c r="C129" s="34"/>
      <c r="D129" s="44"/>
      <c r="E129" s="44"/>
      <c r="F129" s="53"/>
      <c r="G129" s="57">
        <v>120</v>
      </c>
      <c r="H129" s="58" t="s">
        <v>1155</v>
      </c>
      <c r="I129" s="54">
        <v>16.165102000000001</v>
      </c>
      <c r="J129" s="46">
        <v>16.165102000000001</v>
      </c>
      <c r="K129" s="46">
        <f t="shared" si="1"/>
        <v>0</v>
      </c>
      <c r="L129" s="1"/>
      <c r="M129" s="35"/>
    </row>
    <row r="130" spans="2:13" ht="25.5" x14ac:dyDescent="0.2">
      <c r="B130" s="35"/>
      <c r="C130" s="34"/>
      <c r="D130" s="44"/>
      <c r="E130" s="44"/>
      <c r="F130" s="53"/>
      <c r="G130" s="57">
        <v>121</v>
      </c>
      <c r="H130" s="58" t="s">
        <v>1156</v>
      </c>
      <c r="I130" s="54">
        <v>18.327534</v>
      </c>
      <c r="J130" s="46">
        <v>18.327534</v>
      </c>
      <c r="K130" s="46">
        <f t="shared" si="1"/>
        <v>0</v>
      </c>
      <c r="L130" s="1"/>
      <c r="M130" s="35"/>
    </row>
    <row r="131" spans="2:13" ht="25.5" x14ac:dyDescent="0.2">
      <c r="B131" s="35"/>
      <c r="C131" s="34"/>
      <c r="D131" s="44"/>
      <c r="E131" s="44"/>
      <c r="F131" s="53"/>
      <c r="G131" s="57">
        <v>122</v>
      </c>
      <c r="H131" s="58" t="s">
        <v>1157</v>
      </c>
      <c r="I131" s="54">
        <v>14.582746999999999</v>
      </c>
      <c r="J131" s="46">
        <v>14.582746999999999</v>
      </c>
      <c r="K131" s="46">
        <f t="shared" si="1"/>
        <v>0</v>
      </c>
      <c r="L131" s="1"/>
      <c r="M131" s="35"/>
    </row>
    <row r="132" spans="2:13" ht="25.5" x14ac:dyDescent="0.2">
      <c r="B132" s="35"/>
      <c r="C132" s="34"/>
      <c r="D132" s="44"/>
      <c r="E132" s="44"/>
      <c r="F132" s="53"/>
      <c r="G132" s="57">
        <v>201</v>
      </c>
      <c r="H132" s="58" t="s">
        <v>1158</v>
      </c>
      <c r="I132" s="54">
        <v>15.347967000000001</v>
      </c>
      <c r="J132" s="46">
        <v>15.347967000000001</v>
      </c>
      <c r="K132" s="46">
        <f t="shared" si="1"/>
        <v>0</v>
      </c>
      <c r="L132" s="1"/>
      <c r="M132" s="35"/>
    </row>
    <row r="133" spans="2:13" x14ac:dyDescent="0.2">
      <c r="B133" s="35"/>
      <c r="C133" s="34"/>
      <c r="D133" s="44"/>
      <c r="E133" s="44"/>
      <c r="F133" s="53"/>
      <c r="G133" s="57">
        <v>202</v>
      </c>
      <c r="H133" s="58" t="s">
        <v>1159</v>
      </c>
      <c r="I133" s="54">
        <v>14.262721000000001</v>
      </c>
      <c r="J133" s="46">
        <v>14.262721000000001</v>
      </c>
      <c r="K133" s="46">
        <f t="shared" si="1"/>
        <v>0</v>
      </c>
      <c r="L133" s="1"/>
      <c r="M133" s="35"/>
    </row>
    <row r="134" spans="2:13" ht="25.5" x14ac:dyDescent="0.2">
      <c r="B134" s="35"/>
      <c r="C134" s="34"/>
      <c r="D134" s="44"/>
      <c r="E134" s="44"/>
      <c r="F134" s="53"/>
      <c r="G134" s="57">
        <v>203</v>
      </c>
      <c r="H134" s="58" t="s">
        <v>2194</v>
      </c>
      <c r="I134" s="54">
        <v>15.290698000000001</v>
      </c>
      <c r="J134" s="46">
        <v>15.290698000000001</v>
      </c>
      <c r="K134" s="46">
        <f t="shared" si="1"/>
        <v>0</v>
      </c>
      <c r="L134" s="1"/>
      <c r="M134" s="35"/>
    </row>
    <row r="135" spans="2:13" x14ac:dyDescent="0.2">
      <c r="B135" s="35"/>
      <c r="C135" s="34"/>
      <c r="D135" s="44"/>
      <c r="E135" s="44"/>
      <c r="F135" s="53"/>
      <c r="G135" s="57">
        <v>204</v>
      </c>
      <c r="H135" s="58" t="s">
        <v>1160</v>
      </c>
      <c r="I135" s="54">
        <v>17.069551000000001</v>
      </c>
      <c r="J135" s="46">
        <v>17.069551000000001</v>
      </c>
      <c r="K135" s="46">
        <f t="shared" si="1"/>
        <v>0</v>
      </c>
      <c r="L135" s="1"/>
      <c r="M135" s="35"/>
    </row>
    <row r="136" spans="2:13" x14ac:dyDescent="0.2">
      <c r="B136" s="35"/>
      <c r="C136" s="34"/>
      <c r="D136" s="44"/>
      <c r="E136" s="44"/>
      <c r="F136" s="53"/>
      <c r="G136" s="57">
        <v>205</v>
      </c>
      <c r="H136" s="58" t="s">
        <v>1161</v>
      </c>
      <c r="I136" s="54">
        <v>12.878531000000001</v>
      </c>
      <c r="J136" s="46">
        <v>12.878531000000001</v>
      </c>
      <c r="K136" s="46">
        <f t="shared" si="1"/>
        <v>0</v>
      </c>
      <c r="L136" s="1"/>
      <c r="M136" s="35"/>
    </row>
    <row r="137" spans="2:13" x14ac:dyDescent="0.2">
      <c r="B137" s="35"/>
      <c r="C137" s="34"/>
      <c r="D137" s="44"/>
      <c r="E137" s="44"/>
      <c r="F137" s="53"/>
      <c r="G137" s="57">
        <v>206</v>
      </c>
      <c r="H137" s="58" t="s">
        <v>1162</v>
      </c>
      <c r="I137" s="54">
        <v>14.367398</v>
      </c>
      <c r="J137" s="46">
        <v>14.367398</v>
      </c>
      <c r="K137" s="46">
        <f t="shared" si="1"/>
        <v>0</v>
      </c>
      <c r="L137" s="1"/>
      <c r="M137" s="35"/>
    </row>
    <row r="138" spans="2:13" ht="25.5" x14ac:dyDescent="0.2">
      <c r="B138" s="35"/>
      <c r="C138" s="34"/>
      <c r="D138" s="44"/>
      <c r="E138" s="44"/>
      <c r="F138" s="53"/>
      <c r="G138" s="57">
        <v>207</v>
      </c>
      <c r="H138" s="58" t="s">
        <v>2195</v>
      </c>
      <c r="I138" s="54">
        <v>14.130597</v>
      </c>
      <c r="J138" s="46">
        <v>14.130597</v>
      </c>
      <c r="K138" s="46">
        <f t="shared" ref="K138:K201" si="2">+J138-I138</f>
        <v>0</v>
      </c>
      <c r="L138" s="1"/>
      <c r="M138" s="35"/>
    </row>
    <row r="139" spans="2:13" ht="25.5" x14ac:dyDescent="0.2">
      <c r="B139" s="35"/>
      <c r="C139" s="34"/>
      <c r="D139" s="44"/>
      <c r="E139" s="44"/>
      <c r="F139" s="53"/>
      <c r="G139" s="57">
        <v>208</v>
      </c>
      <c r="H139" s="58" t="s">
        <v>1931</v>
      </c>
      <c r="I139" s="54">
        <v>13.010517999999999</v>
      </c>
      <c r="J139" s="46">
        <v>13.010517999999999</v>
      </c>
      <c r="K139" s="46">
        <f t="shared" si="2"/>
        <v>0</v>
      </c>
      <c r="L139" s="1"/>
      <c r="M139" s="35"/>
    </row>
    <row r="140" spans="2:13" ht="25.5" x14ac:dyDescent="0.2">
      <c r="B140" s="35"/>
      <c r="C140" s="34"/>
      <c r="D140" s="44"/>
      <c r="E140" s="44"/>
      <c r="F140" s="53"/>
      <c r="G140" s="57">
        <v>209</v>
      </c>
      <c r="H140" s="58" t="s">
        <v>1163</v>
      </c>
      <c r="I140" s="54">
        <v>14.570366999999999</v>
      </c>
      <c r="J140" s="46">
        <v>14.570366999999999</v>
      </c>
      <c r="K140" s="46">
        <f t="shared" si="2"/>
        <v>0</v>
      </c>
      <c r="L140" s="1"/>
      <c r="M140" s="35"/>
    </row>
    <row r="141" spans="2:13" ht="25.5" x14ac:dyDescent="0.2">
      <c r="B141" s="35"/>
      <c r="C141" s="34"/>
      <c r="D141" s="44"/>
      <c r="E141" s="44"/>
      <c r="F141" s="53"/>
      <c r="G141" s="57">
        <v>210</v>
      </c>
      <c r="H141" s="58" t="s">
        <v>1164</v>
      </c>
      <c r="I141" s="54">
        <v>14.198093999999999</v>
      </c>
      <c r="J141" s="46">
        <v>14.198093999999999</v>
      </c>
      <c r="K141" s="46">
        <f t="shared" si="2"/>
        <v>0</v>
      </c>
      <c r="L141" s="1"/>
      <c r="M141" s="35"/>
    </row>
    <row r="142" spans="2:13" ht="25.5" x14ac:dyDescent="0.2">
      <c r="B142" s="35"/>
      <c r="C142" s="34"/>
      <c r="D142" s="44"/>
      <c r="E142" s="44"/>
      <c r="F142" s="53"/>
      <c r="G142" s="57">
        <v>211</v>
      </c>
      <c r="H142" s="58" t="s">
        <v>1165</v>
      </c>
      <c r="I142" s="54">
        <v>10.548114</v>
      </c>
      <c r="J142" s="46">
        <v>10.548114</v>
      </c>
      <c r="K142" s="46">
        <f t="shared" si="2"/>
        <v>0</v>
      </c>
      <c r="L142" s="1"/>
      <c r="M142" s="35"/>
    </row>
    <row r="143" spans="2:13" ht="25.5" x14ac:dyDescent="0.2">
      <c r="B143" s="35"/>
      <c r="C143" s="34"/>
      <c r="D143" s="44"/>
      <c r="E143" s="44"/>
      <c r="F143" s="53"/>
      <c r="G143" s="57">
        <v>212</v>
      </c>
      <c r="H143" s="58" t="s">
        <v>2215</v>
      </c>
      <c r="I143" s="54">
        <v>10.698975000000001</v>
      </c>
      <c r="J143" s="46">
        <v>10.698975000000001</v>
      </c>
      <c r="K143" s="46">
        <f t="shared" si="2"/>
        <v>0</v>
      </c>
      <c r="L143" s="1"/>
      <c r="M143" s="35"/>
    </row>
    <row r="144" spans="2:13" ht="25.5" x14ac:dyDescent="0.2">
      <c r="B144" s="35"/>
      <c r="C144" s="34"/>
      <c r="D144" s="44"/>
      <c r="E144" s="44"/>
      <c r="F144" s="53"/>
      <c r="G144" s="57">
        <v>213</v>
      </c>
      <c r="H144" s="58" t="s">
        <v>1932</v>
      </c>
      <c r="I144" s="54">
        <v>10.942753</v>
      </c>
      <c r="J144" s="46">
        <v>10.942753</v>
      </c>
      <c r="K144" s="46">
        <f t="shared" si="2"/>
        <v>0</v>
      </c>
      <c r="L144" s="1"/>
      <c r="M144" s="35"/>
    </row>
    <row r="145" spans="2:13" ht="25.5" x14ac:dyDescent="0.2">
      <c r="B145" s="35"/>
      <c r="C145" s="34"/>
      <c r="D145" s="44"/>
      <c r="E145" s="44"/>
      <c r="F145" s="53"/>
      <c r="G145" s="57">
        <v>214</v>
      </c>
      <c r="H145" s="58" t="s">
        <v>1933</v>
      </c>
      <c r="I145" s="54">
        <v>13.008865</v>
      </c>
      <c r="J145" s="46">
        <v>13.008865</v>
      </c>
      <c r="K145" s="46">
        <f t="shared" si="2"/>
        <v>0</v>
      </c>
      <c r="L145" s="1"/>
      <c r="M145" s="35"/>
    </row>
    <row r="146" spans="2:13" ht="25.5" x14ac:dyDescent="0.2">
      <c r="B146" s="35"/>
      <c r="C146" s="34"/>
      <c r="D146" s="44"/>
      <c r="E146" s="44"/>
      <c r="F146" s="53"/>
      <c r="G146" s="57">
        <v>215</v>
      </c>
      <c r="H146" s="58" t="s">
        <v>1934</v>
      </c>
      <c r="I146" s="54">
        <v>11.610303</v>
      </c>
      <c r="J146" s="46">
        <v>11.610303</v>
      </c>
      <c r="K146" s="46">
        <f t="shared" si="2"/>
        <v>0</v>
      </c>
      <c r="L146" s="1"/>
      <c r="M146" s="35"/>
    </row>
    <row r="147" spans="2:13" ht="25.5" x14ac:dyDescent="0.2">
      <c r="B147" s="35"/>
      <c r="C147" s="34"/>
      <c r="D147" s="44"/>
      <c r="E147" s="44"/>
      <c r="F147" s="53"/>
      <c r="G147" s="57">
        <v>216</v>
      </c>
      <c r="H147" s="58" t="s">
        <v>2216</v>
      </c>
      <c r="I147" s="54">
        <v>10.151823</v>
      </c>
      <c r="J147" s="46">
        <v>10.151823</v>
      </c>
      <c r="K147" s="46">
        <f t="shared" si="2"/>
        <v>0</v>
      </c>
      <c r="L147" s="1"/>
      <c r="M147" s="35"/>
    </row>
    <row r="148" spans="2:13" ht="25.5" x14ac:dyDescent="0.2">
      <c r="B148" s="35"/>
      <c r="C148" s="34"/>
      <c r="D148" s="44"/>
      <c r="E148" s="44"/>
      <c r="F148" s="53"/>
      <c r="G148" s="57">
        <v>217</v>
      </c>
      <c r="H148" s="58" t="s">
        <v>2217</v>
      </c>
      <c r="I148" s="54">
        <v>11.390366</v>
      </c>
      <c r="J148" s="46">
        <v>11.390366</v>
      </c>
      <c r="K148" s="46">
        <f t="shared" si="2"/>
        <v>0</v>
      </c>
      <c r="L148" s="1"/>
      <c r="M148" s="35"/>
    </row>
    <row r="149" spans="2:13" ht="25.5" x14ac:dyDescent="0.2">
      <c r="B149" s="35"/>
      <c r="C149" s="34"/>
      <c r="D149" s="44"/>
      <c r="E149" s="44"/>
      <c r="F149" s="53"/>
      <c r="G149" s="57">
        <v>218</v>
      </c>
      <c r="H149" s="58" t="s">
        <v>2218</v>
      </c>
      <c r="I149" s="54">
        <v>14.34183</v>
      </c>
      <c r="J149" s="46">
        <v>14.34183</v>
      </c>
      <c r="K149" s="46">
        <f t="shared" si="2"/>
        <v>0</v>
      </c>
      <c r="L149" s="1"/>
      <c r="M149" s="35"/>
    </row>
    <row r="150" spans="2:13" x14ac:dyDescent="0.2">
      <c r="B150" s="35"/>
      <c r="C150" s="34"/>
      <c r="D150" s="44"/>
      <c r="E150" s="44"/>
      <c r="F150" s="53"/>
      <c r="G150" s="57">
        <v>301</v>
      </c>
      <c r="H150" s="58" t="s">
        <v>1166</v>
      </c>
      <c r="I150" s="54">
        <v>14.740271</v>
      </c>
      <c r="J150" s="46">
        <v>14.740271</v>
      </c>
      <c r="K150" s="46">
        <f t="shared" si="2"/>
        <v>0</v>
      </c>
      <c r="L150" s="1"/>
      <c r="M150" s="35"/>
    </row>
    <row r="151" spans="2:13" x14ac:dyDescent="0.2">
      <c r="B151" s="35"/>
      <c r="C151" s="34"/>
      <c r="D151" s="44"/>
      <c r="E151" s="44"/>
      <c r="F151" s="53"/>
      <c r="G151" s="57">
        <v>302</v>
      </c>
      <c r="H151" s="58" t="s">
        <v>1167</v>
      </c>
      <c r="I151" s="54">
        <v>13.439539</v>
      </c>
      <c r="J151" s="46">
        <v>13.439539</v>
      </c>
      <c r="K151" s="46">
        <f t="shared" si="2"/>
        <v>0</v>
      </c>
      <c r="L151" s="1"/>
      <c r="M151" s="35"/>
    </row>
    <row r="152" spans="2:13" x14ac:dyDescent="0.2">
      <c r="B152" s="35"/>
      <c r="C152" s="34"/>
      <c r="D152" s="44"/>
      <c r="E152" s="44"/>
      <c r="F152" s="53"/>
      <c r="G152" s="57">
        <v>303</v>
      </c>
      <c r="H152" s="58" t="s">
        <v>1168</v>
      </c>
      <c r="I152" s="54">
        <v>15.03654</v>
      </c>
      <c r="J152" s="46">
        <v>15.03654</v>
      </c>
      <c r="K152" s="46">
        <f t="shared" si="2"/>
        <v>0</v>
      </c>
      <c r="L152" s="1"/>
      <c r="M152" s="35"/>
    </row>
    <row r="153" spans="2:13" x14ac:dyDescent="0.2">
      <c r="B153" s="35"/>
      <c r="C153" s="34"/>
      <c r="D153" s="44"/>
      <c r="E153" s="44"/>
      <c r="F153" s="53"/>
      <c r="G153" s="57">
        <v>304</v>
      </c>
      <c r="H153" s="58" t="s">
        <v>1169</v>
      </c>
      <c r="I153" s="54">
        <v>12.699506</v>
      </c>
      <c r="J153" s="46">
        <v>12.699506</v>
      </c>
      <c r="K153" s="46">
        <f t="shared" si="2"/>
        <v>0</v>
      </c>
      <c r="L153" s="1"/>
      <c r="M153" s="35"/>
    </row>
    <row r="154" spans="2:13" ht="25.5" x14ac:dyDescent="0.2">
      <c r="B154" s="35"/>
      <c r="C154" s="34"/>
      <c r="D154" s="44"/>
      <c r="E154" s="44"/>
      <c r="F154" s="53"/>
      <c r="G154" s="57">
        <v>305</v>
      </c>
      <c r="H154" s="58" t="s">
        <v>2394</v>
      </c>
      <c r="I154" s="54">
        <v>0</v>
      </c>
      <c r="J154" s="46">
        <v>0</v>
      </c>
      <c r="K154" s="46">
        <f t="shared" si="2"/>
        <v>0</v>
      </c>
      <c r="L154" s="1"/>
      <c r="M154" s="35"/>
    </row>
    <row r="155" spans="2:13" x14ac:dyDescent="0.2">
      <c r="B155" s="35"/>
      <c r="C155" s="34"/>
      <c r="D155" s="44"/>
      <c r="E155" s="44"/>
      <c r="F155" s="53"/>
      <c r="G155" s="57">
        <v>306</v>
      </c>
      <c r="H155" s="58" t="s">
        <v>1170</v>
      </c>
      <c r="I155" s="54">
        <v>14.951339000000001</v>
      </c>
      <c r="J155" s="46">
        <v>14.951339000000001</v>
      </c>
      <c r="K155" s="46">
        <f t="shared" si="2"/>
        <v>0</v>
      </c>
      <c r="L155" s="1"/>
      <c r="M155" s="35"/>
    </row>
    <row r="156" spans="2:13" ht="25.5" x14ac:dyDescent="0.2">
      <c r="B156" s="35"/>
      <c r="C156" s="34"/>
      <c r="D156" s="44"/>
      <c r="E156" s="44"/>
      <c r="F156" s="53"/>
      <c r="G156" s="57">
        <v>307</v>
      </c>
      <c r="H156" s="58" t="s">
        <v>1171</v>
      </c>
      <c r="I156" s="54">
        <v>13.046889999999999</v>
      </c>
      <c r="J156" s="46">
        <v>13.046889999999999</v>
      </c>
      <c r="K156" s="46">
        <f t="shared" si="2"/>
        <v>0</v>
      </c>
      <c r="L156" s="1"/>
      <c r="M156" s="35"/>
    </row>
    <row r="157" spans="2:13" x14ac:dyDescent="0.2">
      <c r="B157" s="35"/>
      <c r="C157" s="34"/>
      <c r="D157" s="44"/>
      <c r="E157" s="44"/>
      <c r="F157" s="53"/>
      <c r="G157" s="57">
        <v>308</v>
      </c>
      <c r="H157" s="58" t="s">
        <v>1172</v>
      </c>
      <c r="I157" s="54">
        <v>14.098523999999999</v>
      </c>
      <c r="J157" s="46">
        <v>14.098523999999999</v>
      </c>
      <c r="K157" s="46">
        <f t="shared" si="2"/>
        <v>0</v>
      </c>
      <c r="L157" s="1"/>
      <c r="M157" s="35"/>
    </row>
    <row r="158" spans="2:13" ht="25.5" x14ac:dyDescent="0.2">
      <c r="B158" s="35"/>
      <c r="C158" s="34"/>
      <c r="D158" s="44"/>
      <c r="E158" s="44"/>
      <c r="F158" s="53"/>
      <c r="G158" s="57">
        <v>309</v>
      </c>
      <c r="H158" s="58" t="s">
        <v>2395</v>
      </c>
      <c r="I158" s="54">
        <v>0</v>
      </c>
      <c r="J158" s="46">
        <v>0</v>
      </c>
      <c r="K158" s="46">
        <f t="shared" si="2"/>
        <v>0</v>
      </c>
      <c r="L158" s="1"/>
      <c r="M158" s="35"/>
    </row>
    <row r="159" spans="2:13" ht="25.5" x14ac:dyDescent="0.2">
      <c r="B159" s="35"/>
      <c r="C159" s="34"/>
      <c r="D159" s="44"/>
      <c r="E159" s="44"/>
      <c r="F159" s="53"/>
      <c r="G159" s="57">
        <v>310</v>
      </c>
      <c r="H159" s="58" t="s">
        <v>1173</v>
      </c>
      <c r="I159" s="54">
        <v>12.976094</v>
      </c>
      <c r="J159" s="46">
        <v>12.976094</v>
      </c>
      <c r="K159" s="46">
        <f t="shared" si="2"/>
        <v>0</v>
      </c>
      <c r="L159" s="1"/>
      <c r="M159" s="35"/>
    </row>
    <row r="160" spans="2:13" x14ac:dyDescent="0.2">
      <c r="B160" s="35"/>
      <c r="C160" s="34"/>
      <c r="D160" s="44"/>
      <c r="E160" s="44"/>
      <c r="F160" s="53"/>
      <c r="G160" s="57">
        <v>400</v>
      </c>
      <c r="H160" s="58" t="s">
        <v>1174</v>
      </c>
      <c r="I160" s="54">
        <v>8.4033180000000005</v>
      </c>
      <c r="J160" s="46">
        <v>8.4033180000000005</v>
      </c>
      <c r="K160" s="46">
        <f t="shared" si="2"/>
        <v>0</v>
      </c>
      <c r="L160" s="1"/>
      <c r="M160" s="35"/>
    </row>
    <row r="161" spans="2:13" x14ac:dyDescent="0.2">
      <c r="B161" s="35"/>
      <c r="C161" s="34"/>
      <c r="D161" s="44"/>
      <c r="E161" s="44"/>
      <c r="F161" s="53"/>
      <c r="G161" s="57">
        <v>410</v>
      </c>
      <c r="H161" s="58" t="s">
        <v>1175</v>
      </c>
      <c r="I161" s="54">
        <v>15.495958</v>
      </c>
      <c r="J161" s="46">
        <v>15.495958</v>
      </c>
      <c r="K161" s="46">
        <f t="shared" si="2"/>
        <v>0</v>
      </c>
      <c r="L161" s="1"/>
      <c r="M161" s="35"/>
    </row>
    <row r="162" spans="2:13" x14ac:dyDescent="0.2">
      <c r="B162" s="35"/>
      <c r="C162" s="34"/>
      <c r="D162" s="44"/>
      <c r="E162" s="44"/>
      <c r="F162" s="53"/>
      <c r="G162" s="57">
        <v>411</v>
      </c>
      <c r="H162" s="58" t="s">
        <v>1245</v>
      </c>
      <c r="I162" s="54">
        <v>7.9185340000000002</v>
      </c>
      <c r="J162" s="46">
        <v>7.9185340000000002</v>
      </c>
      <c r="K162" s="46">
        <f t="shared" si="2"/>
        <v>0</v>
      </c>
      <c r="L162" s="1"/>
      <c r="M162" s="35"/>
    </row>
    <row r="163" spans="2:13" x14ac:dyDescent="0.2">
      <c r="B163" s="35"/>
      <c r="C163" s="34"/>
      <c r="D163" s="44"/>
      <c r="E163" s="44"/>
      <c r="F163" s="53"/>
      <c r="G163" s="57">
        <v>412</v>
      </c>
      <c r="H163" s="58" t="s">
        <v>1177</v>
      </c>
      <c r="I163" s="54">
        <v>14.127651</v>
      </c>
      <c r="J163" s="46">
        <v>14.127651</v>
      </c>
      <c r="K163" s="46">
        <f t="shared" si="2"/>
        <v>0</v>
      </c>
      <c r="L163" s="1"/>
      <c r="M163" s="35"/>
    </row>
    <row r="164" spans="2:13" ht="14.25" x14ac:dyDescent="0.2">
      <c r="B164" s="35"/>
      <c r="C164" s="39" t="s">
        <v>12</v>
      </c>
      <c r="D164" s="39"/>
      <c r="E164" s="39"/>
      <c r="F164" s="56"/>
      <c r="G164" s="63"/>
      <c r="H164" s="64"/>
      <c r="I164" s="40">
        <v>509284.715952</v>
      </c>
      <c r="J164" s="40">
        <v>547445.24959049013</v>
      </c>
      <c r="K164" s="40">
        <f t="shared" si="2"/>
        <v>38160.533638490131</v>
      </c>
    </row>
    <row r="165" spans="2:13" ht="14.25" x14ac:dyDescent="0.2">
      <c r="B165" s="35"/>
      <c r="C165" s="34"/>
      <c r="D165" s="68">
        <v>2</v>
      </c>
      <c r="E165" s="38" t="s">
        <v>13</v>
      </c>
      <c r="F165" s="69"/>
      <c r="G165" s="70"/>
      <c r="H165" s="71"/>
      <c r="I165" s="72">
        <v>1005.785335</v>
      </c>
      <c r="J165" s="72">
        <v>1979.1185242400002</v>
      </c>
      <c r="K165" s="72">
        <f t="shared" si="2"/>
        <v>973.33318924000014</v>
      </c>
    </row>
    <row r="166" spans="2:13" ht="14.25" x14ac:dyDescent="0.2">
      <c r="B166" s="35"/>
      <c r="C166" s="34"/>
      <c r="D166" s="44"/>
      <c r="E166" s="44"/>
      <c r="F166" s="55" t="s">
        <v>2</v>
      </c>
      <c r="G166" s="61"/>
      <c r="H166" s="59"/>
      <c r="I166" s="37">
        <v>1005.785335</v>
      </c>
      <c r="J166" s="37">
        <v>1979.1185242400002</v>
      </c>
      <c r="K166" s="37">
        <f t="shared" si="2"/>
        <v>973.33318924000014</v>
      </c>
      <c r="L166" s="1"/>
      <c r="M166" s="35"/>
    </row>
    <row r="167" spans="2:13" x14ac:dyDescent="0.2">
      <c r="B167" s="35"/>
      <c r="C167" s="34"/>
      <c r="D167" s="44"/>
      <c r="E167" s="44"/>
      <c r="F167" s="53"/>
      <c r="G167" s="57">
        <v>112</v>
      </c>
      <c r="H167" s="58" t="s">
        <v>1178</v>
      </c>
      <c r="I167" s="54">
        <v>79.841842</v>
      </c>
      <c r="J167" s="46">
        <v>80.525501100000014</v>
      </c>
      <c r="K167" s="46">
        <f t="shared" si="2"/>
        <v>0.68365910000001406</v>
      </c>
      <c r="L167" s="1"/>
      <c r="M167" s="35"/>
    </row>
    <row r="168" spans="2:13" x14ac:dyDescent="0.2">
      <c r="B168" s="35"/>
      <c r="C168" s="34"/>
      <c r="D168" s="44"/>
      <c r="E168" s="44"/>
      <c r="F168" s="53"/>
      <c r="G168" s="57">
        <v>113</v>
      </c>
      <c r="H168" s="58" t="s">
        <v>1179</v>
      </c>
      <c r="I168" s="54">
        <v>230.85639499999999</v>
      </c>
      <c r="J168" s="46">
        <v>482.66243672000002</v>
      </c>
      <c r="K168" s="46">
        <f t="shared" si="2"/>
        <v>251.80604172000002</v>
      </c>
      <c r="L168" s="1"/>
      <c r="M168" s="35"/>
    </row>
    <row r="169" spans="2:13" x14ac:dyDescent="0.2">
      <c r="B169" s="35"/>
      <c r="C169" s="34"/>
      <c r="D169" s="44"/>
      <c r="E169" s="44"/>
      <c r="F169" s="53"/>
      <c r="G169" s="57">
        <v>114</v>
      </c>
      <c r="H169" s="58" t="s">
        <v>1180</v>
      </c>
      <c r="I169" s="54">
        <v>26.907216999999999</v>
      </c>
      <c r="J169" s="46">
        <v>15.287868869999999</v>
      </c>
      <c r="K169" s="46">
        <f t="shared" si="2"/>
        <v>-11.619348130000001</v>
      </c>
      <c r="L169" s="1"/>
      <c r="M169" s="35"/>
    </row>
    <row r="170" spans="2:13" ht="25.5" x14ac:dyDescent="0.2">
      <c r="B170" s="35"/>
      <c r="C170" s="34"/>
      <c r="D170" s="44"/>
      <c r="E170" s="44"/>
      <c r="F170" s="53"/>
      <c r="G170" s="57">
        <v>115</v>
      </c>
      <c r="H170" s="58" t="s">
        <v>1935</v>
      </c>
      <c r="I170" s="54">
        <v>65.178948000000005</v>
      </c>
      <c r="J170" s="46">
        <v>91.957756399999994</v>
      </c>
      <c r="K170" s="46">
        <f t="shared" si="2"/>
        <v>26.778808399999988</v>
      </c>
      <c r="L170" s="1"/>
      <c r="M170" s="35"/>
    </row>
    <row r="171" spans="2:13" x14ac:dyDescent="0.2">
      <c r="B171" s="35"/>
      <c r="C171" s="34"/>
      <c r="D171" s="44"/>
      <c r="E171" s="44"/>
      <c r="F171" s="53"/>
      <c r="G171" s="57">
        <v>127</v>
      </c>
      <c r="H171" s="58" t="s">
        <v>1181</v>
      </c>
      <c r="I171" s="54">
        <v>20.001559</v>
      </c>
      <c r="J171" s="46">
        <v>21.424432209999996</v>
      </c>
      <c r="K171" s="46">
        <f t="shared" si="2"/>
        <v>1.4228732099999952</v>
      </c>
      <c r="L171" s="1"/>
      <c r="M171" s="35"/>
    </row>
    <row r="172" spans="2:13" x14ac:dyDescent="0.2">
      <c r="B172" s="35"/>
      <c r="C172" s="34"/>
      <c r="D172" s="44"/>
      <c r="E172" s="44"/>
      <c r="F172" s="53"/>
      <c r="G172" s="57">
        <v>128</v>
      </c>
      <c r="H172" s="58" t="s">
        <v>1182</v>
      </c>
      <c r="I172" s="54">
        <v>18.516401999999999</v>
      </c>
      <c r="J172" s="46">
        <v>18.709380490000001</v>
      </c>
      <c r="K172" s="46">
        <f t="shared" si="2"/>
        <v>0.19297849000000156</v>
      </c>
      <c r="L172" s="1"/>
      <c r="M172" s="35"/>
    </row>
    <row r="173" spans="2:13" x14ac:dyDescent="0.2">
      <c r="B173" s="35"/>
      <c r="C173" s="34"/>
      <c r="D173" s="44"/>
      <c r="E173" s="44"/>
      <c r="F173" s="53"/>
      <c r="G173" s="57">
        <v>129</v>
      </c>
      <c r="H173" s="58" t="s">
        <v>1183</v>
      </c>
      <c r="I173" s="54">
        <v>28.447164999999998</v>
      </c>
      <c r="J173" s="46">
        <v>32.468531040000002</v>
      </c>
      <c r="K173" s="46">
        <f t="shared" si="2"/>
        <v>4.0213660400000037</v>
      </c>
      <c r="L173" s="1"/>
      <c r="M173" s="35"/>
    </row>
    <row r="174" spans="2:13" x14ac:dyDescent="0.2">
      <c r="B174" s="35"/>
      <c r="C174" s="34"/>
      <c r="D174" s="44"/>
      <c r="E174" s="44"/>
      <c r="F174" s="53"/>
      <c r="G174" s="57">
        <v>132</v>
      </c>
      <c r="H174" s="58" t="s">
        <v>1117</v>
      </c>
      <c r="I174" s="54">
        <v>8.5094969999999996</v>
      </c>
      <c r="J174" s="46">
        <v>9.4296852599999976</v>
      </c>
      <c r="K174" s="46">
        <f t="shared" si="2"/>
        <v>0.92018825999999798</v>
      </c>
      <c r="L174" s="1"/>
      <c r="M174" s="35"/>
    </row>
    <row r="175" spans="2:13" x14ac:dyDescent="0.2">
      <c r="B175" s="35"/>
      <c r="C175" s="34"/>
      <c r="D175" s="44"/>
      <c r="E175" s="44"/>
      <c r="F175" s="53"/>
      <c r="G175" s="57">
        <v>133</v>
      </c>
      <c r="H175" s="58" t="s">
        <v>1184</v>
      </c>
      <c r="I175" s="54">
        <v>7.8142160000000001</v>
      </c>
      <c r="J175" s="46">
        <v>8.1786594400000006</v>
      </c>
      <c r="K175" s="46">
        <f t="shared" si="2"/>
        <v>0.36444344000000051</v>
      </c>
      <c r="L175" s="1"/>
      <c r="M175" s="35"/>
    </row>
    <row r="176" spans="2:13" x14ac:dyDescent="0.2">
      <c r="B176" s="35"/>
      <c r="C176" s="34"/>
      <c r="D176" s="44"/>
      <c r="E176" s="44"/>
      <c r="F176" s="53"/>
      <c r="G176" s="57">
        <v>135</v>
      </c>
      <c r="H176" s="58" t="s">
        <v>1185</v>
      </c>
      <c r="I176" s="54">
        <v>9.3942990000000002</v>
      </c>
      <c r="J176" s="46">
        <v>10.213113559999998</v>
      </c>
      <c r="K176" s="46">
        <f t="shared" si="2"/>
        <v>0.81881455999999808</v>
      </c>
      <c r="L176" s="1"/>
      <c r="M176" s="35"/>
    </row>
    <row r="177" spans="2:13" x14ac:dyDescent="0.2">
      <c r="B177" s="35"/>
      <c r="C177" s="34"/>
      <c r="D177" s="44"/>
      <c r="E177" s="44"/>
      <c r="F177" s="53"/>
      <c r="G177" s="57">
        <v>136</v>
      </c>
      <c r="H177" s="58" t="s">
        <v>1186</v>
      </c>
      <c r="I177" s="54">
        <v>4.0899299999999998</v>
      </c>
      <c r="J177" s="46">
        <v>6.8635653000000003</v>
      </c>
      <c r="K177" s="46">
        <f t="shared" si="2"/>
        <v>2.7736353000000005</v>
      </c>
      <c r="L177" s="1"/>
      <c r="M177" s="35"/>
    </row>
    <row r="178" spans="2:13" x14ac:dyDescent="0.2">
      <c r="B178" s="35"/>
      <c r="C178" s="34"/>
      <c r="D178" s="44"/>
      <c r="E178" s="44"/>
      <c r="F178" s="53"/>
      <c r="G178" s="57">
        <v>137</v>
      </c>
      <c r="H178" s="58" t="s">
        <v>1187</v>
      </c>
      <c r="I178" s="54">
        <v>2.9262589999999999</v>
      </c>
      <c r="J178" s="46">
        <v>4.6786325599999996</v>
      </c>
      <c r="K178" s="46">
        <f t="shared" si="2"/>
        <v>1.7523735599999997</v>
      </c>
      <c r="L178" s="1"/>
      <c r="M178" s="35"/>
    </row>
    <row r="179" spans="2:13" x14ac:dyDescent="0.2">
      <c r="B179" s="35"/>
      <c r="C179" s="34"/>
      <c r="D179" s="44"/>
      <c r="E179" s="44"/>
      <c r="F179" s="53"/>
      <c r="G179" s="57">
        <v>138</v>
      </c>
      <c r="H179" s="58" t="s">
        <v>1936</v>
      </c>
      <c r="I179" s="54">
        <v>4.025258</v>
      </c>
      <c r="J179" s="46">
        <v>4.1783984700000003</v>
      </c>
      <c r="K179" s="46">
        <f t="shared" si="2"/>
        <v>0.15314047000000031</v>
      </c>
      <c r="L179" s="1"/>
      <c r="M179" s="35"/>
    </row>
    <row r="180" spans="2:13" x14ac:dyDescent="0.2">
      <c r="B180" s="35"/>
      <c r="C180" s="34"/>
      <c r="D180" s="44"/>
      <c r="E180" s="44"/>
      <c r="F180" s="53"/>
      <c r="G180" s="57">
        <v>139</v>
      </c>
      <c r="H180" s="58" t="s">
        <v>1188</v>
      </c>
      <c r="I180" s="54">
        <v>6.0852089999999999</v>
      </c>
      <c r="J180" s="46">
        <v>6.6759771599999995</v>
      </c>
      <c r="K180" s="46">
        <f t="shared" si="2"/>
        <v>0.59076815999999965</v>
      </c>
      <c r="L180" s="1"/>
      <c r="M180" s="35"/>
    </row>
    <row r="181" spans="2:13" x14ac:dyDescent="0.2">
      <c r="B181" s="35"/>
      <c r="C181" s="34"/>
      <c r="D181" s="44"/>
      <c r="E181" s="44"/>
      <c r="F181" s="53"/>
      <c r="G181" s="57">
        <v>140</v>
      </c>
      <c r="H181" s="58" t="s">
        <v>1937</v>
      </c>
      <c r="I181" s="54">
        <v>7.4044549999999996</v>
      </c>
      <c r="J181" s="46">
        <v>8.0525306800000003</v>
      </c>
      <c r="K181" s="46">
        <f t="shared" si="2"/>
        <v>0.64807568000000071</v>
      </c>
      <c r="L181" s="1"/>
      <c r="M181" s="35"/>
    </row>
    <row r="182" spans="2:13" x14ac:dyDescent="0.2">
      <c r="B182" s="35"/>
      <c r="C182" s="34"/>
      <c r="D182" s="44"/>
      <c r="E182" s="44"/>
      <c r="F182" s="53"/>
      <c r="G182" s="57">
        <v>141</v>
      </c>
      <c r="H182" s="58" t="s">
        <v>1938</v>
      </c>
      <c r="I182" s="54">
        <v>3.1074160000000002</v>
      </c>
      <c r="J182" s="46">
        <v>3.7279638400000001</v>
      </c>
      <c r="K182" s="46">
        <f t="shared" si="2"/>
        <v>0.62054783999999996</v>
      </c>
      <c r="L182" s="1"/>
      <c r="M182" s="35"/>
    </row>
    <row r="183" spans="2:13" x14ac:dyDescent="0.2">
      <c r="B183" s="35"/>
      <c r="C183" s="34"/>
      <c r="D183" s="44"/>
      <c r="E183" s="44"/>
      <c r="F183" s="53"/>
      <c r="G183" s="57">
        <v>210</v>
      </c>
      <c r="H183" s="58" t="s">
        <v>1189</v>
      </c>
      <c r="I183" s="54">
        <v>232.77682100000001</v>
      </c>
      <c r="J183" s="46">
        <v>470.6606314</v>
      </c>
      <c r="K183" s="46">
        <f t="shared" si="2"/>
        <v>237.88381039999999</v>
      </c>
      <c r="L183" s="1"/>
      <c r="M183" s="35"/>
    </row>
    <row r="184" spans="2:13" x14ac:dyDescent="0.2">
      <c r="B184" s="35"/>
      <c r="C184" s="34"/>
      <c r="D184" s="44"/>
      <c r="E184" s="44"/>
      <c r="F184" s="53"/>
      <c r="G184" s="57">
        <v>211</v>
      </c>
      <c r="H184" s="58" t="s">
        <v>1190</v>
      </c>
      <c r="I184" s="54">
        <v>249.902447</v>
      </c>
      <c r="J184" s="46">
        <v>703.42345974000011</v>
      </c>
      <c r="K184" s="46">
        <f t="shared" si="2"/>
        <v>453.52101274000012</v>
      </c>
      <c r="L184" s="1"/>
      <c r="M184" s="35"/>
    </row>
    <row r="185" spans="2:13" ht="14.25" x14ac:dyDescent="0.2">
      <c r="B185" s="35"/>
      <c r="C185" s="34"/>
      <c r="D185" s="68">
        <v>4</v>
      </c>
      <c r="E185" s="38" t="s">
        <v>14</v>
      </c>
      <c r="F185" s="69"/>
      <c r="G185" s="70"/>
      <c r="H185" s="71"/>
      <c r="I185" s="72">
        <v>28157.406727000001</v>
      </c>
      <c r="J185" s="72">
        <v>33631.671928069998</v>
      </c>
      <c r="K185" s="72">
        <f t="shared" si="2"/>
        <v>5474.2652010699967</v>
      </c>
    </row>
    <row r="186" spans="2:13" ht="14.25" x14ac:dyDescent="0.2">
      <c r="B186" s="35"/>
      <c r="C186" s="34"/>
      <c r="D186" s="44"/>
      <c r="E186" s="44"/>
      <c r="F186" s="55" t="s">
        <v>49</v>
      </c>
      <c r="G186" s="61"/>
      <c r="H186" s="59"/>
      <c r="I186" s="37">
        <v>83.240511999999995</v>
      </c>
      <c r="J186" s="37">
        <v>110.69445435000003</v>
      </c>
      <c r="K186" s="37">
        <f t="shared" si="2"/>
        <v>27.453942350000034</v>
      </c>
      <c r="L186" s="1"/>
      <c r="M186" s="35"/>
    </row>
    <row r="187" spans="2:13" x14ac:dyDescent="0.2">
      <c r="B187" s="35"/>
      <c r="C187" s="34"/>
      <c r="D187" s="44"/>
      <c r="E187" s="44"/>
      <c r="F187" s="53"/>
      <c r="G187" s="57" t="s">
        <v>50</v>
      </c>
      <c r="H187" s="58" t="s">
        <v>51</v>
      </c>
      <c r="I187" s="54">
        <v>29.027325999999999</v>
      </c>
      <c r="J187" s="46">
        <v>40.387430250000001</v>
      </c>
      <c r="K187" s="46">
        <f t="shared" si="2"/>
        <v>11.360104250000003</v>
      </c>
      <c r="L187" s="1"/>
      <c r="M187" s="35"/>
    </row>
    <row r="188" spans="2:13" x14ac:dyDescent="0.2">
      <c r="B188" s="35"/>
      <c r="C188" s="34"/>
      <c r="D188" s="44"/>
      <c r="E188" s="44"/>
      <c r="F188" s="53"/>
      <c r="G188" s="57" t="s">
        <v>52</v>
      </c>
      <c r="H188" s="58" t="s">
        <v>53</v>
      </c>
      <c r="I188" s="54">
        <v>54.213186</v>
      </c>
      <c r="J188" s="46">
        <v>70.307024100000021</v>
      </c>
      <c r="K188" s="46">
        <f t="shared" si="2"/>
        <v>16.093838100000021</v>
      </c>
      <c r="L188" s="1"/>
      <c r="M188" s="35"/>
    </row>
    <row r="189" spans="2:13" ht="14.25" x14ac:dyDescent="0.2">
      <c r="B189" s="35"/>
      <c r="C189" s="34"/>
      <c r="D189" s="44"/>
      <c r="E189" s="44"/>
      <c r="F189" s="55" t="s">
        <v>15</v>
      </c>
      <c r="G189" s="61"/>
      <c r="H189" s="59"/>
      <c r="I189" s="37">
        <v>26449.771421000001</v>
      </c>
      <c r="J189" s="37">
        <v>31763.290919679992</v>
      </c>
      <c r="K189" s="37">
        <f t="shared" si="2"/>
        <v>5313.5194986799906</v>
      </c>
      <c r="L189" s="1"/>
      <c r="M189" s="35"/>
    </row>
    <row r="190" spans="2:13" x14ac:dyDescent="0.2">
      <c r="B190" s="35"/>
      <c r="C190" s="34"/>
      <c r="D190" s="44"/>
      <c r="E190" s="44"/>
      <c r="F190" s="53"/>
      <c r="G190" s="57" t="s">
        <v>16</v>
      </c>
      <c r="H190" s="58" t="s">
        <v>17</v>
      </c>
      <c r="I190" s="54">
        <v>14.449673000000001</v>
      </c>
      <c r="J190" s="46">
        <v>12.066645890000004</v>
      </c>
      <c r="K190" s="46">
        <f t="shared" si="2"/>
        <v>-2.3830271099999969</v>
      </c>
      <c r="L190" s="1"/>
      <c r="M190" s="35"/>
    </row>
    <row r="191" spans="2:13" x14ac:dyDescent="0.2">
      <c r="B191" s="35"/>
      <c r="C191" s="34"/>
      <c r="D191" s="44"/>
      <c r="E191" s="44"/>
      <c r="F191" s="53"/>
      <c r="G191" s="57" t="s">
        <v>18</v>
      </c>
      <c r="H191" s="58" t="s">
        <v>19</v>
      </c>
      <c r="I191" s="54">
        <v>8395.7498869999999</v>
      </c>
      <c r="J191" s="46">
        <v>10230.865398859998</v>
      </c>
      <c r="K191" s="46">
        <f t="shared" si="2"/>
        <v>1835.1155118599982</v>
      </c>
      <c r="L191" s="1"/>
      <c r="M191" s="35"/>
    </row>
    <row r="192" spans="2:13" x14ac:dyDescent="0.2">
      <c r="B192" s="35"/>
      <c r="C192" s="34"/>
      <c r="D192" s="44"/>
      <c r="E192" s="44"/>
      <c r="F192" s="53"/>
      <c r="G192" s="57" t="s">
        <v>20</v>
      </c>
      <c r="H192" s="58" t="s">
        <v>21</v>
      </c>
      <c r="I192" s="54">
        <v>146.05231900000001</v>
      </c>
      <c r="J192" s="46">
        <v>147.20254094000006</v>
      </c>
      <c r="K192" s="46">
        <f t="shared" si="2"/>
        <v>1.1502219400000513</v>
      </c>
      <c r="L192" s="1"/>
      <c r="M192" s="35"/>
    </row>
    <row r="193" spans="2:13" x14ac:dyDescent="0.2">
      <c r="B193" s="35"/>
      <c r="C193" s="34"/>
      <c r="D193" s="44"/>
      <c r="E193" s="44"/>
      <c r="F193" s="53"/>
      <c r="G193" s="57" t="s">
        <v>22</v>
      </c>
      <c r="H193" s="58" t="s">
        <v>23</v>
      </c>
      <c r="I193" s="54">
        <v>24.855429000000001</v>
      </c>
      <c r="J193" s="46">
        <v>21.755486550000001</v>
      </c>
      <c r="K193" s="46">
        <f t="shared" si="2"/>
        <v>-3.0999424500000003</v>
      </c>
      <c r="L193" s="1"/>
      <c r="M193" s="35"/>
    </row>
    <row r="194" spans="2:13" x14ac:dyDescent="0.2">
      <c r="B194" s="35"/>
      <c r="C194" s="34"/>
      <c r="D194" s="44"/>
      <c r="E194" s="44"/>
      <c r="F194" s="53"/>
      <c r="G194" s="57" t="s">
        <v>24</v>
      </c>
      <c r="H194" s="58" t="s">
        <v>25</v>
      </c>
      <c r="I194" s="54">
        <v>34.241588999999998</v>
      </c>
      <c r="J194" s="46">
        <v>29.91292855</v>
      </c>
      <c r="K194" s="46">
        <f t="shared" si="2"/>
        <v>-4.3286604499999974</v>
      </c>
      <c r="L194" s="1"/>
      <c r="M194" s="35"/>
    </row>
    <row r="195" spans="2:13" x14ac:dyDescent="0.2">
      <c r="B195" s="35"/>
      <c r="C195" s="34"/>
      <c r="D195" s="44"/>
      <c r="E195" s="44"/>
      <c r="F195" s="53"/>
      <c r="G195" s="57" t="s">
        <v>26</v>
      </c>
      <c r="H195" s="58" t="s">
        <v>27</v>
      </c>
      <c r="I195" s="54">
        <v>1315.0898159999999</v>
      </c>
      <c r="J195" s="46">
        <v>1607.3549817099995</v>
      </c>
      <c r="K195" s="46">
        <f t="shared" si="2"/>
        <v>292.26516570999956</v>
      </c>
      <c r="L195" s="1"/>
      <c r="M195" s="35"/>
    </row>
    <row r="196" spans="2:13" ht="25.5" x14ac:dyDescent="0.2">
      <c r="B196" s="35"/>
      <c r="C196" s="34"/>
      <c r="D196" s="44"/>
      <c r="E196" s="44"/>
      <c r="F196" s="53"/>
      <c r="G196" s="57" t="s">
        <v>28</v>
      </c>
      <c r="H196" s="58" t="s">
        <v>2396</v>
      </c>
      <c r="I196" s="54">
        <v>0</v>
      </c>
      <c r="J196" s="46">
        <v>0</v>
      </c>
      <c r="K196" s="46">
        <f t="shared" si="2"/>
        <v>0</v>
      </c>
      <c r="L196" s="1"/>
      <c r="M196" s="35"/>
    </row>
    <row r="197" spans="2:13" x14ac:dyDescent="0.2">
      <c r="B197" s="35"/>
      <c r="C197" s="34"/>
      <c r="D197" s="44"/>
      <c r="E197" s="44"/>
      <c r="F197" s="53"/>
      <c r="G197" s="57" t="s">
        <v>29</v>
      </c>
      <c r="H197" s="58" t="s">
        <v>30</v>
      </c>
      <c r="I197" s="54">
        <v>755.19927099999995</v>
      </c>
      <c r="J197" s="46">
        <v>1989.3832781399999</v>
      </c>
      <c r="K197" s="46">
        <f t="shared" si="2"/>
        <v>1234.1840071399999</v>
      </c>
      <c r="L197" s="1"/>
      <c r="M197" s="35"/>
    </row>
    <row r="198" spans="2:13" x14ac:dyDescent="0.2">
      <c r="B198" s="35"/>
      <c r="C198" s="34"/>
      <c r="D198" s="44"/>
      <c r="E198" s="44"/>
      <c r="F198" s="53"/>
      <c r="G198" s="57" t="s">
        <v>31</v>
      </c>
      <c r="H198" s="58" t="s">
        <v>1939</v>
      </c>
      <c r="I198" s="54">
        <v>11310.744204000001</v>
      </c>
      <c r="J198" s="46">
        <v>13265.037621039999</v>
      </c>
      <c r="K198" s="46">
        <f t="shared" si="2"/>
        <v>1954.2934170399985</v>
      </c>
      <c r="L198" s="1"/>
      <c r="M198" s="35"/>
    </row>
    <row r="199" spans="2:13" ht="25.5" x14ac:dyDescent="0.2">
      <c r="B199" s="35"/>
      <c r="C199" s="34"/>
      <c r="D199" s="44"/>
      <c r="E199" s="44"/>
      <c r="F199" s="53"/>
      <c r="G199" s="57" t="s">
        <v>32</v>
      </c>
      <c r="H199" s="58" t="s">
        <v>33</v>
      </c>
      <c r="I199" s="54">
        <v>2.2371699999999999</v>
      </c>
      <c r="J199" s="46">
        <v>1.5779391899999999</v>
      </c>
      <c r="K199" s="46">
        <f t="shared" si="2"/>
        <v>-0.65923080999999994</v>
      </c>
      <c r="L199" s="1"/>
      <c r="M199" s="35"/>
    </row>
    <row r="200" spans="2:13" x14ac:dyDescent="0.2">
      <c r="B200" s="35"/>
      <c r="C200" s="34"/>
      <c r="D200" s="44"/>
      <c r="E200" s="44"/>
      <c r="F200" s="53"/>
      <c r="G200" s="57" t="s">
        <v>34</v>
      </c>
      <c r="H200" s="58" t="s">
        <v>35</v>
      </c>
      <c r="I200" s="54">
        <v>10.078428000000001</v>
      </c>
      <c r="J200" s="46">
        <v>7.3782532399999994</v>
      </c>
      <c r="K200" s="46">
        <f t="shared" si="2"/>
        <v>-2.7001747600000012</v>
      </c>
      <c r="L200" s="1"/>
      <c r="M200" s="35"/>
    </row>
    <row r="201" spans="2:13" x14ac:dyDescent="0.2">
      <c r="B201" s="35"/>
      <c r="C201" s="34"/>
      <c r="D201" s="44"/>
      <c r="E201" s="44"/>
      <c r="F201" s="53"/>
      <c r="G201" s="57" t="s">
        <v>36</v>
      </c>
      <c r="H201" s="58" t="s">
        <v>1940</v>
      </c>
      <c r="I201" s="54">
        <v>641.11240899999996</v>
      </c>
      <c r="J201" s="46">
        <v>700.5045701399996</v>
      </c>
      <c r="K201" s="46">
        <f t="shared" si="2"/>
        <v>59.392161139999644</v>
      </c>
      <c r="L201" s="1"/>
      <c r="M201" s="35"/>
    </row>
    <row r="202" spans="2:13" ht="25.5" x14ac:dyDescent="0.2">
      <c r="B202" s="35"/>
      <c r="C202" s="34"/>
      <c r="D202" s="44"/>
      <c r="E202" s="44"/>
      <c r="F202" s="53"/>
      <c r="G202" s="57" t="s">
        <v>1941</v>
      </c>
      <c r="H202" s="58" t="s">
        <v>1942</v>
      </c>
      <c r="I202" s="54">
        <v>26.088049999999999</v>
      </c>
      <c r="J202" s="46">
        <v>17.835427859999999</v>
      </c>
      <c r="K202" s="46">
        <f t="shared" ref="K202:K265" si="3">+J202-I202</f>
        <v>-8.2526221399999997</v>
      </c>
      <c r="L202" s="1"/>
      <c r="M202" s="35"/>
    </row>
    <row r="203" spans="2:13" x14ac:dyDescent="0.2">
      <c r="B203" s="35"/>
      <c r="C203" s="34"/>
      <c r="D203" s="44"/>
      <c r="E203" s="44"/>
      <c r="F203" s="53"/>
      <c r="G203" s="57" t="s">
        <v>37</v>
      </c>
      <c r="H203" s="58" t="s">
        <v>38</v>
      </c>
      <c r="I203" s="54">
        <v>21.880455999999999</v>
      </c>
      <c r="J203" s="46">
        <v>16.992860980000003</v>
      </c>
      <c r="K203" s="46">
        <f t="shared" si="3"/>
        <v>-4.8875950199999956</v>
      </c>
      <c r="L203" s="1"/>
      <c r="M203" s="35"/>
    </row>
    <row r="204" spans="2:13" x14ac:dyDescent="0.2">
      <c r="B204" s="35"/>
      <c r="C204" s="34"/>
      <c r="D204" s="44"/>
      <c r="E204" s="44"/>
      <c r="F204" s="53"/>
      <c r="G204" s="57" t="s">
        <v>39</v>
      </c>
      <c r="H204" s="58" t="s">
        <v>40</v>
      </c>
      <c r="I204" s="54">
        <v>29.029919</v>
      </c>
      <c r="J204" s="46">
        <v>17.924263060000001</v>
      </c>
      <c r="K204" s="46">
        <f t="shared" si="3"/>
        <v>-11.105655939999998</v>
      </c>
      <c r="L204" s="1"/>
      <c r="M204" s="35"/>
    </row>
    <row r="205" spans="2:13" x14ac:dyDescent="0.2">
      <c r="B205" s="35"/>
      <c r="C205" s="34"/>
      <c r="D205" s="44"/>
      <c r="E205" s="44"/>
      <c r="F205" s="53"/>
      <c r="G205" s="57" t="s">
        <v>41</v>
      </c>
      <c r="H205" s="58" t="s">
        <v>42</v>
      </c>
      <c r="I205" s="54">
        <v>10.400397</v>
      </c>
      <c r="J205" s="46">
        <v>10.736926630000001</v>
      </c>
      <c r="K205" s="46">
        <f t="shared" si="3"/>
        <v>0.33652963000000113</v>
      </c>
      <c r="L205" s="1"/>
      <c r="M205" s="35"/>
    </row>
    <row r="206" spans="2:13" ht="25.5" x14ac:dyDescent="0.2">
      <c r="B206" s="35"/>
      <c r="C206" s="34"/>
      <c r="D206" s="44"/>
      <c r="E206" s="44"/>
      <c r="F206" s="53"/>
      <c r="G206" s="57" t="s">
        <v>43</v>
      </c>
      <c r="H206" s="58" t="s">
        <v>44</v>
      </c>
      <c r="I206" s="54">
        <v>24.150929999999999</v>
      </c>
      <c r="J206" s="46">
        <v>0</v>
      </c>
      <c r="K206" s="46">
        <f t="shared" si="3"/>
        <v>-24.150929999999999</v>
      </c>
      <c r="L206" s="1"/>
      <c r="M206" s="35"/>
    </row>
    <row r="207" spans="2:13" ht="25.5" x14ac:dyDescent="0.2">
      <c r="B207" s="35"/>
      <c r="C207" s="34"/>
      <c r="D207" s="44"/>
      <c r="E207" s="44"/>
      <c r="F207" s="53"/>
      <c r="G207" s="57" t="s">
        <v>45</v>
      </c>
      <c r="H207" s="58" t="s">
        <v>46</v>
      </c>
      <c r="I207" s="54">
        <v>27.483094999999999</v>
      </c>
      <c r="J207" s="46">
        <v>63.573119940000005</v>
      </c>
      <c r="K207" s="46">
        <f t="shared" si="3"/>
        <v>36.090024940000006</v>
      </c>
      <c r="L207" s="1"/>
      <c r="M207" s="35"/>
    </row>
    <row r="208" spans="2:13" x14ac:dyDescent="0.2">
      <c r="B208" s="35"/>
      <c r="C208" s="34"/>
      <c r="D208" s="44"/>
      <c r="E208" s="44"/>
      <c r="F208" s="53"/>
      <c r="G208" s="57" t="s">
        <v>47</v>
      </c>
      <c r="H208" s="58" t="s">
        <v>48</v>
      </c>
      <c r="I208" s="54">
        <v>3660.9283789999999</v>
      </c>
      <c r="J208" s="46">
        <v>3623.188676960001</v>
      </c>
      <c r="K208" s="46">
        <f t="shared" si="3"/>
        <v>-37.739702039998974</v>
      </c>
      <c r="L208" s="1"/>
      <c r="M208" s="35"/>
    </row>
    <row r="209" spans="2:13" ht="14.25" x14ac:dyDescent="0.2">
      <c r="B209" s="35"/>
      <c r="C209" s="34"/>
      <c r="D209" s="44"/>
      <c r="E209" s="44"/>
      <c r="F209" s="55" t="s">
        <v>2</v>
      </c>
      <c r="G209" s="61"/>
      <c r="H209" s="59"/>
      <c r="I209" s="37">
        <v>1624.394794</v>
      </c>
      <c r="J209" s="37">
        <v>1757.6865540399999</v>
      </c>
      <c r="K209" s="37">
        <f t="shared" si="3"/>
        <v>133.29176003999987</v>
      </c>
      <c r="L209" s="1"/>
      <c r="M209" s="35"/>
    </row>
    <row r="210" spans="2:13" x14ac:dyDescent="0.2">
      <c r="B210" s="35"/>
      <c r="C210" s="34"/>
      <c r="D210" s="44"/>
      <c r="E210" s="44"/>
      <c r="F210" s="53"/>
      <c r="G210" s="57">
        <v>100</v>
      </c>
      <c r="H210" s="58" t="s">
        <v>1191</v>
      </c>
      <c r="I210" s="54">
        <v>45.911878999999999</v>
      </c>
      <c r="J210" s="46">
        <v>42.715908559999995</v>
      </c>
      <c r="K210" s="46">
        <f t="shared" si="3"/>
        <v>-3.1959704400000035</v>
      </c>
      <c r="L210" s="1"/>
      <c r="M210" s="35"/>
    </row>
    <row r="211" spans="2:13" x14ac:dyDescent="0.2">
      <c r="B211" s="35"/>
      <c r="C211" s="34"/>
      <c r="D211" s="44"/>
      <c r="E211" s="44"/>
      <c r="F211" s="53"/>
      <c r="G211" s="57">
        <v>101</v>
      </c>
      <c r="H211" s="58" t="s">
        <v>1192</v>
      </c>
      <c r="I211" s="54">
        <v>11.813096</v>
      </c>
      <c r="J211" s="46">
        <v>9.0397801799999993</v>
      </c>
      <c r="K211" s="46">
        <f t="shared" si="3"/>
        <v>-2.7733158200000005</v>
      </c>
      <c r="L211" s="1"/>
      <c r="M211" s="35"/>
    </row>
    <row r="212" spans="2:13" x14ac:dyDescent="0.2">
      <c r="B212" s="35"/>
      <c r="C212" s="34"/>
      <c r="D212" s="44"/>
      <c r="E212" s="44"/>
      <c r="F212" s="53"/>
      <c r="G212" s="57">
        <v>111</v>
      </c>
      <c r="H212" s="58" t="s">
        <v>1193</v>
      </c>
      <c r="I212" s="54">
        <v>26.333438999999998</v>
      </c>
      <c r="J212" s="46">
        <v>28.811303429999999</v>
      </c>
      <c r="K212" s="46">
        <f t="shared" si="3"/>
        <v>2.4778644300000003</v>
      </c>
      <c r="L212" s="1"/>
      <c r="M212" s="35"/>
    </row>
    <row r="213" spans="2:13" x14ac:dyDescent="0.2">
      <c r="B213" s="35"/>
      <c r="C213" s="34"/>
      <c r="D213" s="44"/>
      <c r="E213" s="44"/>
      <c r="F213" s="53"/>
      <c r="G213" s="57">
        <v>114</v>
      </c>
      <c r="H213" s="58" t="s">
        <v>1117</v>
      </c>
      <c r="I213" s="54">
        <v>32.542633000000002</v>
      </c>
      <c r="J213" s="46">
        <v>28.923534060000001</v>
      </c>
      <c r="K213" s="46">
        <f t="shared" si="3"/>
        <v>-3.6190989400000007</v>
      </c>
      <c r="L213" s="1"/>
      <c r="M213" s="35"/>
    </row>
    <row r="214" spans="2:13" x14ac:dyDescent="0.2">
      <c r="B214" s="35"/>
      <c r="C214" s="34"/>
      <c r="D214" s="44"/>
      <c r="E214" s="44"/>
      <c r="F214" s="53"/>
      <c r="G214" s="57">
        <v>120</v>
      </c>
      <c r="H214" s="58" t="s">
        <v>1194</v>
      </c>
      <c r="I214" s="54">
        <v>12.387256000000001</v>
      </c>
      <c r="J214" s="46">
        <v>8.4693688800000029</v>
      </c>
      <c r="K214" s="46">
        <f t="shared" si="3"/>
        <v>-3.9178871199999978</v>
      </c>
      <c r="L214" s="1"/>
      <c r="M214" s="35"/>
    </row>
    <row r="215" spans="2:13" x14ac:dyDescent="0.2">
      <c r="B215" s="35"/>
      <c r="C215" s="34"/>
      <c r="D215" s="44"/>
      <c r="E215" s="44"/>
      <c r="F215" s="53"/>
      <c r="G215" s="57">
        <v>121</v>
      </c>
      <c r="H215" s="58" t="s">
        <v>1195</v>
      </c>
      <c r="I215" s="54">
        <v>19.977727999999999</v>
      </c>
      <c r="J215" s="46">
        <v>16.286513889999998</v>
      </c>
      <c r="K215" s="46">
        <f t="shared" si="3"/>
        <v>-3.6912141100000007</v>
      </c>
      <c r="L215" s="1"/>
      <c r="M215" s="35"/>
    </row>
    <row r="216" spans="2:13" x14ac:dyDescent="0.2">
      <c r="B216" s="35"/>
      <c r="C216" s="34"/>
      <c r="D216" s="44"/>
      <c r="E216" s="44"/>
      <c r="F216" s="53"/>
      <c r="G216" s="57">
        <v>122</v>
      </c>
      <c r="H216" s="58" t="s">
        <v>1196</v>
      </c>
      <c r="I216" s="54">
        <v>10.202534999999999</v>
      </c>
      <c r="J216" s="46">
        <v>7.1615808400000009</v>
      </c>
      <c r="K216" s="46">
        <f t="shared" si="3"/>
        <v>-3.0409541599999983</v>
      </c>
      <c r="L216" s="1"/>
      <c r="M216" s="35"/>
    </row>
    <row r="217" spans="2:13" ht="25.5" x14ac:dyDescent="0.2">
      <c r="B217" s="35"/>
      <c r="C217" s="34"/>
      <c r="D217" s="44"/>
      <c r="E217" s="44"/>
      <c r="F217" s="53"/>
      <c r="G217" s="57">
        <v>123</v>
      </c>
      <c r="H217" s="58" t="s">
        <v>1197</v>
      </c>
      <c r="I217" s="54">
        <v>9.7513500000000004</v>
      </c>
      <c r="J217" s="46">
        <v>5.8930445700000007</v>
      </c>
      <c r="K217" s="46">
        <f t="shared" si="3"/>
        <v>-3.8583054299999997</v>
      </c>
      <c r="L217" s="1"/>
      <c r="M217" s="35"/>
    </row>
    <row r="218" spans="2:13" x14ac:dyDescent="0.2">
      <c r="B218" s="35"/>
      <c r="C218" s="34"/>
      <c r="D218" s="44"/>
      <c r="E218" s="44"/>
      <c r="F218" s="53"/>
      <c r="G218" s="57">
        <v>130</v>
      </c>
      <c r="H218" s="58" t="s">
        <v>1198</v>
      </c>
      <c r="I218" s="54">
        <v>33.504683999999997</v>
      </c>
      <c r="J218" s="46">
        <v>26.115544309999994</v>
      </c>
      <c r="K218" s="46">
        <f t="shared" si="3"/>
        <v>-7.3891396900000039</v>
      </c>
      <c r="L218" s="1"/>
      <c r="M218" s="35"/>
    </row>
    <row r="219" spans="2:13" x14ac:dyDescent="0.2">
      <c r="B219" s="35"/>
      <c r="C219" s="34"/>
      <c r="D219" s="44"/>
      <c r="E219" s="44"/>
      <c r="F219" s="53"/>
      <c r="G219" s="57">
        <v>131</v>
      </c>
      <c r="H219" s="58" t="s">
        <v>1199</v>
      </c>
      <c r="I219" s="54">
        <v>13.281090000000001</v>
      </c>
      <c r="J219" s="46">
        <v>10.770100600000001</v>
      </c>
      <c r="K219" s="46">
        <f t="shared" si="3"/>
        <v>-2.5109893999999997</v>
      </c>
      <c r="L219" s="1"/>
      <c r="M219" s="35"/>
    </row>
    <row r="220" spans="2:13" x14ac:dyDescent="0.2">
      <c r="B220" s="35"/>
      <c r="C220" s="34"/>
      <c r="D220" s="44"/>
      <c r="E220" s="44"/>
      <c r="F220" s="53"/>
      <c r="G220" s="57">
        <v>132</v>
      </c>
      <c r="H220" s="58" t="s">
        <v>1200</v>
      </c>
      <c r="I220" s="54">
        <v>6.3127829999999996</v>
      </c>
      <c r="J220" s="46">
        <v>4.5792029599999999</v>
      </c>
      <c r="K220" s="46">
        <f t="shared" si="3"/>
        <v>-1.7335800399999997</v>
      </c>
      <c r="L220" s="1"/>
      <c r="M220" s="35"/>
    </row>
    <row r="221" spans="2:13" x14ac:dyDescent="0.2">
      <c r="B221" s="35"/>
      <c r="C221" s="34"/>
      <c r="D221" s="44"/>
      <c r="E221" s="44"/>
      <c r="F221" s="53"/>
      <c r="G221" s="57">
        <v>133</v>
      </c>
      <c r="H221" s="58" t="s">
        <v>1201</v>
      </c>
      <c r="I221" s="54">
        <v>3.649524</v>
      </c>
      <c r="J221" s="46">
        <v>3.3923971900000005</v>
      </c>
      <c r="K221" s="46">
        <f t="shared" si="3"/>
        <v>-0.25712680999999948</v>
      </c>
      <c r="L221" s="1"/>
      <c r="M221" s="35"/>
    </row>
    <row r="222" spans="2:13" x14ac:dyDescent="0.2">
      <c r="B222" s="35"/>
      <c r="C222" s="34"/>
      <c r="D222" s="44"/>
      <c r="E222" s="44"/>
      <c r="F222" s="53"/>
      <c r="G222" s="57">
        <v>200</v>
      </c>
      <c r="H222" s="58" t="s">
        <v>1202</v>
      </c>
      <c r="I222" s="54">
        <v>18.926428000000001</v>
      </c>
      <c r="J222" s="46">
        <v>19.930600730000002</v>
      </c>
      <c r="K222" s="46">
        <f t="shared" si="3"/>
        <v>1.0041727300000005</v>
      </c>
      <c r="L222" s="1"/>
      <c r="M222" s="35"/>
    </row>
    <row r="223" spans="2:13" x14ac:dyDescent="0.2">
      <c r="B223" s="35"/>
      <c r="C223" s="34"/>
      <c r="D223" s="44"/>
      <c r="E223" s="44"/>
      <c r="F223" s="53"/>
      <c r="G223" s="57">
        <v>211</v>
      </c>
      <c r="H223" s="58" t="s">
        <v>1203</v>
      </c>
      <c r="I223" s="54">
        <v>38.569944</v>
      </c>
      <c r="J223" s="46">
        <v>42.369698169999992</v>
      </c>
      <c r="K223" s="46">
        <f t="shared" si="3"/>
        <v>3.7997541699999928</v>
      </c>
      <c r="L223" s="1"/>
      <c r="M223" s="35"/>
    </row>
    <row r="224" spans="2:13" x14ac:dyDescent="0.2">
      <c r="B224" s="35"/>
      <c r="C224" s="34"/>
      <c r="D224" s="44"/>
      <c r="E224" s="44"/>
      <c r="F224" s="53"/>
      <c r="G224" s="57">
        <v>212</v>
      </c>
      <c r="H224" s="58" t="s">
        <v>1204</v>
      </c>
      <c r="I224" s="54">
        <v>8.5815680000000008</v>
      </c>
      <c r="J224" s="46">
        <v>6.0317934300000005</v>
      </c>
      <c r="K224" s="46">
        <f t="shared" si="3"/>
        <v>-2.5497745700000003</v>
      </c>
      <c r="L224" s="1"/>
      <c r="M224" s="35"/>
    </row>
    <row r="225" spans="2:13" x14ac:dyDescent="0.2">
      <c r="B225" s="35"/>
      <c r="C225" s="34"/>
      <c r="D225" s="44"/>
      <c r="E225" s="44"/>
      <c r="F225" s="53"/>
      <c r="G225" s="57">
        <v>214</v>
      </c>
      <c r="H225" s="58" t="s">
        <v>1205</v>
      </c>
      <c r="I225" s="54">
        <v>76.707914000000002</v>
      </c>
      <c r="J225" s="46">
        <v>82.036624350000039</v>
      </c>
      <c r="K225" s="46">
        <f t="shared" si="3"/>
        <v>5.328710350000037</v>
      </c>
      <c r="L225" s="1"/>
      <c r="M225" s="35"/>
    </row>
    <row r="226" spans="2:13" x14ac:dyDescent="0.2">
      <c r="B226" s="35"/>
      <c r="C226" s="34"/>
      <c r="D226" s="44"/>
      <c r="E226" s="44"/>
      <c r="F226" s="53"/>
      <c r="G226" s="57">
        <v>215</v>
      </c>
      <c r="H226" s="58" t="s">
        <v>1206</v>
      </c>
      <c r="I226" s="54">
        <v>37.143996999999999</v>
      </c>
      <c r="J226" s="46">
        <v>32.794219420000005</v>
      </c>
      <c r="K226" s="46">
        <f t="shared" si="3"/>
        <v>-4.3497775799999943</v>
      </c>
      <c r="L226" s="1"/>
      <c r="M226" s="35"/>
    </row>
    <row r="227" spans="2:13" x14ac:dyDescent="0.2">
      <c r="B227" s="35"/>
      <c r="C227" s="34"/>
      <c r="D227" s="44"/>
      <c r="E227" s="44"/>
      <c r="F227" s="53"/>
      <c r="G227" s="57">
        <v>216</v>
      </c>
      <c r="H227" s="58" t="s">
        <v>1207</v>
      </c>
      <c r="I227" s="54">
        <v>3.555806</v>
      </c>
      <c r="J227" s="46">
        <v>0.99654204000000002</v>
      </c>
      <c r="K227" s="46">
        <f t="shared" si="3"/>
        <v>-2.55926396</v>
      </c>
      <c r="L227" s="1"/>
      <c r="M227" s="35"/>
    </row>
    <row r="228" spans="2:13" x14ac:dyDescent="0.2">
      <c r="B228" s="35"/>
      <c r="C228" s="34"/>
      <c r="D228" s="44"/>
      <c r="E228" s="44"/>
      <c r="F228" s="53"/>
      <c r="G228" s="57">
        <v>217</v>
      </c>
      <c r="H228" s="58" t="s">
        <v>1208</v>
      </c>
      <c r="I228" s="54">
        <v>8.2677259999999997</v>
      </c>
      <c r="J228" s="46">
        <v>5.5554986600000005</v>
      </c>
      <c r="K228" s="46">
        <f t="shared" si="3"/>
        <v>-2.7122273399999992</v>
      </c>
      <c r="L228" s="1"/>
      <c r="M228" s="35"/>
    </row>
    <row r="229" spans="2:13" x14ac:dyDescent="0.2">
      <c r="B229" s="35"/>
      <c r="C229" s="34"/>
      <c r="D229" s="44"/>
      <c r="E229" s="44"/>
      <c r="F229" s="53"/>
      <c r="G229" s="57">
        <v>218</v>
      </c>
      <c r="H229" s="58" t="s">
        <v>1269</v>
      </c>
      <c r="I229" s="54">
        <v>0.92694100000000001</v>
      </c>
      <c r="J229" s="46">
        <v>0</v>
      </c>
      <c r="K229" s="46">
        <f t="shared" si="3"/>
        <v>-0.92694100000000001</v>
      </c>
      <c r="L229" s="1"/>
      <c r="M229" s="35"/>
    </row>
    <row r="230" spans="2:13" x14ac:dyDescent="0.2">
      <c r="B230" s="35"/>
      <c r="C230" s="34"/>
      <c r="D230" s="44"/>
      <c r="E230" s="44"/>
      <c r="F230" s="53"/>
      <c r="G230" s="57">
        <v>300</v>
      </c>
      <c r="H230" s="58" t="s">
        <v>1209</v>
      </c>
      <c r="I230" s="54">
        <v>8.1535480000000007</v>
      </c>
      <c r="J230" s="46">
        <v>7.3308983099999994</v>
      </c>
      <c r="K230" s="46">
        <f t="shared" si="3"/>
        <v>-0.82264969000000132</v>
      </c>
      <c r="L230" s="1"/>
      <c r="M230" s="35"/>
    </row>
    <row r="231" spans="2:13" x14ac:dyDescent="0.2">
      <c r="B231" s="35"/>
      <c r="C231" s="34"/>
      <c r="D231" s="44"/>
      <c r="E231" s="44"/>
      <c r="F231" s="53"/>
      <c r="G231" s="57">
        <v>310</v>
      </c>
      <c r="H231" s="58" t="s">
        <v>1210</v>
      </c>
      <c r="I231" s="54">
        <v>4.3697970000000002</v>
      </c>
      <c r="J231" s="46">
        <v>3.9720213800000006</v>
      </c>
      <c r="K231" s="46">
        <f t="shared" si="3"/>
        <v>-0.39777561999999955</v>
      </c>
      <c r="L231" s="1"/>
      <c r="M231" s="35"/>
    </row>
    <row r="232" spans="2:13" x14ac:dyDescent="0.2">
      <c r="B232" s="35"/>
      <c r="C232" s="34"/>
      <c r="D232" s="44"/>
      <c r="E232" s="44"/>
      <c r="F232" s="53"/>
      <c r="G232" s="57">
        <v>311</v>
      </c>
      <c r="H232" s="58" t="s">
        <v>1211</v>
      </c>
      <c r="I232" s="54">
        <v>16.670138000000001</v>
      </c>
      <c r="J232" s="46">
        <v>14.51529423</v>
      </c>
      <c r="K232" s="46">
        <f t="shared" si="3"/>
        <v>-2.1548437700000012</v>
      </c>
      <c r="L232" s="1"/>
      <c r="M232" s="35"/>
    </row>
    <row r="233" spans="2:13" x14ac:dyDescent="0.2">
      <c r="B233" s="35"/>
      <c r="C233" s="34"/>
      <c r="D233" s="44"/>
      <c r="E233" s="44"/>
      <c r="F233" s="53"/>
      <c r="G233" s="57">
        <v>312</v>
      </c>
      <c r="H233" s="58" t="s">
        <v>1212</v>
      </c>
      <c r="I233" s="54">
        <v>7.0733030000000001</v>
      </c>
      <c r="J233" s="46">
        <v>5.8623804900000005</v>
      </c>
      <c r="K233" s="46">
        <f t="shared" si="3"/>
        <v>-1.2109225099999996</v>
      </c>
      <c r="L233" s="1"/>
      <c r="M233" s="35"/>
    </row>
    <row r="234" spans="2:13" x14ac:dyDescent="0.2">
      <c r="B234" s="35"/>
      <c r="C234" s="34"/>
      <c r="D234" s="44"/>
      <c r="E234" s="44"/>
      <c r="F234" s="53"/>
      <c r="G234" s="57">
        <v>313</v>
      </c>
      <c r="H234" s="58" t="s">
        <v>1213</v>
      </c>
      <c r="I234" s="54">
        <v>6.6749340000000004</v>
      </c>
      <c r="J234" s="46">
        <v>4.89752557</v>
      </c>
      <c r="K234" s="46">
        <f t="shared" si="3"/>
        <v>-1.7774084300000004</v>
      </c>
      <c r="L234" s="1"/>
      <c r="M234" s="35"/>
    </row>
    <row r="235" spans="2:13" x14ac:dyDescent="0.2">
      <c r="B235" s="35"/>
      <c r="C235" s="34"/>
      <c r="D235" s="44"/>
      <c r="E235" s="44"/>
      <c r="F235" s="53"/>
      <c r="G235" s="57">
        <v>400</v>
      </c>
      <c r="H235" s="58" t="s">
        <v>1214</v>
      </c>
      <c r="I235" s="54">
        <v>10.199120000000001</v>
      </c>
      <c r="J235" s="46">
        <v>9.3664695099999982</v>
      </c>
      <c r="K235" s="46">
        <f t="shared" si="3"/>
        <v>-0.83265049000000246</v>
      </c>
      <c r="L235" s="1"/>
      <c r="M235" s="35"/>
    </row>
    <row r="236" spans="2:13" ht="25.5" x14ac:dyDescent="0.2">
      <c r="B236" s="35"/>
      <c r="C236" s="34"/>
      <c r="D236" s="44"/>
      <c r="E236" s="44"/>
      <c r="F236" s="53"/>
      <c r="G236" s="57">
        <v>410</v>
      </c>
      <c r="H236" s="58" t="s">
        <v>1215</v>
      </c>
      <c r="I236" s="54">
        <v>162.04656600000001</v>
      </c>
      <c r="J236" s="46">
        <v>57.967415920000022</v>
      </c>
      <c r="K236" s="46">
        <f t="shared" si="3"/>
        <v>-104.07915007999999</v>
      </c>
      <c r="L236" s="1"/>
      <c r="M236" s="35"/>
    </row>
    <row r="237" spans="2:13" x14ac:dyDescent="0.2">
      <c r="B237" s="35"/>
      <c r="C237" s="34"/>
      <c r="D237" s="44"/>
      <c r="E237" s="44"/>
      <c r="F237" s="53"/>
      <c r="G237" s="57">
        <v>411</v>
      </c>
      <c r="H237" s="58" t="s">
        <v>1216</v>
      </c>
      <c r="I237" s="54">
        <v>10.344151999999999</v>
      </c>
      <c r="J237" s="46">
        <v>8.4156280599999995</v>
      </c>
      <c r="K237" s="46">
        <f t="shared" si="3"/>
        <v>-1.9285239399999998</v>
      </c>
      <c r="L237" s="1"/>
      <c r="M237" s="35"/>
    </row>
    <row r="238" spans="2:13" x14ac:dyDescent="0.2">
      <c r="B238" s="35"/>
      <c r="C238" s="34"/>
      <c r="D238" s="44"/>
      <c r="E238" s="44"/>
      <c r="F238" s="53"/>
      <c r="G238" s="57">
        <v>412</v>
      </c>
      <c r="H238" s="58" t="s">
        <v>1217</v>
      </c>
      <c r="I238" s="54">
        <v>28.441545000000001</v>
      </c>
      <c r="J238" s="46">
        <v>30.444944900000003</v>
      </c>
      <c r="K238" s="46">
        <f t="shared" si="3"/>
        <v>2.0033999000000016</v>
      </c>
      <c r="L238" s="1"/>
      <c r="M238" s="35"/>
    </row>
    <row r="239" spans="2:13" x14ac:dyDescent="0.2">
      <c r="B239" s="35"/>
      <c r="C239" s="34"/>
      <c r="D239" s="44"/>
      <c r="E239" s="44"/>
      <c r="F239" s="53"/>
      <c r="G239" s="57">
        <v>500</v>
      </c>
      <c r="H239" s="58" t="s">
        <v>1218</v>
      </c>
      <c r="I239" s="54">
        <v>12.286733999999999</v>
      </c>
      <c r="J239" s="46">
        <v>7.4530359600000002</v>
      </c>
      <c r="K239" s="46">
        <f t="shared" si="3"/>
        <v>-4.8336980399999989</v>
      </c>
      <c r="L239" s="1"/>
      <c r="M239" s="35"/>
    </row>
    <row r="240" spans="2:13" x14ac:dyDescent="0.2">
      <c r="B240" s="35"/>
      <c r="C240" s="34"/>
      <c r="D240" s="44"/>
      <c r="E240" s="44"/>
      <c r="F240" s="53"/>
      <c r="G240" s="57">
        <v>510</v>
      </c>
      <c r="H240" s="58" t="s">
        <v>1219</v>
      </c>
      <c r="I240" s="54">
        <v>20.589866000000001</v>
      </c>
      <c r="J240" s="46">
        <v>27.947997250000004</v>
      </c>
      <c r="K240" s="46">
        <f t="shared" si="3"/>
        <v>7.3581312500000031</v>
      </c>
      <c r="L240" s="1"/>
      <c r="M240" s="35"/>
    </row>
    <row r="241" spans="2:13" x14ac:dyDescent="0.2">
      <c r="B241" s="35"/>
      <c r="C241" s="34"/>
      <c r="D241" s="44"/>
      <c r="E241" s="44"/>
      <c r="F241" s="53"/>
      <c r="G241" s="57">
        <v>511</v>
      </c>
      <c r="H241" s="58" t="s">
        <v>1220</v>
      </c>
      <c r="I241" s="54">
        <v>18.125506000000001</v>
      </c>
      <c r="J241" s="46">
        <v>10.119399400000001</v>
      </c>
      <c r="K241" s="46">
        <f t="shared" si="3"/>
        <v>-8.0061066000000007</v>
      </c>
      <c r="L241" s="1"/>
      <c r="M241" s="35"/>
    </row>
    <row r="242" spans="2:13" x14ac:dyDescent="0.2">
      <c r="B242" s="35"/>
      <c r="C242" s="34"/>
      <c r="D242" s="44"/>
      <c r="E242" s="44"/>
      <c r="F242" s="53"/>
      <c r="G242" s="57">
        <v>512</v>
      </c>
      <c r="H242" s="58" t="s">
        <v>1221</v>
      </c>
      <c r="I242" s="54">
        <v>15.797751</v>
      </c>
      <c r="J242" s="46">
        <v>11.937052449999999</v>
      </c>
      <c r="K242" s="46">
        <f t="shared" si="3"/>
        <v>-3.8606985500000004</v>
      </c>
      <c r="L242" s="1"/>
      <c r="M242" s="35"/>
    </row>
    <row r="243" spans="2:13" x14ac:dyDescent="0.2">
      <c r="B243" s="35"/>
      <c r="C243" s="34"/>
      <c r="D243" s="44"/>
      <c r="E243" s="44"/>
      <c r="F243" s="53"/>
      <c r="G243" s="57">
        <v>513</v>
      </c>
      <c r="H243" s="58" t="s">
        <v>1222</v>
      </c>
      <c r="I243" s="54">
        <v>13.53285</v>
      </c>
      <c r="J243" s="46">
        <v>11.11330907</v>
      </c>
      <c r="K243" s="46">
        <f t="shared" si="3"/>
        <v>-2.4195409300000001</v>
      </c>
      <c r="L243" s="1"/>
      <c r="M243" s="35"/>
    </row>
    <row r="244" spans="2:13" ht="25.5" x14ac:dyDescent="0.2">
      <c r="B244" s="35"/>
      <c r="C244" s="34"/>
      <c r="D244" s="44"/>
      <c r="E244" s="44"/>
      <c r="F244" s="53"/>
      <c r="G244" s="57">
        <v>514</v>
      </c>
      <c r="H244" s="58" t="s">
        <v>1223</v>
      </c>
      <c r="I244" s="54">
        <v>13.408453</v>
      </c>
      <c r="J244" s="46">
        <v>10.700966620000001</v>
      </c>
      <c r="K244" s="46">
        <f t="shared" si="3"/>
        <v>-2.7074863799999989</v>
      </c>
      <c r="L244" s="1"/>
      <c r="M244" s="35"/>
    </row>
    <row r="245" spans="2:13" x14ac:dyDescent="0.2">
      <c r="B245" s="35"/>
      <c r="C245" s="34"/>
      <c r="D245" s="44"/>
      <c r="E245" s="44"/>
      <c r="F245" s="53"/>
      <c r="G245" s="57">
        <v>600</v>
      </c>
      <c r="H245" s="58" t="s">
        <v>1224</v>
      </c>
      <c r="I245" s="54">
        <v>71.506110000000007</v>
      </c>
      <c r="J245" s="46">
        <v>65.957603739999996</v>
      </c>
      <c r="K245" s="46">
        <f t="shared" si="3"/>
        <v>-5.5485062600000106</v>
      </c>
      <c r="L245" s="1"/>
      <c r="M245" s="35"/>
    </row>
    <row r="246" spans="2:13" x14ac:dyDescent="0.2">
      <c r="B246" s="35"/>
      <c r="C246" s="34"/>
      <c r="D246" s="44"/>
      <c r="E246" s="44"/>
      <c r="F246" s="53"/>
      <c r="G246" s="57">
        <v>610</v>
      </c>
      <c r="H246" s="58" t="s">
        <v>1225</v>
      </c>
      <c r="I246" s="54">
        <v>10.310722999999999</v>
      </c>
      <c r="J246" s="46">
        <v>8.8372621700000007</v>
      </c>
      <c r="K246" s="46">
        <f t="shared" si="3"/>
        <v>-1.4734608299999987</v>
      </c>
      <c r="L246" s="1"/>
      <c r="M246" s="35"/>
    </row>
    <row r="247" spans="2:13" x14ac:dyDescent="0.2">
      <c r="B247" s="35"/>
      <c r="C247" s="34"/>
      <c r="D247" s="44"/>
      <c r="E247" s="44"/>
      <c r="F247" s="53"/>
      <c r="G247" s="57">
        <v>611</v>
      </c>
      <c r="H247" s="58" t="s">
        <v>1226</v>
      </c>
      <c r="I247" s="54">
        <v>14.083603</v>
      </c>
      <c r="J247" s="46">
        <v>14.563449999999998</v>
      </c>
      <c r="K247" s="46">
        <f t="shared" si="3"/>
        <v>0.47984699999999769</v>
      </c>
      <c r="L247" s="1"/>
      <c r="M247" s="35"/>
    </row>
    <row r="248" spans="2:13" x14ac:dyDescent="0.2">
      <c r="B248" s="35"/>
      <c r="C248" s="34"/>
      <c r="D248" s="44"/>
      <c r="E248" s="44"/>
      <c r="F248" s="53"/>
      <c r="G248" s="57">
        <v>612</v>
      </c>
      <c r="H248" s="58" t="s">
        <v>1227</v>
      </c>
      <c r="I248" s="54">
        <v>28.777380999999998</v>
      </c>
      <c r="J248" s="46">
        <v>18.719544539999998</v>
      </c>
      <c r="K248" s="46">
        <f t="shared" si="3"/>
        <v>-10.057836460000001</v>
      </c>
      <c r="L248" s="1"/>
      <c r="M248" s="35"/>
    </row>
    <row r="249" spans="2:13" x14ac:dyDescent="0.2">
      <c r="B249" s="35"/>
      <c r="C249" s="34"/>
      <c r="D249" s="44"/>
      <c r="E249" s="44"/>
      <c r="F249" s="53"/>
      <c r="G249" s="57">
        <v>620</v>
      </c>
      <c r="H249" s="58" t="s">
        <v>1228</v>
      </c>
      <c r="I249" s="54">
        <v>6.0075440000000002</v>
      </c>
      <c r="J249" s="46">
        <v>4.660994950000001</v>
      </c>
      <c r="K249" s="46">
        <f t="shared" si="3"/>
        <v>-1.3465490499999992</v>
      </c>
      <c r="L249" s="1"/>
      <c r="M249" s="35"/>
    </row>
    <row r="250" spans="2:13" x14ac:dyDescent="0.2">
      <c r="B250" s="35"/>
      <c r="C250" s="34"/>
      <c r="D250" s="44"/>
      <c r="E250" s="44"/>
      <c r="F250" s="53"/>
      <c r="G250" s="57">
        <v>621</v>
      </c>
      <c r="H250" s="58" t="s">
        <v>1229</v>
      </c>
      <c r="I250" s="54">
        <v>14.672179</v>
      </c>
      <c r="J250" s="46">
        <v>11.810512639999999</v>
      </c>
      <c r="K250" s="46">
        <f t="shared" si="3"/>
        <v>-2.861666360000001</v>
      </c>
      <c r="L250" s="1"/>
      <c r="M250" s="35"/>
    </row>
    <row r="251" spans="2:13" x14ac:dyDescent="0.2">
      <c r="B251" s="35"/>
      <c r="C251" s="34"/>
      <c r="D251" s="44"/>
      <c r="E251" s="44"/>
      <c r="F251" s="53"/>
      <c r="G251" s="57">
        <v>622</v>
      </c>
      <c r="H251" s="58" t="s">
        <v>1230</v>
      </c>
      <c r="I251" s="54">
        <v>3.6557550000000001</v>
      </c>
      <c r="J251" s="46">
        <v>3.0480410800000004</v>
      </c>
      <c r="K251" s="46">
        <f t="shared" si="3"/>
        <v>-0.60771391999999969</v>
      </c>
      <c r="L251" s="1"/>
      <c r="M251" s="35"/>
    </row>
    <row r="252" spans="2:13" x14ac:dyDescent="0.2">
      <c r="B252" s="35"/>
      <c r="C252" s="34"/>
      <c r="D252" s="44"/>
      <c r="E252" s="44"/>
      <c r="F252" s="53"/>
      <c r="G252" s="57">
        <v>623</v>
      </c>
      <c r="H252" s="58" t="s">
        <v>1231</v>
      </c>
      <c r="I252" s="54">
        <v>7.340096</v>
      </c>
      <c r="J252" s="46">
        <v>6.5088534100000004</v>
      </c>
      <c r="K252" s="46">
        <f t="shared" si="3"/>
        <v>-0.83124258999999956</v>
      </c>
      <c r="L252" s="1"/>
      <c r="M252" s="35"/>
    </row>
    <row r="253" spans="2:13" x14ac:dyDescent="0.2">
      <c r="B253" s="35"/>
      <c r="C253" s="34"/>
      <c r="D253" s="44"/>
      <c r="E253" s="44"/>
      <c r="F253" s="53"/>
      <c r="G253" s="57">
        <v>630</v>
      </c>
      <c r="H253" s="58" t="s">
        <v>1232</v>
      </c>
      <c r="I253" s="54">
        <v>8.0873530000000002</v>
      </c>
      <c r="J253" s="46">
        <v>7.4926567100000003</v>
      </c>
      <c r="K253" s="46">
        <f t="shared" si="3"/>
        <v>-0.59469628999999991</v>
      </c>
      <c r="L253" s="1"/>
      <c r="M253" s="35"/>
    </row>
    <row r="254" spans="2:13" x14ac:dyDescent="0.2">
      <c r="B254" s="35"/>
      <c r="C254" s="34"/>
      <c r="D254" s="44"/>
      <c r="E254" s="44"/>
      <c r="F254" s="53"/>
      <c r="G254" s="57">
        <v>631</v>
      </c>
      <c r="H254" s="58" t="s">
        <v>1233</v>
      </c>
      <c r="I254" s="54">
        <v>121.17176499999999</v>
      </c>
      <c r="J254" s="46">
        <v>175.33462202999996</v>
      </c>
      <c r="K254" s="46">
        <f t="shared" si="3"/>
        <v>54.162857029999969</v>
      </c>
      <c r="L254" s="1"/>
      <c r="M254" s="35"/>
    </row>
    <row r="255" spans="2:13" x14ac:dyDescent="0.2">
      <c r="B255" s="35"/>
      <c r="C255" s="34"/>
      <c r="D255" s="44"/>
      <c r="E255" s="44"/>
      <c r="F255" s="53"/>
      <c r="G255" s="57">
        <v>632</v>
      </c>
      <c r="H255" s="58" t="s">
        <v>1234</v>
      </c>
      <c r="I255" s="54">
        <v>34.499198999999997</v>
      </c>
      <c r="J255" s="46">
        <v>23.461537690000004</v>
      </c>
      <c r="K255" s="46">
        <f t="shared" si="3"/>
        <v>-11.037661309999994</v>
      </c>
      <c r="L255" s="1"/>
      <c r="M255" s="35"/>
    </row>
    <row r="256" spans="2:13" x14ac:dyDescent="0.2">
      <c r="B256" s="35"/>
      <c r="C256" s="34"/>
      <c r="D256" s="44"/>
      <c r="E256" s="44"/>
      <c r="F256" s="53"/>
      <c r="G256" s="57">
        <v>640</v>
      </c>
      <c r="H256" s="58" t="s">
        <v>1235</v>
      </c>
      <c r="I256" s="54">
        <v>15.655105000000001</v>
      </c>
      <c r="J256" s="46">
        <v>13.18753267</v>
      </c>
      <c r="K256" s="46">
        <f t="shared" si="3"/>
        <v>-2.4675723300000012</v>
      </c>
      <c r="L256" s="1"/>
      <c r="M256" s="35"/>
    </row>
    <row r="257" spans="2:13" x14ac:dyDescent="0.2">
      <c r="B257" s="35"/>
      <c r="C257" s="34"/>
      <c r="D257" s="44"/>
      <c r="E257" s="44"/>
      <c r="F257" s="53"/>
      <c r="G257" s="57">
        <v>641</v>
      </c>
      <c r="H257" s="58" t="s">
        <v>1236</v>
      </c>
      <c r="I257" s="54">
        <v>20.890740000000001</v>
      </c>
      <c r="J257" s="46">
        <v>18.573403559999996</v>
      </c>
      <c r="K257" s="46">
        <f t="shared" si="3"/>
        <v>-2.3173364400000054</v>
      </c>
      <c r="L257" s="1"/>
      <c r="M257" s="35"/>
    </row>
    <row r="258" spans="2:13" x14ac:dyDescent="0.2">
      <c r="B258" s="35"/>
      <c r="C258" s="34"/>
      <c r="D258" s="44"/>
      <c r="E258" s="44"/>
      <c r="F258" s="53"/>
      <c r="G258" s="57">
        <v>642</v>
      </c>
      <c r="H258" s="58" t="s">
        <v>1237</v>
      </c>
      <c r="I258" s="54">
        <v>20.492497</v>
      </c>
      <c r="J258" s="46">
        <v>16.376886039999999</v>
      </c>
      <c r="K258" s="46">
        <f t="shared" si="3"/>
        <v>-4.1156109600000015</v>
      </c>
      <c r="L258" s="1"/>
      <c r="M258" s="35"/>
    </row>
    <row r="259" spans="2:13" x14ac:dyDescent="0.2">
      <c r="B259" s="35"/>
      <c r="C259" s="34"/>
      <c r="D259" s="44"/>
      <c r="E259" s="44"/>
      <c r="F259" s="53"/>
      <c r="G259" s="57">
        <v>650</v>
      </c>
      <c r="H259" s="58" t="s">
        <v>1238</v>
      </c>
      <c r="I259" s="54">
        <v>3.695262</v>
      </c>
      <c r="J259" s="46">
        <v>2.7259851600000005</v>
      </c>
      <c r="K259" s="46">
        <f t="shared" si="3"/>
        <v>-0.96927683999999958</v>
      </c>
      <c r="L259" s="1"/>
      <c r="M259" s="35"/>
    </row>
    <row r="260" spans="2:13" x14ac:dyDescent="0.2">
      <c r="B260" s="35"/>
      <c r="C260" s="34"/>
      <c r="D260" s="44"/>
      <c r="E260" s="44"/>
      <c r="F260" s="53"/>
      <c r="G260" s="57">
        <v>651</v>
      </c>
      <c r="H260" s="58" t="s">
        <v>1239</v>
      </c>
      <c r="I260" s="54">
        <v>10.997823</v>
      </c>
      <c r="J260" s="46">
        <v>8.1362104099999986</v>
      </c>
      <c r="K260" s="46">
        <f t="shared" si="3"/>
        <v>-2.8616125900000018</v>
      </c>
      <c r="L260" s="1"/>
      <c r="M260" s="35"/>
    </row>
    <row r="261" spans="2:13" x14ac:dyDescent="0.2">
      <c r="B261" s="35"/>
      <c r="C261" s="34"/>
      <c r="D261" s="44"/>
      <c r="E261" s="44"/>
      <c r="F261" s="53"/>
      <c r="G261" s="57">
        <v>652</v>
      </c>
      <c r="H261" s="58" t="s">
        <v>1240</v>
      </c>
      <c r="I261" s="54">
        <v>11.025546</v>
      </c>
      <c r="J261" s="46">
        <v>9.2838700400000018</v>
      </c>
      <c r="K261" s="46">
        <f t="shared" si="3"/>
        <v>-1.7416759599999985</v>
      </c>
      <c r="L261" s="1"/>
      <c r="M261" s="35"/>
    </row>
    <row r="262" spans="2:13" x14ac:dyDescent="0.2">
      <c r="B262" s="35"/>
      <c r="C262" s="34"/>
      <c r="D262" s="44"/>
      <c r="E262" s="44"/>
      <c r="F262" s="53"/>
      <c r="G262" s="57">
        <v>700</v>
      </c>
      <c r="H262" s="58" t="s">
        <v>1241</v>
      </c>
      <c r="I262" s="54">
        <v>10.740076</v>
      </c>
      <c r="J262" s="46">
        <v>9.638287710000002</v>
      </c>
      <c r="K262" s="46">
        <f t="shared" si="3"/>
        <v>-1.1017882899999982</v>
      </c>
      <c r="L262" s="1"/>
      <c r="M262" s="35"/>
    </row>
    <row r="263" spans="2:13" x14ac:dyDescent="0.2">
      <c r="B263" s="35"/>
      <c r="C263" s="34"/>
      <c r="D263" s="44"/>
      <c r="E263" s="44"/>
      <c r="F263" s="53"/>
      <c r="G263" s="57">
        <v>710</v>
      </c>
      <c r="H263" s="58" t="s">
        <v>1242</v>
      </c>
      <c r="I263" s="54">
        <v>109.939588</v>
      </c>
      <c r="J263" s="46">
        <v>127.04806905</v>
      </c>
      <c r="K263" s="46">
        <f t="shared" si="3"/>
        <v>17.108481049999995</v>
      </c>
      <c r="L263" s="1"/>
      <c r="M263" s="35"/>
    </row>
    <row r="264" spans="2:13" x14ac:dyDescent="0.2">
      <c r="B264" s="35"/>
      <c r="C264" s="34"/>
      <c r="D264" s="44"/>
      <c r="E264" s="44"/>
      <c r="F264" s="53"/>
      <c r="G264" s="57">
        <v>711</v>
      </c>
      <c r="H264" s="58" t="s">
        <v>1243</v>
      </c>
      <c r="I264" s="54">
        <v>7.2087029999999999</v>
      </c>
      <c r="J264" s="46">
        <v>5.7291076100000007</v>
      </c>
      <c r="K264" s="46">
        <f t="shared" si="3"/>
        <v>-1.4795953899999992</v>
      </c>
      <c r="L264" s="1"/>
      <c r="M264" s="35"/>
    </row>
    <row r="265" spans="2:13" x14ac:dyDescent="0.2">
      <c r="B265" s="35"/>
      <c r="C265" s="34"/>
      <c r="D265" s="44"/>
      <c r="E265" s="44"/>
      <c r="F265" s="53"/>
      <c r="G265" s="57">
        <v>712</v>
      </c>
      <c r="H265" s="58" t="s">
        <v>1244</v>
      </c>
      <c r="I265" s="54">
        <v>8.2401669999999996</v>
      </c>
      <c r="J265" s="46">
        <v>5.8529816100000014</v>
      </c>
      <c r="K265" s="46">
        <f t="shared" si="3"/>
        <v>-2.3871853899999982</v>
      </c>
      <c r="L265" s="1"/>
      <c r="M265" s="35"/>
    </row>
    <row r="266" spans="2:13" x14ac:dyDescent="0.2">
      <c r="B266" s="35"/>
      <c r="C266" s="34"/>
      <c r="D266" s="44"/>
      <c r="E266" s="44"/>
      <c r="F266" s="53"/>
      <c r="G266" s="57">
        <v>800</v>
      </c>
      <c r="H266" s="58" t="s">
        <v>1116</v>
      </c>
      <c r="I266" s="54">
        <v>19.555879999999998</v>
      </c>
      <c r="J266" s="46">
        <v>18.875131339999999</v>
      </c>
      <c r="K266" s="46">
        <f t="shared" ref="K266:K329" si="4">+J266-I266</f>
        <v>-0.68074865999999901</v>
      </c>
      <c r="L266" s="1"/>
      <c r="M266" s="35"/>
    </row>
    <row r="267" spans="2:13" x14ac:dyDescent="0.2">
      <c r="B267" s="35"/>
      <c r="C267" s="34"/>
      <c r="D267" s="44"/>
      <c r="E267" s="44"/>
      <c r="F267" s="53"/>
      <c r="G267" s="57">
        <v>810</v>
      </c>
      <c r="H267" s="58" t="s">
        <v>1175</v>
      </c>
      <c r="I267" s="54">
        <v>60.315711</v>
      </c>
      <c r="J267" s="46">
        <v>62.479791830000003</v>
      </c>
      <c r="K267" s="46">
        <f t="shared" si="4"/>
        <v>2.1640808300000032</v>
      </c>
      <c r="L267" s="1"/>
      <c r="M267" s="35"/>
    </row>
    <row r="268" spans="2:13" x14ac:dyDescent="0.2">
      <c r="B268" s="35"/>
      <c r="C268" s="34"/>
      <c r="D268" s="44"/>
      <c r="E268" s="44"/>
      <c r="F268" s="53"/>
      <c r="G268" s="57">
        <v>811</v>
      </c>
      <c r="H268" s="58" t="s">
        <v>1245</v>
      </c>
      <c r="I268" s="54">
        <v>47.517066</v>
      </c>
      <c r="J268" s="46">
        <v>44.150157479999997</v>
      </c>
      <c r="K268" s="46">
        <f t="shared" si="4"/>
        <v>-3.3669085200000026</v>
      </c>
      <c r="L268" s="1"/>
      <c r="M268" s="35"/>
    </row>
    <row r="269" spans="2:13" x14ac:dyDescent="0.2">
      <c r="B269" s="35"/>
      <c r="C269" s="34"/>
      <c r="D269" s="44"/>
      <c r="E269" s="44"/>
      <c r="F269" s="53"/>
      <c r="G269" s="57">
        <v>812</v>
      </c>
      <c r="H269" s="58" t="s">
        <v>1177</v>
      </c>
      <c r="I269" s="54">
        <v>68.732954000000007</v>
      </c>
      <c r="J269" s="46">
        <v>262.99869876000002</v>
      </c>
      <c r="K269" s="46">
        <f t="shared" si="4"/>
        <v>194.26574476000002</v>
      </c>
      <c r="L269" s="1"/>
      <c r="M269" s="35"/>
    </row>
    <row r="270" spans="2:13" x14ac:dyDescent="0.2">
      <c r="B270" s="35"/>
      <c r="C270" s="34"/>
      <c r="D270" s="44"/>
      <c r="E270" s="44"/>
      <c r="F270" s="53"/>
      <c r="G270" s="57">
        <v>813</v>
      </c>
      <c r="H270" s="58" t="s">
        <v>1246</v>
      </c>
      <c r="I270" s="54">
        <v>31.534497000000002</v>
      </c>
      <c r="J270" s="46">
        <v>132.30934895000001</v>
      </c>
      <c r="K270" s="46">
        <f t="shared" si="4"/>
        <v>100.77485195000001</v>
      </c>
      <c r="L270" s="1"/>
      <c r="M270" s="35"/>
    </row>
    <row r="271" spans="2:13" ht="25.5" x14ac:dyDescent="0.2">
      <c r="B271" s="35"/>
      <c r="C271" s="34"/>
      <c r="D271" s="44"/>
      <c r="E271" s="44"/>
      <c r="F271" s="53"/>
      <c r="G271" s="57">
        <v>814</v>
      </c>
      <c r="H271" s="58" t="s">
        <v>1247</v>
      </c>
      <c r="I271" s="54">
        <v>22.753927999999998</v>
      </c>
      <c r="J271" s="46">
        <v>19.072433230000005</v>
      </c>
      <c r="K271" s="46">
        <f t="shared" si="4"/>
        <v>-3.6814947699999934</v>
      </c>
      <c r="L271" s="1"/>
      <c r="M271" s="35"/>
    </row>
    <row r="272" spans="2:13" x14ac:dyDescent="0.2">
      <c r="B272" s="35"/>
      <c r="C272" s="34"/>
      <c r="D272" s="44"/>
      <c r="E272" s="44"/>
      <c r="F272" s="53"/>
      <c r="G272" s="57">
        <v>900</v>
      </c>
      <c r="H272" s="58" t="s">
        <v>1248</v>
      </c>
      <c r="I272" s="54">
        <v>10.453212000000001</v>
      </c>
      <c r="J272" s="46">
        <v>9.7249564100000008</v>
      </c>
      <c r="K272" s="46">
        <f t="shared" si="4"/>
        <v>-0.72825558999999984</v>
      </c>
      <c r="L272" s="1"/>
      <c r="M272" s="35"/>
    </row>
    <row r="273" spans="2:13" x14ac:dyDescent="0.2">
      <c r="B273" s="35"/>
      <c r="C273" s="34"/>
      <c r="D273" s="44"/>
      <c r="E273" s="44"/>
      <c r="F273" s="53"/>
      <c r="G273" s="57">
        <v>911</v>
      </c>
      <c r="H273" s="58" t="s">
        <v>1249</v>
      </c>
      <c r="I273" s="54">
        <v>21.657685000000001</v>
      </c>
      <c r="J273" s="46">
        <v>15.753718040000001</v>
      </c>
      <c r="K273" s="46">
        <f t="shared" si="4"/>
        <v>-5.90396696</v>
      </c>
      <c r="L273" s="1"/>
      <c r="M273" s="35"/>
    </row>
    <row r="274" spans="2:13" x14ac:dyDescent="0.2">
      <c r="B274" s="35"/>
      <c r="C274" s="34"/>
      <c r="D274" s="44"/>
      <c r="E274" s="44"/>
      <c r="F274" s="53"/>
      <c r="G274" s="57">
        <v>913</v>
      </c>
      <c r="H274" s="58" t="s">
        <v>1250</v>
      </c>
      <c r="I274" s="54">
        <v>17.378966999999999</v>
      </c>
      <c r="J274" s="46">
        <v>16.099271659999999</v>
      </c>
      <c r="K274" s="46">
        <f t="shared" si="4"/>
        <v>-1.27969534</v>
      </c>
      <c r="L274" s="1"/>
      <c r="M274" s="35"/>
    </row>
    <row r="275" spans="2:13" ht="25.5" x14ac:dyDescent="0.2">
      <c r="B275" s="35"/>
      <c r="C275" s="34"/>
      <c r="D275" s="44"/>
      <c r="E275" s="44"/>
      <c r="F275" s="53"/>
      <c r="G275" s="57">
        <v>914</v>
      </c>
      <c r="H275" s="58" t="s">
        <v>1251</v>
      </c>
      <c r="I275" s="54">
        <v>19.435095</v>
      </c>
      <c r="J275" s="46">
        <v>15.358038130000001</v>
      </c>
      <c r="K275" s="46">
        <f t="shared" si="4"/>
        <v>-4.0770568699999998</v>
      </c>
      <c r="L275" s="1"/>
      <c r="M275" s="35"/>
    </row>
    <row r="276" spans="2:13" ht="14.25" x14ac:dyDescent="0.2">
      <c r="B276" s="35"/>
      <c r="C276" s="34"/>
      <c r="D276" s="68">
        <v>5</v>
      </c>
      <c r="E276" s="38" t="s">
        <v>54</v>
      </c>
      <c r="F276" s="69"/>
      <c r="G276" s="70"/>
      <c r="H276" s="71"/>
      <c r="I276" s="72">
        <v>4026.9086309999998</v>
      </c>
      <c r="J276" s="72">
        <v>6291.279227580002</v>
      </c>
      <c r="K276" s="72">
        <f t="shared" si="4"/>
        <v>2264.3705965800023</v>
      </c>
    </row>
    <row r="277" spans="2:13" ht="14.25" x14ac:dyDescent="0.2">
      <c r="B277" s="35"/>
      <c r="C277" s="34"/>
      <c r="D277" s="44"/>
      <c r="E277" s="44"/>
      <c r="F277" s="55" t="s">
        <v>15</v>
      </c>
      <c r="G277" s="61"/>
      <c r="H277" s="59"/>
      <c r="I277" s="37">
        <v>326.40952499999997</v>
      </c>
      <c r="J277" s="37">
        <v>397.56821048</v>
      </c>
      <c r="K277" s="37">
        <f t="shared" si="4"/>
        <v>71.158685480000031</v>
      </c>
      <c r="L277" s="1"/>
      <c r="M277" s="35"/>
    </row>
    <row r="278" spans="2:13" ht="25.5" x14ac:dyDescent="0.2">
      <c r="B278" s="35"/>
      <c r="C278" s="34"/>
      <c r="D278" s="44"/>
      <c r="E278" s="44"/>
      <c r="F278" s="53"/>
      <c r="G278" s="57" t="s">
        <v>55</v>
      </c>
      <c r="H278" s="58" t="s">
        <v>56</v>
      </c>
      <c r="I278" s="54">
        <v>25.915462000000002</v>
      </c>
      <c r="J278" s="46">
        <v>25.762698990000001</v>
      </c>
      <c r="K278" s="46">
        <f t="shared" si="4"/>
        <v>-0.15276301000000103</v>
      </c>
      <c r="L278" s="1"/>
      <c r="M278" s="35"/>
    </row>
    <row r="279" spans="2:13" ht="25.5" x14ac:dyDescent="0.2">
      <c r="B279" s="35"/>
      <c r="C279" s="34"/>
      <c r="D279" s="44"/>
      <c r="E279" s="44"/>
      <c r="F279" s="53"/>
      <c r="G279" s="57" t="s">
        <v>57</v>
      </c>
      <c r="H279" s="58" t="s">
        <v>1943</v>
      </c>
      <c r="I279" s="54">
        <v>10.711285</v>
      </c>
      <c r="J279" s="46">
        <v>10.646419870000001</v>
      </c>
      <c r="K279" s="46">
        <f t="shared" si="4"/>
        <v>-6.4865129999999382E-2</v>
      </c>
      <c r="L279" s="1"/>
      <c r="M279" s="35"/>
    </row>
    <row r="280" spans="2:13" x14ac:dyDescent="0.2">
      <c r="B280" s="35"/>
      <c r="C280" s="34"/>
      <c r="D280" s="44"/>
      <c r="E280" s="44"/>
      <c r="F280" s="53"/>
      <c r="G280" s="57" t="s">
        <v>26</v>
      </c>
      <c r="H280" s="58" t="s">
        <v>58</v>
      </c>
      <c r="I280" s="54">
        <v>8.2514339999999997</v>
      </c>
      <c r="J280" s="46">
        <v>7.8756296099999998</v>
      </c>
      <c r="K280" s="46">
        <f t="shared" si="4"/>
        <v>-0.37580438999999988</v>
      </c>
      <c r="L280" s="1"/>
      <c r="M280" s="35"/>
    </row>
    <row r="281" spans="2:13" x14ac:dyDescent="0.2">
      <c r="B281" s="35"/>
      <c r="C281" s="34"/>
      <c r="D281" s="44"/>
      <c r="E281" s="44"/>
      <c r="F281" s="53"/>
      <c r="G281" s="57" t="s">
        <v>28</v>
      </c>
      <c r="H281" s="58" t="s">
        <v>59</v>
      </c>
      <c r="I281" s="54">
        <v>59.015771000000001</v>
      </c>
      <c r="J281" s="46">
        <v>88.300411060000002</v>
      </c>
      <c r="K281" s="46">
        <f t="shared" si="4"/>
        <v>29.284640060000001</v>
      </c>
      <c r="L281" s="1"/>
      <c r="M281" s="35"/>
    </row>
    <row r="282" spans="2:13" x14ac:dyDescent="0.2">
      <c r="B282" s="35"/>
      <c r="C282" s="34"/>
      <c r="D282" s="44"/>
      <c r="E282" s="44"/>
      <c r="F282" s="53"/>
      <c r="G282" s="57" t="s">
        <v>29</v>
      </c>
      <c r="H282" s="58" t="s">
        <v>60</v>
      </c>
      <c r="I282" s="54">
        <v>222.51557299999999</v>
      </c>
      <c r="J282" s="46">
        <v>264.98305095000001</v>
      </c>
      <c r="K282" s="46">
        <f t="shared" si="4"/>
        <v>42.467477950000017</v>
      </c>
      <c r="L282" s="1"/>
      <c r="M282" s="35"/>
    </row>
    <row r="283" spans="2:13" ht="14.25" x14ac:dyDescent="0.2">
      <c r="B283" s="35"/>
      <c r="C283" s="34"/>
      <c r="D283" s="44"/>
      <c r="E283" s="44"/>
      <c r="F283" s="55" t="s">
        <v>2</v>
      </c>
      <c r="G283" s="61"/>
      <c r="H283" s="59"/>
      <c r="I283" s="37">
        <v>3700.4991060000002</v>
      </c>
      <c r="J283" s="37">
        <v>5893.7110171000013</v>
      </c>
      <c r="K283" s="37">
        <f t="shared" si="4"/>
        <v>2193.2119111000011</v>
      </c>
      <c r="L283" s="1"/>
      <c r="M283" s="35"/>
    </row>
    <row r="284" spans="2:13" x14ac:dyDescent="0.2">
      <c r="B284" s="35"/>
      <c r="C284" s="34"/>
      <c r="D284" s="44"/>
      <c r="E284" s="44"/>
      <c r="F284" s="53"/>
      <c r="G284" s="57">
        <v>100</v>
      </c>
      <c r="H284" s="58" t="s">
        <v>1191</v>
      </c>
      <c r="I284" s="54">
        <v>69.789953999999994</v>
      </c>
      <c r="J284" s="46">
        <v>55.512689639999991</v>
      </c>
      <c r="K284" s="46">
        <f t="shared" si="4"/>
        <v>-14.277264360000004</v>
      </c>
      <c r="L284" s="1"/>
      <c r="M284" s="35"/>
    </row>
    <row r="285" spans="2:13" x14ac:dyDescent="0.2">
      <c r="B285" s="35"/>
      <c r="C285" s="34"/>
      <c r="D285" s="44"/>
      <c r="E285" s="44"/>
      <c r="F285" s="53"/>
      <c r="G285" s="57">
        <v>103</v>
      </c>
      <c r="H285" s="58" t="s">
        <v>1252</v>
      </c>
      <c r="I285" s="54">
        <v>7.1572849999999999</v>
      </c>
      <c r="J285" s="46">
        <v>6.8508155000000004</v>
      </c>
      <c r="K285" s="46">
        <f t="shared" si="4"/>
        <v>-0.30646949999999951</v>
      </c>
      <c r="L285" s="1"/>
      <c r="M285" s="35"/>
    </row>
    <row r="286" spans="2:13" x14ac:dyDescent="0.2">
      <c r="B286" s="35"/>
      <c r="C286" s="34"/>
      <c r="D286" s="44"/>
      <c r="E286" s="44"/>
      <c r="F286" s="53"/>
      <c r="G286" s="57">
        <v>111</v>
      </c>
      <c r="H286" s="58" t="s">
        <v>1253</v>
      </c>
      <c r="I286" s="54">
        <v>37.545375</v>
      </c>
      <c r="J286" s="46">
        <v>39.66242900000001</v>
      </c>
      <c r="K286" s="46">
        <f t="shared" si="4"/>
        <v>2.1170540000000102</v>
      </c>
      <c r="L286" s="1"/>
      <c r="M286" s="35"/>
    </row>
    <row r="287" spans="2:13" x14ac:dyDescent="0.2">
      <c r="B287" s="35"/>
      <c r="C287" s="34"/>
      <c r="D287" s="44"/>
      <c r="E287" s="44"/>
      <c r="F287" s="53"/>
      <c r="G287" s="57">
        <v>112</v>
      </c>
      <c r="H287" s="58" t="s">
        <v>1193</v>
      </c>
      <c r="I287" s="54">
        <v>23.446190000000001</v>
      </c>
      <c r="J287" s="46">
        <v>20.833379429999997</v>
      </c>
      <c r="K287" s="46">
        <f t="shared" si="4"/>
        <v>-2.6128105700000042</v>
      </c>
      <c r="L287" s="1"/>
      <c r="M287" s="35"/>
    </row>
    <row r="288" spans="2:13" x14ac:dyDescent="0.2">
      <c r="B288" s="35"/>
      <c r="C288" s="34"/>
      <c r="D288" s="44"/>
      <c r="E288" s="44"/>
      <c r="F288" s="53"/>
      <c r="G288" s="57">
        <v>121</v>
      </c>
      <c r="H288" s="58" t="s">
        <v>1254</v>
      </c>
      <c r="I288" s="54">
        <v>22.249997</v>
      </c>
      <c r="J288" s="46">
        <v>16.558910930000007</v>
      </c>
      <c r="K288" s="46">
        <f t="shared" si="4"/>
        <v>-5.6910860699999937</v>
      </c>
      <c r="L288" s="1"/>
      <c r="M288" s="35"/>
    </row>
    <row r="289" spans="2:13" x14ac:dyDescent="0.2">
      <c r="B289" s="35"/>
      <c r="C289" s="34"/>
      <c r="D289" s="44"/>
      <c r="E289" s="44"/>
      <c r="F289" s="53"/>
      <c r="G289" s="57">
        <v>123</v>
      </c>
      <c r="H289" s="58" t="s">
        <v>1255</v>
      </c>
      <c r="I289" s="54">
        <v>12.875354</v>
      </c>
      <c r="J289" s="46">
        <v>11.397610420000001</v>
      </c>
      <c r="K289" s="46">
        <f t="shared" si="4"/>
        <v>-1.4777435799999985</v>
      </c>
      <c r="L289" s="1"/>
      <c r="M289" s="35"/>
    </row>
    <row r="290" spans="2:13" x14ac:dyDescent="0.2">
      <c r="B290" s="35"/>
      <c r="C290" s="34"/>
      <c r="D290" s="44"/>
      <c r="E290" s="44"/>
      <c r="F290" s="53"/>
      <c r="G290" s="57">
        <v>124</v>
      </c>
      <c r="H290" s="58" t="s">
        <v>1118</v>
      </c>
      <c r="I290" s="54">
        <v>11.744941000000001</v>
      </c>
      <c r="J290" s="46">
        <v>11.46059294</v>
      </c>
      <c r="K290" s="46">
        <f t="shared" si="4"/>
        <v>-0.28434806000000101</v>
      </c>
      <c r="L290" s="1"/>
      <c r="M290" s="35"/>
    </row>
    <row r="291" spans="2:13" x14ac:dyDescent="0.2">
      <c r="B291" s="35"/>
      <c r="C291" s="34"/>
      <c r="D291" s="44"/>
      <c r="E291" s="44"/>
      <c r="F291" s="53"/>
      <c r="G291" s="57">
        <v>200</v>
      </c>
      <c r="H291" s="58" t="s">
        <v>1256</v>
      </c>
      <c r="I291" s="54">
        <v>650.76389200000006</v>
      </c>
      <c r="J291" s="46">
        <v>595.36503121999999</v>
      </c>
      <c r="K291" s="46">
        <f t="shared" si="4"/>
        <v>-55.398860780000064</v>
      </c>
      <c r="L291" s="1"/>
      <c r="M291" s="35"/>
    </row>
    <row r="292" spans="2:13" x14ac:dyDescent="0.2">
      <c r="B292" s="35"/>
      <c r="C292" s="34"/>
      <c r="D292" s="44"/>
      <c r="E292" s="44"/>
      <c r="F292" s="53"/>
      <c r="G292" s="57">
        <v>210</v>
      </c>
      <c r="H292" s="58" t="s">
        <v>1257</v>
      </c>
      <c r="I292" s="54">
        <v>21.14207</v>
      </c>
      <c r="J292" s="46">
        <v>135.24992666999998</v>
      </c>
      <c r="K292" s="46">
        <f t="shared" si="4"/>
        <v>114.10785666999998</v>
      </c>
      <c r="L292" s="1"/>
      <c r="M292" s="35"/>
    </row>
    <row r="293" spans="2:13" x14ac:dyDescent="0.2">
      <c r="B293" s="35"/>
      <c r="C293" s="34"/>
      <c r="D293" s="44"/>
      <c r="E293" s="44"/>
      <c r="F293" s="53"/>
      <c r="G293" s="57">
        <v>211</v>
      </c>
      <c r="H293" s="58" t="s">
        <v>1258</v>
      </c>
      <c r="I293" s="54">
        <v>175.98772</v>
      </c>
      <c r="J293" s="46">
        <v>445.52624740999994</v>
      </c>
      <c r="K293" s="46">
        <f t="shared" si="4"/>
        <v>269.53852740999992</v>
      </c>
      <c r="L293" s="1"/>
      <c r="M293" s="35"/>
    </row>
    <row r="294" spans="2:13" x14ac:dyDescent="0.2">
      <c r="B294" s="35"/>
      <c r="C294" s="34"/>
      <c r="D294" s="44"/>
      <c r="E294" s="44"/>
      <c r="F294" s="53"/>
      <c r="G294" s="57">
        <v>212</v>
      </c>
      <c r="H294" s="58" t="s">
        <v>1259</v>
      </c>
      <c r="I294" s="54">
        <v>8.0241579999999999</v>
      </c>
      <c r="J294" s="46">
        <v>1239.4877391399998</v>
      </c>
      <c r="K294" s="46">
        <f t="shared" si="4"/>
        <v>1231.4635811399999</v>
      </c>
      <c r="L294" s="1"/>
      <c r="M294" s="35"/>
    </row>
    <row r="295" spans="2:13" x14ac:dyDescent="0.2">
      <c r="B295" s="35"/>
      <c r="C295" s="34"/>
      <c r="D295" s="44"/>
      <c r="E295" s="44"/>
      <c r="F295" s="53"/>
      <c r="G295" s="57">
        <v>213</v>
      </c>
      <c r="H295" s="58" t="s">
        <v>1260</v>
      </c>
      <c r="I295" s="54">
        <v>1.337558</v>
      </c>
      <c r="J295" s="46">
        <v>1.0209271899999999</v>
      </c>
      <c r="K295" s="46">
        <f t="shared" si="4"/>
        <v>-0.31663081000000015</v>
      </c>
      <c r="L295" s="1"/>
      <c r="M295" s="35"/>
    </row>
    <row r="296" spans="2:13" x14ac:dyDescent="0.2">
      <c r="B296" s="35"/>
      <c r="C296" s="34"/>
      <c r="D296" s="44"/>
      <c r="E296" s="44"/>
      <c r="F296" s="53"/>
      <c r="G296" s="57">
        <v>300</v>
      </c>
      <c r="H296" s="58" t="s">
        <v>1261</v>
      </c>
      <c r="I296" s="54">
        <v>318.31837300000001</v>
      </c>
      <c r="J296" s="46">
        <v>262.59815174999989</v>
      </c>
      <c r="K296" s="46">
        <f t="shared" si="4"/>
        <v>-55.720221250000122</v>
      </c>
      <c r="L296" s="1"/>
      <c r="M296" s="35"/>
    </row>
    <row r="297" spans="2:13" x14ac:dyDescent="0.2">
      <c r="B297" s="35"/>
      <c r="C297" s="34"/>
      <c r="D297" s="44"/>
      <c r="E297" s="44"/>
      <c r="F297" s="53"/>
      <c r="G297" s="57">
        <v>310</v>
      </c>
      <c r="H297" s="58" t="s">
        <v>1262</v>
      </c>
      <c r="I297" s="54">
        <v>17.370812000000001</v>
      </c>
      <c r="J297" s="46">
        <v>177.41381499000002</v>
      </c>
      <c r="K297" s="46">
        <f t="shared" si="4"/>
        <v>160.04300299000002</v>
      </c>
      <c r="L297" s="1"/>
      <c r="M297" s="35"/>
    </row>
    <row r="298" spans="2:13" x14ac:dyDescent="0.2">
      <c r="B298" s="35"/>
      <c r="C298" s="34"/>
      <c r="D298" s="44"/>
      <c r="E298" s="44"/>
      <c r="F298" s="53"/>
      <c r="G298" s="57">
        <v>311</v>
      </c>
      <c r="H298" s="58" t="s">
        <v>1263</v>
      </c>
      <c r="I298" s="54">
        <v>111.539537</v>
      </c>
      <c r="J298" s="46">
        <v>65.893113999999997</v>
      </c>
      <c r="K298" s="46">
        <f t="shared" si="4"/>
        <v>-45.646422999999999</v>
      </c>
      <c r="L298" s="1"/>
      <c r="M298" s="35"/>
    </row>
    <row r="299" spans="2:13" x14ac:dyDescent="0.2">
      <c r="B299" s="35"/>
      <c r="C299" s="34"/>
      <c r="D299" s="44"/>
      <c r="E299" s="44"/>
      <c r="F299" s="53"/>
      <c r="G299" s="57">
        <v>400</v>
      </c>
      <c r="H299" s="58" t="s">
        <v>1264</v>
      </c>
      <c r="I299" s="54">
        <v>698.56698500000005</v>
      </c>
      <c r="J299" s="46">
        <v>769.41150645999994</v>
      </c>
      <c r="K299" s="46">
        <f t="shared" si="4"/>
        <v>70.844521459999896</v>
      </c>
      <c r="L299" s="1"/>
      <c r="M299" s="35"/>
    </row>
    <row r="300" spans="2:13" x14ac:dyDescent="0.2">
      <c r="B300" s="35"/>
      <c r="C300" s="34"/>
      <c r="D300" s="44"/>
      <c r="E300" s="44"/>
      <c r="F300" s="53"/>
      <c r="G300" s="57">
        <v>411</v>
      </c>
      <c r="H300" s="58" t="s">
        <v>1265</v>
      </c>
      <c r="I300" s="54">
        <v>334.85528499999998</v>
      </c>
      <c r="J300" s="46">
        <v>389.29592262</v>
      </c>
      <c r="K300" s="46">
        <f t="shared" si="4"/>
        <v>54.440637620000018</v>
      </c>
      <c r="L300" s="1"/>
      <c r="M300" s="35"/>
    </row>
    <row r="301" spans="2:13" x14ac:dyDescent="0.2">
      <c r="B301" s="35"/>
      <c r="C301" s="34"/>
      <c r="D301" s="44"/>
      <c r="E301" s="44"/>
      <c r="F301" s="53"/>
      <c r="G301" s="57">
        <v>412</v>
      </c>
      <c r="H301" s="58" t="s">
        <v>1266</v>
      </c>
      <c r="I301" s="54">
        <v>12.282726</v>
      </c>
      <c r="J301" s="46">
        <v>115.95694934999999</v>
      </c>
      <c r="K301" s="46">
        <f t="shared" si="4"/>
        <v>103.67422334999999</v>
      </c>
      <c r="L301" s="1"/>
      <c r="M301" s="35"/>
    </row>
    <row r="302" spans="2:13" x14ac:dyDescent="0.2">
      <c r="B302" s="35"/>
      <c r="C302" s="34"/>
      <c r="D302" s="44"/>
      <c r="E302" s="44"/>
      <c r="F302" s="53"/>
      <c r="G302" s="57">
        <v>413</v>
      </c>
      <c r="H302" s="58" t="s">
        <v>1267</v>
      </c>
      <c r="I302" s="54">
        <v>4.5795450000000004</v>
      </c>
      <c r="J302" s="46">
        <v>134.33532668999999</v>
      </c>
      <c r="K302" s="46">
        <f t="shared" si="4"/>
        <v>129.75578168999999</v>
      </c>
      <c r="L302" s="1"/>
      <c r="M302" s="35"/>
    </row>
    <row r="303" spans="2:13" x14ac:dyDescent="0.2">
      <c r="B303" s="35"/>
      <c r="C303" s="34"/>
      <c r="D303" s="44"/>
      <c r="E303" s="44"/>
      <c r="F303" s="53"/>
      <c r="G303" s="57">
        <v>600</v>
      </c>
      <c r="H303" s="58" t="s">
        <v>1116</v>
      </c>
      <c r="I303" s="54">
        <v>31.287231999999999</v>
      </c>
      <c r="J303" s="46">
        <v>31.708502760000002</v>
      </c>
      <c r="K303" s="46">
        <f t="shared" si="4"/>
        <v>0.4212707600000023</v>
      </c>
      <c r="L303" s="1"/>
      <c r="M303" s="35"/>
    </row>
    <row r="304" spans="2:13" x14ac:dyDescent="0.2">
      <c r="B304" s="35"/>
      <c r="C304" s="34"/>
      <c r="D304" s="44"/>
      <c r="E304" s="44"/>
      <c r="F304" s="53"/>
      <c r="G304" s="57">
        <v>610</v>
      </c>
      <c r="H304" s="58" t="s">
        <v>1268</v>
      </c>
      <c r="I304" s="54">
        <v>74.035015999999999</v>
      </c>
      <c r="J304" s="46">
        <v>187.14590133000004</v>
      </c>
      <c r="K304" s="46">
        <f t="shared" si="4"/>
        <v>113.11088533000004</v>
      </c>
      <c r="L304" s="1"/>
      <c r="M304" s="35"/>
    </row>
    <row r="305" spans="2:13" x14ac:dyDescent="0.2">
      <c r="B305" s="35"/>
      <c r="C305" s="34"/>
      <c r="D305" s="44"/>
      <c r="E305" s="44"/>
      <c r="F305" s="53"/>
      <c r="G305" s="57">
        <v>611</v>
      </c>
      <c r="H305" s="58" t="s">
        <v>1269</v>
      </c>
      <c r="I305" s="54">
        <v>104.45360700000001</v>
      </c>
      <c r="J305" s="46">
        <v>301.78773293000006</v>
      </c>
      <c r="K305" s="46">
        <f t="shared" si="4"/>
        <v>197.33412593000006</v>
      </c>
      <c r="L305" s="1"/>
      <c r="M305" s="35"/>
    </row>
    <row r="306" spans="2:13" x14ac:dyDescent="0.2">
      <c r="B306" s="35"/>
      <c r="C306" s="34"/>
      <c r="D306" s="44"/>
      <c r="E306" s="44"/>
      <c r="F306" s="53"/>
      <c r="G306" s="57">
        <v>612</v>
      </c>
      <c r="H306" s="58" t="s">
        <v>1176</v>
      </c>
      <c r="I306" s="54">
        <v>52.337446999999997</v>
      </c>
      <c r="J306" s="46">
        <v>33.779024970000002</v>
      </c>
      <c r="K306" s="46">
        <f t="shared" si="4"/>
        <v>-18.558422029999996</v>
      </c>
      <c r="L306" s="1"/>
      <c r="M306" s="35"/>
    </row>
    <row r="307" spans="2:13" x14ac:dyDescent="0.2">
      <c r="B307" s="35"/>
      <c r="C307" s="34"/>
      <c r="D307" s="44"/>
      <c r="E307" s="44"/>
      <c r="F307" s="53"/>
      <c r="G307" s="57">
        <v>613</v>
      </c>
      <c r="H307" s="58" t="s">
        <v>1270</v>
      </c>
      <c r="I307" s="54">
        <v>141.663037</v>
      </c>
      <c r="J307" s="46">
        <v>163.77902443000005</v>
      </c>
      <c r="K307" s="46">
        <f t="shared" si="4"/>
        <v>22.115987430000047</v>
      </c>
      <c r="L307" s="1"/>
      <c r="M307" s="35"/>
    </row>
    <row r="308" spans="2:13" x14ac:dyDescent="0.2">
      <c r="B308" s="35"/>
      <c r="C308" s="34"/>
      <c r="D308" s="44"/>
      <c r="E308" s="44"/>
      <c r="F308" s="53"/>
      <c r="G308" s="57">
        <v>614</v>
      </c>
      <c r="H308" s="58" t="s">
        <v>1271</v>
      </c>
      <c r="I308" s="54">
        <v>122.147572</v>
      </c>
      <c r="J308" s="46">
        <v>95.822614970000018</v>
      </c>
      <c r="K308" s="46">
        <f t="shared" si="4"/>
        <v>-26.324957029999979</v>
      </c>
      <c r="L308" s="1"/>
      <c r="M308" s="35"/>
    </row>
    <row r="309" spans="2:13" x14ac:dyDescent="0.2">
      <c r="B309" s="35"/>
      <c r="C309" s="34"/>
      <c r="D309" s="44"/>
      <c r="E309" s="44"/>
      <c r="F309" s="53"/>
      <c r="G309" s="57">
        <v>615</v>
      </c>
      <c r="H309" s="58" t="s">
        <v>1117</v>
      </c>
      <c r="I309" s="54">
        <v>13.027785</v>
      </c>
      <c r="J309" s="46">
        <v>13.813636539999997</v>
      </c>
      <c r="K309" s="46">
        <f t="shared" si="4"/>
        <v>0.78585153999999768</v>
      </c>
      <c r="L309" s="1"/>
      <c r="M309" s="35"/>
    </row>
    <row r="310" spans="2:13" x14ac:dyDescent="0.2">
      <c r="B310" s="35"/>
      <c r="C310" s="34"/>
      <c r="D310" s="44"/>
      <c r="E310" s="44"/>
      <c r="F310" s="53"/>
      <c r="G310" s="57">
        <v>800</v>
      </c>
      <c r="H310" s="58" t="s">
        <v>1272</v>
      </c>
      <c r="I310" s="54">
        <v>36.100366999999999</v>
      </c>
      <c r="J310" s="46">
        <v>34.897522010000003</v>
      </c>
      <c r="K310" s="46">
        <f t="shared" si="4"/>
        <v>-1.2028449899999956</v>
      </c>
      <c r="L310" s="1"/>
      <c r="M310" s="35"/>
    </row>
    <row r="311" spans="2:13" x14ac:dyDescent="0.2">
      <c r="B311" s="35"/>
      <c r="C311" s="34"/>
      <c r="D311" s="44"/>
      <c r="E311" s="44"/>
      <c r="F311" s="53"/>
      <c r="G311" s="57">
        <v>810</v>
      </c>
      <c r="H311" s="58" t="s">
        <v>1273</v>
      </c>
      <c r="I311" s="54">
        <v>9.8423449999999999</v>
      </c>
      <c r="J311" s="46">
        <v>19.076092299999996</v>
      </c>
      <c r="K311" s="46">
        <f t="shared" si="4"/>
        <v>9.2337472999999957</v>
      </c>
      <c r="L311" s="1"/>
      <c r="M311" s="35"/>
    </row>
    <row r="312" spans="2:13" x14ac:dyDescent="0.2">
      <c r="B312" s="35"/>
      <c r="C312" s="34"/>
      <c r="D312" s="44"/>
      <c r="E312" s="44"/>
      <c r="F312" s="53"/>
      <c r="G312" s="57">
        <v>811</v>
      </c>
      <c r="H312" s="58" t="s">
        <v>1274</v>
      </c>
      <c r="I312" s="54">
        <v>562.78786600000001</v>
      </c>
      <c r="J312" s="46">
        <v>501.31469938999999</v>
      </c>
      <c r="K312" s="46">
        <f t="shared" si="4"/>
        <v>-61.473166610000021</v>
      </c>
      <c r="L312" s="1"/>
      <c r="M312" s="35"/>
    </row>
    <row r="313" spans="2:13" x14ac:dyDescent="0.2">
      <c r="B313" s="35"/>
      <c r="C313" s="34"/>
      <c r="D313" s="44"/>
      <c r="E313" s="44"/>
      <c r="F313" s="53"/>
      <c r="G313" s="57">
        <v>812</v>
      </c>
      <c r="H313" s="58" t="s">
        <v>1275</v>
      </c>
      <c r="I313" s="54">
        <v>9.1360240000000008</v>
      </c>
      <c r="J313" s="46">
        <v>12.94407118</v>
      </c>
      <c r="K313" s="46">
        <f t="shared" si="4"/>
        <v>3.8080471799999991</v>
      </c>
      <c r="L313" s="1"/>
      <c r="M313" s="35"/>
    </row>
    <row r="314" spans="2:13" ht="25.5" x14ac:dyDescent="0.2">
      <c r="B314" s="35"/>
      <c r="C314" s="34"/>
      <c r="D314" s="44"/>
      <c r="E314" s="44"/>
      <c r="F314" s="53"/>
      <c r="G314" s="57">
        <v>813</v>
      </c>
      <c r="H314" s="58" t="s">
        <v>1276</v>
      </c>
      <c r="I314" s="54">
        <v>4.1030509999999998</v>
      </c>
      <c r="J314" s="46">
        <v>3.8111089399999991</v>
      </c>
      <c r="K314" s="46">
        <f t="shared" si="4"/>
        <v>-0.29194206000000067</v>
      </c>
      <c r="L314" s="1"/>
      <c r="M314" s="35"/>
    </row>
    <row r="315" spans="2:13" ht="14.25" x14ac:dyDescent="0.2">
      <c r="B315" s="35"/>
      <c r="C315" s="34"/>
      <c r="D315" s="68">
        <v>6</v>
      </c>
      <c r="E315" s="38" t="s">
        <v>1033</v>
      </c>
      <c r="F315" s="69"/>
      <c r="G315" s="70"/>
      <c r="H315" s="71"/>
      <c r="I315" s="72">
        <v>15546.692768000001</v>
      </c>
      <c r="J315" s="72">
        <v>18546.433419379999</v>
      </c>
      <c r="K315" s="72">
        <f t="shared" si="4"/>
        <v>2999.7406513799979</v>
      </c>
    </row>
    <row r="316" spans="2:13" ht="14.25" x14ac:dyDescent="0.2">
      <c r="B316" s="35"/>
      <c r="C316" s="34"/>
      <c r="D316" s="44"/>
      <c r="E316" s="44"/>
      <c r="F316" s="55" t="s">
        <v>49</v>
      </c>
      <c r="G316" s="61"/>
      <c r="H316" s="59"/>
      <c r="I316" s="37">
        <v>5279.6196280000004</v>
      </c>
      <c r="J316" s="37">
        <v>5715.9694662000002</v>
      </c>
      <c r="K316" s="37">
        <f t="shared" si="4"/>
        <v>436.34983819999979</v>
      </c>
      <c r="L316" s="1"/>
      <c r="M316" s="35"/>
    </row>
    <row r="317" spans="2:13" x14ac:dyDescent="0.2">
      <c r="B317" s="35"/>
      <c r="C317" s="34"/>
      <c r="D317" s="44"/>
      <c r="E317" s="44"/>
      <c r="F317" s="53"/>
      <c r="G317" s="57" t="s">
        <v>2397</v>
      </c>
      <c r="H317" s="58" t="s">
        <v>2398</v>
      </c>
      <c r="I317" s="54">
        <v>0</v>
      </c>
      <c r="J317" s="46">
        <v>0</v>
      </c>
      <c r="K317" s="46">
        <f t="shared" si="4"/>
        <v>0</v>
      </c>
      <c r="L317" s="1"/>
      <c r="M317" s="35"/>
    </row>
    <row r="318" spans="2:13" x14ac:dyDescent="0.2">
      <c r="B318" s="35"/>
      <c r="C318" s="34"/>
      <c r="D318" s="44"/>
      <c r="E318" s="44"/>
      <c r="F318" s="53"/>
      <c r="G318" s="57" t="s">
        <v>2399</v>
      </c>
      <c r="H318" s="58" t="s">
        <v>2400</v>
      </c>
      <c r="I318" s="54">
        <v>0</v>
      </c>
      <c r="J318" s="46">
        <v>0</v>
      </c>
      <c r="K318" s="46">
        <f t="shared" si="4"/>
        <v>0</v>
      </c>
      <c r="L318" s="1"/>
      <c r="M318" s="35"/>
    </row>
    <row r="319" spans="2:13" ht="25.5" x14ac:dyDescent="0.2">
      <c r="B319" s="35"/>
      <c r="C319" s="34"/>
      <c r="D319" s="44"/>
      <c r="E319" s="44"/>
      <c r="F319" s="53"/>
      <c r="G319" s="57" t="s">
        <v>66</v>
      </c>
      <c r="H319" s="58" t="s">
        <v>67</v>
      </c>
      <c r="I319" s="54">
        <v>296.91251399999999</v>
      </c>
      <c r="J319" s="46">
        <v>294.25206119999973</v>
      </c>
      <c r="K319" s="46">
        <f t="shared" si="4"/>
        <v>-2.6604528000002574</v>
      </c>
      <c r="L319" s="1"/>
      <c r="M319" s="35"/>
    </row>
    <row r="320" spans="2:13" x14ac:dyDescent="0.2">
      <c r="B320" s="35"/>
      <c r="C320" s="34"/>
      <c r="D320" s="44"/>
      <c r="E320" s="44"/>
      <c r="F320" s="53"/>
      <c r="G320" s="57" t="s">
        <v>68</v>
      </c>
      <c r="H320" s="58" t="s">
        <v>69</v>
      </c>
      <c r="I320" s="54">
        <v>1056.1776890000001</v>
      </c>
      <c r="J320" s="46">
        <v>1056.1776890000001</v>
      </c>
      <c r="K320" s="46">
        <f t="shared" si="4"/>
        <v>0</v>
      </c>
      <c r="L320" s="1"/>
      <c r="M320" s="35"/>
    </row>
    <row r="321" spans="2:13" ht="25.5" x14ac:dyDescent="0.2">
      <c r="B321" s="35"/>
      <c r="C321" s="34"/>
      <c r="D321" s="44"/>
      <c r="E321" s="44"/>
      <c r="F321" s="53"/>
      <c r="G321" s="57" t="s">
        <v>70</v>
      </c>
      <c r="H321" s="58" t="s">
        <v>71</v>
      </c>
      <c r="I321" s="54">
        <v>594.07500000000005</v>
      </c>
      <c r="J321" s="46">
        <v>594.07500000000005</v>
      </c>
      <c r="K321" s="46">
        <f t="shared" si="4"/>
        <v>0</v>
      </c>
      <c r="L321" s="1"/>
      <c r="M321" s="35"/>
    </row>
    <row r="322" spans="2:13" ht="25.5" x14ac:dyDescent="0.2">
      <c r="B322" s="35"/>
      <c r="C322" s="34"/>
      <c r="D322" s="44"/>
      <c r="E322" s="44"/>
      <c r="F322" s="53"/>
      <c r="G322" s="57" t="s">
        <v>72</v>
      </c>
      <c r="H322" s="58" t="s">
        <v>73</v>
      </c>
      <c r="I322" s="54">
        <v>300</v>
      </c>
      <c r="J322" s="46">
        <v>300</v>
      </c>
      <c r="K322" s="46">
        <f t="shared" si="4"/>
        <v>0</v>
      </c>
      <c r="L322" s="1"/>
      <c r="M322" s="35"/>
    </row>
    <row r="323" spans="2:13" x14ac:dyDescent="0.2">
      <c r="B323" s="35"/>
      <c r="C323" s="34"/>
      <c r="D323" s="44"/>
      <c r="E323" s="44"/>
      <c r="F323" s="53"/>
      <c r="G323" s="57" t="s">
        <v>74</v>
      </c>
      <c r="H323" s="58" t="s">
        <v>75</v>
      </c>
      <c r="I323" s="54">
        <v>160</v>
      </c>
      <c r="J323" s="46">
        <v>160</v>
      </c>
      <c r="K323" s="46">
        <f t="shared" si="4"/>
        <v>0</v>
      </c>
      <c r="L323" s="1"/>
      <c r="M323" s="35"/>
    </row>
    <row r="324" spans="2:13" x14ac:dyDescent="0.2">
      <c r="B324" s="35"/>
      <c r="C324" s="34"/>
      <c r="D324" s="44"/>
      <c r="E324" s="44"/>
      <c r="F324" s="53"/>
      <c r="G324" s="57" t="s">
        <v>2199</v>
      </c>
      <c r="H324" s="58" t="s">
        <v>2200</v>
      </c>
      <c r="I324" s="54">
        <v>0</v>
      </c>
      <c r="J324" s="46">
        <v>209.974693</v>
      </c>
      <c r="K324" s="46">
        <f t="shared" si="4"/>
        <v>209.974693</v>
      </c>
      <c r="L324" s="1"/>
      <c r="M324" s="35"/>
    </row>
    <row r="325" spans="2:13" x14ac:dyDescent="0.2">
      <c r="B325" s="35"/>
      <c r="C325" s="34"/>
      <c r="D325" s="44"/>
      <c r="E325" s="44"/>
      <c r="F325" s="53"/>
      <c r="G325" s="57" t="s">
        <v>2401</v>
      </c>
      <c r="H325" s="58" t="s">
        <v>2402</v>
      </c>
      <c r="I325" s="54">
        <v>0</v>
      </c>
      <c r="J325" s="46">
        <v>0</v>
      </c>
      <c r="K325" s="46">
        <f t="shared" si="4"/>
        <v>0</v>
      </c>
      <c r="L325" s="1"/>
      <c r="M325" s="35"/>
    </row>
    <row r="326" spans="2:13" x14ac:dyDescent="0.2">
      <c r="B326" s="35"/>
      <c r="C326" s="34"/>
      <c r="D326" s="44"/>
      <c r="E326" s="44"/>
      <c r="F326" s="53"/>
      <c r="G326" s="57" t="s">
        <v>76</v>
      </c>
      <c r="H326" s="58" t="s">
        <v>77</v>
      </c>
      <c r="I326" s="54">
        <v>458.69217800000001</v>
      </c>
      <c r="J326" s="46">
        <v>458.69217800000001</v>
      </c>
      <c r="K326" s="46">
        <f t="shared" si="4"/>
        <v>0</v>
      </c>
      <c r="L326" s="1"/>
      <c r="M326" s="35"/>
    </row>
    <row r="327" spans="2:13" x14ac:dyDescent="0.2">
      <c r="B327" s="35"/>
      <c r="C327" s="34"/>
      <c r="D327" s="44"/>
      <c r="E327" s="44"/>
      <c r="F327" s="53"/>
      <c r="G327" s="57" t="s">
        <v>78</v>
      </c>
      <c r="H327" s="58" t="s">
        <v>79</v>
      </c>
      <c r="I327" s="54">
        <v>2413.7622470000001</v>
      </c>
      <c r="J327" s="46">
        <v>2642.7978450000001</v>
      </c>
      <c r="K327" s="46">
        <f t="shared" si="4"/>
        <v>229.03559799999994</v>
      </c>
      <c r="L327" s="1"/>
      <c r="M327" s="35"/>
    </row>
    <row r="328" spans="2:13" x14ac:dyDescent="0.2">
      <c r="B328" s="35"/>
      <c r="C328" s="34"/>
      <c r="D328" s="44"/>
      <c r="E328" s="44"/>
      <c r="F328" s="53"/>
      <c r="G328" s="57" t="s">
        <v>2403</v>
      </c>
      <c r="H328" s="58" t="s">
        <v>2404</v>
      </c>
      <c r="I328" s="54">
        <v>0</v>
      </c>
      <c r="J328" s="46">
        <v>0</v>
      </c>
      <c r="K328" s="46">
        <f t="shared" si="4"/>
        <v>0</v>
      </c>
      <c r="L328" s="1"/>
      <c r="M328" s="35"/>
    </row>
    <row r="329" spans="2:13" ht="14.25" x14ac:dyDescent="0.2">
      <c r="B329" s="35"/>
      <c r="C329" s="34"/>
      <c r="D329" s="44"/>
      <c r="E329" s="44"/>
      <c r="F329" s="55" t="s">
        <v>15</v>
      </c>
      <c r="G329" s="61"/>
      <c r="H329" s="59"/>
      <c r="I329" s="37">
        <v>7855.2376180000001</v>
      </c>
      <c r="J329" s="37">
        <v>9714.367144200005</v>
      </c>
      <c r="K329" s="37">
        <f t="shared" si="4"/>
        <v>1859.1295262000049</v>
      </c>
      <c r="L329" s="1"/>
      <c r="M329" s="35"/>
    </row>
    <row r="330" spans="2:13" x14ac:dyDescent="0.2">
      <c r="B330" s="35"/>
      <c r="C330" s="34"/>
      <c r="D330" s="44"/>
      <c r="E330" s="44"/>
      <c r="F330" s="53"/>
      <c r="G330" s="57" t="s">
        <v>16</v>
      </c>
      <c r="H330" s="58" t="s">
        <v>338</v>
      </c>
      <c r="I330" s="54">
        <v>58.003512999999998</v>
      </c>
      <c r="J330" s="46">
        <v>108.80163718999999</v>
      </c>
      <c r="K330" s="46">
        <f t="shared" ref="K330:K393" si="5">+J330-I330</f>
        <v>50.798124189999996</v>
      </c>
      <c r="L330" s="1"/>
      <c r="M330" s="35"/>
    </row>
    <row r="331" spans="2:13" x14ac:dyDescent="0.2">
      <c r="B331" s="35"/>
      <c r="C331" s="34"/>
      <c r="D331" s="44"/>
      <c r="E331" s="44"/>
      <c r="F331" s="53"/>
      <c r="G331" s="57" t="s">
        <v>55</v>
      </c>
      <c r="H331" s="58" t="s">
        <v>61</v>
      </c>
      <c r="I331" s="54">
        <v>717.09415300000001</v>
      </c>
      <c r="J331" s="46">
        <v>1070.1783263699999</v>
      </c>
      <c r="K331" s="46">
        <f t="shared" si="5"/>
        <v>353.08417336999992</v>
      </c>
      <c r="L331" s="1"/>
      <c r="M331" s="35"/>
    </row>
    <row r="332" spans="2:13" x14ac:dyDescent="0.2">
      <c r="B332" s="35"/>
      <c r="C332" s="34"/>
      <c r="D332" s="44"/>
      <c r="E332" s="44"/>
      <c r="F332" s="53"/>
      <c r="G332" s="57" t="s">
        <v>57</v>
      </c>
      <c r="H332" s="58" t="s">
        <v>62</v>
      </c>
      <c r="I332" s="54">
        <v>147.54477700000001</v>
      </c>
      <c r="J332" s="46">
        <v>301.62119800000011</v>
      </c>
      <c r="K332" s="46">
        <f t="shared" si="5"/>
        <v>154.0764210000001</v>
      </c>
      <c r="L332" s="1"/>
      <c r="M332" s="35"/>
    </row>
    <row r="333" spans="2:13" x14ac:dyDescent="0.2">
      <c r="B333" s="35"/>
      <c r="C333" s="34"/>
      <c r="D333" s="44"/>
      <c r="E333" s="44"/>
      <c r="F333" s="53"/>
      <c r="G333" s="57" t="s">
        <v>18</v>
      </c>
      <c r="H333" s="58" t="s">
        <v>63</v>
      </c>
      <c r="I333" s="54">
        <v>103.973511</v>
      </c>
      <c r="J333" s="46">
        <v>175.83543633000002</v>
      </c>
      <c r="K333" s="46">
        <f t="shared" si="5"/>
        <v>71.86192533000002</v>
      </c>
      <c r="L333" s="1"/>
      <c r="M333" s="35"/>
    </row>
    <row r="334" spans="2:13" x14ac:dyDescent="0.2">
      <c r="B334" s="35"/>
      <c r="C334" s="34"/>
      <c r="D334" s="44"/>
      <c r="E334" s="44"/>
      <c r="F334" s="53"/>
      <c r="G334" s="57" t="s">
        <v>64</v>
      </c>
      <c r="H334" s="58" t="s">
        <v>65</v>
      </c>
      <c r="I334" s="54">
        <v>6828.6216640000002</v>
      </c>
      <c r="J334" s="46">
        <v>7958.3255460000046</v>
      </c>
      <c r="K334" s="46">
        <f t="shared" si="5"/>
        <v>1129.7038820000043</v>
      </c>
      <c r="L334" s="1"/>
      <c r="M334" s="35"/>
    </row>
    <row r="335" spans="2:13" ht="25.5" x14ac:dyDescent="0.2">
      <c r="B335" s="35"/>
      <c r="C335" s="34"/>
      <c r="D335" s="44"/>
      <c r="E335" s="44"/>
      <c r="F335" s="53"/>
      <c r="G335" s="57" t="s">
        <v>22</v>
      </c>
      <c r="H335" s="58" t="s">
        <v>2198</v>
      </c>
      <c r="I335" s="54">
        <v>0</v>
      </c>
      <c r="J335" s="46">
        <v>99.605000310000008</v>
      </c>
      <c r="K335" s="46">
        <f t="shared" si="5"/>
        <v>99.605000310000008</v>
      </c>
      <c r="L335" s="1"/>
      <c r="M335" s="35"/>
    </row>
    <row r="336" spans="2:13" ht="14.25" x14ac:dyDescent="0.2">
      <c r="B336" s="35"/>
      <c r="C336" s="34"/>
      <c r="D336" s="44"/>
      <c r="E336" s="44"/>
      <c r="F336" s="55" t="s">
        <v>2</v>
      </c>
      <c r="G336" s="61"/>
      <c r="H336" s="59"/>
      <c r="I336" s="37">
        <v>2411.8355219999999</v>
      </c>
      <c r="J336" s="37">
        <v>3116.0968089799994</v>
      </c>
      <c r="K336" s="37">
        <f t="shared" si="5"/>
        <v>704.26128697999957</v>
      </c>
      <c r="L336" s="1"/>
      <c r="M336" s="35"/>
    </row>
    <row r="337" spans="2:13" x14ac:dyDescent="0.2">
      <c r="B337" s="35"/>
      <c r="C337" s="34"/>
      <c r="D337" s="44"/>
      <c r="E337" s="44"/>
      <c r="F337" s="53"/>
      <c r="G337" s="57">
        <v>100</v>
      </c>
      <c r="H337" s="58" t="s">
        <v>1191</v>
      </c>
      <c r="I337" s="54">
        <v>47.887424000000003</v>
      </c>
      <c r="J337" s="46">
        <v>51.169940189999977</v>
      </c>
      <c r="K337" s="46">
        <f t="shared" si="5"/>
        <v>3.2825161899999742</v>
      </c>
      <c r="L337" s="1"/>
      <c r="M337" s="35"/>
    </row>
    <row r="338" spans="2:13" x14ac:dyDescent="0.2">
      <c r="B338" s="35"/>
      <c r="C338" s="34"/>
      <c r="D338" s="44"/>
      <c r="E338" s="44"/>
      <c r="F338" s="53"/>
      <c r="G338" s="57">
        <v>110</v>
      </c>
      <c r="H338" s="58" t="s">
        <v>1277</v>
      </c>
      <c r="I338" s="54">
        <v>59.502524000000001</v>
      </c>
      <c r="J338" s="46">
        <v>68.032543019999977</v>
      </c>
      <c r="K338" s="46">
        <f t="shared" si="5"/>
        <v>8.5300190199999761</v>
      </c>
      <c r="L338" s="1"/>
      <c r="M338" s="35"/>
    </row>
    <row r="339" spans="2:13" x14ac:dyDescent="0.2">
      <c r="B339" s="35"/>
      <c r="C339" s="34"/>
      <c r="D339" s="44"/>
      <c r="E339" s="44"/>
      <c r="F339" s="53"/>
      <c r="G339" s="57">
        <v>111</v>
      </c>
      <c r="H339" s="58" t="s">
        <v>1278</v>
      </c>
      <c r="I339" s="54">
        <v>7.630547</v>
      </c>
      <c r="J339" s="46">
        <v>8.85708378</v>
      </c>
      <c r="K339" s="46">
        <f t="shared" si="5"/>
        <v>1.22653678</v>
      </c>
      <c r="L339" s="1"/>
      <c r="M339" s="35"/>
    </row>
    <row r="340" spans="2:13" x14ac:dyDescent="0.2">
      <c r="B340" s="35"/>
      <c r="C340" s="34"/>
      <c r="D340" s="44"/>
      <c r="E340" s="44"/>
      <c r="F340" s="53"/>
      <c r="G340" s="57">
        <v>112</v>
      </c>
      <c r="H340" s="58" t="s">
        <v>1279</v>
      </c>
      <c r="I340" s="54">
        <v>40.245230999999997</v>
      </c>
      <c r="J340" s="46">
        <v>40.427293130000002</v>
      </c>
      <c r="K340" s="46">
        <f t="shared" si="5"/>
        <v>0.1820621300000056</v>
      </c>
      <c r="L340" s="1"/>
      <c r="M340" s="35"/>
    </row>
    <row r="341" spans="2:13" x14ac:dyDescent="0.2">
      <c r="B341" s="35"/>
      <c r="C341" s="34"/>
      <c r="D341" s="44"/>
      <c r="E341" s="44"/>
      <c r="F341" s="53"/>
      <c r="G341" s="57">
        <v>113</v>
      </c>
      <c r="H341" s="58" t="s">
        <v>1117</v>
      </c>
      <c r="I341" s="54">
        <v>27.019259999999999</v>
      </c>
      <c r="J341" s="46">
        <v>30.232340380000004</v>
      </c>
      <c r="K341" s="46">
        <f t="shared" si="5"/>
        <v>3.2130803800000045</v>
      </c>
      <c r="L341" s="1"/>
      <c r="M341" s="35"/>
    </row>
    <row r="342" spans="2:13" x14ac:dyDescent="0.2">
      <c r="B342" s="35"/>
      <c r="C342" s="34"/>
      <c r="D342" s="44"/>
      <c r="E342" s="44"/>
      <c r="F342" s="53"/>
      <c r="G342" s="57">
        <v>200</v>
      </c>
      <c r="H342" s="58" t="s">
        <v>1280</v>
      </c>
      <c r="I342" s="54">
        <v>46.531506999999998</v>
      </c>
      <c r="J342" s="46">
        <v>44.606592019999979</v>
      </c>
      <c r="K342" s="46">
        <f t="shared" si="5"/>
        <v>-1.9249149800000183</v>
      </c>
      <c r="L342" s="1"/>
      <c r="M342" s="35"/>
    </row>
    <row r="343" spans="2:13" x14ac:dyDescent="0.2">
      <c r="B343" s="35"/>
      <c r="C343" s="34"/>
      <c r="D343" s="44"/>
      <c r="E343" s="44"/>
      <c r="F343" s="53"/>
      <c r="G343" s="57">
        <v>210</v>
      </c>
      <c r="H343" s="58" t="s">
        <v>1281</v>
      </c>
      <c r="I343" s="54">
        <v>38.922015999999999</v>
      </c>
      <c r="J343" s="46">
        <v>37.326364299999987</v>
      </c>
      <c r="K343" s="46">
        <f t="shared" si="5"/>
        <v>-1.5956517000000119</v>
      </c>
      <c r="L343" s="1"/>
      <c r="M343" s="35"/>
    </row>
    <row r="344" spans="2:13" x14ac:dyDescent="0.2">
      <c r="B344" s="35"/>
      <c r="C344" s="34"/>
      <c r="D344" s="44"/>
      <c r="E344" s="44"/>
      <c r="F344" s="53"/>
      <c r="G344" s="57">
        <v>211</v>
      </c>
      <c r="H344" s="58" t="s">
        <v>1282</v>
      </c>
      <c r="I344" s="54">
        <v>38.569138000000002</v>
      </c>
      <c r="J344" s="46">
        <v>38.659818009999995</v>
      </c>
      <c r="K344" s="46">
        <f t="shared" si="5"/>
        <v>9.0680009999992706E-2</v>
      </c>
      <c r="L344" s="1"/>
      <c r="M344" s="35"/>
    </row>
    <row r="345" spans="2:13" x14ac:dyDescent="0.2">
      <c r="B345" s="35"/>
      <c r="C345" s="34"/>
      <c r="D345" s="44"/>
      <c r="E345" s="44"/>
      <c r="F345" s="53"/>
      <c r="G345" s="57">
        <v>212</v>
      </c>
      <c r="H345" s="58" t="s">
        <v>1283</v>
      </c>
      <c r="I345" s="54">
        <v>26.939724999999999</v>
      </c>
      <c r="J345" s="46">
        <v>25.918462060000003</v>
      </c>
      <c r="K345" s="46">
        <f t="shared" si="5"/>
        <v>-1.0212629399999962</v>
      </c>
      <c r="L345" s="1"/>
      <c r="M345" s="35"/>
    </row>
    <row r="346" spans="2:13" x14ac:dyDescent="0.2">
      <c r="B346" s="35"/>
      <c r="C346" s="34"/>
      <c r="D346" s="44"/>
      <c r="E346" s="44"/>
      <c r="F346" s="53"/>
      <c r="G346" s="57">
        <v>213</v>
      </c>
      <c r="H346" s="58" t="s">
        <v>1284</v>
      </c>
      <c r="I346" s="54">
        <v>31.158038999999999</v>
      </c>
      <c r="J346" s="46">
        <v>29.132870219999997</v>
      </c>
      <c r="K346" s="46">
        <f t="shared" si="5"/>
        <v>-2.0251687800000013</v>
      </c>
      <c r="L346" s="1"/>
      <c r="M346" s="35"/>
    </row>
    <row r="347" spans="2:13" x14ac:dyDescent="0.2">
      <c r="B347" s="35"/>
      <c r="C347" s="34"/>
      <c r="D347" s="44"/>
      <c r="E347" s="44"/>
      <c r="F347" s="53"/>
      <c r="G347" s="57">
        <v>214</v>
      </c>
      <c r="H347" s="58" t="s">
        <v>1285</v>
      </c>
      <c r="I347" s="54">
        <v>25.998967</v>
      </c>
      <c r="J347" s="46">
        <v>24.206321759999998</v>
      </c>
      <c r="K347" s="46">
        <f t="shared" si="5"/>
        <v>-1.7926452400000024</v>
      </c>
      <c r="L347" s="1"/>
      <c r="M347" s="35"/>
    </row>
    <row r="348" spans="2:13" x14ac:dyDescent="0.2">
      <c r="B348" s="35"/>
      <c r="C348" s="34"/>
      <c r="D348" s="44"/>
      <c r="E348" s="44"/>
      <c r="F348" s="53"/>
      <c r="G348" s="57">
        <v>215</v>
      </c>
      <c r="H348" s="58" t="s">
        <v>1286</v>
      </c>
      <c r="I348" s="54">
        <v>704.159941</v>
      </c>
      <c r="J348" s="46">
        <v>627.76875754999992</v>
      </c>
      <c r="K348" s="46">
        <f t="shared" si="5"/>
        <v>-76.391183450000085</v>
      </c>
      <c r="L348" s="1"/>
      <c r="M348" s="35"/>
    </row>
    <row r="349" spans="2:13" x14ac:dyDescent="0.2">
      <c r="B349" s="35"/>
      <c r="C349" s="34"/>
      <c r="D349" s="44"/>
      <c r="E349" s="44"/>
      <c r="F349" s="53"/>
      <c r="G349" s="57">
        <v>300</v>
      </c>
      <c r="H349" s="58" t="s">
        <v>1287</v>
      </c>
      <c r="I349" s="54">
        <v>29.058261000000002</v>
      </c>
      <c r="J349" s="46">
        <v>28.557137359999999</v>
      </c>
      <c r="K349" s="46">
        <f t="shared" si="5"/>
        <v>-0.50112364000000298</v>
      </c>
      <c r="L349" s="1"/>
      <c r="M349" s="35"/>
    </row>
    <row r="350" spans="2:13" x14ac:dyDescent="0.2">
      <c r="B350" s="35"/>
      <c r="C350" s="34"/>
      <c r="D350" s="44"/>
      <c r="E350" s="44"/>
      <c r="F350" s="53"/>
      <c r="G350" s="57">
        <v>310</v>
      </c>
      <c r="H350" s="58" t="s">
        <v>1288</v>
      </c>
      <c r="I350" s="54">
        <v>35.401663999999997</v>
      </c>
      <c r="J350" s="46">
        <v>34.506750080000003</v>
      </c>
      <c r="K350" s="46">
        <f t="shared" si="5"/>
        <v>-0.89491391999999337</v>
      </c>
      <c r="L350" s="1"/>
      <c r="M350" s="35"/>
    </row>
    <row r="351" spans="2:13" x14ac:dyDescent="0.2">
      <c r="B351" s="35"/>
      <c r="C351" s="34"/>
      <c r="D351" s="44"/>
      <c r="E351" s="44"/>
      <c r="F351" s="53"/>
      <c r="G351" s="57">
        <v>311</v>
      </c>
      <c r="H351" s="58" t="s">
        <v>1289</v>
      </c>
      <c r="I351" s="54">
        <v>34.510796999999997</v>
      </c>
      <c r="J351" s="46">
        <v>35.408300560000001</v>
      </c>
      <c r="K351" s="46">
        <f t="shared" si="5"/>
        <v>0.89750356000000409</v>
      </c>
      <c r="L351" s="1"/>
      <c r="M351" s="35"/>
    </row>
    <row r="352" spans="2:13" x14ac:dyDescent="0.2">
      <c r="B352" s="35"/>
      <c r="C352" s="34"/>
      <c r="D352" s="44"/>
      <c r="E352" s="44"/>
      <c r="F352" s="53"/>
      <c r="G352" s="57">
        <v>312</v>
      </c>
      <c r="H352" s="58" t="s">
        <v>1290</v>
      </c>
      <c r="I352" s="54">
        <v>19.361352</v>
      </c>
      <c r="J352" s="46">
        <v>20.33576849</v>
      </c>
      <c r="K352" s="46">
        <f t="shared" si="5"/>
        <v>0.97441648999999941</v>
      </c>
      <c r="L352" s="1"/>
      <c r="M352" s="35"/>
    </row>
    <row r="353" spans="2:13" x14ac:dyDescent="0.2">
      <c r="B353" s="35"/>
      <c r="C353" s="34"/>
      <c r="D353" s="44"/>
      <c r="E353" s="44"/>
      <c r="F353" s="53"/>
      <c r="G353" s="57">
        <v>313</v>
      </c>
      <c r="H353" s="58" t="s">
        <v>1291</v>
      </c>
      <c r="I353" s="54">
        <v>47.078985000000003</v>
      </c>
      <c r="J353" s="46">
        <v>741.93479275999982</v>
      </c>
      <c r="K353" s="46">
        <f t="shared" si="5"/>
        <v>694.85580775999983</v>
      </c>
      <c r="L353" s="1"/>
      <c r="M353" s="35"/>
    </row>
    <row r="354" spans="2:13" x14ac:dyDescent="0.2">
      <c r="B354" s="35"/>
      <c r="C354" s="34"/>
      <c r="D354" s="44"/>
      <c r="E354" s="44"/>
      <c r="F354" s="53"/>
      <c r="G354" s="57">
        <v>314</v>
      </c>
      <c r="H354" s="58" t="s">
        <v>1292</v>
      </c>
      <c r="I354" s="54">
        <v>26.01078</v>
      </c>
      <c r="J354" s="46">
        <v>25.572306400000002</v>
      </c>
      <c r="K354" s="46">
        <f t="shared" si="5"/>
        <v>-0.43847359999999824</v>
      </c>
      <c r="L354" s="1"/>
      <c r="M354" s="35"/>
    </row>
    <row r="355" spans="2:13" x14ac:dyDescent="0.2">
      <c r="B355" s="35"/>
      <c r="C355" s="34"/>
      <c r="D355" s="44"/>
      <c r="E355" s="44"/>
      <c r="F355" s="53"/>
      <c r="G355" s="57">
        <v>400</v>
      </c>
      <c r="H355" s="58" t="s">
        <v>1293</v>
      </c>
      <c r="I355" s="54">
        <v>42.239711999999997</v>
      </c>
      <c r="J355" s="46">
        <v>41.438795290000002</v>
      </c>
      <c r="K355" s="46">
        <f t="shared" si="5"/>
        <v>-0.80091670999999565</v>
      </c>
      <c r="L355" s="1"/>
      <c r="M355" s="35"/>
    </row>
    <row r="356" spans="2:13" x14ac:dyDescent="0.2">
      <c r="B356" s="35"/>
      <c r="C356" s="34"/>
      <c r="D356" s="44"/>
      <c r="E356" s="44"/>
      <c r="F356" s="53"/>
      <c r="G356" s="57">
        <v>410</v>
      </c>
      <c r="H356" s="58" t="s">
        <v>1294</v>
      </c>
      <c r="I356" s="54">
        <v>35.806193</v>
      </c>
      <c r="J356" s="46">
        <v>34.428537259999999</v>
      </c>
      <c r="K356" s="46">
        <f t="shared" si="5"/>
        <v>-1.3776557400000016</v>
      </c>
      <c r="L356" s="1"/>
      <c r="M356" s="35"/>
    </row>
    <row r="357" spans="2:13" x14ac:dyDescent="0.2">
      <c r="B357" s="35"/>
      <c r="C357" s="34"/>
      <c r="D357" s="44"/>
      <c r="E357" s="44"/>
      <c r="F357" s="53"/>
      <c r="G357" s="57">
        <v>411</v>
      </c>
      <c r="H357" s="58" t="s">
        <v>1295</v>
      </c>
      <c r="I357" s="54">
        <v>77.337514999999996</v>
      </c>
      <c r="J357" s="46">
        <v>82.660997179999981</v>
      </c>
      <c r="K357" s="46">
        <f t="shared" si="5"/>
        <v>5.323482179999985</v>
      </c>
      <c r="L357" s="1"/>
      <c r="M357" s="35"/>
    </row>
    <row r="358" spans="2:13" x14ac:dyDescent="0.2">
      <c r="B358" s="35"/>
      <c r="C358" s="34"/>
      <c r="D358" s="44"/>
      <c r="E358" s="44"/>
      <c r="F358" s="53"/>
      <c r="G358" s="57">
        <v>412</v>
      </c>
      <c r="H358" s="58" t="s">
        <v>1296</v>
      </c>
      <c r="I358" s="54">
        <v>34.562271000000003</v>
      </c>
      <c r="J358" s="46">
        <v>33.924197069999998</v>
      </c>
      <c r="K358" s="46">
        <f t="shared" si="5"/>
        <v>-0.63807393000000445</v>
      </c>
      <c r="L358" s="1"/>
      <c r="M358" s="35"/>
    </row>
    <row r="359" spans="2:13" x14ac:dyDescent="0.2">
      <c r="B359" s="35"/>
      <c r="C359" s="34"/>
      <c r="D359" s="44"/>
      <c r="E359" s="44"/>
      <c r="F359" s="53"/>
      <c r="G359" s="57">
        <v>415</v>
      </c>
      <c r="H359" s="58" t="s">
        <v>1297</v>
      </c>
      <c r="I359" s="54">
        <v>39.031393999999999</v>
      </c>
      <c r="J359" s="46">
        <v>37.207832869999997</v>
      </c>
      <c r="K359" s="46">
        <f t="shared" si="5"/>
        <v>-1.8235611300000016</v>
      </c>
      <c r="L359" s="1"/>
      <c r="M359" s="35"/>
    </row>
    <row r="360" spans="2:13" x14ac:dyDescent="0.2">
      <c r="B360" s="35"/>
      <c r="C360" s="34"/>
      <c r="D360" s="44"/>
      <c r="E360" s="44"/>
      <c r="F360" s="53"/>
      <c r="G360" s="57">
        <v>416</v>
      </c>
      <c r="H360" s="58" t="s">
        <v>1298</v>
      </c>
      <c r="I360" s="54">
        <v>34.879356999999999</v>
      </c>
      <c r="J360" s="46">
        <v>34.806154850000013</v>
      </c>
      <c r="K360" s="46">
        <f t="shared" si="5"/>
        <v>-7.3202149999985977E-2</v>
      </c>
      <c r="L360" s="1"/>
      <c r="M360" s="35"/>
    </row>
    <row r="361" spans="2:13" x14ac:dyDescent="0.2">
      <c r="B361" s="35"/>
      <c r="C361" s="34"/>
      <c r="D361" s="44"/>
      <c r="E361" s="44"/>
      <c r="F361" s="53"/>
      <c r="G361" s="57">
        <v>418</v>
      </c>
      <c r="H361" s="58" t="s">
        <v>1299</v>
      </c>
      <c r="I361" s="54">
        <v>17.817616999999998</v>
      </c>
      <c r="J361" s="46">
        <v>16.329872759999997</v>
      </c>
      <c r="K361" s="46">
        <f t="shared" si="5"/>
        <v>-1.4877442400000014</v>
      </c>
      <c r="L361" s="1"/>
      <c r="M361" s="35"/>
    </row>
    <row r="362" spans="2:13" x14ac:dyDescent="0.2">
      <c r="B362" s="35"/>
      <c r="C362" s="34"/>
      <c r="D362" s="44"/>
      <c r="E362" s="44"/>
      <c r="F362" s="53"/>
      <c r="G362" s="57">
        <v>419</v>
      </c>
      <c r="H362" s="58" t="s">
        <v>1300</v>
      </c>
      <c r="I362" s="54">
        <v>20.054507000000001</v>
      </c>
      <c r="J362" s="46">
        <v>23.11215035</v>
      </c>
      <c r="K362" s="46">
        <f t="shared" si="5"/>
        <v>3.0576433499999993</v>
      </c>
      <c r="L362" s="1"/>
      <c r="M362" s="35"/>
    </row>
    <row r="363" spans="2:13" x14ac:dyDescent="0.2">
      <c r="B363" s="35"/>
      <c r="C363" s="34"/>
      <c r="D363" s="44"/>
      <c r="E363" s="44"/>
      <c r="F363" s="53"/>
      <c r="G363" s="57">
        <v>500</v>
      </c>
      <c r="H363" s="58" t="s">
        <v>1301</v>
      </c>
      <c r="I363" s="54">
        <v>21.876825</v>
      </c>
      <c r="J363" s="46">
        <v>23.581283030000005</v>
      </c>
      <c r="K363" s="46">
        <f t="shared" si="5"/>
        <v>1.704458030000005</v>
      </c>
      <c r="L363" s="1"/>
      <c r="M363" s="35"/>
    </row>
    <row r="364" spans="2:13" x14ac:dyDescent="0.2">
      <c r="B364" s="35"/>
      <c r="C364" s="34"/>
      <c r="D364" s="44"/>
      <c r="E364" s="44"/>
      <c r="F364" s="53"/>
      <c r="G364" s="57">
        <v>510</v>
      </c>
      <c r="H364" s="58" t="s">
        <v>1302</v>
      </c>
      <c r="I364" s="54">
        <v>23.855017</v>
      </c>
      <c r="J364" s="46">
        <v>24.44352911</v>
      </c>
      <c r="K364" s="46">
        <f t="shared" si="5"/>
        <v>0.58851210999999992</v>
      </c>
      <c r="L364" s="1"/>
      <c r="M364" s="35"/>
    </row>
    <row r="365" spans="2:13" x14ac:dyDescent="0.2">
      <c r="B365" s="35"/>
      <c r="C365" s="34"/>
      <c r="D365" s="44"/>
      <c r="E365" s="44"/>
      <c r="F365" s="53"/>
      <c r="G365" s="57">
        <v>511</v>
      </c>
      <c r="H365" s="58" t="s">
        <v>1303</v>
      </c>
      <c r="I365" s="54">
        <v>55.095435999999999</v>
      </c>
      <c r="J365" s="46">
        <v>53.784598970000012</v>
      </c>
      <c r="K365" s="46">
        <f t="shared" si="5"/>
        <v>-1.3108370299999876</v>
      </c>
      <c r="L365" s="1"/>
      <c r="M365" s="35"/>
    </row>
    <row r="366" spans="2:13" x14ac:dyDescent="0.2">
      <c r="B366" s="35"/>
      <c r="C366" s="34"/>
      <c r="D366" s="44"/>
      <c r="E366" s="44"/>
      <c r="F366" s="53"/>
      <c r="G366" s="57">
        <v>512</v>
      </c>
      <c r="H366" s="58" t="s">
        <v>1304</v>
      </c>
      <c r="I366" s="54">
        <v>16.212026999999999</v>
      </c>
      <c r="J366" s="46">
        <v>15.993123519999997</v>
      </c>
      <c r="K366" s="46">
        <f t="shared" si="5"/>
        <v>-0.21890348000000159</v>
      </c>
      <c r="L366" s="1"/>
      <c r="M366" s="35"/>
    </row>
    <row r="367" spans="2:13" x14ac:dyDescent="0.2">
      <c r="B367" s="35"/>
      <c r="C367" s="34"/>
      <c r="D367" s="44"/>
      <c r="E367" s="44"/>
      <c r="F367" s="53"/>
      <c r="G367" s="57">
        <v>513</v>
      </c>
      <c r="H367" s="58" t="s">
        <v>1305</v>
      </c>
      <c r="I367" s="54">
        <v>39.969656999999998</v>
      </c>
      <c r="J367" s="46">
        <v>39.817933590000003</v>
      </c>
      <c r="K367" s="46">
        <f t="shared" si="5"/>
        <v>-0.15172340999999534</v>
      </c>
      <c r="L367" s="1"/>
      <c r="M367" s="35"/>
    </row>
    <row r="368" spans="2:13" x14ac:dyDescent="0.2">
      <c r="B368" s="35"/>
      <c r="C368" s="34"/>
      <c r="D368" s="44"/>
      <c r="E368" s="44"/>
      <c r="F368" s="53"/>
      <c r="G368" s="57">
        <v>600</v>
      </c>
      <c r="H368" s="58" t="s">
        <v>1306</v>
      </c>
      <c r="I368" s="54">
        <v>23.498045999999999</v>
      </c>
      <c r="J368" s="46">
        <v>23.721012640000005</v>
      </c>
      <c r="K368" s="46">
        <f t="shared" si="5"/>
        <v>0.22296664000000632</v>
      </c>
      <c r="L368" s="1"/>
      <c r="M368" s="35"/>
    </row>
    <row r="369" spans="2:13" x14ac:dyDescent="0.2">
      <c r="B369" s="35"/>
      <c r="C369" s="34"/>
      <c r="D369" s="44"/>
      <c r="E369" s="44"/>
      <c r="F369" s="53"/>
      <c r="G369" s="57">
        <v>610</v>
      </c>
      <c r="H369" s="58" t="s">
        <v>1307</v>
      </c>
      <c r="I369" s="54">
        <v>179.10431800000001</v>
      </c>
      <c r="J369" s="46">
        <v>222.41905294</v>
      </c>
      <c r="K369" s="46">
        <f t="shared" si="5"/>
        <v>43.314734939999994</v>
      </c>
      <c r="L369" s="1"/>
      <c r="M369" s="35"/>
    </row>
    <row r="370" spans="2:13" x14ac:dyDescent="0.2">
      <c r="B370" s="35"/>
      <c r="C370" s="34"/>
      <c r="D370" s="44"/>
      <c r="E370" s="44"/>
      <c r="F370" s="53"/>
      <c r="G370" s="57">
        <v>611</v>
      </c>
      <c r="H370" s="58" t="s">
        <v>1308</v>
      </c>
      <c r="I370" s="54">
        <v>22.329673</v>
      </c>
      <c r="J370" s="46">
        <v>21.670752830000001</v>
      </c>
      <c r="K370" s="46">
        <f t="shared" si="5"/>
        <v>-0.65892016999999825</v>
      </c>
      <c r="L370" s="1"/>
      <c r="M370" s="35"/>
    </row>
    <row r="371" spans="2:13" x14ac:dyDescent="0.2">
      <c r="B371" s="35"/>
      <c r="C371" s="34"/>
      <c r="D371" s="44"/>
      <c r="E371" s="44"/>
      <c r="F371" s="53"/>
      <c r="G371" s="57">
        <v>612</v>
      </c>
      <c r="H371" s="58" t="s">
        <v>1309</v>
      </c>
      <c r="I371" s="54">
        <v>27.314523000000001</v>
      </c>
      <c r="J371" s="46">
        <v>29.920085749999991</v>
      </c>
      <c r="K371" s="46">
        <f t="shared" si="5"/>
        <v>2.60556274999999</v>
      </c>
      <c r="L371" s="1"/>
      <c r="M371" s="35"/>
    </row>
    <row r="372" spans="2:13" x14ac:dyDescent="0.2">
      <c r="B372" s="35"/>
      <c r="C372" s="34"/>
      <c r="D372" s="44"/>
      <c r="E372" s="44"/>
      <c r="F372" s="53"/>
      <c r="G372" s="57">
        <v>613</v>
      </c>
      <c r="H372" s="58" t="s">
        <v>1118</v>
      </c>
      <c r="I372" s="54">
        <v>20.100276999999998</v>
      </c>
      <c r="J372" s="46">
        <v>19.827366470000001</v>
      </c>
      <c r="K372" s="46">
        <f t="shared" si="5"/>
        <v>-0.27291052999999721</v>
      </c>
      <c r="L372" s="1"/>
      <c r="M372" s="35"/>
    </row>
    <row r="373" spans="2:13" x14ac:dyDescent="0.2">
      <c r="B373" s="35"/>
      <c r="C373" s="34"/>
      <c r="D373" s="44"/>
      <c r="E373" s="44"/>
      <c r="F373" s="53"/>
      <c r="G373" s="57">
        <v>700</v>
      </c>
      <c r="H373" s="58" t="s">
        <v>1116</v>
      </c>
      <c r="I373" s="54">
        <v>23.424759000000002</v>
      </c>
      <c r="J373" s="46">
        <v>28.450277609999997</v>
      </c>
      <c r="K373" s="46">
        <f t="shared" si="5"/>
        <v>5.0255186099999953</v>
      </c>
      <c r="L373" s="1"/>
      <c r="M373" s="35"/>
    </row>
    <row r="374" spans="2:13" x14ac:dyDescent="0.2">
      <c r="B374" s="35"/>
      <c r="C374" s="34"/>
      <c r="D374" s="44"/>
      <c r="E374" s="44"/>
      <c r="F374" s="53"/>
      <c r="G374" s="57">
        <v>710</v>
      </c>
      <c r="H374" s="58" t="s">
        <v>1310</v>
      </c>
      <c r="I374" s="54">
        <v>29.773441999999999</v>
      </c>
      <c r="J374" s="46">
        <v>32.738227160000001</v>
      </c>
      <c r="K374" s="46">
        <f t="shared" si="5"/>
        <v>2.9647851600000017</v>
      </c>
      <c r="L374" s="1"/>
      <c r="M374" s="35"/>
    </row>
    <row r="375" spans="2:13" x14ac:dyDescent="0.2">
      <c r="B375" s="35"/>
      <c r="C375" s="34"/>
      <c r="D375" s="44"/>
      <c r="E375" s="44"/>
      <c r="F375" s="53"/>
      <c r="G375" s="57">
        <v>711</v>
      </c>
      <c r="H375" s="58" t="s">
        <v>1175</v>
      </c>
      <c r="I375" s="54">
        <v>108.883995</v>
      </c>
      <c r="J375" s="46">
        <v>106.55233462000004</v>
      </c>
      <c r="K375" s="46">
        <f t="shared" si="5"/>
        <v>-2.3316603799999598</v>
      </c>
      <c r="L375" s="1"/>
      <c r="M375" s="35"/>
    </row>
    <row r="376" spans="2:13" ht="25.5" x14ac:dyDescent="0.2">
      <c r="B376" s="35"/>
      <c r="C376" s="34"/>
      <c r="D376" s="44"/>
      <c r="E376" s="44"/>
      <c r="F376" s="53"/>
      <c r="G376" s="57">
        <v>712</v>
      </c>
      <c r="H376" s="58" t="s">
        <v>1311</v>
      </c>
      <c r="I376" s="54">
        <v>87.225110000000001</v>
      </c>
      <c r="J376" s="46">
        <v>90.395104279999998</v>
      </c>
      <c r="K376" s="46">
        <f t="shared" si="5"/>
        <v>3.1699942799999974</v>
      </c>
      <c r="L376" s="1"/>
      <c r="M376" s="35"/>
    </row>
    <row r="377" spans="2:13" x14ac:dyDescent="0.2">
      <c r="B377" s="35"/>
      <c r="C377" s="34"/>
      <c r="D377" s="44"/>
      <c r="E377" s="44"/>
      <c r="F377" s="53"/>
      <c r="G377" s="57">
        <v>713</v>
      </c>
      <c r="H377" s="58" t="s">
        <v>1312</v>
      </c>
      <c r="I377" s="54">
        <v>55.340193999999997</v>
      </c>
      <c r="J377" s="46">
        <v>73.587042930000024</v>
      </c>
      <c r="K377" s="46">
        <f t="shared" si="5"/>
        <v>18.246848930000027</v>
      </c>
      <c r="L377" s="1"/>
      <c r="M377" s="35"/>
    </row>
    <row r="378" spans="2:13" x14ac:dyDescent="0.2">
      <c r="B378" s="35"/>
      <c r="C378" s="34"/>
      <c r="D378" s="44"/>
      <c r="E378" s="44"/>
      <c r="F378" s="53"/>
      <c r="G378" s="57">
        <v>714</v>
      </c>
      <c r="H378" s="58" t="s">
        <v>1313</v>
      </c>
      <c r="I378" s="54">
        <v>5.3457210000000002</v>
      </c>
      <c r="J378" s="46">
        <v>5.6895544000000005</v>
      </c>
      <c r="K378" s="46">
        <f t="shared" si="5"/>
        <v>0.34383340000000029</v>
      </c>
      <c r="L378" s="1"/>
      <c r="M378" s="35"/>
    </row>
    <row r="379" spans="2:13" x14ac:dyDescent="0.2">
      <c r="B379" s="35"/>
      <c r="C379" s="34"/>
      <c r="D379" s="44"/>
      <c r="E379" s="44"/>
      <c r="F379" s="53"/>
      <c r="G379" s="57">
        <v>715</v>
      </c>
      <c r="H379" s="58" t="s">
        <v>1314</v>
      </c>
      <c r="I379" s="54">
        <v>35.970553000000002</v>
      </c>
      <c r="J379" s="46">
        <v>31.65467730999999</v>
      </c>
      <c r="K379" s="46">
        <f t="shared" si="5"/>
        <v>-4.3158756900000128</v>
      </c>
      <c r="L379" s="1"/>
      <c r="M379" s="35"/>
    </row>
    <row r="380" spans="2:13" x14ac:dyDescent="0.2">
      <c r="B380" s="35"/>
      <c r="C380" s="34"/>
      <c r="D380" s="44"/>
      <c r="E380" s="44"/>
      <c r="F380" s="53"/>
      <c r="G380" s="57">
        <v>716</v>
      </c>
      <c r="H380" s="58" t="s">
        <v>1315</v>
      </c>
      <c r="I380" s="54">
        <v>48.801225000000002</v>
      </c>
      <c r="J380" s="46">
        <v>55.288872120000008</v>
      </c>
      <c r="K380" s="46">
        <f t="shared" si="5"/>
        <v>6.4876471200000054</v>
      </c>
      <c r="L380" s="1"/>
      <c r="M380" s="35"/>
    </row>
    <row r="381" spans="2:13" ht="14.25" x14ac:dyDescent="0.2">
      <c r="B381" s="35"/>
      <c r="C381" s="34"/>
      <c r="D381" s="68">
        <v>7</v>
      </c>
      <c r="E381" s="38" t="s">
        <v>90</v>
      </c>
      <c r="F381" s="69"/>
      <c r="G381" s="70"/>
      <c r="H381" s="71"/>
      <c r="I381" s="72">
        <v>34458.192490000001</v>
      </c>
      <c r="J381" s="72">
        <v>35617.15809746</v>
      </c>
      <c r="K381" s="72">
        <f t="shared" si="5"/>
        <v>1158.9656074599989</v>
      </c>
    </row>
    <row r="382" spans="2:13" ht="14.25" x14ac:dyDescent="0.2">
      <c r="B382" s="35"/>
      <c r="C382" s="34"/>
      <c r="D382" s="44"/>
      <c r="E382" s="44"/>
      <c r="F382" s="55" t="s">
        <v>2</v>
      </c>
      <c r="G382" s="61"/>
      <c r="H382" s="59"/>
      <c r="I382" s="37">
        <v>34458.192490000001</v>
      </c>
      <c r="J382" s="37">
        <v>35617.15809746</v>
      </c>
      <c r="K382" s="37">
        <f t="shared" si="5"/>
        <v>1158.9656074599989</v>
      </c>
      <c r="L382" s="1"/>
      <c r="M382" s="35"/>
    </row>
    <row r="383" spans="2:13" x14ac:dyDescent="0.2">
      <c r="B383" s="35"/>
      <c r="C383" s="34"/>
      <c r="D383" s="44"/>
      <c r="E383" s="44"/>
      <c r="F383" s="53"/>
      <c r="G383" s="57">
        <v>110</v>
      </c>
      <c r="H383" s="58" t="s">
        <v>1147</v>
      </c>
      <c r="I383" s="54">
        <v>2740.9972229999998</v>
      </c>
      <c r="J383" s="46">
        <v>2511.8908512900002</v>
      </c>
      <c r="K383" s="46">
        <f t="shared" si="5"/>
        <v>-229.10637170999962</v>
      </c>
      <c r="L383" s="1"/>
      <c r="M383" s="35"/>
    </row>
    <row r="384" spans="2:13" x14ac:dyDescent="0.2">
      <c r="B384" s="35"/>
      <c r="C384" s="34"/>
      <c r="D384" s="44"/>
      <c r="E384" s="44"/>
      <c r="F384" s="53"/>
      <c r="G384" s="57">
        <v>111</v>
      </c>
      <c r="H384" s="58" t="s">
        <v>1316</v>
      </c>
      <c r="I384" s="54">
        <v>4383.4885649999997</v>
      </c>
      <c r="J384" s="46">
        <v>5418.2368938199998</v>
      </c>
      <c r="K384" s="46">
        <f t="shared" si="5"/>
        <v>1034.7483288200001</v>
      </c>
      <c r="L384" s="1"/>
      <c r="M384" s="35"/>
    </row>
    <row r="385" spans="2:13" x14ac:dyDescent="0.2">
      <c r="B385" s="35"/>
      <c r="C385" s="34"/>
      <c r="D385" s="44"/>
      <c r="E385" s="44"/>
      <c r="F385" s="53"/>
      <c r="G385" s="57">
        <v>112</v>
      </c>
      <c r="H385" s="58" t="s">
        <v>1317</v>
      </c>
      <c r="I385" s="54">
        <v>725.81842700000004</v>
      </c>
      <c r="J385" s="46">
        <v>583.50947888000007</v>
      </c>
      <c r="K385" s="46">
        <f t="shared" si="5"/>
        <v>-142.30894811999997</v>
      </c>
      <c r="L385" s="1"/>
      <c r="M385" s="35"/>
    </row>
    <row r="386" spans="2:13" x14ac:dyDescent="0.2">
      <c r="B386" s="35"/>
      <c r="C386" s="34"/>
      <c r="D386" s="44"/>
      <c r="E386" s="44"/>
      <c r="F386" s="53"/>
      <c r="G386" s="57">
        <v>113</v>
      </c>
      <c r="H386" s="58" t="s">
        <v>1318</v>
      </c>
      <c r="I386" s="54">
        <v>549.28543200000001</v>
      </c>
      <c r="J386" s="46">
        <v>691.69065175999992</v>
      </c>
      <c r="K386" s="46">
        <f t="shared" si="5"/>
        <v>142.40521975999991</v>
      </c>
      <c r="L386" s="1"/>
      <c r="M386" s="35"/>
    </row>
    <row r="387" spans="2:13" x14ac:dyDescent="0.2">
      <c r="B387" s="35"/>
      <c r="C387" s="34"/>
      <c r="D387" s="44"/>
      <c r="E387" s="44"/>
      <c r="F387" s="53"/>
      <c r="G387" s="57">
        <v>114</v>
      </c>
      <c r="H387" s="58" t="s">
        <v>1319</v>
      </c>
      <c r="I387" s="54">
        <v>264.86163900000003</v>
      </c>
      <c r="J387" s="46">
        <v>32.995524009999997</v>
      </c>
      <c r="K387" s="46">
        <f t="shared" si="5"/>
        <v>-231.86611499000003</v>
      </c>
      <c r="L387" s="1"/>
      <c r="M387" s="35"/>
    </row>
    <row r="388" spans="2:13" ht="25.5" x14ac:dyDescent="0.2">
      <c r="B388" s="35"/>
      <c r="C388" s="34"/>
      <c r="D388" s="44"/>
      <c r="E388" s="44"/>
      <c r="F388" s="53"/>
      <c r="G388" s="57">
        <v>115</v>
      </c>
      <c r="H388" s="58" t="s">
        <v>1320</v>
      </c>
      <c r="I388" s="54">
        <v>918.51194999999996</v>
      </c>
      <c r="J388" s="46">
        <v>844.98889834999954</v>
      </c>
      <c r="K388" s="46">
        <f t="shared" si="5"/>
        <v>-73.523051650000411</v>
      </c>
      <c r="L388" s="1"/>
      <c r="M388" s="35"/>
    </row>
    <row r="389" spans="2:13" x14ac:dyDescent="0.2">
      <c r="B389" s="35"/>
      <c r="C389" s="34"/>
      <c r="D389" s="44"/>
      <c r="E389" s="44"/>
      <c r="F389" s="53"/>
      <c r="G389" s="57">
        <v>116</v>
      </c>
      <c r="H389" s="58" t="s">
        <v>1321</v>
      </c>
      <c r="I389" s="54">
        <v>2919.0230929999998</v>
      </c>
      <c r="J389" s="46">
        <v>3220.1457965099989</v>
      </c>
      <c r="K389" s="46">
        <f t="shared" si="5"/>
        <v>301.12270350999916</v>
      </c>
      <c r="L389" s="1"/>
      <c r="M389" s="35"/>
    </row>
    <row r="390" spans="2:13" x14ac:dyDescent="0.2">
      <c r="B390" s="35"/>
      <c r="C390" s="34"/>
      <c r="D390" s="44"/>
      <c r="E390" s="44"/>
      <c r="F390" s="53"/>
      <c r="G390" s="57">
        <v>117</v>
      </c>
      <c r="H390" s="58" t="s">
        <v>1322</v>
      </c>
      <c r="I390" s="54">
        <v>1537.653998</v>
      </c>
      <c r="J390" s="46">
        <v>1556.55497479</v>
      </c>
      <c r="K390" s="46">
        <f t="shared" si="5"/>
        <v>18.900976789999959</v>
      </c>
      <c r="L390" s="1"/>
      <c r="M390" s="35"/>
    </row>
    <row r="391" spans="2:13" x14ac:dyDescent="0.2">
      <c r="B391" s="35"/>
      <c r="C391" s="34"/>
      <c r="D391" s="44"/>
      <c r="E391" s="44"/>
      <c r="F391" s="53"/>
      <c r="G391" s="57">
        <v>120</v>
      </c>
      <c r="H391" s="58" t="s">
        <v>1323</v>
      </c>
      <c r="I391" s="54">
        <v>6315.392922</v>
      </c>
      <c r="J391" s="46">
        <v>6160.7786788900003</v>
      </c>
      <c r="K391" s="46">
        <f t="shared" si="5"/>
        <v>-154.61424310999973</v>
      </c>
      <c r="L391" s="1"/>
      <c r="M391" s="35"/>
    </row>
    <row r="392" spans="2:13" x14ac:dyDescent="0.2">
      <c r="B392" s="35"/>
      <c r="C392" s="34"/>
      <c r="D392" s="44"/>
      <c r="E392" s="44"/>
      <c r="F392" s="53"/>
      <c r="G392" s="57">
        <v>121</v>
      </c>
      <c r="H392" s="58" t="s">
        <v>1324</v>
      </c>
      <c r="I392" s="54">
        <v>922.23314300000004</v>
      </c>
      <c r="J392" s="46">
        <v>869.61396137999986</v>
      </c>
      <c r="K392" s="46">
        <f t="shared" si="5"/>
        <v>-52.619181620000177</v>
      </c>
      <c r="L392" s="1"/>
      <c r="M392" s="35"/>
    </row>
    <row r="393" spans="2:13" x14ac:dyDescent="0.2">
      <c r="B393" s="35"/>
      <c r="C393" s="34"/>
      <c r="D393" s="44"/>
      <c r="E393" s="44"/>
      <c r="F393" s="53"/>
      <c r="G393" s="57">
        <v>122</v>
      </c>
      <c r="H393" s="58" t="s">
        <v>1325</v>
      </c>
      <c r="I393" s="54">
        <v>586.18928900000003</v>
      </c>
      <c r="J393" s="46">
        <v>573.79771218000008</v>
      </c>
      <c r="K393" s="46">
        <f t="shared" si="5"/>
        <v>-12.391576819999955</v>
      </c>
      <c r="L393" s="1"/>
      <c r="M393" s="35"/>
    </row>
    <row r="394" spans="2:13" x14ac:dyDescent="0.2">
      <c r="B394" s="35"/>
      <c r="C394" s="34"/>
      <c r="D394" s="44"/>
      <c r="E394" s="44"/>
      <c r="F394" s="53"/>
      <c r="G394" s="57">
        <v>123</v>
      </c>
      <c r="H394" s="58" t="s">
        <v>1326</v>
      </c>
      <c r="I394" s="54">
        <v>668.46564899999998</v>
      </c>
      <c r="J394" s="46">
        <v>619.94376824999983</v>
      </c>
      <c r="K394" s="46">
        <f t="shared" ref="K394:K457" si="6">+J394-I394</f>
        <v>-48.52188075000015</v>
      </c>
      <c r="L394" s="1"/>
      <c r="M394" s="35"/>
    </row>
    <row r="395" spans="2:13" x14ac:dyDescent="0.2">
      <c r="B395" s="35"/>
      <c r="C395" s="34"/>
      <c r="D395" s="44"/>
      <c r="E395" s="44"/>
      <c r="F395" s="53"/>
      <c r="G395" s="57">
        <v>124</v>
      </c>
      <c r="H395" s="58" t="s">
        <v>1327</v>
      </c>
      <c r="I395" s="54">
        <v>968.78110700000002</v>
      </c>
      <c r="J395" s="46">
        <v>883.1044036200002</v>
      </c>
      <c r="K395" s="46">
        <f t="shared" si="6"/>
        <v>-85.676703379999822</v>
      </c>
      <c r="L395" s="1"/>
      <c r="M395" s="35"/>
    </row>
    <row r="396" spans="2:13" x14ac:dyDescent="0.2">
      <c r="B396" s="35"/>
      <c r="C396" s="34"/>
      <c r="D396" s="44"/>
      <c r="E396" s="44"/>
      <c r="F396" s="53"/>
      <c r="G396" s="57">
        <v>125</v>
      </c>
      <c r="H396" s="58" t="s">
        <v>1328</v>
      </c>
      <c r="I396" s="54">
        <v>1109.267169</v>
      </c>
      <c r="J396" s="46">
        <v>1229.0186963299996</v>
      </c>
      <c r="K396" s="46">
        <f t="shared" si="6"/>
        <v>119.75152732999959</v>
      </c>
      <c r="L396" s="1"/>
      <c r="M396" s="35"/>
    </row>
    <row r="397" spans="2:13" x14ac:dyDescent="0.2">
      <c r="B397" s="35"/>
      <c r="C397" s="34"/>
      <c r="D397" s="44"/>
      <c r="E397" s="44"/>
      <c r="F397" s="53"/>
      <c r="G397" s="57">
        <v>126</v>
      </c>
      <c r="H397" s="58" t="s">
        <v>1329</v>
      </c>
      <c r="I397" s="54">
        <v>1031.2801010000001</v>
      </c>
      <c r="J397" s="46">
        <v>1104.8014628199999</v>
      </c>
      <c r="K397" s="46">
        <f t="shared" si="6"/>
        <v>73.521361819999811</v>
      </c>
      <c r="L397" s="1"/>
      <c r="M397" s="35"/>
    </row>
    <row r="398" spans="2:13" x14ac:dyDescent="0.2">
      <c r="B398" s="35"/>
      <c r="C398" s="34"/>
      <c r="D398" s="44"/>
      <c r="E398" s="44"/>
      <c r="F398" s="53"/>
      <c r="G398" s="57">
        <v>127</v>
      </c>
      <c r="H398" s="58" t="s">
        <v>1330</v>
      </c>
      <c r="I398" s="54">
        <v>930.29256699999996</v>
      </c>
      <c r="J398" s="46">
        <v>554.96061612999983</v>
      </c>
      <c r="K398" s="46">
        <f t="shared" si="6"/>
        <v>-375.33195087000013</v>
      </c>
      <c r="L398" s="1"/>
      <c r="M398" s="35"/>
    </row>
    <row r="399" spans="2:13" x14ac:dyDescent="0.2">
      <c r="B399" s="35"/>
      <c r="C399" s="34"/>
      <c r="D399" s="44"/>
      <c r="E399" s="44"/>
      <c r="F399" s="53"/>
      <c r="G399" s="57">
        <v>128</v>
      </c>
      <c r="H399" s="58" t="s">
        <v>1331</v>
      </c>
      <c r="I399" s="54">
        <v>555.11104399999999</v>
      </c>
      <c r="J399" s="46">
        <v>567.92034458000001</v>
      </c>
      <c r="K399" s="46">
        <f t="shared" si="6"/>
        <v>12.809300580000013</v>
      </c>
      <c r="L399" s="1"/>
      <c r="M399" s="35"/>
    </row>
    <row r="400" spans="2:13" x14ac:dyDescent="0.2">
      <c r="B400" s="35"/>
      <c r="C400" s="34"/>
      <c r="D400" s="44"/>
      <c r="E400" s="44"/>
      <c r="F400" s="53"/>
      <c r="G400" s="57">
        <v>129</v>
      </c>
      <c r="H400" s="58" t="s">
        <v>1332</v>
      </c>
      <c r="I400" s="54">
        <v>518.08581400000003</v>
      </c>
      <c r="J400" s="46">
        <v>437.74756622999985</v>
      </c>
      <c r="K400" s="46">
        <f t="shared" si="6"/>
        <v>-80.33824777000018</v>
      </c>
      <c r="L400" s="1"/>
      <c r="M400" s="35"/>
    </row>
    <row r="401" spans="2:13" x14ac:dyDescent="0.2">
      <c r="B401" s="35"/>
      <c r="C401" s="34"/>
      <c r="D401" s="44"/>
      <c r="E401" s="44"/>
      <c r="F401" s="53"/>
      <c r="G401" s="57">
        <v>130</v>
      </c>
      <c r="H401" s="58" t="s">
        <v>1333</v>
      </c>
      <c r="I401" s="54">
        <v>633.09628599999996</v>
      </c>
      <c r="J401" s="46">
        <v>732.21223092999992</v>
      </c>
      <c r="K401" s="46">
        <f t="shared" si="6"/>
        <v>99.115944929999955</v>
      </c>
      <c r="L401" s="1"/>
      <c r="M401" s="35"/>
    </row>
    <row r="402" spans="2:13" x14ac:dyDescent="0.2">
      <c r="B402" s="35"/>
      <c r="C402" s="34"/>
      <c r="D402" s="44"/>
      <c r="E402" s="44"/>
      <c r="F402" s="53"/>
      <c r="G402" s="57">
        <v>131</v>
      </c>
      <c r="H402" s="58" t="s">
        <v>1334</v>
      </c>
      <c r="I402" s="54">
        <v>1161.7986940000001</v>
      </c>
      <c r="J402" s="46">
        <v>875.14947944999972</v>
      </c>
      <c r="K402" s="46">
        <f t="shared" si="6"/>
        <v>-286.64921455000035</v>
      </c>
      <c r="L402" s="1"/>
      <c r="M402" s="35"/>
    </row>
    <row r="403" spans="2:13" x14ac:dyDescent="0.2">
      <c r="B403" s="35"/>
      <c r="C403" s="34"/>
      <c r="D403" s="44"/>
      <c r="E403" s="44"/>
      <c r="F403" s="53"/>
      <c r="G403" s="57">
        <v>132</v>
      </c>
      <c r="H403" s="58" t="s">
        <v>1335</v>
      </c>
      <c r="I403" s="54">
        <v>4451.0173530000002</v>
      </c>
      <c r="J403" s="46">
        <v>5584.3222184200004</v>
      </c>
      <c r="K403" s="46">
        <f t="shared" si="6"/>
        <v>1133.3048654200002</v>
      </c>
      <c r="L403" s="1"/>
      <c r="M403" s="35"/>
    </row>
    <row r="404" spans="2:13" x14ac:dyDescent="0.2">
      <c r="B404" s="35"/>
      <c r="C404" s="34"/>
      <c r="D404" s="44"/>
      <c r="E404" s="44"/>
      <c r="F404" s="53"/>
      <c r="G404" s="57">
        <v>135</v>
      </c>
      <c r="H404" s="58" t="s">
        <v>2219</v>
      </c>
      <c r="I404" s="54">
        <v>50.579610000000002</v>
      </c>
      <c r="J404" s="46">
        <v>31.885466250000004</v>
      </c>
      <c r="K404" s="46">
        <f t="shared" si="6"/>
        <v>-18.694143749999999</v>
      </c>
      <c r="L404" s="1"/>
      <c r="M404" s="35"/>
    </row>
    <row r="405" spans="2:13" x14ac:dyDescent="0.2">
      <c r="B405" s="35"/>
      <c r="C405" s="34"/>
      <c r="D405" s="44"/>
      <c r="E405" s="44"/>
      <c r="F405" s="53"/>
      <c r="G405" s="57">
        <v>136</v>
      </c>
      <c r="H405" s="58" t="s">
        <v>2220</v>
      </c>
      <c r="I405" s="54">
        <v>69.310218000000006</v>
      </c>
      <c r="J405" s="46">
        <v>95.068652379999989</v>
      </c>
      <c r="K405" s="46">
        <f t="shared" si="6"/>
        <v>25.758434379999983</v>
      </c>
      <c r="L405" s="1"/>
      <c r="M405" s="35"/>
    </row>
    <row r="406" spans="2:13" x14ac:dyDescent="0.2">
      <c r="B406" s="35"/>
      <c r="C406" s="34"/>
      <c r="D406" s="44"/>
      <c r="E406" s="44"/>
      <c r="F406" s="53"/>
      <c r="G406" s="57">
        <v>138</v>
      </c>
      <c r="H406" s="58" t="s">
        <v>1193</v>
      </c>
      <c r="I406" s="54">
        <v>63.604320000000001</v>
      </c>
      <c r="J406" s="46">
        <v>72.294740079999997</v>
      </c>
      <c r="K406" s="46">
        <f t="shared" si="6"/>
        <v>8.6904200799999956</v>
      </c>
      <c r="L406" s="1"/>
      <c r="M406" s="35"/>
    </row>
    <row r="407" spans="2:13" x14ac:dyDescent="0.2">
      <c r="B407" s="35"/>
      <c r="C407" s="34"/>
      <c r="D407" s="44"/>
      <c r="E407" s="44"/>
      <c r="F407" s="53"/>
      <c r="G407" s="57">
        <v>139</v>
      </c>
      <c r="H407" s="58" t="s">
        <v>1336</v>
      </c>
      <c r="I407" s="54">
        <v>34.680785999999998</v>
      </c>
      <c r="J407" s="46">
        <v>32.542263640000002</v>
      </c>
      <c r="K407" s="46">
        <f t="shared" si="6"/>
        <v>-2.1385223599999961</v>
      </c>
      <c r="L407" s="1"/>
      <c r="M407" s="35"/>
    </row>
    <row r="408" spans="2:13" x14ac:dyDescent="0.2">
      <c r="B408" s="35"/>
      <c r="C408" s="34"/>
      <c r="D408" s="44"/>
      <c r="E408" s="44"/>
      <c r="F408" s="53"/>
      <c r="G408" s="57">
        <v>140</v>
      </c>
      <c r="H408" s="58" t="s">
        <v>1337</v>
      </c>
      <c r="I408" s="54">
        <v>276.432975</v>
      </c>
      <c r="J408" s="46">
        <v>246.42420646000002</v>
      </c>
      <c r="K408" s="46">
        <f t="shared" si="6"/>
        <v>-30.008768539999977</v>
      </c>
      <c r="L408" s="1"/>
      <c r="M408" s="35"/>
    </row>
    <row r="409" spans="2:13" x14ac:dyDescent="0.2">
      <c r="B409" s="35"/>
      <c r="C409" s="34"/>
      <c r="D409" s="44"/>
      <c r="E409" s="44"/>
      <c r="F409" s="53"/>
      <c r="G409" s="57">
        <v>141</v>
      </c>
      <c r="H409" s="58" t="s">
        <v>1338</v>
      </c>
      <c r="I409" s="54">
        <v>72.933115999999998</v>
      </c>
      <c r="J409" s="46">
        <v>85.558560029999995</v>
      </c>
      <c r="K409" s="46">
        <f t="shared" si="6"/>
        <v>12.625444029999997</v>
      </c>
      <c r="L409" s="1"/>
      <c r="M409" s="35"/>
    </row>
    <row r="410" spans="2:13" ht="14.25" x14ac:dyDescent="0.2">
      <c r="B410" s="35"/>
      <c r="C410" s="34"/>
      <c r="D410" s="68">
        <v>8</v>
      </c>
      <c r="E410" s="38" t="s">
        <v>91</v>
      </c>
      <c r="F410" s="69"/>
      <c r="G410" s="70"/>
      <c r="H410" s="71"/>
      <c r="I410" s="72">
        <v>34592.635733000003</v>
      </c>
      <c r="J410" s="72">
        <v>34721.231760750008</v>
      </c>
      <c r="K410" s="72">
        <f t="shared" si="6"/>
        <v>128.59602775000531</v>
      </c>
    </row>
    <row r="411" spans="2:13" ht="14.25" x14ac:dyDescent="0.2">
      <c r="B411" s="35"/>
      <c r="C411" s="34"/>
      <c r="D411" s="44"/>
      <c r="E411" s="44"/>
      <c r="F411" s="55" t="s">
        <v>49</v>
      </c>
      <c r="G411" s="61"/>
      <c r="H411" s="59"/>
      <c r="I411" s="37">
        <v>3174.3227729999999</v>
      </c>
      <c r="J411" s="37">
        <v>3613.0375895499997</v>
      </c>
      <c r="K411" s="37">
        <f t="shared" si="6"/>
        <v>438.7148165499998</v>
      </c>
      <c r="L411" s="1"/>
      <c r="M411" s="35"/>
    </row>
    <row r="412" spans="2:13" x14ac:dyDescent="0.2">
      <c r="B412" s="35"/>
      <c r="C412" s="34"/>
      <c r="D412" s="44"/>
      <c r="E412" s="44"/>
      <c r="F412" s="53"/>
      <c r="G412" s="57" t="s">
        <v>98</v>
      </c>
      <c r="H412" s="58" t="s">
        <v>99</v>
      </c>
      <c r="I412" s="54">
        <v>1201.7320870000001</v>
      </c>
      <c r="J412" s="46">
        <v>1246.132087</v>
      </c>
      <c r="K412" s="46">
        <f t="shared" si="6"/>
        <v>44.399999999999864</v>
      </c>
      <c r="L412" s="1"/>
      <c r="M412" s="35"/>
    </row>
    <row r="413" spans="2:13" x14ac:dyDescent="0.2">
      <c r="B413" s="35"/>
      <c r="C413" s="34"/>
      <c r="D413" s="44"/>
      <c r="E413" s="44"/>
      <c r="F413" s="53"/>
      <c r="G413" s="57" t="s">
        <v>100</v>
      </c>
      <c r="H413" s="58" t="s">
        <v>101</v>
      </c>
      <c r="I413" s="54">
        <v>7.6139140000000003</v>
      </c>
      <c r="J413" s="46">
        <v>6.5473895300000002</v>
      </c>
      <c r="K413" s="46">
        <f t="shared" si="6"/>
        <v>-1.0665244700000001</v>
      </c>
      <c r="L413" s="1"/>
      <c r="M413" s="35"/>
    </row>
    <row r="414" spans="2:13" x14ac:dyDescent="0.2">
      <c r="B414" s="35"/>
      <c r="C414" s="34"/>
      <c r="D414" s="44"/>
      <c r="E414" s="44"/>
      <c r="F414" s="53"/>
      <c r="G414" s="57" t="s">
        <v>102</v>
      </c>
      <c r="H414" s="58" t="s">
        <v>103</v>
      </c>
      <c r="I414" s="54">
        <v>118.64610500000001</v>
      </c>
      <c r="J414" s="46">
        <v>121.19430473</v>
      </c>
      <c r="K414" s="46">
        <f t="shared" si="6"/>
        <v>2.5481997299999932</v>
      </c>
      <c r="L414" s="1"/>
      <c r="M414" s="35"/>
    </row>
    <row r="415" spans="2:13" x14ac:dyDescent="0.2">
      <c r="B415" s="35"/>
      <c r="C415" s="34"/>
      <c r="D415" s="44"/>
      <c r="E415" s="44"/>
      <c r="F415" s="53"/>
      <c r="G415" s="57" t="s">
        <v>104</v>
      </c>
      <c r="H415" s="58" t="s">
        <v>105</v>
      </c>
      <c r="I415" s="54">
        <v>4.0744680000000004</v>
      </c>
      <c r="J415" s="46">
        <v>154.074468</v>
      </c>
      <c r="K415" s="46">
        <f t="shared" si="6"/>
        <v>150</v>
      </c>
      <c r="L415" s="1"/>
      <c r="M415" s="35"/>
    </row>
    <row r="416" spans="2:13" ht="25.5" x14ac:dyDescent="0.2">
      <c r="B416" s="35"/>
      <c r="C416" s="34"/>
      <c r="D416" s="44"/>
      <c r="E416" s="44"/>
      <c r="F416" s="53"/>
      <c r="G416" s="57" t="s">
        <v>106</v>
      </c>
      <c r="H416" s="58" t="s">
        <v>107</v>
      </c>
      <c r="I416" s="54">
        <v>12.885508</v>
      </c>
      <c r="J416" s="46">
        <v>15.859470160000001</v>
      </c>
      <c r="K416" s="46">
        <f t="shared" si="6"/>
        <v>2.973962160000001</v>
      </c>
      <c r="L416" s="1"/>
      <c r="M416" s="35"/>
    </row>
    <row r="417" spans="2:13" x14ac:dyDescent="0.2">
      <c r="B417" s="35"/>
      <c r="C417" s="34"/>
      <c r="D417" s="44"/>
      <c r="E417" s="44"/>
      <c r="F417" s="53"/>
      <c r="G417" s="57" t="s">
        <v>108</v>
      </c>
      <c r="H417" s="58" t="s">
        <v>109</v>
      </c>
      <c r="I417" s="54">
        <v>627.76890600000002</v>
      </c>
      <c r="J417" s="46">
        <v>687.05724418</v>
      </c>
      <c r="K417" s="46">
        <f t="shared" si="6"/>
        <v>59.288338179999982</v>
      </c>
      <c r="L417" s="1"/>
      <c r="M417" s="35"/>
    </row>
    <row r="418" spans="2:13" x14ac:dyDescent="0.2">
      <c r="B418" s="35"/>
      <c r="C418" s="34"/>
      <c r="D418" s="44"/>
      <c r="E418" s="44"/>
      <c r="F418" s="53"/>
      <c r="G418" s="57" t="s">
        <v>110</v>
      </c>
      <c r="H418" s="58" t="s">
        <v>111</v>
      </c>
      <c r="I418" s="54">
        <v>449.68620700000002</v>
      </c>
      <c r="J418" s="46">
        <v>640.19880253999997</v>
      </c>
      <c r="K418" s="46">
        <f t="shared" si="6"/>
        <v>190.51259553999995</v>
      </c>
      <c r="L418" s="1"/>
      <c r="M418" s="35"/>
    </row>
    <row r="419" spans="2:13" x14ac:dyDescent="0.2">
      <c r="B419" s="35"/>
      <c r="C419" s="34"/>
      <c r="D419" s="44"/>
      <c r="E419" s="44"/>
      <c r="F419" s="53"/>
      <c r="G419" s="57" t="s">
        <v>112</v>
      </c>
      <c r="H419" s="58" t="s">
        <v>113</v>
      </c>
      <c r="I419" s="54">
        <v>549.17973199999994</v>
      </c>
      <c r="J419" s="46">
        <v>549.17973199999994</v>
      </c>
      <c r="K419" s="46">
        <f t="shared" si="6"/>
        <v>0</v>
      </c>
      <c r="L419" s="1"/>
      <c r="M419" s="35"/>
    </row>
    <row r="420" spans="2:13" x14ac:dyDescent="0.2">
      <c r="B420" s="35"/>
      <c r="C420" s="34"/>
      <c r="D420" s="44"/>
      <c r="E420" s="44"/>
      <c r="F420" s="53"/>
      <c r="G420" s="57" t="s">
        <v>114</v>
      </c>
      <c r="H420" s="58" t="s">
        <v>115</v>
      </c>
      <c r="I420" s="54">
        <v>202.73584600000001</v>
      </c>
      <c r="J420" s="46">
        <v>192.79409141000005</v>
      </c>
      <c r="K420" s="46">
        <f t="shared" si="6"/>
        <v>-9.9417545899999595</v>
      </c>
      <c r="L420" s="1"/>
      <c r="M420" s="35"/>
    </row>
    <row r="421" spans="2:13" ht="14.25" x14ac:dyDescent="0.2">
      <c r="B421" s="35"/>
      <c r="C421" s="34"/>
      <c r="D421" s="44"/>
      <c r="E421" s="44"/>
      <c r="F421" s="55" t="s">
        <v>15</v>
      </c>
      <c r="G421" s="61"/>
      <c r="H421" s="59"/>
      <c r="I421" s="37">
        <v>6710.1502899999996</v>
      </c>
      <c r="J421" s="37">
        <v>8859.1121054300002</v>
      </c>
      <c r="K421" s="37">
        <f t="shared" si="6"/>
        <v>2148.9618154300006</v>
      </c>
      <c r="L421" s="1"/>
      <c r="M421" s="35"/>
    </row>
    <row r="422" spans="2:13" x14ac:dyDescent="0.2">
      <c r="B422" s="35"/>
      <c r="C422" s="34"/>
      <c r="D422" s="44"/>
      <c r="E422" s="44"/>
      <c r="F422" s="53"/>
      <c r="G422" s="57" t="s">
        <v>55</v>
      </c>
      <c r="H422" s="58" t="s">
        <v>92</v>
      </c>
      <c r="I422" s="54">
        <v>2554.4998650000002</v>
      </c>
      <c r="J422" s="46">
        <v>3173.9965220900003</v>
      </c>
      <c r="K422" s="46">
        <f t="shared" si="6"/>
        <v>619.4966570900001</v>
      </c>
      <c r="L422" s="1"/>
      <c r="M422" s="35"/>
    </row>
    <row r="423" spans="2:13" x14ac:dyDescent="0.2">
      <c r="B423" s="35"/>
      <c r="C423" s="34"/>
      <c r="D423" s="44"/>
      <c r="E423" s="44"/>
      <c r="F423" s="53"/>
      <c r="G423" s="57" t="s">
        <v>57</v>
      </c>
      <c r="H423" s="58" t="s">
        <v>93</v>
      </c>
      <c r="I423" s="54">
        <v>16.888687000000001</v>
      </c>
      <c r="J423" s="46">
        <v>17.256374959999999</v>
      </c>
      <c r="K423" s="46">
        <f t="shared" si="6"/>
        <v>0.36768795999999782</v>
      </c>
      <c r="L423" s="1"/>
      <c r="M423" s="35"/>
    </row>
    <row r="424" spans="2:13" x14ac:dyDescent="0.2">
      <c r="B424" s="35"/>
      <c r="C424" s="34"/>
      <c r="D424" s="44"/>
      <c r="E424" s="44"/>
      <c r="F424" s="53"/>
      <c r="G424" s="57" t="s">
        <v>18</v>
      </c>
      <c r="H424" s="58" t="s">
        <v>94</v>
      </c>
      <c r="I424" s="54">
        <v>43.539698000000001</v>
      </c>
      <c r="J424" s="46">
        <v>39.159331009999981</v>
      </c>
      <c r="K424" s="46">
        <f t="shared" si="6"/>
        <v>-4.3803669900000202</v>
      </c>
      <c r="L424" s="1"/>
      <c r="M424" s="35"/>
    </row>
    <row r="425" spans="2:13" ht="25.5" x14ac:dyDescent="0.2">
      <c r="B425" s="35"/>
      <c r="C425" s="34"/>
      <c r="D425" s="44"/>
      <c r="E425" s="44"/>
      <c r="F425" s="53"/>
      <c r="G425" s="57" t="s">
        <v>20</v>
      </c>
      <c r="H425" s="58" t="s">
        <v>95</v>
      </c>
      <c r="I425" s="54">
        <v>3197.3827489999999</v>
      </c>
      <c r="J425" s="46">
        <v>4720.9409514300005</v>
      </c>
      <c r="K425" s="46">
        <f t="shared" si="6"/>
        <v>1523.5582024300006</v>
      </c>
      <c r="L425" s="1"/>
      <c r="M425" s="35"/>
    </row>
    <row r="426" spans="2:13" x14ac:dyDescent="0.2">
      <c r="B426" s="35"/>
      <c r="C426" s="34"/>
      <c r="D426" s="44"/>
      <c r="E426" s="44"/>
      <c r="F426" s="53"/>
      <c r="G426" s="57" t="s">
        <v>22</v>
      </c>
      <c r="H426" s="58" t="s">
        <v>96</v>
      </c>
      <c r="I426" s="54">
        <v>148.76057800000001</v>
      </c>
      <c r="J426" s="46">
        <v>144.05234625</v>
      </c>
      <c r="K426" s="46">
        <f t="shared" si="6"/>
        <v>-4.7082317500000102</v>
      </c>
      <c r="L426" s="1"/>
      <c r="M426" s="35"/>
    </row>
    <row r="427" spans="2:13" x14ac:dyDescent="0.2">
      <c r="B427" s="35"/>
      <c r="C427" s="34"/>
      <c r="D427" s="44"/>
      <c r="E427" s="44"/>
      <c r="F427" s="53"/>
      <c r="G427" s="57" t="s">
        <v>26</v>
      </c>
      <c r="H427" s="58" t="s">
        <v>97</v>
      </c>
      <c r="I427" s="54">
        <v>749.07871299999999</v>
      </c>
      <c r="J427" s="46">
        <v>763.70657969000024</v>
      </c>
      <c r="K427" s="46">
        <f t="shared" si="6"/>
        <v>14.627866690000246</v>
      </c>
      <c r="L427" s="1"/>
      <c r="M427" s="35"/>
    </row>
    <row r="428" spans="2:13" ht="14.25" x14ac:dyDescent="0.2">
      <c r="B428" s="35"/>
      <c r="C428" s="34"/>
      <c r="D428" s="44"/>
      <c r="E428" s="44"/>
      <c r="F428" s="55" t="s">
        <v>2</v>
      </c>
      <c r="G428" s="61"/>
      <c r="H428" s="59"/>
      <c r="I428" s="37">
        <v>24708.162670000002</v>
      </c>
      <c r="J428" s="37">
        <v>22249.082065769995</v>
      </c>
      <c r="K428" s="37">
        <f t="shared" si="6"/>
        <v>-2459.0806042300064</v>
      </c>
      <c r="L428" s="1"/>
      <c r="M428" s="35"/>
    </row>
    <row r="429" spans="2:13" x14ac:dyDescent="0.2">
      <c r="B429" s="35"/>
      <c r="C429" s="34"/>
      <c r="D429" s="44"/>
      <c r="E429" s="44"/>
      <c r="F429" s="53"/>
      <c r="G429" s="57">
        <v>100</v>
      </c>
      <c r="H429" s="58" t="s">
        <v>1191</v>
      </c>
      <c r="I429" s="54">
        <v>32.096345999999997</v>
      </c>
      <c r="J429" s="46">
        <v>32.429551050000001</v>
      </c>
      <c r="K429" s="46">
        <f t="shared" si="6"/>
        <v>0.33320505000000367</v>
      </c>
      <c r="L429" s="1"/>
      <c r="M429" s="35"/>
    </row>
    <row r="430" spans="2:13" x14ac:dyDescent="0.2">
      <c r="B430" s="35"/>
      <c r="C430" s="34"/>
      <c r="D430" s="44"/>
      <c r="E430" s="44"/>
      <c r="F430" s="53"/>
      <c r="G430" s="57">
        <v>110</v>
      </c>
      <c r="H430" s="58" t="s">
        <v>1339</v>
      </c>
      <c r="I430" s="54">
        <v>19.157837000000001</v>
      </c>
      <c r="J430" s="46">
        <v>19.518582330000001</v>
      </c>
      <c r="K430" s="46">
        <f t="shared" si="6"/>
        <v>0.36074533000000031</v>
      </c>
      <c r="L430" s="1"/>
      <c r="M430" s="35"/>
    </row>
    <row r="431" spans="2:13" x14ac:dyDescent="0.2">
      <c r="B431" s="35"/>
      <c r="C431" s="34"/>
      <c r="D431" s="44"/>
      <c r="E431" s="44"/>
      <c r="F431" s="53"/>
      <c r="G431" s="57">
        <v>111</v>
      </c>
      <c r="H431" s="58" t="s">
        <v>1135</v>
      </c>
      <c r="I431" s="54">
        <v>17.287175999999999</v>
      </c>
      <c r="J431" s="46">
        <v>79.253463149999959</v>
      </c>
      <c r="K431" s="46">
        <f t="shared" si="6"/>
        <v>61.966287149999957</v>
      </c>
      <c r="L431" s="1"/>
      <c r="M431" s="35"/>
    </row>
    <row r="432" spans="2:13" x14ac:dyDescent="0.2">
      <c r="B432" s="35"/>
      <c r="C432" s="34"/>
      <c r="D432" s="44"/>
      <c r="E432" s="44"/>
      <c r="F432" s="53"/>
      <c r="G432" s="57">
        <v>112</v>
      </c>
      <c r="H432" s="58" t="s">
        <v>1340</v>
      </c>
      <c r="I432" s="54">
        <v>525.36138700000004</v>
      </c>
      <c r="J432" s="46">
        <v>210.66954796999994</v>
      </c>
      <c r="K432" s="46">
        <f t="shared" si="6"/>
        <v>-314.6918390300001</v>
      </c>
      <c r="L432" s="1"/>
      <c r="M432" s="35"/>
    </row>
    <row r="433" spans="2:13" x14ac:dyDescent="0.2">
      <c r="B433" s="35"/>
      <c r="C433" s="34"/>
      <c r="D433" s="44"/>
      <c r="E433" s="44"/>
      <c r="F433" s="53"/>
      <c r="G433" s="57">
        <v>113</v>
      </c>
      <c r="H433" s="58" t="s">
        <v>1341</v>
      </c>
      <c r="I433" s="54">
        <v>1035.3770159999999</v>
      </c>
      <c r="J433" s="46">
        <v>1548.6994359800001</v>
      </c>
      <c r="K433" s="46">
        <f t="shared" si="6"/>
        <v>513.32241998000018</v>
      </c>
      <c r="L433" s="1"/>
      <c r="M433" s="35"/>
    </row>
    <row r="434" spans="2:13" x14ac:dyDescent="0.2">
      <c r="B434" s="35"/>
      <c r="C434" s="34"/>
      <c r="D434" s="44"/>
      <c r="E434" s="44"/>
      <c r="F434" s="53"/>
      <c r="G434" s="57">
        <v>114</v>
      </c>
      <c r="H434" s="58" t="s">
        <v>1117</v>
      </c>
      <c r="I434" s="54">
        <v>30.865448000000001</v>
      </c>
      <c r="J434" s="46">
        <v>30.447030560000002</v>
      </c>
      <c r="K434" s="46">
        <f t="shared" si="6"/>
        <v>-0.41841743999999892</v>
      </c>
      <c r="L434" s="1"/>
      <c r="M434" s="35"/>
    </row>
    <row r="435" spans="2:13" x14ac:dyDescent="0.2">
      <c r="B435" s="35"/>
      <c r="C435" s="34"/>
      <c r="D435" s="44"/>
      <c r="E435" s="44"/>
      <c r="F435" s="53"/>
      <c r="G435" s="57">
        <v>116</v>
      </c>
      <c r="H435" s="58" t="s">
        <v>1342</v>
      </c>
      <c r="I435" s="54">
        <v>2217.8917540000002</v>
      </c>
      <c r="J435" s="46">
        <v>2529.9339588899998</v>
      </c>
      <c r="K435" s="46">
        <f t="shared" si="6"/>
        <v>312.04220488999954</v>
      </c>
      <c r="L435" s="1"/>
      <c r="M435" s="35"/>
    </row>
    <row r="436" spans="2:13" x14ac:dyDescent="0.2">
      <c r="B436" s="35"/>
      <c r="C436" s="34"/>
      <c r="D436" s="44"/>
      <c r="E436" s="44"/>
      <c r="F436" s="53"/>
      <c r="G436" s="57">
        <v>117</v>
      </c>
      <c r="H436" s="58" t="s">
        <v>1144</v>
      </c>
      <c r="I436" s="54">
        <v>42.221932000000002</v>
      </c>
      <c r="J436" s="46">
        <v>44.471200179999997</v>
      </c>
      <c r="K436" s="46">
        <f t="shared" si="6"/>
        <v>2.2492681799999943</v>
      </c>
      <c r="L436" s="1"/>
      <c r="M436" s="35"/>
    </row>
    <row r="437" spans="2:13" x14ac:dyDescent="0.2">
      <c r="B437" s="35"/>
      <c r="C437" s="34"/>
      <c r="D437" s="44"/>
      <c r="E437" s="44"/>
      <c r="F437" s="53"/>
      <c r="G437" s="57">
        <v>121</v>
      </c>
      <c r="H437" s="58" t="s">
        <v>1343</v>
      </c>
      <c r="I437" s="54">
        <v>17.172661000000002</v>
      </c>
      <c r="J437" s="46">
        <v>19.235344569999999</v>
      </c>
      <c r="K437" s="46">
        <f t="shared" si="6"/>
        <v>2.0626835699999972</v>
      </c>
      <c r="L437" s="1"/>
      <c r="M437" s="35"/>
    </row>
    <row r="438" spans="2:13" x14ac:dyDescent="0.2">
      <c r="B438" s="35"/>
      <c r="C438" s="34"/>
      <c r="D438" s="44"/>
      <c r="E438" s="44"/>
      <c r="F438" s="53"/>
      <c r="G438" s="57">
        <v>122</v>
      </c>
      <c r="H438" s="58" t="s">
        <v>1344</v>
      </c>
      <c r="I438" s="54">
        <v>25.541131</v>
      </c>
      <c r="J438" s="46">
        <v>29.237151690000001</v>
      </c>
      <c r="K438" s="46">
        <f t="shared" si="6"/>
        <v>3.696020690000001</v>
      </c>
      <c r="L438" s="1"/>
      <c r="M438" s="35"/>
    </row>
    <row r="439" spans="2:13" x14ac:dyDescent="0.2">
      <c r="B439" s="35"/>
      <c r="C439" s="34"/>
      <c r="D439" s="44"/>
      <c r="E439" s="44"/>
      <c r="F439" s="53"/>
      <c r="G439" s="57">
        <v>123</v>
      </c>
      <c r="H439" s="58" t="s">
        <v>1345</v>
      </c>
      <c r="I439" s="54">
        <v>13.573340999999999</v>
      </c>
      <c r="J439" s="46">
        <v>14.627473279999998</v>
      </c>
      <c r="K439" s="46">
        <f t="shared" si="6"/>
        <v>1.0541322799999993</v>
      </c>
      <c r="L439" s="1"/>
      <c r="M439" s="35"/>
    </row>
    <row r="440" spans="2:13" x14ac:dyDescent="0.2">
      <c r="B440" s="35"/>
      <c r="C440" s="34"/>
      <c r="D440" s="44"/>
      <c r="E440" s="44"/>
      <c r="F440" s="53"/>
      <c r="G440" s="57">
        <v>124</v>
      </c>
      <c r="H440" s="58" t="s">
        <v>1346</v>
      </c>
      <c r="I440" s="54">
        <v>16.222560000000001</v>
      </c>
      <c r="J440" s="46">
        <v>17.7797883</v>
      </c>
      <c r="K440" s="46">
        <f t="shared" si="6"/>
        <v>1.5572282999999985</v>
      </c>
      <c r="L440" s="1"/>
      <c r="M440" s="35"/>
    </row>
    <row r="441" spans="2:13" x14ac:dyDescent="0.2">
      <c r="B441" s="35"/>
      <c r="C441" s="34"/>
      <c r="D441" s="44"/>
      <c r="E441" s="44"/>
      <c r="F441" s="53"/>
      <c r="G441" s="57">
        <v>125</v>
      </c>
      <c r="H441" s="58" t="s">
        <v>1347</v>
      </c>
      <c r="I441" s="54">
        <v>23.022017000000002</v>
      </c>
      <c r="J441" s="46">
        <v>24.964105750000002</v>
      </c>
      <c r="K441" s="46">
        <f t="shared" si="6"/>
        <v>1.9420887499999999</v>
      </c>
      <c r="L441" s="1"/>
      <c r="M441" s="35"/>
    </row>
    <row r="442" spans="2:13" x14ac:dyDescent="0.2">
      <c r="B442" s="35"/>
      <c r="C442" s="34"/>
      <c r="D442" s="44"/>
      <c r="E442" s="44"/>
      <c r="F442" s="53"/>
      <c r="G442" s="57">
        <v>126</v>
      </c>
      <c r="H442" s="58" t="s">
        <v>1348</v>
      </c>
      <c r="I442" s="54">
        <v>20.178867</v>
      </c>
      <c r="J442" s="46">
        <v>22.684313639999999</v>
      </c>
      <c r="K442" s="46">
        <f t="shared" si="6"/>
        <v>2.5054466399999988</v>
      </c>
      <c r="L442" s="1"/>
      <c r="M442" s="35"/>
    </row>
    <row r="443" spans="2:13" x14ac:dyDescent="0.2">
      <c r="B443" s="35"/>
      <c r="C443" s="34"/>
      <c r="D443" s="44"/>
      <c r="E443" s="44"/>
      <c r="F443" s="53"/>
      <c r="G443" s="57">
        <v>127</v>
      </c>
      <c r="H443" s="58" t="s">
        <v>1349</v>
      </c>
      <c r="I443" s="54">
        <v>77.494682999999995</v>
      </c>
      <c r="J443" s="46">
        <v>85.007529049999974</v>
      </c>
      <c r="K443" s="46">
        <f t="shared" si="6"/>
        <v>7.512846049999979</v>
      </c>
      <c r="L443" s="1"/>
      <c r="M443" s="35"/>
    </row>
    <row r="444" spans="2:13" x14ac:dyDescent="0.2">
      <c r="B444" s="35"/>
      <c r="C444" s="34"/>
      <c r="D444" s="44"/>
      <c r="E444" s="44"/>
      <c r="F444" s="53"/>
      <c r="G444" s="57">
        <v>128</v>
      </c>
      <c r="H444" s="58" t="s">
        <v>1350</v>
      </c>
      <c r="I444" s="54">
        <v>38.249606999999997</v>
      </c>
      <c r="J444" s="46">
        <v>41.746031689999995</v>
      </c>
      <c r="K444" s="46">
        <f t="shared" si="6"/>
        <v>3.4964246899999978</v>
      </c>
      <c r="L444" s="1"/>
      <c r="M444" s="35"/>
    </row>
    <row r="445" spans="2:13" x14ac:dyDescent="0.2">
      <c r="B445" s="35"/>
      <c r="C445" s="34"/>
      <c r="D445" s="44"/>
      <c r="E445" s="44"/>
      <c r="F445" s="53"/>
      <c r="G445" s="57">
        <v>129</v>
      </c>
      <c r="H445" s="58" t="s">
        <v>1351</v>
      </c>
      <c r="I445" s="54">
        <v>13.287122999999999</v>
      </c>
      <c r="J445" s="46">
        <v>15.129495629999999</v>
      </c>
      <c r="K445" s="46">
        <f t="shared" si="6"/>
        <v>1.8423726299999998</v>
      </c>
      <c r="L445" s="1"/>
      <c r="M445" s="35"/>
    </row>
    <row r="446" spans="2:13" x14ac:dyDescent="0.2">
      <c r="B446" s="35"/>
      <c r="C446" s="34"/>
      <c r="D446" s="44"/>
      <c r="E446" s="44"/>
      <c r="F446" s="53"/>
      <c r="G446" s="57">
        <v>130</v>
      </c>
      <c r="H446" s="58" t="s">
        <v>1352</v>
      </c>
      <c r="I446" s="54">
        <v>31.651603999999999</v>
      </c>
      <c r="J446" s="46">
        <v>34.253841399999999</v>
      </c>
      <c r="K446" s="46">
        <f t="shared" si="6"/>
        <v>2.6022373999999999</v>
      </c>
      <c r="L446" s="1"/>
      <c r="M446" s="35"/>
    </row>
    <row r="447" spans="2:13" x14ac:dyDescent="0.2">
      <c r="B447" s="35"/>
      <c r="C447" s="34"/>
      <c r="D447" s="44"/>
      <c r="E447" s="44"/>
      <c r="F447" s="53"/>
      <c r="G447" s="57">
        <v>131</v>
      </c>
      <c r="H447" s="58" t="s">
        <v>1353</v>
      </c>
      <c r="I447" s="54">
        <v>33.743777000000001</v>
      </c>
      <c r="J447" s="46">
        <v>37.706262379999998</v>
      </c>
      <c r="K447" s="46">
        <f t="shared" si="6"/>
        <v>3.9624853799999968</v>
      </c>
      <c r="L447" s="1"/>
      <c r="M447" s="35"/>
    </row>
    <row r="448" spans="2:13" x14ac:dyDescent="0.2">
      <c r="B448" s="35"/>
      <c r="C448" s="34"/>
      <c r="D448" s="44"/>
      <c r="E448" s="44"/>
      <c r="F448" s="53"/>
      <c r="G448" s="57">
        <v>132</v>
      </c>
      <c r="H448" s="58" t="s">
        <v>1354</v>
      </c>
      <c r="I448" s="54">
        <v>41.456834000000001</v>
      </c>
      <c r="J448" s="46">
        <v>49.110087519999993</v>
      </c>
      <c r="K448" s="46">
        <f t="shared" si="6"/>
        <v>7.6532535199999927</v>
      </c>
      <c r="L448" s="1"/>
      <c r="M448" s="35"/>
    </row>
    <row r="449" spans="2:13" x14ac:dyDescent="0.2">
      <c r="B449" s="35"/>
      <c r="C449" s="34"/>
      <c r="D449" s="44"/>
      <c r="E449" s="44"/>
      <c r="F449" s="53"/>
      <c r="G449" s="57">
        <v>133</v>
      </c>
      <c r="H449" s="58" t="s">
        <v>1355</v>
      </c>
      <c r="I449" s="54">
        <v>32.357650999999997</v>
      </c>
      <c r="J449" s="46">
        <v>38.654621510000005</v>
      </c>
      <c r="K449" s="46">
        <f t="shared" si="6"/>
        <v>6.2969705100000084</v>
      </c>
      <c r="L449" s="1"/>
      <c r="M449" s="35"/>
    </row>
    <row r="450" spans="2:13" x14ac:dyDescent="0.2">
      <c r="B450" s="35"/>
      <c r="C450" s="34"/>
      <c r="D450" s="44"/>
      <c r="E450" s="44"/>
      <c r="F450" s="53"/>
      <c r="G450" s="57">
        <v>134</v>
      </c>
      <c r="H450" s="58" t="s">
        <v>1356</v>
      </c>
      <c r="I450" s="54">
        <v>40.667965000000002</v>
      </c>
      <c r="J450" s="46">
        <v>51.602765200000007</v>
      </c>
      <c r="K450" s="46">
        <f t="shared" si="6"/>
        <v>10.934800200000005</v>
      </c>
      <c r="L450" s="1"/>
      <c r="M450" s="35"/>
    </row>
    <row r="451" spans="2:13" x14ac:dyDescent="0.2">
      <c r="B451" s="35"/>
      <c r="C451" s="34"/>
      <c r="D451" s="44"/>
      <c r="E451" s="44"/>
      <c r="F451" s="53"/>
      <c r="G451" s="57">
        <v>135</v>
      </c>
      <c r="H451" s="58" t="s">
        <v>1357</v>
      </c>
      <c r="I451" s="54">
        <v>45.839942999999998</v>
      </c>
      <c r="J451" s="46">
        <v>55.457353750000003</v>
      </c>
      <c r="K451" s="46">
        <f t="shared" si="6"/>
        <v>9.6174107500000048</v>
      </c>
      <c r="L451" s="1"/>
      <c r="M451" s="35"/>
    </row>
    <row r="452" spans="2:13" x14ac:dyDescent="0.2">
      <c r="B452" s="35"/>
      <c r="C452" s="34"/>
      <c r="D452" s="44"/>
      <c r="E452" s="44"/>
      <c r="F452" s="53"/>
      <c r="G452" s="57">
        <v>136</v>
      </c>
      <c r="H452" s="58" t="s">
        <v>1358</v>
      </c>
      <c r="I452" s="54">
        <v>51.834408000000003</v>
      </c>
      <c r="J452" s="46">
        <v>56.399058239999995</v>
      </c>
      <c r="K452" s="46">
        <f t="shared" si="6"/>
        <v>4.5646502399999918</v>
      </c>
      <c r="L452" s="1"/>
      <c r="M452" s="35"/>
    </row>
    <row r="453" spans="2:13" x14ac:dyDescent="0.2">
      <c r="B453" s="35"/>
      <c r="C453" s="34"/>
      <c r="D453" s="44"/>
      <c r="E453" s="44"/>
      <c r="F453" s="53"/>
      <c r="G453" s="57">
        <v>137</v>
      </c>
      <c r="H453" s="58" t="s">
        <v>1359</v>
      </c>
      <c r="I453" s="54">
        <v>14.722075</v>
      </c>
      <c r="J453" s="46">
        <v>15.963240730000001</v>
      </c>
      <c r="K453" s="46">
        <f t="shared" si="6"/>
        <v>1.2411657300000005</v>
      </c>
      <c r="L453" s="1"/>
      <c r="M453" s="35"/>
    </row>
    <row r="454" spans="2:13" x14ac:dyDescent="0.2">
      <c r="B454" s="35"/>
      <c r="C454" s="34"/>
      <c r="D454" s="44"/>
      <c r="E454" s="44"/>
      <c r="F454" s="53"/>
      <c r="G454" s="57">
        <v>138</v>
      </c>
      <c r="H454" s="58" t="s">
        <v>1360</v>
      </c>
      <c r="I454" s="54">
        <v>23.000976999999999</v>
      </c>
      <c r="J454" s="46">
        <v>27.039822869999995</v>
      </c>
      <c r="K454" s="46">
        <f t="shared" si="6"/>
        <v>4.0388458699999958</v>
      </c>
      <c r="L454" s="1"/>
      <c r="M454" s="35"/>
    </row>
    <row r="455" spans="2:13" x14ac:dyDescent="0.2">
      <c r="B455" s="35"/>
      <c r="C455" s="34"/>
      <c r="D455" s="44"/>
      <c r="E455" s="44"/>
      <c r="F455" s="53"/>
      <c r="G455" s="57">
        <v>139</v>
      </c>
      <c r="H455" s="58" t="s">
        <v>1361</v>
      </c>
      <c r="I455" s="54">
        <v>22.400019</v>
      </c>
      <c r="J455" s="46">
        <v>23.523660610000004</v>
      </c>
      <c r="K455" s="46">
        <f t="shared" si="6"/>
        <v>1.1236416100000035</v>
      </c>
      <c r="L455" s="1"/>
      <c r="M455" s="35"/>
    </row>
    <row r="456" spans="2:13" x14ac:dyDescent="0.2">
      <c r="B456" s="35"/>
      <c r="C456" s="34"/>
      <c r="D456" s="44"/>
      <c r="E456" s="44"/>
      <c r="F456" s="53"/>
      <c r="G456" s="57">
        <v>140</v>
      </c>
      <c r="H456" s="58" t="s">
        <v>1362</v>
      </c>
      <c r="I456" s="54">
        <v>45.956685</v>
      </c>
      <c r="J456" s="46">
        <v>53.398015340000001</v>
      </c>
      <c r="K456" s="46">
        <f t="shared" si="6"/>
        <v>7.4413303400000004</v>
      </c>
      <c r="L456" s="1"/>
      <c r="M456" s="35"/>
    </row>
    <row r="457" spans="2:13" x14ac:dyDescent="0.2">
      <c r="B457" s="35"/>
      <c r="C457" s="34"/>
      <c r="D457" s="44"/>
      <c r="E457" s="44"/>
      <c r="F457" s="53"/>
      <c r="G457" s="57">
        <v>141</v>
      </c>
      <c r="H457" s="58" t="s">
        <v>1363</v>
      </c>
      <c r="I457" s="54">
        <v>43.153844999999997</v>
      </c>
      <c r="J457" s="46">
        <v>49.550958959999996</v>
      </c>
      <c r="K457" s="46">
        <f t="shared" si="6"/>
        <v>6.3971139599999987</v>
      </c>
      <c r="L457" s="1"/>
      <c r="M457" s="35"/>
    </row>
    <row r="458" spans="2:13" x14ac:dyDescent="0.2">
      <c r="B458" s="35"/>
      <c r="C458" s="34"/>
      <c r="D458" s="44"/>
      <c r="E458" s="44"/>
      <c r="F458" s="53"/>
      <c r="G458" s="57">
        <v>142</v>
      </c>
      <c r="H458" s="58" t="s">
        <v>1364</v>
      </c>
      <c r="I458" s="54">
        <v>15.001125</v>
      </c>
      <c r="J458" s="46">
        <v>16.61902873</v>
      </c>
      <c r="K458" s="46">
        <f t="shared" ref="K458:K521" si="7">+J458-I458</f>
        <v>1.6179037300000001</v>
      </c>
      <c r="L458" s="1"/>
      <c r="M458" s="35"/>
    </row>
    <row r="459" spans="2:13" x14ac:dyDescent="0.2">
      <c r="B459" s="35"/>
      <c r="C459" s="34"/>
      <c r="D459" s="44"/>
      <c r="E459" s="44"/>
      <c r="F459" s="53"/>
      <c r="G459" s="57">
        <v>143</v>
      </c>
      <c r="H459" s="58" t="s">
        <v>1365</v>
      </c>
      <c r="I459" s="54">
        <v>15.708294</v>
      </c>
      <c r="J459" s="46">
        <v>18.943477920000003</v>
      </c>
      <c r="K459" s="46">
        <f t="shared" si="7"/>
        <v>3.2351839200000025</v>
      </c>
      <c r="L459" s="1"/>
      <c r="M459" s="35"/>
    </row>
    <row r="460" spans="2:13" x14ac:dyDescent="0.2">
      <c r="B460" s="35"/>
      <c r="C460" s="34"/>
      <c r="D460" s="44"/>
      <c r="E460" s="44"/>
      <c r="F460" s="53"/>
      <c r="G460" s="57">
        <v>144</v>
      </c>
      <c r="H460" s="58" t="s">
        <v>1366</v>
      </c>
      <c r="I460" s="54">
        <v>29.625313999999999</v>
      </c>
      <c r="J460" s="46">
        <v>32.825811879999996</v>
      </c>
      <c r="K460" s="46">
        <f t="shared" si="7"/>
        <v>3.2004978799999968</v>
      </c>
      <c r="L460" s="1"/>
      <c r="M460" s="35"/>
    </row>
    <row r="461" spans="2:13" x14ac:dyDescent="0.2">
      <c r="B461" s="35"/>
      <c r="C461" s="34"/>
      <c r="D461" s="44"/>
      <c r="E461" s="44"/>
      <c r="F461" s="53"/>
      <c r="G461" s="57">
        <v>145</v>
      </c>
      <c r="H461" s="58" t="s">
        <v>1367</v>
      </c>
      <c r="I461" s="54">
        <v>40.127856999999999</v>
      </c>
      <c r="J461" s="46">
        <v>47.330835190000009</v>
      </c>
      <c r="K461" s="46">
        <f t="shared" si="7"/>
        <v>7.2029781900000103</v>
      </c>
      <c r="L461" s="1"/>
      <c r="M461" s="35"/>
    </row>
    <row r="462" spans="2:13" x14ac:dyDescent="0.2">
      <c r="B462" s="35"/>
      <c r="C462" s="34"/>
      <c r="D462" s="44"/>
      <c r="E462" s="44"/>
      <c r="F462" s="53"/>
      <c r="G462" s="57">
        <v>146</v>
      </c>
      <c r="H462" s="58" t="s">
        <v>1368</v>
      </c>
      <c r="I462" s="54">
        <v>30.763449000000001</v>
      </c>
      <c r="J462" s="46">
        <v>34.508059250000002</v>
      </c>
      <c r="K462" s="46">
        <f t="shared" si="7"/>
        <v>3.7446102500000009</v>
      </c>
      <c r="L462" s="1"/>
      <c r="M462" s="35"/>
    </row>
    <row r="463" spans="2:13" x14ac:dyDescent="0.2">
      <c r="B463" s="35"/>
      <c r="C463" s="34"/>
      <c r="D463" s="44"/>
      <c r="E463" s="44"/>
      <c r="F463" s="53"/>
      <c r="G463" s="57">
        <v>147</v>
      </c>
      <c r="H463" s="58" t="s">
        <v>1369</v>
      </c>
      <c r="I463" s="54">
        <v>29.219488999999999</v>
      </c>
      <c r="J463" s="46">
        <v>33.047694539999995</v>
      </c>
      <c r="K463" s="46">
        <f t="shared" si="7"/>
        <v>3.8282055399999955</v>
      </c>
      <c r="L463" s="1"/>
      <c r="M463" s="35"/>
    </row>
    <row r="464" spans="2:13" x14ac:dyDescent="0.2">
      <c r="B464" s="35"/>
      <c r="C464" s="34"/>
      <c r="D464" s="44"/>
      <c r="E464" s="44"/>
      <c r="F464" s="53"/>
      <c r="G464" s="57">
        <v>148</v>
      </c>
      <c r="H464" s="58" t="s">
        <v>1370</v>
      </c>
      <c r="I464" s="54">
        <v>47.955613999999997</v>
      </c>
      <c r="J464" s="46">
        <v>54.502967230000003</v>
      </c>
      <c r="K464" s="46">
        <f t="shared" si="7"/>
        <v>6.5473532300000059</v>
      </c>
      <c r="L464" s="1"/>
      <c r="M464" s="35"/>
    </row>
    <row r="465" spans="2:13" x14ac:dyDescent="0.2">
      <c r="B465" s="35"/>
      <c r="C465" s="34"/>
      <c r="D465" s="44"/>
      <c r="E465" s="44"/>
      <c r="F465" s="53"/>
      <c r="G465" s="57">
        <v>149</v>
      </c>
      <c r="H465" s="58" t="s">
        <v>1371</v>
      </c>
      <c r="I465" s="54">
        <v>20.001625000000001</v>
      </c>
      <c r="J465" s="46">
        <v>21.837599860000001</v>
      </c>
      <c r="K465" s="46">
        <f t="shared" si="7"/>
        <v>1.8359748600000003</v>
      </c>
      <c r="L465" s="1"/>
      <c r="M465" s="35"/>
    </row>
    <row r="466" spans="2:13" x14ac:dyDescent="0.2">
      <c r="B466" s="35"/>
      <c r="C466" s="34"/>
      <c r="D466" s="44"/>
      <c r="E466" s="44"/>
      <c r="F466" s="53"/>
      <c r="G466" s="57">
        <v>150</v>
      </c>
      <c r="H466" s="58" t="s">
        <v>1372</v>
      </c>
      <c r="I466" s="54">
        <v>59.949424</v>
      </c>
      <c r="J466" s="46">
        <v>71.113017639999995</v>
      </c>
      <c r="K466" s="46">
        <f t="shared" si="7"/>
        <v>11.163593639999995</v>
      </c>
      <c r="L466" s="1"/>
      <c r="M466" s="35"/>
    </row>
    <row r="467" spans="2:13" x14ac:dyDescent="0.2">
      <c r="B467" s="35"/>
      <c r="C467" s="34"/>
      <c r="D467" s="44"/>
      <c r="E467" s="44"/>
      <c r="F467" s="53"/>
      <c r="G467" s="57">
        <v>151</v>
      </c>
      <c r="H467" s="58" t="s">
        <v>1373</v>
      </c>
      <c r="I467" s="54">
        <v>35.163656000000003</v>
      </c>
      <c r="J467" s="46">
        <v>39.000221639999992</v>
      </c>
      <c r="K467" s="46">
        <f t="shared" si="7"/>
        <v>3.8365656399999892</v>
      </c>
      <c r="L467" s="1"/>
      <c r="M467" s="35"/>
    </row>
    <row r="468" spans="2:13" x14ac:dyDescent="0.2">
      <c r="B468" s="35"/>
      <c r="C468" s="34"/>
      <c r="D468" s="44"/>
      <c r="E468" s="44"/>
      <c r="F468" s="53"/>
      <c r="G468" s="57">
        <v>152</v>
      </c>
      <c r="H468" s="58" t="s">
        <v>1374</v>
      </c>
      <c r="I468" s="54">
        <v>35.842415000000003</v>
      </c>
      <c r="J468" s="46">
        <v>40.705370330000008</v>
      </c>
      <c r="K468" s="46">
        <f t="shared" si="7"/>
        <v>4.8629553300000055</v>
      </c>
      <c r="L468" s="1"/>
      <c r="M468" s="35"/>
    </row>
    <row r="469" spans="2:13" x14ac:dyDescent="0.2">
      <c r="B469" s="35"/>
      <c r="C469" s="34"/>
      <c r="D469" s="44"/>
      <c r="E469" s="44"/>
      <c r="F469" s="53"/>
      <c r="G469" s="57">
        <v>153</v>
      </c>
      <c r="H469" s="58" t="s">
        <v>1375</v>
      </c>
      <c r="I469" s="54">
        <v>23.411528000000001</v>
      </c>
      <c r="J469" s="46">
        <v>27.329010199999999</v>
      </c>
      <c r="K469" s="46">
        <f t="shared" si="7"/>
        <v>3.9174821999999985</v>
      </c>
      <c r="L469" s="1"/>
      <c r="M469" s="35"/>
    </row>
    <row r="470" spans="2:13" x14ac:dyDescent="0.2">
      <c r="B470" s="35"/>
      <c r="C470" s="34"/>
      <c r="D470" s="44"/>
      <c r="E470" s="44"/>
      <c r="F470" s="53"/>
      <c r="G470" s="57">
        <v>200</v>
      </c>
      <c r="H470" s="58" t="s">
        <v>1376</v>
      </c>
      <c r="I470" s="54">
        <v>6.3048080000000004</v>
      </c>
      <c r="J470" s="46">
        <v>6.8007082199999997</v>
      </c>
      <c r="K470" s="46">
        <f t="shared" si="7"/>
        <v>0.49590021999999934</v>
      </c>
      <c r="L470" s="1"/>
      <c r="M470" s="35"/>
    </row>
    <row r="471" spans="2:13" x14ac:dyDescent="0.2">
      <c r="B471" s="35"/>
      <c r="C471" s="34"/>
      <c r="D471" s="44"/>
      <c r="E471" s="44"/>
      <c r="F471" s="53"/>
      <c r="G471" s="57">
        <v>210</v>
      </c>
      <c r="H471" s="58" t="s">
        <v>1377</v>
      </c>
      <c r="I471" s="54">
        <v>6.2304380000000004</v>
      </c>
      <c r="J471" s="46">
        <v>5.8614998299999996</v>
      </c>
      <c r="K471" s="46">
        <f t="shared" si="7"/>
        <v>-0.36893817000000073</v>
      </c>
      <c r="L471" s="1"/>
      <c r="M471" s="35"/>
    </row>
    <row r="472" spans="2:13" x14ac:dyDescent="0.2">
      <c r="B472" s="35"/>
      <c r="C472" s="34"/>
      <c r="D472" s="44"/>
      <c r="E472" s="44"/>
      <c r="F472" s="53"/>
      <c r="G472" s="57">
        <v>211</v>
      </c>
      <c r="H472" s="58" t="s">
        <v>1378</v>
      </c>
      <c r="I472" s="54">
        <v>1160.765091</v>
      </c>
      <c r="J472" s="46">
        <v>1125.4413459300001</v>
      </c>
      <c r="K472" s="46">
        <f t="shared" si="7"/>
        <v>-35.323745069999859</v>
      </c>
      <c r="L472" s="1"/>
      <c r="M472" s="35"/>
    </row>
    <row r="473" spans="2:13" x14ac:dyDescent="0.2">
      <c r="B473" s="35"/>
      <c r="C473" s="34"/>
      <c r="D473" s="44"/>
      <c r="E473" s="44"/>
      <c r="F473" s="53"/>
      <c r="G473" s="57">
        <v>212</v>
      </c>
      <c r="H473" s="58" t="s">
        <v>1379</v>
      </c>
      <c r="I473" s="54">
        <v>872.57352300000002</v>
      </c>
      <c r="J473" s="46">
        <v>686.40950729000008</v>
      </c>
      <c r="K473" s="46">
        <f t="shared" si="7"/>
        <v>-186.16401570999994</v>
      </c>
      <c r="L473" s="1"/>
      <c r="M473" s="35"/>
    </row>
    <row r="474" spans="2:13" x14ac:dyDescent="0.2">
      <c r="B474" s="35"/>
      <c r="C474" s="34"/>
      <c r="D474" s="44"/>
      <c r="E474" s="44"/>
      <c r="F474" s="53"/>
      <c r="G474" s="57">
        <v>213</v>
      </c>
      <c r="H474" s="58" t="s">
        <v>1380</v>
      </c>
      <c r="I474" s="54">
        <v>24.726769000000001</v>
      </c>
      <c r="J474" s="46">
        <v>15.942501330000001</v>
      </c>
      <c r="K474" s="46">
        <f t="shared" si="7"/>
        <v>-8.7842676700000002</v>
      </c>
      <c r="L474" s="1"/>
      <c r="M474" s="35"/>
    </row>
    <row r="475" spans="2:13" x14ac:dyDescent="0.2">
      <c r="B475" s="35"/>
      <c r="C475" s="34"/>
      <c r="D475" s="44"/>
      <c r="E475" s="44"/>
      <c r="F475" s="53"/>
      <c r="G475" s="57">
        <v>214</v>
      </c>
      <c r="H475" s="58" t="s">
        <v>1381</v>
      </c>
      <c r="I475" s="54">
        <v>592.63922300000002</v>
      </c>
      <c r="J475" s="46">
        <v>793.40144310000017</v>
      </c>
      <c r="K475" s="46">
        <f t="shared" si="7"/>
        <v>200.76222010000015</v>
      </c>
      <c r="L475" s="1"/>
      <c r="M475" s="35"/>
    </row>
    <row r="476" spans="2:13" x14ac:dyDescent="0.2">
      <c r="B476" s="35"/>
      <c r="C476" s="34"/>
      <c r="D476" s="44"/>
      <c r="E476" s="44"/>
      <c r="F476" s="53"/>
      <c r="G476" s="57">
        <v>300</v>
      </c>
      <c r="H476" s="58" t="s">
        <v>1382</v>
      </c>
      <c r="I476" s="54">
        <v>9.7728649999999995</v>
      </c>
      <c r="J476" s="46">
        <v>9.8576658600000009</v>
      </c>
      <c r="K476" s="46">
        <f t="shared" si="7"/>
        <v>8.4800860000001421E-2</v>
      </c>
      <c r="L476" s="1"/>
      <c r="M476" s="35"/>
    </row>
    <row r="477" spans="2:13" x14ac:dyDescent="0.2">
      <c r="B477" s="35"/>
      <c r="C477" s="34"/>
      <c r="D477" s="44"/>
      <c r="E477" s="44"/>
      <c r="F477" s="53"/>
      <c r="G477" s="57">
        <v>310</v>
      </c>
      <c r="H477" s="58" t="s">
        <v>1383</v>
      </c>
      <c r="I477" s="54">
        <v>2208.8350639999999</v>
      </c>
      <c r="J477" s="46">
        <v>1945.8274315799999</v>
      </c>
      <c r="K477" s="46">
        <f t="shared" si="7"/>
        <v>-263.00763241999994</v>
      </c>
      <c r="L477" s="1"/>
      <c r="M477" s="35"/>
    </row>
    <row r="478" spans="2:13" x14ac:dyDescent="0.2">
      <c r="B478" s="35"/>
      <c r="C478" s="34"/>
      <c r="D478" s="44"/>
      <c r="E478" s="44"/>
      <c r="F478" s="53"/>
      <c r="G478" s="57">
        <v>311</v>
      </c>
      <c r="H478" s="58" t="s">
        <v>1384</v>
      </c>
      <c r="I478" s="54">
        <v>3427.9150249999998</v>
      </c>
      <c r="J478" s="46">
        <v>2222.04354719</v>
      </c>
      <c r="K478" s="46">
        <f t="shared" si="7"/>
        <v>-1205.8714778099998</v>
      </c>
      <c r="L478" s="1"/>
      <c r="M478" s="35"/>
    </row>
    <row r="479" spans="2:13" x14ac:dyDescent="0.2">
      <c r="B479" s="35"/>
      <c r="C479" s="34"/>
      <c r="D479" s="44"/>
      <c r="E479" s="44"/>
      <c r="F479" s="53"/>
      <c r="G479" s="57">
        <v>312</v>
      </c>
      <c r="H479" s="58" t="s">
        <v>1385</v>
      </c>
      <c r="I479" s="54">
        <v>54.262979999999999</v>
      </c>
      <c r="J479" s="46">
        <v>373.84923492999997</v>
      </c>
      <c r="K479" s="46">
        <f t="shared" si="7"/>
        <v>319.58625493</v>
      </c>
      <c r="L479" s="1"/>
      <c r="M479" s="35"/>
    </row>
    <row r="480" spans="2:13" x14ac:dyDescent="0.2">
      <c r="B480" s="35"/>
      <c r="C480" s="34"/>
      <c r="D480" s="44"/>
      <c r="E480" s="44"/>
      <c r="F480" s="53"/>
      <c r="G480" s="57">
        <v>313</v>
      </c>
      <c r="H480" s="58" t="s">
        <v>1386</v>
      </c>
      <c r="I480" s="54">
        <v>6891.9692109999996</v>
      </c>
      <c r="J480" s="46">
        <v>5302.8726248899993</v>
      </c>
      <c r="K480" s="46">
        <f t="shared" si="7"/>
        <v>-1589.0965861100003</v>
      </c>
      <c r="L480" s="1"/>
      <c r="M480" s="35"/>
    </row>
    <row r="481" spans="2:13" x14ac:dyDescent="0.2">
      <c r="B481" s="35"/>
      <c r="C481" s="34"/>
      <c r="D481" s="44"/>
      <c r="E481" s="44"/>
      <c r="F481" s="53"/>
      <c r="G481" s="57">
        <v>400</v>
      </c>
      <c r="H481" s="58" t="s">
        <v>1387</v>
      </c>
      <c r="I481" s="54">
        <v>6.4297899999999997</v>
      </c>
      <c r="J481" s="46">
        <v>6.7172799100000002</v>
      </c>
      <c r="K481" s="46">
        <f t="shared" si="7"/>
        <v>0.28748991000000057</v>
      </c>
      <c r="L481" s="1"/>
      <c r="M481" s="35"/>
    </row>
    <row r="482" spans="2:13" x14ac:dyDescent="0.2">
      <c r="B482" s="35"/>
      <c r="C482" s="34"/>
      <c r="D482" s="44"/>
      <c r="E482" s="44"/>
      <c r="F482" s="53"/>
      <c r="G482" s="57">
        <v>410</v>
      </c>
      <c r="H482" s="58" t="s">
        <v>1388</v>
      </c>
      <c r="I482" s="54">
        <v>491.73843699999998</v>
      </c>
      <c r="J482" s="46">
        <v>242.93999658000001</v>
      </c>
      <c r="K482" s="46">
        <f t="shared" si="7"/>
        <v>-248.79844041999996</v>
      </c>
      <c r="L482" s="1"/>
      <c r="M482" s="35"/>
    </row>
    <row r="483" spans="2:13" x14ac:dyDescent="0.2">
      <c r="B483" s="35"/>
      <c r="C483" s="34"/>
      <c r="D483" s="44"/>
      <c r="E483" s="44"/>
      <c r="F483" s="53"/>
      <c r="G483" s="57">
        <v>411</v>
      </c>
      <c r="H483" s="58" t="s">
        <v>1389</v>
      </c>
      <c r="I483" s="54">
        <v>1059.1245329999999</v>
      </c>
      <c r="J483" s="46">
        <v>296.00163613000001</v>
      </c>
      <c r="K483" s="46">
        <f t="shared" si="7"/>
        <v>-763.12289686999998</v>
      </c>
      <c r="L483" s="1"/>
      <c r="M483" s="35"/>
    </row>
    <row r="484" spans="2:13" ht="25.5" x14ac:dyDescent="0.2">
      <c r="B484" s="35"/>
      <c r="C484" s="34"/>
      <c r="D484" s="44"/>
      <c r="E484" s="44"/>
      <c r="F484" s="53"/>
      <c r="G484" s="57">
        <v>412</v>
      </c>
      <c r="H484" s="58" t="s">
        <v>1390</v>
      </c>
      <c r="I484" s="54">
        <v>1890.4905960000001</v>
      </c>
      <c r="J484" s="46">
        <v>2630.8518878900004</v>
      </c>
      <c r="K484" s="46">
        <f t="shared" si="7"/>
        <v>740.3612918900003</v>
      </c>
      <c r="L484" s="1"/>
      <c r="M484" s="35"/>
    </row>
    <row r="485" spans="2:13" x14ac:dyDescent="0.2">
      <c r="B485" s="35"/>
      <c r="C485" s="34"/>
      <c r="D485" s="44"/>
      <c r="E485" s="44"/>
      <c r="F485" s="53"/>
      <c r="G485" s="57">
        <v>413</v>
      </c>
      <c r="H485" s="58" t="s">
        <v>1391</v>
      </c>
      <c r="I485" s="54">
        <v>758.70658200000003</v>
      </c>
      <c r="J485" s="46">
        <v>547.46052955000005</v>
      </c>
      <c r="K485" s="46">
        <f t="shared" si="7"/>
        <v>-211.24605244999998</v>
      </c>
      <c r="L485" s="1"/>
      <c r="M485" s="35"/>
    </row>
    <row r="486" spans="2:13" x14ac:dyDescent="0.2">
      <c r="B486" s="35"/>
      <c r="C486" s="34"/>
      <c r="D486" s="44"/>
      <c r="E486" s="44"/>
      <c r="F486" s="53"/>
      <c r="G486" s="57">
        <v>500</v>
      </c>
      <c r="H486" s="58" t="s">
        <v>1116</v>
      </c>
      <c r="I486" s="54">
        <v>16.511724000000001</v>
      </c>
      <c r="J486" s="46">
        <v>16.539263460000001</v>
      </c>
      <c r="K486" s="46">
        <f t="shared" si="7"/>
        <v>2.7539459999999849E-2</v>
      </c>
      <c r="L486" s="1"/>
      <c r="M486" s="35"/>
    </row>
    <row r="487" spans="2:13" x14ac:dyDescent="0.2">
      <c r="B487" s="35"/>
      <c r="C487" s="34"/>
      <c r="D487" s="44"/>
      <c r="E487" s="44"/>
      <c r="F487" s="53"/>
      <c r="G487" s="57">
        <v>510</v>
      </c>
      <c r="H487" s="58" t="s">
        <v>1392</v>
      </c>
      <c r="I487" s="54">
        <v>25.081921999999999</v>
      </c>
      <c r="J487" s="46">
        <v>25.873157450000001</v>
      </c>
      <c r="K487" s="46">
        <f t="shared" si="7"/>
        <v>0.79123545000000206</v>
      </c>
      <c r="L487" s="1"/>
      <c r="M487" s="35"/>
    </row>
    <row r="488" spans="2:13" x14ac:dyDescent="0.2">
      <c r="B488" s="35"/>
      <c r="C488" s="34"/>
      <c r="D488" s="44"/>
      <c r="E488" s="44"/>
      <c r="F488" s="53"/>
      <c r="G488" s="57">
        <v>511</v>
      </c>
      <c r="H488" s="58" t="s">
        <v>1393</v>
      </c>
      <c r="I488" s="54">
        <v>49.730381000000001</v>
      </c>
      <c r="J488" s="46">
        <v>70.51637079999999</v>
      </c>
      <c r="K488" s="46">
        <f t="shared" si="7"/>
        <v>20.785989799999989</v>
      </c>
      <c r="L488" s="1"/>
      <c r="M488" s="35"/>
    </row>
    <row r="489" spans="2:13" x14ac:dyDescent="0.2">
      <c r="B489" s="35"/>
      <c r="C489" s="34"/>
      <c r="D489" s="44"/>
      <c r="E489" s="44"/>
      <c r="F489" s="53"/>
      <c r="G489" s="57">
        <v>512</v>
      </c>
      <c r="H489" s="58" t="s">
        <v>1394</v>
      </c>
      <c r="I489" s="54">
        <v>83.172416999999996</v>
      </c>
      <c r="J489" s="46">
        <v>119.52181002999998</v>
      </c>
      <c r="K489" s="46">
        <f t="shared" si="7"/>
        <v>36.349393029999987</v>
      </c>
      <c r="L489" s="1"/>
      <c r="M489" s="35"/>
    </row>
    <row r="490" spans="2:13" x14ac:dyDescent="0.2">
      <c r="B490" s="35"/>
      <c r="C490" s="34"/>
      <c r="D490" s="44"/>
      <c r="E490" s="44"/>
      <c r="F490" s="53"/>
      <c r="G490" s="57">
        <v>513</v>
      </c>
      <c r="H490" s="58" t="s">
        <v>1246</v>
      </c>
      <c r="I490" s="54">
        <v>96.624831999999998</v>
      </c>
      <c r="J490" s="46">
        <v>108.09583719000003</v>
      </c>
      <c r="K490" s="46">
        <f t="shared" si="7"/>
        <v>11.471005190000028</v>
      </c>
      <c r="L490" s="1"/>
      <c r="M490" s="35"/>
    </row>
    <row r="491" spans="2:13" ht="14.25" x14ac:dyDescent="0.2">
      <c r="B491" s="35"/>
      <c r="C491" s="34"/>
      <c r="D491" s="68">
        <v>9</v>
      </c>
      <c r="E491" s="38" t="s">
        <v>116</v>
      </c>
      <c r="F491" s="69"/>
      <c r="G491" s="70"/>
      <c r="H491" s="71"/>
      <c r="I491" s="72">
        <v>41974.795436</v>
      </c>
      <c r="J491" s="72">
        <v>42223.729286000002</v>
      </c>
      <c r="K491" s="72">
        <f t="shared" si="7"/>
        <v>248.93385000000126</v>
      </c>
    </row>
    <row r="492" spans="2:13" ht="14.25" x14ac:dyDescent="0.2">
      <c r="B492" s="35"/>
      <c r="C492" s="34"/>
      <c r="D492" s="44"/>
      <c r="E492" s="44"/>
      <c r="F492" s="55" t="s">
        <v>49</v>
      </c>
      <c r="G492" s="61"/>
      <c r="H492" s="59"/>
      <c r="I492" s="37">
        <v>3009.073887</v>
      </c>
      <c r="J492" s="37">
        <v>3625.8964477700001</v>
      </c>
      <c r="K492" s="37">
        <f t="shared" si="7"/>
        <v>616.82256077000011</v>
      </c>
      <c r="L492" s="1"/>
      <c r="M492" s="35"/>
    </row>
    <row r="493" spans="2:13" x14ac:dyDescent="0.2">
      <c r="B493" s="35"/>
      <c r="C493" s="34"/>
      <c r="D493" s="44"/>
      <c r="E493" s="44"/>
      <c r="F493" s="53"/>
      <c r="G493" s="57" t="s">
        <v>119</v>
      </c>
      <c r="H493" s="58" t="s">
        <v>120</v>
      </c>
      <c r="I493" s="54">
        <v>8.4057329999999997</v>
      </c>
      <c r="J493" s="46">
        <v>8.4057329999999997</v>
      </c>
      <c r="K493" s="46">
        <f t="shared" si="7"/>
        <v>0</v>
      </c>
      <c r="L493" s="1"/>
      <c r="M493" s="35"/>
    </row>
    <row r="494" spans="2:13" x14ac:dyDescent="0.2">
      <c r="B494" s="35"/>
      <c r="C494" s="34"/>
      <c r="D494" s="44"/>
      <c r="E494" s="44"/>
      <c r="F494" s="53"/>
      <c r="G494" s="57" t="s">
        <v>2405</v>
      </c>
      <c r="H494" s="58" t="s">
        <v>2406</v>
      </c>
      <c r="I494" s="54">
        <v>0</v>
      </c>
      <c r="J494" s="46">
        <v>0</v>
      </c>
      <c r="K494" s="46">
        <f t="shared" si="7"/>
        <v>0</v>
      </c>
      <c r="L494" s="1"/>
      <c r="M494" s="35"/>
    </row>
    <row r="495" spans="2:13" x14ac:dyDescent="0.2">
      <c r="B495" s="35"/>
      <c r="C495" s="34"/>
      <c r="D495" s="44"/>
      <c r="E495" s="44"/>
      <c r="F495" s="53"/>
      <c r="G495" s="57" t="s">
        <v>2407</v>
      </c>
      <c r="H495" s="58" t="s">
        <v>2408</v>
      </c>
      <c r="I495" s="54">
        <v>97.830721999999994</v>
      </c>
      <c r="J495" s="46">
        <v>97.830721999999994</v>
      </c>
      <c r="K495" s="46">
        <f t="shared" si="7"/>
        <v>0</v>
      </c>
      <c r="L495" s="1"/>
      <c r="M495" s="35"/>
    </row>
    <row r="496" spans="2:13" x14ac:dyDescent="0.2">
      <c r="B496" s="35"/>
      <c r="C496" s="34"/>
      <c r="D496" s="44"/>
      <c r="E496" s="44"/>
      <c r="F496" s="53"/>
      <c r="G496" s="57" t="s">
        <v>2409</v>
      </c>
      <c r="H496" s="58" t="s">
        <v>2410</v>
      </c>
      <c r="I496" s="54">
        <v>0</v>
      </c>
      <c r="J496" s="46">
        <v>0</v>
      </c>
      <c r="K496" s="46">
        <f t="shared" si="7"/>
        <v>0</v>
      </c>
      <c r="L496" s="1"/>
      <c r="M496" s="35"/>
    </row>
    <row r="497" spans="2:13" x14ac:dyDescent="0.2">
      <c r="B497" s="35"/>
      <c r="C497" s="34"/>
      <c r="D497" s="44"/>
      <c r="E497" s="44"/>
      <c r="F497" s="53"/>
      <c r="G497" s="57" t="s">
        <v>2411</v>
      </c>
      <c r="H497" s="58" t="s">
        <v>2412</v>
      </c>
      <c r="I497" s="54">
        <v>0</v>
      </c>
      <c r="J497" s="46">
        <v>0</v>
      </c>
      <c r="K497" s="46">
        <f t="shared" si="7"/>
        <v>0</v>
      </c>
      <c r="L497" s="1"/>
      <c r="M497" s="35"/>
    </row>
    <row r="498" spans="2:13" x14ac:dyDescent="0.2">
      <c r="B498" s="35"/>
      <c r="C498" s="34"/>
      <c r="D498" s="44"/>
      <c r="E498" s="44"/>
      <c r="F498" s="53"/>
      <c r="G498" s="57" t="s">
        <v>121</v>
      </c>
      <c r="H498" s="58" t="s">
        <v>122</v>
      </c>
      <c r="I498" s="54">
        <v>12.613072000000001</v>
      </c>
      <c r="J498" s="46">
        <v>11.87953523</v>
      </c>
      <c r="K498" s="46">
        <f t="shared" si="7"/>
        <v>-0.73353677000000062</v>
      </c>
      <c r="L498" s="1"/>
      <c r="M498" s="35"/>
    </row>
    <row r="499" spans="2:13" x14ac:dyDescent="0.2">
      <c r="B499" s="35"/>
      <c r="C499" s="34"/>
      <c r="D499" s="44"/>
      <c r="E499" s="44"/>
      <c r="F499" s="53"/>
      <c r="G499" s="57" t="s">
        <v>2413</v>
      </c>
      <c r="H499" s="58" t="s">
        <v>2414</v>
      </c>
      <c r="I499" s="54">
        <v>0</v>
      </c>
      <c r="J499" s="46">
        <v>0</v>
      </c>
      <c r="K499" s="46">
        <f t="shared" si="7"/>
        <v>0</v>
      </c>
      <c r="L499" s="1"/>
      <c r="M499" s="35"/>
    </row>
    <row r="500" spans="2:13" x14ac:dyDescent="0.2">
      <c r="B500" s="35"/>
      <c r="C500" s="34"/>
      <c r="D500" s="44"/>
      <c r="E500" s="44"/>
      <c r="F500" s="53"/>
      <c r="G500" s="57" t="s">
        <v>123</v>
      </c>
      <c r="H500" s="58" t="s">
        <v>124</v>
      </c>
      <c r="I500" s="54">
        <v>800</v>
      </c>
      <c r="J500" s="46">
        <v>873.05846599999995</v>
      </c>
      <c r="K500" s="46">
        <f t="shared" si="7"/>
        <v>73.058465999999953</v>
      </c>
      <c r="L500" s="1"/>
      <c r="M500" s="35"/>
    </row>
    <row r="501" spans="2:13" x14ac:dyDescent="0.2">
      <c r="B501" s="35"/>
      <c r="C501" s="34"/>
      <c r="D501" s="44"/>
      <c r="E501" s="44"/>
      <c r="F501" s="53"/>
      <c r="G501" s="57" t="s">
        <v>2415</v>
      </c>
      <c r="H501" s="58" t="s">
        <v>2416</v>
      </c>
      <c r="I501" s="54">
        <v>0</v>
      </c>
      <c r="J501" s="46">
        <v>0</v>
      </c>
      <c r="K501" s="46">
        <f t="shared" si="7"/>
        <v>0</v>
      </c>
      <c r="L501" s="1"/>
      <c r="M501" s="35"/>
    </row>
    <row r="502" spans="2:13" x14ac:dyDescent="0.2">
      <c r="B502" s="35"/>
      <c r="C502" s="34"/>
      <c r="D502" s="44"/>
      <c r="E502" s="44"/>
      <c r="F502" s="53"/>
      <c r="G502" s="57" t="s">
        <v>2417</v>
      </c>
      <c r="H502" s="58" t="s">
        <v>2418</v>
      </c>
      <c r="I502" s="54">
        <v>0</v>
      </c>
      <c r="J502" s="46">
        <v>0</v>
      </c>
      <c r="K502" s="46">
        <f t="shared" si="7"/>
        <v>0</v>
      </c>
      <c r="L502" s="1"/>
      <c r="M502" s="35"/>
    </row>
    <row r="503" spans="2:13" x14ac:dyDescent="0.2">
      <c r="B503" s="35"/>
      <c r="C503" s="34"/>
      <c r="D503" s="44"/>
      <c r="E503" s="44"/>
      <c r="F503" s="53"/>
      <c r="G503" s="57" t="s">
        <v>125</v>
      </c>
      <c r="H503" s="58" t="s">
        <v>126</v>
      </c>
      <c r="I503" s="54">
        <v>710.35132599999997</v>
      </c>
      <c r="J503" s="46">
        <v>1103.70721</v>
      </c>
      <c r="K503" s="46">
        <f t="shared" si="7"/>
        <v>393.35588400000006</v>
      </c>
      <c r="L503" s="1"/>
      <c r="M503" s="35"/>
    </row>
    <row r="504" spans="2:13" x14ac:dyDescent="0.2">
      <c r="B504" s="35"/>
      <c r="C504" s="34"/>
      <c r="D504" s="44"/>
      <c r="E504" s="44"/>
      <c r="F504" s="53"/>
      <c r="G504" s="57" t="s">
        <v>2221</v>
      </c>
      <c r="H504" s="58" t="s">
        <v>2222</v>
      </c>
      <c r="I504" s="54">
        <v>59.31767</v>
      </c>
      <c r="J504" s="46">
        <v>18.379833420000001</v>
      </c>
      <c r="K504" s="46">
        <f t="shared" si="7"/>
        <v>-40.937836579999995</v>
      </c>
      <c r="L504" s="1"/>
      <c r="M504" s="35"/>
    </row>
    <row r="505" spans="2:13" ht="25.5" x14ac:dyDescent="0.2">
      <c r="B505" s="35"/>
      <c r="C505" s="34"/>
      <c r="D505" s="44"/>
      <c r="E505" s="44"/>
      <c r="F505" s="53"/>
      <c r="G505" s="57" t="s">
        <v>127</v>
      </c>
      <c r="H505" s="58" t="s">
        <v>128</v>
      </c>
      <c r="I505" s="54">
        <v>33.666922999999997</v>
      </c>
      <c r="J505" s="46">
        <v>33.666922999999997</v>
      </c>
      <c r="K505" s="46">
        <f t="shared" si="7"/>
        <v>0</v>
      </c>
      <c r="L505" s="1"/>
      <c r="M505" s="35"/>
    </row>
    <row r="506" spans="2:13" x14ac:dyDescent="0.2">
      <c r="B506" s="35"/>
      <c r="C506" s="34"/>
      <c r="D506" s="44"/>
      <c r="E506" s="44"/>
      <c r="F506" s="53"/>
      <c r="G506" s="57" t="s">
        <v>129</v>
      </c>
      <c r="H506" s="58" t="s">
        <v>130</v>
      </c>
      <c r="I506" s="54">
        <v>710.07296499999995</v>
      </c>
      <c r="J506" s="46">
        <v>709.36240699999996</v>
      </c>
      <c r="K506" s="46">
        <f t="shared" si="7"/>
        <v>-0.71055799999999181</v>
      </c>
      <c r="L506" s="1"/>
      <c r="M506" s="35"/>
    </row>
    <row r="507" spans="2:13" x14ac:dyDescent="0.2">
      <c r="B507" s="35"/>
      <c r="C507" s="34"/>
      <c r="D507" s="44"/>
      <c r="E507" s="44"/>
      <c r="F507" s="53"/>
      <c r="G507" s="57" t="s">
        <v>2419</v>
      </c>
      <c r="H507" s="58" t="s">
        <v>2420</v>
      </c>
      <c r="I507" s="54">
        <v>0</v>
      </c>
      <c r="J507" s="46">
        <v>0</v>
      </c>
      <c r="K507" s="46">
        <f t="shared" si="7"/>
        <v>0</v>
      </c>
      <c r="L507" s="1"/>
      <c r="M507" s="35"/>
    </row>
    <row r="508" spans="2:13" x14ac:dyDescent="0.2">
      <c r="B508" s="35"/>
      <c r="C508" s="34"/>
      <c r="D508" s="44"/>
      <c r="E508" s="44"/>
      <c r="F508" s="53"/>
      <c r="G508" s="57" t="s">
        <v>131</v>
      </c>
      <c r="H508" s="58" t="s">
        <v>132</v>
      </c>
      <c r="I508" s="54">
        <v>48.086286000000001</v>
      </c>
      <c r="J508" s="46">
        <v>46.267417420000001</v>
      </c>
      <c r="K508" s="46">
        <f t="shared" si="7"/>
        <v>-1.8188685800000002</v>
      </c>
      <c r="L508" s="1"/>
      <c r="M508" s="35"/>
    </row>
    <row r="509" spans="2:13" x14ac:dyDescent="0.2">
      <c r="B509" s="35"/>
      <c r="C509" s="34"/>
      <c r="D509" s="44"/>
      <c r="E509" s="44"/>
      <c r="F509" s="53"/>
      <c r="G509" s="57" t="s">
        <v>133</v>
      </c>
      <c r="H509" s="58" t="s">
        <v>134</v>
      </c>
      <c r="I509" s="54">
        <v>359.31753700000002</v>
      </c>
      <c r="J509" s="46">
        <v>359.31753700000002</v>
      </c>
      <c r="K509" s="46">
        <f t="shared" si="7"/>
        <v>0</v>
      </c>
      <c r="L509" s="1"/>
      <c r="M509" s="35"/>
    </row>
    <row r="510" spans="2:13" x14ac:dyDescent="0.2">
      <c r="B510" s="35"/>
      <c r="C510" s="34"/>
      <c r="D510" s="44"/>
      <c r="E510" s="44"/>
      <c r="F510" s="53"/>
      <c r="G510" s="57" t="s">
        <v>135</v>
      </c>
      <c r="H510" s="58" t="s">
        <v>136</v>
      </c>
      <c r="I510" s="54">
        <v>169.411653</v>
      </c>
      <c r="J510" s="46">
        <v>364.0206637</v>
      </c>
      <c r="K510" s="46">
        <f t="shared" si="7"/>
        <v>194.6090107</v>
      </c>
      <c r="L510" s="1"/>
      <c r="M510" s="35"/>
    </row>
    <row r="511" spans="2:13" x14ac:dyDescent="0.2">
      <c r="B511" s="35"/>
      <c r="C511" s="34"/>
      <c r="D511" s="44"/>
      <c r="E511" s="44"/>
      <c r="F511" s="53"/>
      <c r="G511" s="57" t="s">
        <v>2421</v>
      </c>
      <c r="H511" s="58" t="s">
        <v>2422</v>
      </c>
      <c r="I511" s="54">
        <v>0</v>
      </c>
      <c r="J511" s="46">
        <v>0</v>
      </c>
      <c r="K511" s="46">
        <f t="shared" si="7"/>
        <v>0</v>
      </c>
      <c r="L511" s="1"/>
      <c r="M511" s="35"/>
    </row>
    <row r="512" spans="2:13" ht="14.25" x14ac:dyDescent="0.2">
      <c r="B512" s="35"/>
      <c r="C512" s="34"/>
      <c r="D512" s="44"/>
      <c r="E512" s="44"/>
      <c r="F512" s="55" t="s">
        <v>15</v>
      </c>
      <c r="G512" s="61"/>
      <c r="H512" s="59"/>
      <c r="I512" s="37">
        <v>1254.2498840000001</v>
      </c>
      <c r="J512" s="37">
        <v>1380.832489079999</v>
      </c>
      <c r="K512" s="37">
        <f t="shared" si="7"/>
        <v>126.58260507999898</v>
      </c>
      <c r="L512" s="1"/>
      <c r="M512" s="35"/>
    </row>
    <row r="513" spans="2:13" x14ac:dyDescent="0.2">
      <c r="B513" s="35"/>
      <c r="C513" s="34"/>
      <c r="D513" s="44"/>
      <c r="E513" s="44"/>
      <c r="F513" s="53"/>
      <c r="G513" s="57" t="s">
        <v>16</v>
      </c>
      <c r="H513" s="58" t="s">
        <v>117</v>
      </c>
      <c r="I513" s="54">
        <v>111.980351</v>
      </c>
      <c r="J513" s="46">
        <v>103.74281170999997</v>
      </c>
      <c r="K513" s="46">
        <f t="shared" si="7"/>
        <v>-8.2375392900000293</v>
      </c>
      <c r="L513" s="1"/>
      <c r="M513" s="35"/>
    </row>
    <row r="514" spans="2:13" x14ac:dyDescent="0.2">
      <c r="B514" s="35"/>
      <c r="C514" s="34"/>
      <c r="D514" s="44"/>
      <c r="E514" s="44"/>
      <c r="F514" s="53"/>
      <c r="G514" s="57" t="s">
        <v>57</v>
      </c>
      <c r="H514" s="58" t="s">
        <v>118</v>
      </c>
      <c r="I514" s="54">
        <v>1098.3695270000001</v>
      </c>
      <c r="J514" s="46">
        <v>1269.2226721399988</v>
      </c>
      <c r="K514" s="46">
        <f t="shared" si="7"/>
        <v>170.85314513999879</v>
      </c>
      <c r="L514" s="1"/>
      <c r="M514" s="35"/>
    </row>
    <row r="515" spans="2:13" x14ac:dyDescent="0.2">
      <c r="B515" s="35"/>
      <c r="C515" s="34"/>
      <c r="D515" s="44"/>
      <c r="E515" s="44"/>
      <c r="F515" s="53"/>
      <c r="G515" s="57" t="s">
        <v>18</v>
      </c>
      <c r="H515" s="58" t="s">
        <v>2211</v>
      </c>
      <c r="I515" s="54">
        <v>43.900005999999998</v>
      </c>
      <c r="J515" s="46">
        <v>7.8670052299999984</v>
      </c>
      <c r="K515" s="46">
        <f t="shared" si="7"/>
        <v>-36.033000770000001</v>
      </c>
      <c r="L515" s="1"/>
      <c r="M515" s="35"/>
    </row>
    <row r="516" spans="2:13" ht="14.25" x14ac:dyDescent="0.2">
      <c r="B516" s="35"/>
      <c r="C516" s="34"/>
      <c r="D516" s="44"/>
      <c r="E516" s="44"/>
      <c r="F516" s="55" t="s">
        <v>2</v>
      </c>
      <c r="G516" s="61"/>
      <c r="H516" s="59"/>
      <c r="I516" s="37">
        <v>37711.471664999997</v>
      </c>
      <c r="J516" s="37">
        <v>37217.000349149996</v>
      </c>
      <c r="K516" s="37">
        <f t="shared" si="7"/>
        <v>-494.4713158500017</v>
      </c>
      <c r="L516" s="1"/>
      <c r="M516" s="35"/>
    </row>
    <row r="517" spans="2:13" x14ac:dyDescent="0.2">
      <c r="B517" s="35"/>
      <c r="C517" s="34"/>
      <c r="D517" s="44"/>
      <c r="E517" s="44"/>
      <c r="F517" s="53"/>
      <c r="G517" s="57">
        <v>100</v>
      </c>
      <c r="H517" s="58" t="s">
        <v>1191</v>
      </c>
      <c r="I517" s="54">
        <v>35.759535</v>
      </c>
      <c r="J517" s="46">
        <v>30.462672640000005</v>
      </c>
      <c r="K517" s="46">
        <f t="shared" si="7"/>
        <v>-5.2968623599999951</v>
      </c>
      <c r="L517" s="1"/>
      <c r="M517" s="35"/>
    </row>
    <row r="518" spans="2:13" x14ac:dyDescent="0.2">
      <c r="B518" s="35"/>
      <c r="C518" s="34"/>
      <c r="D518" s="44"/>
      <c r="E518" s="44"/>
      <c r="F518" s="53"/>
      <c r="G518" s="57">
        <v>102</v>
      </c>
      <c r="H518" s="58" t="s">
        <v>1395</v>
      </c>
      <c r="I518" s="54">
        <v>11.536168</v>
      </c>
      <c r="J518" s="46">
        <v>7.0310949100000002</v>
      </c>
      <c r="K518" s="46">
        <f t="shared" si="7"/>
        <v>-4.5050730899999998</v>
      </c>
      <c r="L518" s="1"/>
      <c r="M518" s="35"/>
    </row>
    <row r="519" spans="2:13" x14ac:dyDescent="0.2">
      <c r="B519" s="35"/>
      <c r="C519" s="34"/>
      <c r="D519" s="44"/>
      <c r="E519" s="44"/>
      <c r="F519" s="53"/>
      <c r="G519" s="57">
        <v>110</v>
      </c>
      <c r="H519" s="58" t="s">
        <v>1143</v>
      </c>
      <c r="I519" s="54">
        <v>52.409624999999998</v>
      </c>
      <c r="J519" s="46">
        <v>36.042764599999991</v>
      </c>
      <c r="K519" s="46">
        <f t="shared" si="7"/>
        <v>-16.366860400000007</v>
      </c>
      <c r="L519" s="1"/>
      <c r="M519" s="35"/>
    </row>
    <row r="520" spans="2:13" x14ac:dyDescent="0.2">
      <c r="B520" s="35"/>
      <c r="C520" s="34"/>
      <c r="D520" s="44"/>
      <c r="E520" s="44"/>
      <c r="F520" s="53"/>
      <c r="G520" s="57">
        <v>111</v>
      </c>
      <c r="H520" s="58" t="s">
        <v>1193</v>
      </c>
      <c r="I520" s="54">
        <v>64.688089000000005</v>
      </c>
      <c r="J520" s="46">
        <v>63.668493170000005</v>
      </c>
      <c r="K520" s="46">
        <f t="shared" si="7"/>
        <v>-1.0195958300000001</v>
      </c>
      <c r="L520" s="1"/>
      <c r="M520" s="35"/>
    </row>
    <row r="521" spans="2:13" x14ac:dyDescent="0.2">
      <c r="B521" s="35"/>
      <c r="C521" s="34"/>
      <c r="D521" s="44"/>
      <c r="E521" s="44"/>
      <c r="F521" s="53"/>
      <c r="G521" s="57">
        <v>112</v>
      </c>
      <c r="H521" s="58" t="s">
        <v>1117</v>
      </c>
      <c r="I521" s="54">
        <v>33.053497999999998</v>
      </c>
      <c r="J521" s="46">
        <v>23.899211940000001</v>
      </c>
      <c r="K521" s="46">
        <f t="shared" si="7"/>
        <v>-9.1542860599999969</v>
      </c>
      <c r="L521" s="1"/>
      <c r="M521" s="35"/>
    </row>
    <row r="522" spans="2:13" x14ac:dyDescent="0.2">
      <c r="B522" s="35"/>
      <c r="C522" s="34"/>
      <c r="D522" s="44"/>
      <c r="E522" s="44"/>
      <c r="F522" s="53"/>
      <c r="G522" s="57">
        <v>114</v>
      </c>
      <c r="H522" s="58" t="s">
        <v>1396</v>
      </c>
      <c r="I522" s="54">
        <v>11.499036</v>
      </c>
      <c r="J522" s="46">
        <v>8.9134755999999999</v>
      </c>
      <c r="K522" s="46">
        <f t="shared" ref="K522:K585" si="8">+J522-I522</f>
        <v>-2.5855604000000003</v>
      </c>
      <c r="L522" s="1"/>
      <c r="M522" s="35"/>
    </row>
    <row r="523" spans="2:13" x14ac:dyDescent="0.2">
      <c r="B523" s="35"/>
      <c r="C523" s="34"/>
      <c r="D523" s="44"/>
      <c r="E523" s="44"/>
      <c r="F523" s="53"/>
      <c r="G523" s="57">
        <v>116</v>
      </c>
      <c r="H523" s="58" t="s">
        <v>1397</v>
      </c>
      <c r="I523" s="54">
        <v>468.26362799999998</v>
      </c>
      <c r="J523" s="46">
        <v>458.16304137999998</v>
      </c>
      <c r="K523" s="46">
        <f t="shared" si="8"/>
        <v>-10.100586620000001</v>
      </c>
      <c r="L523" s="1"/>
      <c r="M523" s="35"/>
    </row>
    <row r="524" spans="2:13" x14ac:dyDescent="0.2">
      <c r="B524" s="35"/>
      <c r="C524" s="34"/>
      <c r="D524" s="44"/>
      <c r="E524" s="44"/>
      <c r="F524" s="53"/>
      <c r="G524" s="57">
        <v>200</v>
      </c>
      <c r="H524" s="58" t="s">
        <v>1398</v>
      </c>
      <c r="I524" s="54">
        <v>24.028860999999999</v>
      </c>
      <c r="J524" s="46">
        <v>17.696913229999996</v>
      </c>
      <c r="K524" s="46">
        <f t="shared" si="8"/>
        <v>-6.3319477700000029</v>
      </c>
      <c r="L524" s="1"/>
      <c r="M524" s="35"/>
    </row>
    <row r="525" spans="2:13" x14ac:dyDescent="0.2">
      <c r="B525" s="35"/>
      <c r="C525" s="34"/>
      <c r="D525" s="44"/>
      <c r="E525" s="44"/>
      <c r="F525" s="53"/>
      <c r="G525" s="57">
        <v>210</v>
      </c>
      <c r="H525" s="58" t="s">
        <v>1399</v>
      </c>
      <c r="I525" s="54">
        <v>645.33234400000003</v>
      </c>
      <c r="J525" s="46">
        <v>133.74919267999999</v>
      </c>
      <c r="K525" s="46">
        <f t="shared" si="8"/>
        <v>-511.58315132000007</v>
      </c>
      <c r="L525" s="1"/>
      <c r="M525" s="35"/>
    </row>
    <row r="526" spans="2:13" x14ac:dyDescent="0.2">
      <c r="B526" s="35"/>
      <c r="C526" s="34"/>
      <c r="D526" s="44"/>
      <c r="E526" s="44"/>
      <c r="F526" s="53"/>
      <c r="G526" s="57">
        <v>211</v>
      </c>
      <c r="H526" s="58" t="s">
        <v>1400</v>
      </c>
      <c r="I526" s="54">
        <v>143.004952</v>
      </c>
      <c r="J526" s="46">
        <v>527.4029319</v>
      </c>
      <c r="K526" s="46">
        <f t="shared" si="8"/>
        <v>384.3979799</v>
      </c>
      <c r="L526" s="1"/>
      <c r="M526" s="35"/>
    </row>
    <row r="527" spans="2:13" x14ac:dyDescent="0.2">
      <c r="B527" s="35"/>
      <c r="C527" s="34"/>
      <c r="D527" s="44"/>
      <c r="E527" s="44"/>
      <c r="F527" s="53"/>
      <c r="G527" s="57">
        <v>212</v>
      </c>
      <c r="H527" s="58" t="s">
        <v>1401</v>
      </c>
      <c r="I527" s="54">
        <v>138.69378399999999</v>
      </c>
      <c r="J527" s="46">
        <v>114.09281577999998</v>
      </c>
      <c r="K527" s="46">
        <f t="shared" si="8"/>
        <v>-24.600968220000013</v>
      </c>
      <c r="L527" s="1"/>
      <c r="M527" s="35"/>
    </row>
    <row r="528" spans="2:13" x14ac:dyDescent="0.2">
      <c r="B528" s="35"/>
      <c r="C528" s="34"/>
      <c r="D528" s="44"/>
      <c r="E528" s="44"/>
      <c r="F528" s="53"/>
      <c r="G528" s="57">
        <v>214</v>
      </c>
      <c r="H528" s="58" t="s">
        <v>1402</v>
      </c>
      <c r="I528" s="54">
        <v>510.76757900000001</v>
      </c>
      <c r="J528" s="46">
        <v>108.04530809000001</v>
      </c>
      <c r="K528" s="46">
        <f t="shared" si="8"/>
        <v>-402.72227091000002</v>
      </c>
      <c r="L528" s="1"/>
      <c r="M528" s="35"/>
    </row>
    <row r="529" spans="2:13" x14ac:dyDescent="0.2">
      <c r="B529" s="35"/>
      <c r="C529" s="34"/>
      <c r="D529" s="44"/>
      <c r="E529" s="44"/>
      <c r="F529" s="53"/>
      <c r="G529" s="57">
        <v>300</v>
      </c>
      <c r="H529" s="58" t="s">
        <v>1403</v>
      </c>
      <c r="I529" s="54">
        <v>23.293945999999998</v>
      </c>
      <c r="J529" s="46">
        <v>19.142099570000003</v>
      </c>
      <c r="K529" s="46">
        <f t="shared" si="8"/>
        <v>-4.1518464299999955</v>
      </c>
      <c r="L529" s="1"/>
      <c r="M529" s="35"/>
    </row>
    <row r="530" spans="2:13" x14ac:dyDescent="0.2">
      <c r="B530" s="35"/>
      <c r="C530" s="34"/>
      <c r="D530" s="44"/>
      <c r="E530" s="44"/>
      <c r="F530" s="53"/>
      <c r="G530" s="57">
        <v>310</v>
      </c>
      <c r="H530" s="58" t="s">
        <v>1404</v>
      </c>
      <c r="I530" s="54">
        <v>255.239102</v>
      </c>
      <c r="J530" s="46">
        <v>167.21242121999998</v>
      </c>
      <c r="K530" s="46">
        <f t="shared" si="8"/>
        <v>-88.026680780000021</v>
      </c>
      <c r="L530" s="1"/>
      <c r="M530" s="35"/>
    </row>
    <row r="531" spans="2:13" x14ac:dyDescent="0.2">
      <c r="B531" s="35"/>
      <c r="C531" s="34"/>
      <c r="D531" s="44"/>
      <c r="E531" s="44"/>
      <c r="F531" s="53"/>
      <c r="G531" s="57">
        <v>311</v>
      </c>
      <c r="H531" s="58" t="s">
        <v>2201</v>
      </c>
      <c r="I531" s="54">
        <v>17867.128634000001</v>
      </c>
      <c r="J531" s="46">
        <v>17314.80033029</v>
      </c>
      <c r="K531" s="46">
        <f t="shared" si="8"/>
        <v>-552.32830371000091</v>
      </c>
      <c r="L531" s="1"/>
      <c r="M531" s="35"/>
    </row>
    <row r="532" spans="2:13" x14ac:dyDescent="0.2">
      <c r="B532" s="35"/>
      <c r="C532" s="34"/>
      <c r="D532" s="44"/>
      <c r="E532" s="44"/>
      <c r="F532" s="53"/>
      <c r="G532" s="57">
        <v>312</v>
      </c>
      <c r="H532" s="58" t="s">
        <v>1405</v>
      </c>
      <c r="I532" s="54">
        <v>65.991043000000005</v>
      </c>
      <c r="J532" s="46">
        <v>112.18243160000002</v>
      </c>
      <c r="K532" s="46">
        <f t="shared" si="8"/>
        <v>46.19138860000001</v>
      </c>
      <c r="L532" s="1"/>
      <c r="M532" s="35"/>
    </row>
    <row r="533" spans="2:13" x14ac:dyDescent="0.2">
      <c r="B533" s="35"/>
      <c r="C533" s="34"/>
      <c r="D533" s="44"/>
      <c r="E533" s="44"/>
      <c r="F533" s="53"/>
      <c r="G533" s="57">
        <v>313</v>
      </c>
      <c r="H533" s="58" t="s">
        <v>1406</v>
      </c>
      <c r="I533" s="54">
        <v>110.878708</v>
      </c>
      <c r="J533" s="46">
        <v>84.025982599999992</v>
      </c>
      <c r="K533" s="46">
        <f t="shared" si="8"/>
        <v>-26.852725400000011</v>
      </c>
      <c r="L533" s="1"/>
      <c r="M533" s="35"/>
    </row>
    <row r="534" spans="2:13" x14ac:dyDescent="0.2">
      <c r="B534" s="35"/>
      <c r="C534" s="34"/>
      <c r="D534" s="44"/>
      <c r="E534" s="44"/>
      <c r="F534" s="53"/>
      <c r="G534" s="57">
        <v>400</v>
      </c>
      <c r="H534" s="58" t="s">
        <v>1407</v>
      </c>
      <c r="I534" s="54">
        <v>483.94107500000001</v>
      </c>
      <c r="J534" s="46">
        <v>842.02744189000009</v>
      </c>
      <c r="K534" s="46">
        <f t="shared" si="8"/>
        <v>358.08636689000008</v>
      </c>
      <c r="L534" s="1"/>
      <c r="M534" s="35"/>
    </row>
    <row r="535" spans="2:13" x14ac:dyDescent="0.2">
      <c r="B535" s="35"/>
      <c r="C535" s="34"/>
      <c r="D535" s="44"/>
      <c r="E535" s="44"/>
      <c r="F535" s="53"/>
      <c r="G535" s="57">
        <v>411</v>
      </c>
      <c r="H535" s="58" t="s">
        <v>1408</v>
      </c>
      <c r="I535" s="54">
        <v>46.267487000000003</v>
      </c>
      <c r="J535" s="46">
        <v>39.412026609999998</v>
      </c>
      <c r="K535" s="46">
        <f t="shared" si="8"/>
        <v>-6.8554603900000046</v>
      </c>
      <c r="L535" s="1"/>
      <c r="M535" s="35"/>
    </row>
    <row r="536" spans="2:13" x14ac:dyDescent="0.2">
      <c r="B536" s="35"/>
      <c r="C536" s="34"/>
      <c r="D536" s="44"/>
      <c r="E536" s="44"/>
      <c r="F536" s="53"/>
      <c r="G536" s="57">
        <v>414</v>
      </c>
      <c r="H536" s="58" t="s">
        <v>1409</v>
      </c>
      <c r="I536" s="54">
        <v>5.17082</v>
      </c>
      <c r="J536" s="46">
        <v>3.8980135999999996</v>
      </c>
      <c r="K536" s="46">
        <f t="shared" si="8"/>
        <v>-1.2728064000000003</v>
      </c>
      <c r="L536" s="1"/>
      <c r="M536" s="35"/>
    </row>
    <row r="537" spans="2:13" x14ac:dyDescent="0.2">
      <c r="B537" s="35"/>
      <c r="C537" s="34"/>
      <c r="D537" s="44"/>
      <c r="E537" s="44"/>
      <c r="F537" s="53"/>
      <c r="G537" s="57">
        <v>500</v>
      </c>
      <c r="H537" s="58" t="s">
        <v>1410</v>
      </c>
      <c r="I537" s="54">
        <v>17.125553</v>
      </c>
      <c r="J537" s="46">
        <v>14.132011080000002</v>
      </c>
      <c r="K537" s="46">
        <f t="shared" si="8"/>
        <v>-2.9935419199999984</v>
      </c>
      <c r="L537" s="1"/>
      <c r="M537" s="35"/>
    </row>
    <row r="538" spans="2:13" x14ac:dyDescent="0.2">
      <c r="B538" s="35"/>
      <c r="C538" s="34"/>
      <c r="D538" s="44"/>
      <c r="E538" s="44"/>
      <c r="F538" s="53"/>
      <c r="G538" s="57">
        <v>510</v>
      </c>
      <c r="H538" s="58" t="s">
        <v>1411</v>
      </c>
      <c r="I538" s="54">
        <v>151.39187999999999</v>
      </c>
      <c r="J538" s="46">
        <v>105.87658626000001</v>
      </c>
      <c r="K538" s="46">
        <f t="shared" si="8"/>
        <v>-45.515293739999976</v>
      </c>
      <c r="L538" s="1"/>
      <c r="M538" s="35"/>
    </row>
    <row r="539" spans="2:13" x14ac:dyDescent="0.2">
      <c r="B539" s="35"/>
      <c r="C539" s="34"/>
      <c r="D539" s="44"/>
      <c r="E539" s="44"/>
      <c r="F539" s="53"/>
      <c r="G539" s="57">
        <v>511</v>
      </c>
      <c r="H539" s="58" t="s">
        <v>1412</v>
      </c>
      <c r="I539" s="54">
        <v>105.62170500000001</v>
      </c>
      <c r="J539" s="46">
        <v>83.005507650000013</v>
      </c>
      <c r="K539" s="46">
        <f t="shared" si="8"/>
        <v>-22.616197349999993</v>
      </c>
      <c r="L539" s="1"/>
      <c r="M539" s="35"/>
    </row>
    <row r="540" spans="2:13" x14ac:dyDescent="0.2">
      <c r="B540" s="35"/>
      <c r="C540" s="34"/>
      <c r="D540" s="44"/>
      <c r="E540" s="44"/>
      <c r="F540" s="53"/>
      <c r="G540" s="57">
        <v>512</v>
      </c>
      <c r="H540" s="58" t="s">
        <v>1413</v>
      </c>
      <c r="I540" s="54">
        <v>16.281302</v>
      </c>
      <c r="J540" s="46">
        <v>10.876134650000003</v>
      </c>
      <c r="K540" s="46">
        <f t="shared" si="8"/>
        <v>-5.4051673499999975</v>
      </c>
      <c r="L540" s="1"/>
      <c r="M540" s="35"/>
    </row>
    <row r="541" spans="2:13" x14ac:dyDescent="0.2">
      <c r="B541" s="35"/>
      <c r="C541" s="34"/>
      <c r="D541" s="44"/>
      <c r="E541" s="44"/>
      <c r="F541" s="53"/>
      <c r="G541" s="57">
        <v>600</v>
      </c>
      <c r="H541" s="58" t="s">
        <v>1414</v>
      </c>
      <c r="I541" s="54">
        <v>16.465419000000001</v>
      </c>
      <c r="J541" s="46">
        <v>13.35314837</v>
      </c>
      <c r="K541" s="46">
        <f t="shared" si="8"/>
        <v>-3.1122706300000011</v>
      </c>
      <c r="L541" s="1"/>
      <c r="M541" s="35"/>
    </row>
    <row r="542" spans="2:13" x14ac:dyDescent="0.2">
      <c r="B542" s="35"/>
      <c r="C542" s="34"/>
      <c r="D542" s="44"/>
      <c r="E542" s="44"/>
      <c r="F542" s="53"/>
      <c r="G542" s="57">
        <v>611</v>
      </c>
      <c r="H542" s="58" t="s">
        <v>1415</v>
      </c>
      <c r="I542" s="54">
        <v>24.112462000000001</v>
      </c>
      <c r="J542" s="46">
        <v>5.2291846900000003</v>
      </c>
      <c r="K542" s="46">
        <f t="shared" si="8"/>
        <v>-18.88327731</v>
      </c>
      <c r="L542" s="1"/>
      <c r="M542" s="35"/>
    </row>
    <row r="543" spans="2:13" x14ac:dyDescent="0.2">
      <c r="B543" s="35"/>
      <c r="C543" s="34"/>
      <c r="D543" s="44"/>
      <c r="E543" s="44"/>
      <c r="F543" s="53"/>
      <c r="G543" s="57">
        <v>621</v>
      </c>
      <c r="H543" s="58" t="s">
        <v>1416</v>
      </c>
      <c r="I543" s="54">
        <v>125.19181</v>
      </c>
      <c r="J543" s="46">
        <v>128.99599942999993</v>
      </c>
      <c r="K543" s="46">
        <f t="shared" si="8"/>
        <v>3.8041894299999228</v>
      </c>
      <c r="L543" s="1"/>
      <c r="M543" s="35"/>
    </row>
    <row r="544" spans="2:13" x14ac:dyDescent="0.2">
      <c r="B544" s="35"/>
      <c r="C544" s="34"/>
      <c r="D544" s="44"/>
      <c r="E544" s="44"/>
      <c r="F544" s="53"/>
      <c r="G544" s="57">
        <v>622</v>
      </c>
      <c r="H544" s="58" t="s">
        <v>1417</v>
      </c>
      <c r="I544" s="54">
        <v>445.88339200000001</v>
      </c>
      <c r="J544" s="46">
        <v>370.0878293999998</v>
      </c>
      <c r="K544" s="46">
        <f t="shared" si="8"/>
        <v>-75.79556260000021</v>
      </c>
      <c r="L544" s="1"/>
      <c r="M544" s="35"/>
    </row>
    <row r="545" spans="2:13" x14ac:dyDescent="0.2">
      <c r="B545" s="35"/>
      <c r="C545" s="34"/>
      <c r="D545" s="44"/>
      <c r="E545" s="44"/>
      <c r="F545" s="53"/>
      <c r="G545" s="57">
        <v>623</v>
      </c>
      <c r="H545" s="58" t="s">
        <v>1418</v>
      </c>
      <c r="I545" s="54">
        <v>217.02751900000001</v>
      </c>
      <c r="J545" s="46">
        <v>247.03909144000013</v>
      </c>
      <c r="K545" s="46">
        <f t="shared" si="8"/>
        <v>30.011572440000123</v>
      </c>
      <c r="L545" s="1"/>
      <c r="M545" s="35"/>
    </row>
    <row r="546" spans="2:13" x14ac:dyDescent="0.2">
      <c r="B546" s="35"/>
      <c r="C546" s="34"/>
      <c r="D546" s="44"/>
      <c r="E546" s="44"/>
      <c r="F546" s="53"/>
      <c r="G546" s="57">
        <v>624</v>
      </c>
      <c r="H546" s="58" t="s">
        <v>1419</v>
      </c>
      <c r="I546" s="54">
        <v>642.83147799999995</v>
      </c>
      <c r="J546" s="46">
        <v>996.56783498999891</v>
      </c>
      <c r="K546" s="46">
        <f t="shared" si="8"/>
        <v>353.73635698999897</v>
      </c>
      <c r="L546" s="1"/>
      <c r="M546" s="35"/>
    </row>
    <row r="547" spans="2:13" x14ac:dyDescent="0.2">
      <c r="B547" s="35"/>
      <c r="C547" s="34"/>
      <c r="D547" s="44"/>
      <c r="E547" s="44"/>
      <c r="F547" s="53"/>
      <c r="G547" s="57">
        <v>625</v>
      </c>
      <c r="H547" s="58" t="s">
        <v>1420</v>
      </c>
      <c r="I547" s="54">
        <v>272.95898499999998</v>
      </c>
      <c r="J547" s="46">
        <v>347.01451693999957</v>
      </c>
      <c r="K547" s="46">
        <f t="shared" si="8"/>
        <v>74.055531939999582</v>
      </c>
      <c r="L547" s="1"/>
      <c r="M547" s="35"/>
    </row>
    <row r="548" spans="2:13" x14ac:dyDescent="0.2">
      <c r="B548" s="35"/>
      <c r="C548" s="34"/>
      <c r="D548" s="44"/>
      <c r="E548" s="44"/>
      <c r="F548" s="53"/>
      <c r="G548" s="57">
        <v>626</v>
      </c>
      <c r="H548" s="58" t="s">
        <v>1421</v>
      </c>
      <c r="I548" s="54">
        <v>201.40823499999999</v>
      </c>
      <c r="J548" s="46">
        <v>256.72682320000001</v>
      </c>
      <c r="K548" s="46">
        <f t="shared" si="8"/>
        <v>55.318588200000022</v>
      </c>
      <c r="L548" s="1"/>
      <c r="M548" s="35"/>
    </row>
    <row r="549" spans="2:13" x14ac:dyDescent="0.2">
      <c r="B549" s="35"/>
      <c r="C549" s="34"/>
      <c r="D549" s="44"/>
      <c r="E549" s="44"/>
      <c r="F549" s="53"/>
      <c r="G549" s="57">
        <v>627</v>
      </c>
      <c r="H549" s="58" t="s">
        <v>1422</v>
      </c>
      <c r="I549" s="54">
        <v>1035.4939910000001</v>
      </c>
      <c r="J549" s="46">
        <v>1201.8890507499991</v>
      </c>
      <c r="K549" s="46">
        <f t="shared" si="8"/>
        <v>166.39505974999906</v>
      </c>
      <c r="L549" s="1"/>
      <c r="M549" s="35"/>
    </row>
    <row r="550" spans="2:13" x14ac:dyDescent="0.2">
      <c r="B550" s="35"/>
      <c r="C550" s="34"/>
      <c r="D550" s="44"/>
      <c r="E550" s="44"/>
      <c r="F550" s="53"/>
      <c r="G550" s="57">
        <v>628</v>
      </c>
      <c r="H550" s="58" t="s">
        <v>1423</v>
      </c>
      <c r="I550" s="54">
        <v>479.00469399999997</v>
      </c>
      <c r="J550" s="46">
        <v>380.94124098000026</v>
      </c>
      <c r="K550" s="46">
        <f t="shared" si="8"/>
        <v>-98.063453019999713</v>
      </c>
      <c r="L550" s="1"/>
      <c r="M550" s="35"/>
    </row>
    <row r="551" spans="2:13" x14ac:dyDescent="0.2">
      <c r="B551" s="35"/>
      <c r="C551" s="34"/>
      <c r="D551" s="44"/>
      <c r="E551" s="44"/>
      <c r="F551" s="53"/>
      <c r="G551" s="57">
        <v>630</v>
      </c>
      <c r="H551" s="58" t="s">
        <v>1424</v>
      </c>
      <c r="I551" s="54">
        <v>584.47625200000004</v>
      </c>
      <c r="J551" s="46">
        <v>503.70474861000014</v>
      </c>
      <c r="K551" s="46">
        <f t="shared" si="8"/>
        <v>-80.771503389999907</v>
      </c>
      <c r="L551" s="1"/>
      <c r="M551" s="35"/>
    </row>
    <row r="552" spans="2:13" x14ac:dyDescent="0.2">
      <c r="B552" s="35"/>
      <c r="C552" s="34"/>
      <c r="D552" s="44"/>
      <c r="E552" s="44"/>
      <c r="F552" s="53"/>
      <c r="G552" s="57">
        <v>631</v>
      </c>
      <c r="H552" s="58" t="s">
        <v>1425</v>
      </c>
      <c r="I552" s="54">
        <v>1616.951041</v>
      </c>
      <c r="J552" s="46">
        <v>1194.6045446000005</v>
      </c>
      <c r="K552" s="46">
        <f t="shared" si="8"/>
        <v>-422.34649639999952</v>
      </c>
      <c r="L552" s="1"/>
      <c r="M552" s="35"/>
    </row>
    <row r="553" spans="2:13" x14ac:dyDescent="0.2">
      <c r="B553" s="35"/>
      <c r="C553" s="34"/>
      <c r="D553" s="44"/>
      <c r="E553" s="44"/>
      <c r="F553" s="53"/>
      <c r="G553" s="57">
        <v>632</v>
      </c>
      <c r="H553" s="58" t="s">
        <v>1426</v>
      </c>
      <c r="I553" s="54">
        <v>566.168496</v>
      </c>
      <c r="J553" s="46">
        <v>805.48035931000004</v>
      </c>
      <c r="K553" s="46">
        <f t="shared" si="8"/>
        <v>239.31186331000004</v>
      </c>
      <c r="L553" s="1"/>
      <c r="M553" s="35"/>
    </row>
    <row r="554" spans="2:13" x14ac:dyDescent="0.2">
      <c r="B554" s="35"/>
      <c r="C554" s="34"/>
      <c r="D554" s="44"/>
      <c r="E554" s="44"/>
      <c r="F554" s="53"/>
      <c r="G554" s="57">
        <v>633</v>
      </c>
      <c r="H554" s="58" t="s">
        <v>1427</v>
      </c>
      <c r="I554" s="54">
        <v>555.57252300000005</v>
      </c>
      <c r="J554" s="46">
        <v>482.49270327999994</v>
      </c>
      <c r="K554" s="46">
        <f t="shared" si="8"/>
        <v>-73.079819720000103</v>
      </c>
      <c r="L554" s="1"/>
      <c r="M554" s="35"/>
    </row>
    <row r="555" spans="2:13" x14ac:dyDescent="0.2">
      <c r="B555" s="35"/>
      <c r="C555" s="34"/>
      <c r="D555" s="44"/>
      <c r="E555" s="44"/>
      <c r="F555" s="53"/>
      <c r="G555" s="57">
        <v>634</v>
      </c>
      <c r="H555" s="58" t="s">
        <v>1428</v>
      </c>
      <c r="I555" s="54">
        <v>589.158725</v>
      </c>
      <c r="J555" s="46">
        <v>621.71627872000022</v>
      </c>
      <c r="K555" s="46">
        <f t="shared" si="8"/>
        <v>32.557553720000215</v>
      </c>
      <c r="L555" s="1"/>
      <c r="M555" s="35"/>
    </row>
    <row r="556" spans="2:13" x14ac:dyDescent="0.2">
      <c r="B556" s="35"/>
      <c r="C556" s="34"/>
      <c r="D556" s="44"/>
      <c r="E556" s="44"/>
      <c r="F556" s="53"/>
      <c r="G556" s="57">
        <v>635</v>
      </c>
      <c r="H556" s="58" t="s">
        <v>1429</v>
      </c>
      <c r="I556" s="54">
        <v>414.96282200000002</v>
      </c>
      <c r="J556" s="46">
        <v>983.03527261000056</v>
      </c>
      <c r="K556" s="46">
        <f t="shared" si="8"/>
        <v>568.07245061000049</v>
      </c>
      <c r="L556" s="1"/>
      <c r="M556" s="35"/>
    </row>
    <row r="557" spans="2:13" x14ac:dyDescent="0.2">
      <c r="B557" s="35"/>
      <c r="C557" s="34"/>
      <c r="D557" s="44"/>
      <c r="E557" s="44"/>
      <c r="F557" s="53"/>
      <c r="G557" s="57">
        <v>636</v>
      </c>
      <c r="H557" s="58" t="s">
        <v>1430</v>
      </c>
      <c r="I557" s="54">
        <v>701.34473000000003</v>
      </c>
      <c r="J557" s="46">
        <v>661.37228019999941</v>
      </c>
      <c r="K557" s="46">
        <f t="shared" si="8"/>
        <v>-39.972449800000618</v>
      </c>
      <c r="L557" s="1"/>
      <c r="M557" s="35"/>
    </row>
    <row r="558" spans="2:13" x14ac:dyDescent="0.2">
      <c r="B558" s="35"/>
      <c r="C558" s="34"/>
      <c r="D558" s="44"/>
      <c r="E558" s="44"/>
      <c r="F558" s="53"/>
      <c r="G558" s="57">
        <v>637</v>
      </c>
      <c r="H558" s="58" t="s">
        <v>1431</v>
      </c>
      <c r="I558" s="54">
        <v>214.386132</v>
      </c>
      <c r="J558" s="46">
        <v>156.65552612000002</v>
      </c>
      <c r="K558" s="46">
        <f t="shared" si="8"/>
        <v>-57.730605879999985</v>
      </c>
      <c r="L558" s="1"/>
      <c r="M558" s="35"/>
    </row>
    <row r="559" spans="2:13" x14ac:dyDescent="0.2">
      <c r="B559" s="35"/>
      <c r="C559" s="34"/>
      <c r="D559" s="44"/>
      <c r="E559" s="44"/>
      <c r="F559" s="53"/>
      <c r="G559" s="57">
        <v>638</v>
      </c>
      <c r="H559" s="58" t="s">
        <v>1432</v>
      </c>
      <c r="I559" s="54">
        <v>156.61556999999999</v>
      </c>
      <c r="J559" s="46">
        <v>158.34515821000002</v>
      </c>
      <c r="K559" s="46">
        <f t="shared" si="8"/>
        <v>1.7295882100000313</v>
      </c>
      <c r="L559" s="1"/>
      <c r="M559" s="35"/>
    </row>
    <row r="560" spans="2:13" x14ac:dyDescent="0.2">
      <c r="B560" s="35"/>
      <c r="C560" s="34"/>
      <c r="D560" s="44"/>
      <c r="E560" s="44"/>
      <c r="F560" s="53"/>
      <c r="G560" s="57">
        <v>639</v>
      </c>
      <c r="H560" s="58" t="s">
        <v>1433</v>
      </c>
      <c r="I560" s="54">
        <v>342.01751300000001</v>
      </c>
      <c r="J560" s="46">
        <v>286.27470235999999</v>
      </c>
      <c r="K560" s="46">
        <f t="shared" si="8"/>
        <v>-55.742810640000016</v>
      </c>
      <c r="L560" s="1"/>
      <c r="M560" s="35"/>
    </row>
    <row r="561" spans="2:13" x14ac:dyDescent="0.2">
      <c r="B561" s="35"/>
      <c r="C561" s="34"/>
      <c r="D561" s="44"/>
      <c r="E561" s="44"/>
      <c r="F561" s="53"/>
      <c r="G561" s="57">
        <v>640</v>
      </c>
      <c r="H561" s="58" t="s">
        <v>1434</v>
      </c>
      <c r="I561" s="54">
        <v>879.87788699999999</v>
      </c>
      <c r="J561" s="46">
        <v>693.93762939999965</v>
      </c>
      <c r="K561" s="46">
        <f t="shared" si="8"/>
        <v>-185.94025760000034</v>
      </c>
      <c r="L561" s="1"/>
      <c r="M561" s="35"/>
    </row>
    <row r="562" spans="2:13" x14ac:dyDescent="0.2">
      <c r="B562" s="35"/>
      <c r="C562" s="34"/>
      <c r="D562" s="44"/>
      <c r="E562" s="44"/>
      <c r="F562" s="53"/>
      <c r="G562" s="57">
        <v>641</v>
      </c>
      <c r="H562" s="58" t="s">
        <v>1435</v>
      </c>
      <c r="I562" s="54">
        <v>1016.903784</v>
      </c>
      <c r="J562" s="46">
        <v>907.53836416999957</v>
      </c>
      <c r="K562" s="46">
        <f t="shared" si="8"/>
        <v>-109.36541983000041</v>
      </c>
      <c r="L562" s="1"/>
      <c r="M562" s="35"/>
    </row>
    <row r="563" spans="2:13" x14ac:dyDescent="0.2">
      <c r="B563" s="35"/>
      <c r="C563" s="34"/>
      <c r="D563" s="44"/>
      <c r="E563" s="44"/>
      <c r="F563" s="53"/>
      <c r="G563" s="57">
        <v>642</v>
      </c>
      <c r="H563" s="58" t="s">
        <v>1436</v>
      </c>
      <c r="I563" s="54">
        <v>369.70059800000001</v>
      </c>
      <c r="J563" s="46">
        <v>331.34723590000004</v>
      </c>
      <c r="K563" s="46">
        <f t="shared" si="8"/>
        <v>-38.35336209999997</v>
      </c>
      <c r="L563" s="1"/>
      <c r="M563" s="35"/>
    </row>
    <row r="564" spans="2:13" x14ac:dyDescent="0.2">
      <c r="B564" s="35"/>
      <c r="C564" s="34"/>
      <c r="D564" s="44"/>
      <c r="E564" s="44"/>
      <c r="F564" s="53"/>
      <c r="G564" s="57">
        <v>643</v>
      </c>
      <c r="H564" s="58" t="s">
        <v>1437</v>
      </c>
      <c r="I564" s="54">
        <v>206.73760300000001</v>
      </c>
      <c r="J564" s="46">
        <v>331.44532680999998</v>
      </c>
      <c r="K564" s="46">
        <f t="shared" si="8"/>
        <v>124.70772380999998</v>
      </c>
      <c r="L564" s="1"/>
      <c r="M564" s="35"/>
    </row>
    <row r="565" spans="2:13" x14ac:dyDescent="0.2">
      <c r="B565" s="35"/>
      <c r="C565" s="34"/>
      <c r="D565" s="44"/>
      <c r="E565" s="44"/>
      <c r="F565" s="53"/>
      <c r="G565" s="57">
        <v>644</v>
      </c>
      <c r="H565" s="58" t="s">
        <v>1438</v>
      </c>
      <c r="I565" s="54">
        <v>871.56171500000005</v>
      </c>
      <c r="J565" s="46">
        <v>834.98276170000008</v>
      </c>
      <c r="K565" s="46">
        <f t="shared" si="8"/>
        <v>-36.578953299999966</v>
      </c>
      <c r="L565" s="1"/>
      <c r="M565" s="35"/>
    </row>
    <row r="566" spans="2:13" x14ac:dyDescent="0.2">
      <c r="B566" s="35"/>
      <c r="C566" s="34"/>
      <c r="D566" s="44"/>
      <c r="E566" s="44"/>
      <c r="F566" s="53"/>
      <c r="G566" s="57">
        <v>645</v>
      </c>
      <c r="H566" s="58" t="s">
        <v>1439</v>
      </c>
      <c r="I566" s="54">
        <v>369.02245599999998</v>
      </c>
      <c r="J566" s="46">
        <v>359.03517954999995</v>
      </c>
      <c r="K566" s="46">
        <f t="shared" si="8"/>
        <v>-9.9872764500000244</v>
      </c>
      <c r="L566" s="1"/>
      <c r="M566" s="35"/>
    </row>
    <row r="567" spans="2:13" x14ac:dyDescent="0.2">
      <c r="B567" s="35"/>
      <c r="C567" s="34"/>
      <c r="D567" s="44"/>
      <c r="E567" s="44"/>
      <c r="F567" s="53"/>
      <c r="G567" s="57">
        <v>646</v>
      </c>
      <c r="H567" s="58" t="s">
        <v>1440</v>
      </c>
      <c r="I567" s="54">
        <v>377.238676</v>
      </c>
      <c r="J567" s="46">
        <v>516.78111722999995</v>
      </c>
      <c r="K567" s="46">
        <f t="shared" si="8"/>
        <v>139.54244122999995</v>
      </c>
      <c r="L567" s="1"/>
      <c r="M567" s="35"/>
    </row>
    <row r="568" spans="2:13" x14ac:dyDescent="0.2">
      <c r="B568" s="35"/>
      <c r="C568" s="34"/>
      <c r="D568" s="44"/>
      <c r="E568" s="44"/>
      <c r="F568" s="53"/>
      <c r="G568" s="57">
        <v>647</v>
      </c>
      <c r="H568" s="58" t="s">
        <v>1441</v>
      </c>
      <c r="I568" s="54">
        <v>456.59270299999997</v>
      </c>
      <c r="J568" s="46">
        <v>488.90774307000004</v>
      </c>
      <c r="K568" s="46">
        <f t="shared" si="8"/>
        <v>32.315040070000066</v>
      </c>
      <c r="L568" s="1"/>
      <c r="M568" s="35"/>
    </row>
    <row r="569" spans="2:13" x14ac:dyDescent="0.2">
      <c r="B569" s="35"/>
      <c r="C569" s="34"/>
      <c r="D569" s="44"/>
      <c r="E569" s="44"/>
      <c r="F569" s="53"/>
      <c r="G569" s="57">
        <v>648</v>
      </c>
      <c r="H569" s="58" t="s">
        <v>1442</v>
      </c>
      <c r="I569" s="54">
        <v>390.42826000000002</v>
      </c>
      <c r="J569" s="46">
        <v>357.05811256999971</v>
      </c>
      <c r="K569" s="46">
        <f t="shared" si="8"/>
        <v>-33.370147430000316</v>
      </c>
      <c r="L569" s="1"/>
      <c r="M569" s="35"/>
    </row>
    <row r="570" spans="2:13" x14ac:dyDescent="0.2">
      <c r="B570" s="35"/>
      <c r="C570" s="34"/>
      <c r="D570" s="44"/>
      <c r="E570" s="44"/>
      <c r="F570" s="53"/>
      <c r="G570" s="57">
        <v>649</v>
      </c>
      <c r="H570" s="58" t="s">
        <v>1443</v>
      </c>
      <c r="I570" s="54">
        <v>158.83039500000001</v>
      </c>
      <c r="J570" s="46">
        <v>146.29306091000007</v>
      </c>
      <c r="K570" s="46">
        <f t="shared" si="8"/>
        <v>-12.537334089999945</v>
      </c>
      <c r="L570" s="1"/>
      <c r="M570" s="35"/>
    </row>
    <row r="571" spans="2:13" x14ac:dyDescent="0.2">
      <c r="B571" s="35"/>
      <c r="C571" s="34"/>
      <c r="D571" s="44"/>
      <c r="E571" s="44"/>
      <c r="F571" s="53"/>
      <c r="G571" s="57">
        <v>650</v>
      </c>
      <c r="H571" s="58" t="s">
        <v>1444</v>
      </c>
      <c r="I571" s="54">
        <v>752.85624800000005</v>
      </c>
      <c r="J571" s="46">
        <v>973.83887527000024</v>
      </c>
      <c r="K571" s="46">
        <f t="shared" si="8"/>
        <v>220.98262727000019</v>
      </c>
      <c r="L571" s="1"/>
      <c r="M571" s="35"/>
    </row>
    <row r="572" spans="2:13" x14ac:dyDescent="0.2">
      <c r="B572" s="35"/>
      <c r="C572" s="34"/>
      <c r="D572" s="44"/>
      <c r="E572" s="44"/>
      <c r="F572" s="53"/>
      <c r="G572" s="57">
        <v>651</v>
      </c>
      <c r="H572" s="58" t="s">
        <v>1445</v>
      </c>
      <c r="I572" s="54">
        <v>342.59222399999999</v>
      </c>
      <c r="J572" s="46">
        <v>360.96283849999986</v>
      </c>
      <c r="K572" s="46">
        <f t="shared" si="8"/>
        <v>18.370614499999874</v>
      </c>
      <c r="L572" s="1"/>
      <c r="M572" s="35"/>
    </row>
    <row r="573" spans="2:13" x14ac:dyDescent="0.2">
      <c r="B573" s="35"/>
      <c r="C573" s="34"/>
      <c r="D573" s="44"/>
      <c r="E573" s="44"/>
      <c r="F573" s="53"/>
      <c r="G573" s="57">
        <v>652</v>
      </c>
      <c r="H573" s="58" t="s">
        <v>1446</v>
      </c>
      <c r="I573" s="54">
        <v>510.359691</v>
      </c>
      <c r="J573" s="46">
        <v>375.7951204899997</v>
      </c>
      <c r="K573" s="46">
        <f t="shared" si="8"/>
        <v>-134.56457051000029</v>
      </c>
      <c r="L573" s="1"/>
      <c r="M573" s="35"/>
    </row>
    <row r="574" spans="2:13" x14ac:dyDescent="0.2">
      <c r="B574" s="35"/>
      <c r="C574" s="34"/>
      <c r="D574" s="44"/>
      <c r="E574" s="44"/>
      <c r="F574" s="53"/>
      <c r="G574" s="57">
        <v>700</v>
      </c>
      <c r="H574" s="58" t="s">
        <v>1116</v>
      </c>
      <c r="I574" s="54">
        <v>44.173838000000003</v>
      </c>
      <c r="J574" s="46">
        <v>31.371866089999994</v>
      </c>
      <c r="K574" s="46">
        <f t="shared" si="8"/>
        <v>-12.80197191000001</v>
      </c>
      <c r="L574" s="1"/>
      <c r="M574" s="35"/>
    </row>
    <row r="575" spans="2:13" x14ac:dyDescent="0.2">
      <c r="B575" s="35"/>
      <c r="C575" s="34"/>
      <c r="D575" s="44"/>
      <c r="E575" s="44"/>
      <c r="F575" s="53"/>
      <c r="G575" s="57">
        <v>710</v>
      </c>
      <c r="H575" s="58" t="s">
        <v>1176</v>
      </c>
      <c r="I575" s="54">
        <v>45.497698</v>
      </c>
      <c r="J575" s="46">
        <v>42.95600701</v>
      </c>
      <c r="K575" s="46">
        <f t="shared" si="8"/>
        <v>-2.5416909899999993</v>
      </c>
      <c r="L575" s="1"/>
      <c r="M575" s="35"/>
    </row>
    <row r="576" spans="2:13" x14ac:dyDescent="0.2">
      <c r="B576" s="35"/>
      <c r="C576" s="34"/>
      <c r="D576" s="44"/>
      <c r="E576" s="44"/>
      <c r="F576" s="53"/>
      <c r="G576" s="57">
        <v>711</v>
      </c>
      <c r="H576" s="58" t="s">
        <v>1175</v>
      </c>
      <c r="I576" s="54">
        <v>111.284525</v>
      </c>
      <c r="J576" s="46">
        <v>83.285722549999988</v>
      </c>
      <c r="K576" s="46">
        <f t="shared" si="8"/>
        <v>-27.998802450000014</v>
      </c>
      <c r="L576" s="1"/>
      <c r="M576" s="35"/>
    </row>
    <row r="577" spans="2:13" x14ac:dyDescent="0.2">
      <c r="B577" s="35"/>
      <c r="C577" s="34"/>
      <c r="D577" s="44"/>
      <c r="E577" s="44"/>
      <c r="F577" s="53"/>
      <c r="G577" s="57">
        <v>712</v>
      </c>
      <c r="H577" s="58" t="s">
        <v>1447</v>
      </c>
      <c r="I577" s="54">
        <v>91.794347999999999</v>
      </c>
      <c r="J577" s="46">
        <v>74.104230080000022</v>
      </c>
      <c r="K577" s="46">
        <f t="shared" si="8"/>
        <v>-17.690117919999977</v>
      </c>
      <c r="L577" s="1"/>
      <c r="M577" s="35"/>
    </row>
    <row r="578" spans="2:13" x14ac:dyDescent="0.2">
      <c r="B578" s="35"/>
      <c r="C578" s="34"/>
      <c r="D578" s="44"/>
      <c r="E578" s="44"/>
      <c r="F578" s="53"/>
      <c r="G578" s="57">
        <v>713</v>
      </c>
      <c r="H578" s="58" t="s">
        <v>1448</v>
      </c>
      <c r="I578" s="54">
        <v>226.61887300000001</v>
      </c>
      <c r="J578" s="46">
        <v>180.07396069999999</v>
      </c>
      <c r="K578" s="46">
        <f t="shared" si="8"/>
        <v>-46.544912300000021</v>
      </c>
      <c r="L578" s="1"/>
      <c r="M578" s="35"/>
    </row>
    <row r="579" spans="2:13" ht="14.25" x14ac:dyDescent="0.2">
      <c r="B579" s="35"/>
      <c r="C579" s="34"/>
      <c r="D579" s="68">
        <v>10</v>
      </c>
      <c r="E579" s="38" t="s">
        <v>137</v>
      </c>
      <c r="F579" s="69"/>
      <c r="G579" s="70"/>
      <c r="H579" s="71"/>
      <c r="I579" s="72">
        <v>3242.6798669999998</v>
      </c>
      <c r="J579" s="72">
        <v>3300.6644690000016</v>
      </c>
      <c r="K579" s="72">
        <f t="shared" si="8"/>
        <v>57.984602000001814</v>
      </c>
    </row>
    <row r="580" spans="2:13" ht="14.25" x14ac:dyDescent="0.2">
      <c r="B580" s="35"/>
      <c r="C580" s="34"/>
      <c r="D580" s="44"/>
      <c r="E580" s="44"/>
      <c r="F580" s="55" t="s">
        <v>49</v>
      </c>
      <c r="G580" s="61"/>
      <c r="H580" s="59"/>
      <c r="I580" s="37">
        <v>1344.2517130000001</v>
      </c>
      <c r="J580" s="37">
        <v>1246.9227299500021</v>
      </c>
      <c r="K580" s="37">
        <f t="shared" si="8"/>
        <v>-97.328983049997987</v>
      </c>
      <c r="L580" s="1"/>
      <c r="M580" s="35"/>
    </row>
    <row r="581" spans="2:13" x14ac:dyDescent="0.2">
      <c r="B581" s="35"/>
      <c r="C581" s="34"/>
      <c r="D581" s="44"/>
      <c r="E581" s="44"/>
      <c r="F581" s="53"/>
      <c r="G581" s="57" t="s">
        <v>141</v>
      </c>
      <c r="H581" s="58" t="s">
        <v>142</v>
      </c>
      <c r="I581" s="54">
        <v>101.343478</v>
      </c>
      <c r="J581" s="46">
        <v>90.125130190000007</v>
      </c>
      <c r="K581" s="46">
        <f t="shared" si="8"/>
        <v>-11.218347809999997</v>
      </c>
      <c r="L581" s="1"/>
      <c r="M581" s="35"/>
    </row>
    <row r="582" spans="2:13" x14ac:dyDescent="0.2">
      <c r="B582" s="35"/>
      <c r="C582" s="34"/>
      <c r="D582" s="44"/>
      <c r="E582" s="44"/>
      <c r="F582" s="53"/>
      <c r="G582" s="57" t="s">
        <v>143</v>
      </c>
      <c r="H582" s="58" t="s">
        <v>144</v>
      </c>
      <c r="I582" s="54">
        <v>650.193532</v>
      </c>
      <c r="J582" s="46">
        <v>619.66151504999993</v>
      </c>
      <c r="K582" s="46">
        <f t="shared" si="8"/>
        <v>-30.53201695000007</v>
      </c>
      <c r="L582" s="1"/>
      <c r="M582" s="35"/>
    </row>
    <row r="583" spans="2:13" x14ac:dyDescent="0.2">
      <c r="B583" s="35"/>
      <c r="C583" s="34"/>
      <c r="D583" s="44"/>
      <c r="E583" s="44"/>
      <c r="F583" s="53"/>
      <c r="G583" s="57" t="s">
        <v>145</v>
      </c>
      <c r="H583" s="58" t="s">
        <v>146</v>
      </c>
      <c r="I583" s="54">
        <v>491.44619299999999</v>
      </c>
      <c r="J583" s="46">
        <v>435.86757471000232</v>
      </c>
      <c r="K583" s="46">
        <f t="shared" si="8"/>
        <v>-55.578618289997678</v>
      </c>
      <c r="L583" s="1"/>
      <c r="M583" s="35"/>
    </row>
    <row r="584" spans="2:13" x14ac:dyDescent="0.2">
      <c r="B584" s="35"/>
      <c r="C584" s="34"/>
      <c r="D584" s="44"/>
      <c r="E584" s="44"/>
      <c r="F584" s="53"/>
      <c r="G584" s="57" t="s">
        <v>147</v>
      </c>
      <c r="H584" s="58" t="s">
        <v>148</v>
      </c>
      <c r="I584" s="54">
        <v>101.26851000000001</v>
      </c>
      <c r="J584" s="46">
        <v>101.26851000000001</v>
      </c>
      <c r="K584" s="46">
        <f t="shared" si="8"/>
        <v>0</v>
      </c>
      <c r="L584" s="1"/>
      <c r="M584" s="35"/>
    </row>
    <row r="585" spans="2:13" ht="14.25" x14ac:dyDescent="0.2">
      <c r="B585" s="35"/>
      <c r="C585" s="34"/>
      <c r="D585" s="44"/>
      <c r="E585" s="44"/>
      <c r="F585" s="55" t="s">
        <v>15</v>
      </c>
      <c r="G585" s="61"/>
      <c r="H585" s="59"/>
      <c r="I585" s="37">
        <v>495.497007</v>
      </c>
      <c r="J585" s="37">
        <v>965.73771754999996</v>
      </c>
      <c r="K585" s="37">
        <f t="shared" si="8"/>
        <v>470.24071054999996</v>
      </c>
      <c r="L585" s="1"/>
      <c r="M585" s="35"/>
    </row>
    <row r="586" spans="2:13" x14ac:dyDescent="0.2">
      <c r="B586" s="35"/>
      <c r="C586" s="34"/>
      <c r="D586" s="44"/>
      <c r="E586" s="44"/>
      <c r="F586" s="53"/>
      <c r="G586" s="57" t="s">
        <v>55</v>
      </c>
      <c r="H586" s="58" t="s">
        <v>138</v>
      </c>
      <c r="I586" s="54">
        <v>35.914442000000001</v>
      </c>
      <c r="J586" s="46">
        <v>31.918257079999989</v>
      </c>
      <c r="K586" s="46">
        <f t="shared" ref="K586:K649" si="9">+J586-I586</f>
        <v>-3.9961849200000117</v>
      </c>
      <c r="L586" s="1"/>
      <c r="M586" s="35"/>
    </row>
    <row r="587" spans="2:13" x14ac:dyDescent="0.2">
      <c r="B587" s="35"/>
      <c r="C587" s="34"/>
      <c r="D587" s="44"/>
      <c r="E587" s="44"/>
      <c r="F587" s="53"/>
      <c r="G587" s="57" t="s">
        <v>64</v>
      </c>
      <c r="H587" s="58" t="s">
        <v>140</v>
      </c>
      <c r="I587" s="54">
        <v>459.58256499999999</v>
      </c>
      <c r="J587" s="46">
        <v>933.81946046999985</v>
      </c>
      <c r="K587" s="46">
        <f t="shared" si="9"/>
        <v>474.23689546999987</v>
      </c>
      <c r="L587" s="1"/>
      <c r="M587" s="35"/>
    </row>
    <row r="588" spans="2:13" ht="14.25" x14ac:dyDescent="0.2">
      <c r="B588" s="35"/>
      <c r="C588" s="34"/>
      <c r="D588" s="44"/>
      <c r="E588" s="44"/>
      <c r="F588" s="55" t="s">
        <v>2</v>
      </c>
      <c r="G588" s="61"/>
      <c r="H588" s="59"/>
      <c r="I588" s="37">
        <v>1402.931147</v>
      </c>
      <c r="J588" s="37">
        <v>1088.0040214999999</v>
      </c>
      <c r="K588" s="37">
        <f t="shared" si="9"/>
        <v>-314.9271255000001</v>
      </c>
      <c r="L588" s="1"/>
      <c r="M588" s="35"/>
    </row>
    <row r="589" spans="2:13" x14ac:dyDescent="0.2">
      <c r="B589" s="35"/>
      <c r="C589" s="34"/>
      <c r="D589" s="44"/>
      <c r="E589" s="44"/>
      <c r="F589" s="53"/>
      <c r="G589" s="57">
        <v>100</v>
      </c>
      <c r="H589" s="58" t="s">
        <v>1191</v>
      </c>
      <c r="I589" s="54">
        <v>50.131148000000003</v>
      </c>
      <c r="J589" s="46">
        <v>44.469098270000003</v>
      </c>
      <c r="K589" s="46">
        <f t="shared" si="9"/>
        <v>-5.6620497299999997</v>
      </c>
      <c r="L589" s="1"/>
      <c r="M589" s="35"/>
    </row>
    <row r="590" spans="2:13" ht="25.5" x14ac:dyDescent="0.2">
      <c r="B590" s="35"/>
      <c r="C590" s="34"/>
      <c r="D590" s="44"/>
      <c r="E590" s="44"/>
      <c r="F590" s="53"/>
      <c r="G590" s="57">
        <v>102</v>
      </c>
      <c r="H590" s="58" t="s">
        <v>1449</v>
      </c>
      <c r="I590" s="54">
        <v>12.350757</v>
      </c>
      <c r="J590" s="46">
        <v>10.852713269999999</v>
      </c>
      <c r="K590" s="46">
        <f t="shared" si="9"/>
        <v>-1.4980437300000009</v>
      </c>
      <c r="L590" s="1"/>
      <c r="M590" s="35"/>
    </row>
    <row r="591" spans="2:13" x14ac:dyDescent="0.2">
      <c r="B591" s="35"/>
      <c r="C591" s="34"/>
      <c r="D591" s="44"/>
      <c r="E591" s="44"/>
      <c r="F591" s="53"/>
      <c r="G591" s="57">
        <v>104</v>
      </c>
      <c r="H591" s="58" t="s">
        <v>1117</v>
      </c>
      <c r="I591" s="54">
        <v>16.132963</v>
      </c>
      <c r="J591" s="46">
        <v>13.79668397</v>
      </c>
      <c r="K591" s="46">
        <f t="shared" si="9"/>
        <v>-2.33627903</v>
      </c>
      <c r="L591" s="1"/>
      <c r="M591" s="35"/>
    </row>
    <row r="592" spans="2:13" x14ac:dyDescent="0.2">
      <c r="B592" s="35"/>
      <c r="C592" s="34"/>
      <c r="D592" s="44"/>
      <c r="E592" s="44"/>
      <c r="F592" s="53"/>
      <c r="G592" s="57">
        <v>110</v>
      </c>
      <c r="H592" s="58" t="s">
        <v>1339</v>
      </c>
      <c r="I592" s="54">
        <v>26.007082</v>
      </c>
      <c r="J592" s="46">
        <v>24.702935950000004</v>
      </c>
      <c r="K592" s="46">
        <f t="shared" si="9"/>
        <v>-1.3041460499999964</v>
      </c>
      <c r="L592" s="1"/>
      <c r="M592" s="35"/>
    </row>
    <row r="593" spans="2:13" x14ac:dyDescent="0.2">
      <c r="B593" s="35"/>
      <c r="C593" s="34"/>
      <c r="D593" s="44"/>
      <c r="E593" s="44"/>
      <c r="F593" s="53"/>
      <c r="G593" s="57">
        <v>111</v>
      </c>
      <c r="H593" s="58" t="s">
        <v>1193</v>
      </c>
      <c r="I593" s="54">
        <v>18.540465000000001</v>
      </c>
      <c r="J593" s="46">
        <v>16.786682900000002</v>
      </c>
      <c r="K593" s="46">
        <f t="shared" si="9"/>
        <v>-1.7537820999999987</v>
      </c>
      <c r="L593" s="1"/>
      <c r="M593" s="35"/>
    </row>
    <row r="594" spans="2:13" x14ac:dyDescent="0.2">
      <c r="B594" s="35"/>
      <c r="C594" s="34"/>
      <c r="D594" s="44"/>
      <c r="E594" s="44"/>
      <c r="F594" s="53"/>
      <c r="G594" s="57">
        <v>112</v>
      </c>
      <c r="H594" s="58" t="s">
        <v>1377</v>
      </c>
      <c r="I594" s="54">
        <v>7.8223099999999999</v>
      </c>
      <c r="J594" s="46">
        <v>7.8106026899999996</v>
      </c>
      <c r="K594" s="46">
        <f t="shared" si="9"/>
        <v>-1.1707310000000248E-2</v>
      </c>
      <c r="L594" s="1"/>
      <c r="M594" s="35"/>
    </row>
    <row r="595" spans="2:13" x14ac:dyDescent="0.2">
      <c r="B595" s="35"/>
      <c r="C595" s="34"/>
      <c r="D595" s="44"/>
      <c r="E595" s="44"/>
      <c r="F595" s="53"/>
      <c r="G595" s="57">
        <v>113</v>
      </c>
      <c r="H595" s="58" t="s">
        <v>1450</v>
      </c>
      <c r="I595" s="54">
        <v>6.4887759999999997</v>
      </c>
      <c r="J595" s="46">
        <v>5.9286919000000013</v>
      </c>
      <c r="K595" s="46">
        <f t="shared" si="9"/>
        <v>-0.56008409999999831</v>
      </c>
      <c r="L595" s="1"/>
      <c r="M595" s="35"/>
    </row>
    <row r="596" spans="2:13" x14ac:dyDescent="0.2">
      <c r="B596" s="35"/>
      <c r="C596" s="34"/>
      <c r="D596" s="44"/>
      <c r="E596" s="44"/>
      <c r="F596" s="53"/>
      <c r="G596" s="57">
        <v>120</v>
      </c>
      <c r="H596" s="58" t="s">
        <v>1451</v>
      </c>
      <c r="I596" s="54">
        <v>45.677594999999997</v>
      </c>
      <c r="J596" s="46">
        <v>31.216578119999998</v>
      </c>
      <c r="K596" s="46">
        <f t="shared" si="9"/>
        <v>-14.461016879999999</v>
      </c>
      <c r="L596" s="1"/>
      <c r="M596" s="35"/>
    </row>
    <row r="597" spans="2:13" x14ac:dyDescent="0.2">
      <c r="B597" s="35"/>
      <c r="C597" s="34"/>
      <c r="D597" s="44"/>
      <c r="E597" s="44"/>
      <c r="F597" s="53"/>
      <c r="G597" s="57">
        <v>121</v>
      </c>
      <c r="H597" s="58" t="s">
        <v>2223</v>
      </c>
      <c r="I597" s="54">
        <v>3.0295209999999999</v>
      </c>
      <c r="J597" s="46">
        <v>2.4908855200000004</v>
      </c>
      <c r="K597" s="46">
        <f t="shared" si="9"/>
        <v>-0.5386354799999995</v>
      </c>
      <c r="L597" s="1"/>
      <c r="M597" s="35"/>
    </row>
    <row r="598" spans="2:13" x14ac:dyDescent="0.2">
      <c r="B598" s="35"/>
      <c r="C598" s="34"/>
      <c r="D598" s="44"/>
      <c r="E598" s="44"/>
      <c r="F598" s="53"/>
      <c r="G598" s="57">
        <v>122</v>
      </c>
      <c r="H598" s="58" t="s">
        <v>2224</v>
      </c>
      <c r="I598" s="54">
        <v>2.4285990000000002</v>
      </c>
      <c r="J598" s="46">
        <v>2.27387557</v>
      </c>
      <c r="K598" s="46">
        <f t="shared" si="9"/>
        <v>-0.15472343000000022</v>
      </c>
      <c r="L598" s="1"/>
      <c r="M598" s="35"/>
    </row>
    <row r="599" spans="2:13" x14ac:dyDescent="0.2">
      <c r="B599" s="35"/>
      <c r="C599" s="34"/>
      <c r="D599" s="44"/>
      <c r="E599" s="44"/>
      <c r="F599" s="53"/>
      <c r="G599" s="57">
        <v>123</v>
      </c>
      <c r="H599" s="58" t="s">
        <v>2225</v>
      </c>
      <c r="I599" s="54">
        <v>3.3369179999999998</v>
      </c>
      <c r="J599" s="46">
        <v>2.8698350100000001</v>
      </c>
      <c r="K599" s="46">
        <f t="shared" si="9"/>
        <v>-0.46708298999999975</v>
      </c>
      <c r="L599" s="1"/>
      <c r="M599" s="35"/>
    </row>
    <row r="600" spans="2:13" x14ac:dyDescent="0.2">
      <c r="B600" s="35"/>
      <c r="C600" s="34"/>
      <c r="D600" s="44"/>
      <c r="E600" s="44"/>
      <c r="F600" s="53"/>
      <c r="G600" s="57">
        <v>124</v>
      </c>
      <c r="H600" s="58" t="s">
        <v>2226</v>
      </c>
      <c r="I600" s="54">
        <v>2.5827460000000002</v>
      </c>
      <c r="J600" s="46">
        <v>2.5614970599999993</v>
      </c>
      <c r="K600" s="46">
        <f t="shared" si="9"/>
        <v>-2.1248940000000882E-2</v>
      </c>
      <c r="L600" s="1"/>
      <c r="M600" s="35"/>
    </row>
    <row r="601" spans="2:13" x14ac:dyDescent="0.2">
      <c r="B601" s="35"/>
      <c r="C601" s="34"/>
      <c r="D601" s="44"/>
      <c r="E601" s="44"/>
      <c r="F601" s="53"/>
      <c r="G601" s="57">
        <v>125</v>
      </c>
      <c r="H601" s="58" t="s">
        <v>2227</v>
      </c>
      <c r="I601" s="54">
        <v>5.1290399999999998</v>
      </c>
      <c r="J601" s="46">
        <v>4.5190498600000009</v>
      </c>
      <c r="K601" s="46">
        <f t="shared" si="9"/>
        <v>-0.60999013999999896</v>
      </c>
      <c r="L601" s="1"/>
      <c r="M601" s="35"/>
    </row>
    <row r="602" spans="2:13" x14ac:dyDescent="0.2">
      <c r="B602" s="35"/>
      <c r="C602" s="34"/>
      <c r="D602" s="44"/>
      <c r="E602" s="44"/>
      <c r="F602" s="53"/>
      <c r="G602" s="57">
        <v>126</v>
      </c>
      <c r="H602" s="58" t="s">
        <v>2228</v>
      </c>
      <c r="I602" s="54">
        <v>2.6018279999999998</v>
      </c>
      <c r="J602" s="46">
        <v>2.4727119700000006</v>
      </c>
      <c r="K602" s="46">
        <f t="shared" si="9"/>
        <v>-0.12911602999999916</v>
      </c>
      <c r="L602" s="1"/>
      <c r="M602" s="35"/>
    </row>
    <row r="603" spans="2:13" x14ac:dyDescent="0.2">
      <c r="B603" s="35"/>
      <c r="C603" s="34"/>
      <c r="D603" s="44"/>
      <c r="E603" s="44"/>
      <c r="F603" s="53"/>
      <c r="G603" s="57">
        <v>127</v>
      </c>
      <c r="H603" s="58" t="s">
        <v>2229</v>
      </c>
      <c r="I603" s="54">
        <v>3.0655670000000002</v>
      </c>
      <c r="J603" s="46">
        <v>2.8392136399999996</v>
      </c>
      <c r="K603" s="46">
        <f t="shared" si="9"/>
        <v>-0.2263533600000005</v>
      </c>
      <c r="L603" s="1"/>
      <c r="M603" s="35"/>
    </row>
    <row r="604" spans="2:13" x14ac:dyDescent="0.2">
      <c r="B604" s="35"/>
      <c r="C604" s="34"/>
      <c r="D604" s="44"/>
      <c r="E604" s="44"/>
      <c r="F604" s="53"/>
      <c r="G604" s="57">
        <v>128</v>
      </c>
      <c r="H604" s="58" t="s">
        <v>2230</v>
      </c>
      <c r="I604" s="54">
        <v>4.2796669999999999</v>
      </c>
      <c r="J604" s="46">
        <v>4.0415908100000006</v>
      </c>
      <c r="K604" s="46">
        <f t="shared" si="9"/>
        <v>-0.23807618999999924</v>
      </c>
      <c r="L604" s="1"/>
      <c r="M604" s="35"/>
    </row>
    <row r="605" spans="2:13" x14ac:dyDescent="0.2">
      <c r="B605" s="35"/>
      <c r="C605" s="34"/>
      <c r="D605" s="44"/>
      <c r="E605" s="44"/>
      <c r="F605" s="53"/>
      <c r="G605" s="57">
        <v>129</v>
      </c>
      <c r="H605" s="58" t="s">
        <v>2231</v>
      </c>
      <c r="I605" s="54">
        <v>7.4078739999999996</v>
      </c>
      <c r="J605" s="46">
        <v>6.9804033500000005</v>
      </c>
      <c r="K605" s="46">
        <f t="shared" si="9"/>
        <v>-0.42747064999999917</v>
      </c>
      <c r="L605" s="1"/>
      <c r="M605" s="35"/>
    </row>
    <row r="606" spans="2:13" x14ac:dyDescent="0.2">
      <c r="B606" s="35"/>
      <c r="C606" s="34"/>
      <c r="D606" s="44"/>
      <c r="E606" s="44"/>
      <c r="F606" s="53"/>
      <c r="G606" s="57">
        <v>130</v>
      </c>
      <c r="H606" s="58" t="s">
        <v>2232</v>
      </c>
      <c r="I606" s="54">
        <v>3.968251</v>
      </c>
      <c r="J606" s="46">
        <v>3.7538856300000005</v>
      </c>
      <c r="K606" s="46">
        <f t="shared" si="9"/>
        <v>-0.21436536999999944</v>
      </c>
      <c r="L606" s="1"/>
      <c r="M606" s="35"/>
    </row>
    <row r="607" spans="2:13" x14ac:dyDescent="0.2">
      <c r="B607" s="35"/>
      <c r="C607" s="34"/>
      <c r="D607" s="44"/>
      <c r="E607" s="44"/>
      <c r="F607" s="53"/>
      <c r="G607" s="57">
        <v>131</v>
      </c>
      <c r="H607" s="58" t="s">
        <v>2233</v>
      </c>
      <c r="I607" s="54">
        <v>2.996121</v>
      </c>
      <c r="J607" s="46">
        <v>2.7335658199999999</v>
      </c>
      <c r="K607" s="46">
        <f t="shared" si="9"/>
        <v>-0.26255518000000011</v>
      </c>
      <c r="L607" s="1"/>
      <c r="M607" s="35"/>
    </row>
    <row r="608" spans="2:13" x14ac:dyDescent="0.2">
      <c r="B608" s="35"/>
      <c r="C608" s="34"/>
      <c r="D608" s="44"/>
      <c r="E608" s="44"/>
      <c r="F608" s="53"/>
      <c r="G608" s="57">
        <v>132</v>
      </c>
      <c r="H608" s="58" t="s">
        <v>2234</v>
      </c>
      <c r="I608" s="54">
        <v>2.9199730000000002</v>
      </c>
      <c r="J608" s="46">
        <v>2.4952740700000002</v>
      </c>
      <c r="K608" s="46">
        <f t="shared" si="9"/>
        <v>-0.42469892999999992</v>
      </c>
      <c r="L608" s="1"/>
      <c r="M608" s="35"/>
    </row>
    <row r="609" spans="2:13" x14ac:dyDescent="0.2">
      <c r="B609" s="35"/>
      <c r="C609" s="34"/>
      <c r="D609" s="44"/>
      <c r="E609" s="44"/>
      <c r="F609" s="53"/>
      <c r="G609" s="57">
        <v>133</v>
      </c>
      <c r="H609" s="58" t="s">
        <v>2235</v>
      </c>
      <c r="I609" s="54">
        <v>2.9445730000000001</v>
      </c>
      <c r="J609" s="46">
        <v>2.95200474</v>
      </c>
      <c r="K609" s="46">
        <f t="shared" si="9"/>
        <v>7.431739999999909E-3</v>
      </c>
      <c r="L609" s="1"/>
      <c r="M609" s="35"/>
    </row>
    <row r="610" spans="2:13" x14ac:dyDescent="0.2">
      <c r="B610" s="35"/>
      <c r="C610" s="34"/>
      <c r="D610" s="44"/>
      <c r="E610" s="44"/>
      <c r="F610" s="53"/>
      <c r="G610" s="57">
        <v>134</v>
      </c>
      <c r="H610" s="58" t="s">
        <v>2236</v>
      </c>
      <c r="I610" s="54">
        <v>5.8777049999999997</v>
      </c>
      <c r="J610" s="46">
        <v>5.1080723299999988</v>
      </c>
      <c r="K610" s="46">
        <f t="shared" si="9"/>
        <v>-0.76963267000000091</v>
      </c>
      <c r="L610" s="1"/>
      <c r="M610" s="35"/>
    </row>
    <row r="611" spans="2:13" x14ac:dyDescent="0.2">
      <c r="B611" s="35"/>
      <c r="C611" s="34"/>
      <c r="D611" s="44"/>
      <c r="E611" s="44"/>
      <c r="F611" s="53"/>
      <c r="G611" s="57">
        <v>135</v>
      </c>
      <c r="H611" s="58" t="s">
        <v>2237</v>
      </c>
      <c r="I611" s="54">
        <v>3.984105</v>
      </c>
      <c r="J611" s="46">
        <v>3.8536416899999999</v>
      </c>
      <c r="K611" s="46">
        <f t="shared" si="9"/>
        <v>-0.13046331000000011</v>
      </c>
      <c r="L611" s="1"/>
      <c r="M611" s="35"/>
    </row>
    <row r="612" spans="2:13" x14ac:dyDescent="0.2">
      <c r="B612" s="35"/>
      <c r="C612" s="34"/>
      <c r="D612" s="44"/>
      <c r="E612" s="44"/>
      <c r="F612" s="53"/>
      <c r="G612" s="57">
        <v>136</v>
      </c>
      <c r="H612" s="58" t="s">
        <v>2238</v>
      </c>
      <c r="I612" s="54">
        <v>3.7871079999999999</v>
      </c>
      <c r="J612" s="46">
        <v>3.7049216599999997</v>
      </c>
      <c r="K612" s="46">
        <f t="shared" si="9"/>
        <v>-8.2186340000000246E-2</v>
      </c>
      <c r="L612" s="1"/>
      <c r="M612" s="35"/>
    </row>
    <row r="613" spans="2:13" x14ac:dyDescent="0.2">
      <c r="B613" s="35"/>
      <c r="C613" s="34"/>
      <c r="D613" s="44"/>
      <c r="E613" s="44"/>
      <c r="F613" s="53"/>
      <c r="G613" s="57">
        <v>137</v>
      </c>
      <c r="H613" s="58" t="s">
        <v>2239</v>
      </c>
      <c r="I613" s="54">
        <v>3.4011260000000001</v>
      </c>
      <c r="J613" s="46">
        <v>3.0816505599999995</v>
      </c>
      <c r="K613" s="46">
        <f t="shared" si="9"/>
        <v>-0.31947544000000061</v>
      </c>
      <c r="L613" s="1"/>
      <c r="M613" s="35"/>
    </row>
    <row r="614" spans="2:13" x14ac:dyDescent="0.2">
      <c r="B614" s="35"/>
      <c r="C614" s="34"/>
      <c r="D614" s="44"/>
      <c r="E614" s="44"/>
      <c r="F614" s="53"/>
      <c r="G614" s="57">
        <v>138</v>
      </c>
      <c r="H614" s="58" t="s">
        <v>2240</v>
      </c>
      <c r="I614" s="54">
        <v>2.3929130000000001</v>
      </c>
      <c r="J614" s="46">
        <v>2.3189002299999997</v>
      </c>
      <c r="K614" s="46">
        <f t="shared" si="9"/>
        <v>-7.4012770000000394E-2</v>
      </c>
      <c r="L614" s="1"/>
      <c r="M614" s="35"/>
    </row>
    <row r="615" spans="2:13" x14ac:dyDescent="0.2">
      <c r="B615" s="35"/>
      <c r="C615" s="34"/>
      <c r="D615" s="44"/>
      <c r="E615" s="44"/>
      <c r="F615" s="53"/>
      <c r="G615" s="57">
        <v>139</v>
      </c>
      <c r="H615" s="58" t="s">
        <v>2241</v>
      </c>
      <c r="I615" s="54">
        <v>6.0536289999999999</v>
      </c>
      <c r="J615" s="46">
        <v>5.4239194300000007</v>
      </c>
      <c r="K615" s="46">
        <f t="shared" si="9"/>
        <v>-0.62970956999999927</v>
      </c>
      <c r="L615" s="1"/>
      <c r="M615" s="35"/>
    </row>
    <row r="616" spans="2:13" x14ac:dyDescent="0.2">
      <c r="B616" s="35"/>
      <c r="C616" s="34"/>
      <c r="D616" s="44"/>
      <c r="E616" s="44"/>
      <c r="F616" s="53"/>
      <c r="G616" s="57">
        <v>140</v>
      </c>
      <c r="H616" s="58" t="s">
        <v>2242</v>
      </c>
      <c r="I616" s="54">
        <v>3.2039740000000001</v>
      </c>
      <c r="J616" s="46">
        <v>2.9677111600000003</v>
      </c>
      <c r="K616" s="46">
        <f t="shared" si="9"/>
        <v>-0.23626283999999975</v>
      </c>
      <c r="L616" s="1"/>
      <c r="M616" s="35"/>
    </row>
    <row r="617" spans="2:13" x14ac:dyDescent="0.2">
      <c r="B617" s="35"/>
      <c r="C617" s="34"/>
      <c r="D617" s="44"/>
      <c r="E617" s="44"/>
      <c r="F617" s="53"/>
      <c r="G617" s="57">
        <v>141</v>
      </c>
      <c r="H617" s="58" t="s">
        <v>2243</v>
      </c>
      <c r="I617" s="54">
        <v>6.0869369999999998</v>
      </c>
      <c r="J617" s="46">
        <v>5.7716711100000033</v>
      </c>
      <c r="K617" s="46">
        <f t="shared" si="9"/>
        <v>-0.3152658899999965</v>
      </c>
      <c r="L617" s="1"/>
      <c r="M617" s="35"/>
    </row>
    <row r="618" spans="2:13" x14ac:dyDescent="0.2">
      <c r="B618" s="35"/>
      <c r="C618" s="34"/>
      <c r="D618" s="44"/>
      <c r="E618" s="44"/>
      <c r="F618" s="53"/>
      <c r="G618" s="57">
        <v>142</v>
      </c>
      <c r="H618" s="58" t="s">
        <v>2244</v>
      </c>
      <c r="I618" s="54">
        <v>4.4443659999999996</v>
      </c>
      <c r="J618" s="46">
        <v>4.2612883500000009</v>
      </c>
      <c r="K618" s="46">
        <f t="shared" si="9"/>
        <v>-0.18307764999999865</v>
      </c>
      <c r="L618" s="1"/>
      <c r="M618" s="35"/>
    </row>
    <row r="619" spans="2:13" x14ac:dyDescent="0.2">
      <c r="B619" s="35"/>
      <c r="C619" s="34"/>
      <c r="D619" s="44"/>
      <c r="E619" s="44"/>
      <c r="F619" s="53"/>
      <c r="G619" s="57">
        <v>143</v>
      </c>
      <c r="H619" s="58" t="s">
        <v>2245</v>
      </c>
      <c r="I619" s="54">
        <v>1.511466</v>
      </c>
      <c r="J619" s="46">
        <v>1.4326746399999999</v>
      </c>
      <c r="K619" s="46">
        <f t="shared" si="9"/>
        <v>-7.8791360000000088E-2</v>
      </c>
      <c r="L619" s="1"/>
      <c r="M619" s="35"/>
    </row>
    <row r="620" spans="2:13" x14ac:dyDescent="0.2">
      <c r="B620" s="35"/>
      <c r="C620" s="34"/>
      <c r="D620" s="44"/>
      <c r="E620" s="44"/>
      <c r="F620" s="53"/>
      <c r="G620" s="57">
        <v>144</v>
      </c>
      <c r="H620" s="58" t="s">
        <v>2246</v>
      </c>
      <c r="I620" s="54">
        <v>2.9394689999999999</v>
      </c>
      <c r="J620" s="46">
        <v>2.7139352499999996</v>
      </c>
      <c r="K620" s="46">
        <f t="shared" si="9"/>
        <v>-0.22553375000000031</v>
      </c>
      <c r="L620" s="1"/>
      <c r="M620" s="35"/>
    </row>
    <row r="621" spans="2:13" x14ac:dyDescent="0.2">
      <c r="B621" s="35"/>
      <c r="C621" s="34"/>
      <c r="D621" s="44"/>
      <c r="E621" s="44"/>
      <c r="F621" s="53"/>
      <c r="G621" s="57">
        <v>145</v>
      </c>
      <c r="H621" s="58" t="s">
        <v>2247</v>
      </c>
      <c r="I621" s="54">
        <v>3.7033179999999999</v>
      </c>
      <c r="J621" s="46">
        <v>3.6541805200000002</v>
      </c>
      <c r="K621" s="46">
        <f t="shared" si="9"/>
        <v>-4.9137479999999734E-2</v>
      </c>
      <c r="L621" s="1"/>
      <c r="M621" s="35"/>
    </row>
    <row r="622" spans="2:13" x14ac:dyDescent="0.2">
      <c r="B622" s="35"/>
      <c r="C622" s="34"/>
      <c r="D622" s="44"/>
      <c r="E622" s="44"/>
      <c r="F622" s="53"/>
      <c r="G622" s="57">
        <v>146</v>
      </c>
      <c r="H622" s="58" t="s">
        <v>2248</v>
      </c>
      <c r="I622" s="54">
        <v>4.6022319999999999</v>
      </c>
      <c r="J622" s="46">
        <v>4.2699074699999997</v>
      </c>
      <c r="K622" s="46">
        <f t="shared" si="9"/>
        <v>-0.33232453000000017</v>
      </c>
      <c r="L622" s="1"/>
      <c r="M622" s="35"/>
    </row>
    <row r="623" spans="2:13" x14ac:dyDescent="0.2">
      <c r="B623" s="35"/>
      <c r="C623" s="34"/>
      <c r="D623" s="44"/>
      <c r="E623" s="44"/>
      <c r="F623" s="53"/>
      <c r="G623" s="57">
        <v>147</v>
      </c>
      <c r="H623" s="58" t="s">
        <v>2249</v>
      </c>
      <c r="I623" s="54">
        <v>2.5840489999999998</v>
      </c>
      <c r="J623" s="46">
        <v>2.4658780300000003</v>
      </c>
      <c r="K623" s="46">
        <f t="shared" si="9"/>
        <v>-0.11817096999999954</v>
      </c>
      <c r="L623" s="1"/>
      <c r="M623" s="35"/>
    </row>
    <row r="624" spans="2:13" x14ac:dyDescent="0.2">
      <c r="B624" s="35"/>
      <c r="C624" s="34"/>
      <c r="D624" s="44"/>
      <c r="E624" s="44"/>
      <c r="F624" s="53"/>
      <c r="G624" s="57">
        <v>148</v>
      </c>
      <c r="H624" s="58" t="s">
        <v>2250</v>
      </c>
      <c r="I624" s="54">
        <v>2.2131219999999998</v>
      </c>
      <c r="J624" s="46">
        <v>2.0966429699999996</v>
      </c>
      <c r="K624" s="46">
        <f t="shared" si="9"/>
        <v>-0.11647903000000026</v>
      </c>
      <c r="L624" s="1"/>
      <c r="M624" s="35"/>
    </row>
    <row r="625" spans="2:13" x14ac:dyDescent="0.2">
      <c r="B625" s="35"/>
      <c r="C625" s="34"/>
      <c r="D625" s="44"/>
      <c r="E625" s="44"/>
      <c r="F625" s="53"/>
      <c r="G625" s="57">
        <v>149</v>
      </c>
      <c r="H625" s="58" t="s">
        <v>2251</v>
      </c>
      <c r="I625" s="54">
        <v>2.4689260000000002</v>
      </c>
      <c r="J625" s="46">
        <v>2.4210432700000002</v>
      </c>
      <c r="K625" s="46">
        <f t="shared" si="9"/>
        <v>-4.7882729999999984E-2</v>
      </c>
      <c r="L625" s="1"/>
      <c r="M625" s="35"/>
    </row>
    <row r="626" spans="2:13" x14ac:dyDescent="0.2">
      <c r="B626" s="35"/>
      <c r="C626" s="34"/>
      <c r="D626" s="44"/>
      <c r="E626" s="44"/>
      <c r="F626" s="53"/>
      <c r="G626" s="57">
        <v>150</v>
      </c>
      <c r="H626" s="58" t="s">
        <v>2252</v>
      </c>
      <c r="I626" s="54">
        <v>2.8820359999999998</v>
      </c>
      <c r="J626" s="46">
        <v>2.4892847200000006</v>
      </c>
      <c r="K626" s="46">
        <f t="shared" si="9"/>
        <v>-0.39275127999999926</v>
      </c>
      <c r="L626" s="1"/>
      <c r="M626" s="35"/>
    </row>
    <row r="627" spans="2:13" x14ac:dyDescent="0.2">
      <c r="B627" s="35"/>
      <c r="C627" s="34"/>
      <c r="D627" s="44"/>
      <c r="E627" s="44"/>
      <c r="F627" s="53"/>
      <c r="G627" s="57">
        <v>151</v>
      </c>
      <c r="H627" s="58" t="s">
        <v>2253</v>
      </c>
      <c r="I627" s="54">
        <v>3.538589</v>
      </c>
      <c r="J627" s="46">
        <v>3.1750706000000006</v>
      </c>
      <c r="K627" s="46">
        <f t="shared" si="9"/>
        <v>-0.36351839999999935</v>
      </c>
      <c r="L627" s="1"/>
      <c r="M627" s="35"/>
    </row>
    <row r="628" spans="2:13" x14ac:dyDescent="0.2">
      <c r="B628" s="35"/>
      <c r="C628" s="34"/>
      <c r="D628" s="44"/>
      <c r="E628" s="44"/>
      <c r="F628" s="53"/>
      <c r="G628" s="57">
        <v>152</v>
      </c>
      <c r="H628" s="58" t="s">
        <v>2254</v>
      </c>
      <c r="I628" s="54">
        <v>3.8256969999999999</v>
      </c>
      <c r="J628" s="46">
        <v>3.4929126199999998</v>
      </c>
      <c r="K628" s="46">
        <f t="shared" si="9"/>
        <v>-0.3327843800000001</v>
      </c>
      <c r="L628" s="1"/>
      <c r="M628" s="35"/>
    </row>
    <row r="629" spans="2:13" x14ac:dyDescent="0.2">
      <c r="B629" s="35"/>
      <c r="C629" s="34"/>
      <c r="D629" s="44"/>
      <c r="E629" s="44"/>
      <c r="F629" s="53"/>
      <c r="G629" s="57">
        <v>154</v>
      </c>
      <c r="H629" s="58" t="s">
        <v>2255</v>
      </c>
      <c r="I629" s="54">
        <v>3.2392280000000002</v>
      </c>
      <c r="J629" s="46">
        <v>2.9475186400000006</v>
      </c>
      <c r="K629" s="46">
        <f t="shared" si="9"/>
        <v>-0.29170935999999958</v>
      </c>
      <c r="L629" s="1"/>
      <c r="M629" s="35"/>
    </row>
    <row r="630" spans="2:13" x14ac:dyDescent="0.2">
      <c r="B630" s="35"/>
      <c r="C630" s="34"/>
      <c r="D630" s="44"/>
      <c r="E630" s="44"/>
      <c r="F630" s="53"/>
      <c r="G630" s="57">
        <v>155</v>
      </c>
      <c r="H630" s="58" t="s">
        <v>2256</v>
      </c>
      <c r="I630" s="54">
        <v>1.2255309999999999</v>
      </c>
      <c r="J630" s="46">
        <v>1.1684287900000001</v>
      </c>
      <c r="K630" s="46">
        <f t="shared" si="9"/>
        <v>-5.710220999999982E-2</v>
      </c>
      <c r="L630" s="1"/>
      <c r="M630" s="35"/>
    </row>
    <row r="631" spans="2:13" x14ac:dyDescent="0.2">
      <c r="B631" s="35"/>
      <c r="C631" s="34"/>
      <c r="D631" s="44"/>
      <c r="E631" s="44"/>
      <c r="F631" s="53"/>
      <c r="G631" s="57">
        <v>156</v>
      </c>
      <c r="H631" s="58" t="s">
        <v>2257</v>
      </c>
      <c r="I631" s="54">
        <v>1.8816850000000001</v>
      </c>
      <c r="J631" s="46">
        <v>1.79924722</v>
      </c>
      <c r="K631" s="46">
        <f t="shared" si="9"/>
        <v>-8.2437780000000016E-2</v>
      </c>
      <c r="L631" s="1"/>
      <c r="M631" s="35"/>
    </row>
    <row r="632" spans="2:13" x14ac:dyDescent="0.2">
      <c r="B632" s="35"/>
      <c r="C632" s="34"/>
      <c r="D632" s="44"/>
      <c r="E632" s="44"/>
      <c r="F632" s="53"/>
      <c r="G632" s="57">
        <v>157</v>
      </c>
      <c r="H632" s="58" t="s">
        <v>2258</v>
      </c>
      <c r="I632" s="54">
        <v>1.2300880000000001</v>
      </c>
      <c r="J632" s="46">
        <v>1.1628382999999998</v>
      </c>
      <c r="K632" s="46">
        <f t="shared" si="9"/>
        <v>-6.7249700000000301E-2</v>
      </c>
      <c r="L632" s="1"/>
      <c r="M632" s="35"/>
    </row>
    <row r="633" spans="2:13" x14ac:dyDescent="0.2">
      <c r="B633" s="35"/>
      <c r="C633" s="34"/>
      <c r="D633" s="44"/>
      <c r="E633" s="44"/>
      <c r="F633" s="53"/>
      <c r="G633" s="57">
        <v>158</v>
      </c>
      <c r="H633" s="58" t="s">
        <v>2259</v>
      </c>
      <c r="I633" s="54">
        <v>2.932477</v>
      </c>
      <c r="J633" s="46">
        <v>2.0530180000000002</v>
      </c>
      <c r="K633" s="46">
        <f t="shared" si="9"/>
        <v>-0.87945899999999977</v>
      </c>
      <c r="L633" s="1"/>
      <c r="M633" s="35"/>
    </row>
    <row r="634" spans="2:13" x14ac:dyDescent="0.2">
      <c r="B634" s="35"/>
      <c r="C634" s="34"/>
      <c r="D634" s="44"/>
      <c r="E634" s="44"/>
      <c r="F634" s="53"/>
      <c r="G634" s="57">
        <v>159</v>
      </c>
      <c r="H634" s="58" t="s">
        <v>2260</v>
      </c>
      <c r="I634" s="54">
        <v>1.460866</v>
      </c>
      <c r="J634" s="46">
        <v>1.3561911499999995</v>
      </c>
      <c r="K634" s="46">
        <f t="shared" si="9"/>
        <v>-0.10467485000000054</v>
      </c>
      <c r="L634" s="1"/>
      <c r="M634" s="35"/>
    </row>
    <row r="635" spans="2:13" x14ac:dyDescent="0.2">
      <c r="B635" s="35"/>
      <c r="C635" s="34"/>
      <c r="D635" s="44"/>
      <c r="E635" s="44"/>
      <c r="F635" s="53"/>
      <c r="G635" s="57">
        <v>160</v>
      </c>
      <c r="H635" s="58" t="s">
        <v>2261</v>
      </c>
      <c r="I635" s="54">
        <v>1.4692240000000001</v>
      </c>
      <c r="J635" s="46">
        <v>1.2729536399999999</v>
      </c>
      <c r="K635" s="46">
        <f t="shared" si="9"/>
        <v>-0.1962703600000002</v>
      </c>
      <c r="L635" s="1"/>
      <c r="M635" s="35"/>
    </row>
    <row r="636" spans="2:13" x14ac:dyDescent="0.2">
      <c r="B636" s="35"/>
      <c r="C636" s="34"/>
      <c r="D636" s="44"/>
      <c r="E636" s="44"/>
      <c r="F636" s="53"/>
      <c r="G636" s="57">
        <v>161</v>
      </c>
      <c r="H636" s="58" t="s">
        <v>2262</v>
      </c>
      <c r="I636" s="54">
        <v>1.3569439999999999</v>
      </c>
      <c r="J636" s="46">
        <v>1.2118639499999999</v>
      </c>
      <c r="K636" s="46">
        <f t="shared" si="9"/>
        <v>-0.14508005000000002</v>
      </c>
      <c r="L636" s="1"/>
      <c r="M636" s="35"/>
    </row>
    <row r="637" spans="2:13" x14ac:dyDescent="0.2">
      <c r="B637" s="35"/>
      <c r="C637" s="34"/>
      <c r="D637" s="44"/>
      <c r="E637" s="44"/>
      <c r="F637" s="53"/>
      <c r="G637" s="57">
        <v>162</v>
      </c>
      <c r="H637" s="58" t="s">
        <v>2263</v>
      </c>
      <c r="I637" s="54">
        <v>1.862287</v>
      </c>
      <c r="J637" s="46">
        <v>1.8506284000000004</v>
      </c>
      <c r="K637" s="46">
        <f t="shared" si="9"/>
        <v>-1.165859999999963E-2</v>
      </c>
      <c r="L637" s="1"/>
      <c r="M637" s="35"/>
    </row>
    <row r="638" spans="2:13" x14ac:dyDescent="0.2">
      <c r="B638" s="35"/>
      <c r="C638" s="34"/>
      <c r="D638" s="44"/>
      <c r="E638" s="44"/>
      <c r="F638" s="53"/>
      <c r="G638" s="57">
        <v>163</v>
      </c>
      <c r="H638" s="58" t="s">
        <v>2264</v>
      </c>
      <c r="I638" s="54">
        <v>1.144004</v>
      </c>
      <c r="J638" s="46">
        <v>1.0232919700000001</v>
      </c>
      <c r="K638" s="46">
        <f t="shared" si="9"/>
        <v>-0.12071202999999997</v>
      </c>
      <c r="L638" s="1"/>
      <c r="M638" s="35"/>
    </row>
    <row r="639" spans="2:13" x14ac:dyDescent="0.2">
      <c r="B639" s="35"/>
      <c r="C639" s="34"/>
      <c r="D639" s="44"/>
      <c r="E639" s="44"/>
      <c r="F639" s="53"/>
      <c r="G639" s="57">
        <v>164</v>
      </c>
      <c r="H639" s="58" t="s">
        <v>2265</v>
      </c>
      <c r="I639" s="54">
        <v>1.605013</v>
      </c>
      <c r="J639" s="46">
        <v>1.5128535100000002</v>
      </c>
      <c r="K639" s="46">
        <f t="shared" si="9"/>
        <v>-9.2159489999999789E-2</v>
      </c>
      <c r="L639" s="1"/>
      <c r="M639" s="35"/>
    </row>
    <row r="640" spans="2:13" x14ac:dyDescent="0.2">
      <c r="B640" s="35"/>
      <c r="C640" s="34"/>
      <c r="D640" s="44"/>
      <c r="E640" s="44"/>
      <c r="F640" s="53"/>
      <c r="G640" s="57">
        <v>165</v>
      </c>
      <c r="H640" s="58" t="s">
        <v>1452</v>
      </c>
      <c r="I640" s="54">
        <v>0.53198599999999996</v>
      </c>
      <c r="J640" s="46">
        <v>0.41144920000000001</v>
      </c>
      <c r="K640" s="46">
        <f t="shared" si="9"/>
        <v>-0.12053679999999994</v>
      </c>
      <c r="L640" s="1"/>
      <c r="M640" s="35"/>
    </row>
    <row r="641" spans="2:13" x14ac:dyDescent="0.2">
      <c r="B641" s="35"/>
      <c r="C641" s="34"/>
      <c r="D641" s="44"/>
      <c r="E641" s="44"/>
      <c r="F641" s="53"/>
      <c r="G641" s="57">
        <v>166</v>
      </c>
      <c r="H641" s="58" t="s">
        <v>2266</v>
      </c>
      <c r="I641" s="54">
        <v>1.3142959999999999</v>
      </c>
      <c r="J641" s="46">
        <v>1.2579840699999998</v>
      </c>
      <c r="K641" s="46">
        <f t="shared" si="9"/>
        <v>-5.6311930000000121E-2</v>
      </c>
      <c r="L641" s="1"/>
      <c r="M641" s="35"/>
    </row>
    <row r="642" spans="2:13" x14ac:dyDescent="0.2">
      <c r="B642" s="35"/>
      <c r="C642" s="34"/>
      <c r="D642" s="44"/>
      <c r="E642" s="44"/>
      <c r="F642" s="53"/>
      <c r="G642" s="57">
        <v>167</v>
      </c>
      <c r="H642" s="58" t="s">
        <v>2267</v>
      </c>
      <c r="I642" s="54">
        <v>0.90161400000000003</v>
      </c>
      <c r="J642" s="46">
        <v>0.89518015000000006</v>
      </c>
      <c r="K642" s="46">
        <f t="shared" si="9"/>
        <v>-6.4338499999999632E-3</v>
      </c>
      <c r="L642" s="1"/>
      <c r="M642" s="35"/>
    </row>
    <row r="643" spans="2:13" x14ac:dyDescent="0.2">
      <c r="B643" s="35"/>
      <c r="C643" s="34"/>
      <c r="D643" s="44"/>
      <c r="E643" s="44"/>
      <c r="F643" s="53"/>
      <c r="G643" s="57">
        <v>168</v>
      </c>
      <c r="H643" s="58" t="s">
        <v>2268</v>
      </c>
      <c r="I643" s="54">
        <v>2.0608740000000001</v>
      </c>
      <c r="J643" s="46">
        <v>1.9551176199999998</v>
      </c>
      <c r="K643" s="46">
        <f t="shared" si="9"/>
        <v>-0.10575638000000032</v>
      </c>
      <c r="L643" s="1"/>
      <c r="M643" s="35"/>
    </row>
    <row r="644" spans="2:13" x14ac:dyDescent="0.2">
      <c r="B644" s="35"/>
      <c r="C644" s="34"/>
      <c r="D644" s="44"/>
      <c r="E644" s="44"/>
      <c r="F644" s="53"/>
      <c r="G644" s="57">
        <v>169</v>
      </c>
      <c r="H644" s="58" t="s">
        <v>2269</v>
      </c>
      <c r="I644" s="54">
        <v>1.3792230000000001</v>
      </c>
      <c r="J644" s="46">
        <v>1.3295199900000001</v>
      </c>
      <c r="K644" s="46">
        <f t="shared" si="9"/>
        <v>-4.9703009999999992E-2</v>
      </c>
      <c r="L644" s="1"/>
      <c r="M644" s="35"/>
    </row>
    <row r="645" spans="2:13" x14ac:dyDescent="0.2">
      <c r="B645" s="35"/>
      <c r="C645" s="34"/>
      <c r="D645" s="44"/>
      <c r="E645" s="44"/>
      <c r="F645" s="53"/>
      <c r="G645" s="57">
        <v>170</v>
      </c>
      <c r="H645" s="58" t="s">
        <v>2270</v>
      </c>
      <c r="I645" s="54">
        <v>1.2262820000000001</v>
      </c>
      <c r="J645" s="46">
        <v>1.2013113200000001</v>
      </c>
      <c r="K645" s="46">
        <f t="shared" si="9"/>
        <v>-2.4970680000000023E-2</v>
      </c>
      <c r="L645" s="1"/>
      <c r="M645" s="35"/>
    </row>
    <row r="646" spans="2:13" x14ac:dyDescent="0.2">
      <c r="B646" s="35"/>
      <c r="C646" s="34"/>
      <c r="D646" s="44"/>
      <c r="E646" s="44"/>
      <c r="F646" s="53"/>
      <c r="G646" s="57">
        <v>171</v>
      </c>
      <c r="H646" s="58" t="s">
        <v>1453</v>
      </c>
      <c r="I646" s="54">
        <v>1.166666</v>
      </c>
      <c r="J646" s="46">
        <v>1.14599373</v>
      </c>
      <c r="K646" s="46">
        <f t="shared" si="9"/>
        <v>-2.0672269999999937E-2</v>
      </c>
      <c r="L646" s="1"/>
      <c r="M646" s="35"/>
    </row>
    <row r="647" spans="2:13" x14ac:dyDescent="0.2">
      <c r="B647" s="35"/>
      <c r="C647" s="34"/>
      <c r="D647" s="44"/>
      <c r="E647" s="44"/>
      <c r="F647" s="53"/>
      <c r="G647" s="57">
        <v>172</v>
      </c>
      <c r="H647" s="58" t="s">
        <v>2271</v>
      </c>
      <c r="I647" s="54">
        <v>1.982275</v>
      </c>
      <c r="J647" s="46">
        <v>1.9300762600000003</v>
      </c>
      <c r="K647" s="46">
        <f t="shared" si="9"/>
        <v>-5.2198739999999688E-2</v>
      </c>
      <c r="L647" s="1"/>
      <c r="M647" s="35"/>
    </row>
    <row r="648" spans="2:13" x14ac:dyDescent="0.2">
      <c r="B648" s="35"/>
      <c r="C648" s="34"/>
      <c r="D648" s="44"/>
      <c r="E648" s="44"/>
      <c r="F648" s="53"/>
      <c r="G648" s="57">
        <v>180</v>
      </c>
      <c r="H648" s="58" t="s">
        <v>1454</v>
      </c>
      <c r="I648" s="54">
        <v>53.987144000000001</v>
      </c>
      <c r="J648" s="46">
        <v>46.828960690000009</v>
      </c>
      <c r="K648" s="46">
        <f t="shared" si="9"/>
        <v>-7.1581833099999912</v>
      </c>
      <c r="L648" s="1"/>
      <c r="M648" s="35"/>
    </row>
    <row r="649" spans="2:13" x14ac:dyDescent="0.2">
      <c r="B649" s="35"/>
      <c r="C649" s="34"/>
      <c r="D649" s="44"/>
      <c r="E649" s="44"/>
      <c r="F649" s="53"/>
      <c r="G649" s="57">
        <v>181</v>
      </c>
      <c r="H649" s="58" t="s">
        <v>2272</v>
      </c>
      <c r="I649" s="54">
        <v>20.942314</v>
      </c>
      <c r="J649" s="46">
        <v>15.777273810000006</v>
      </c>
      <c r="K649" s="46">
        <f t="shared" si="9"/>
        <v>-5.1650401899999938</v>
      </c>
      <c r="L649" s="1"/>
      <c r="M649" s="35"/>
    </row>
    <row r="650" spans="2:13" x14ac:dyDescent="0.2">
      <c r="B650" s="35"/>
      <c r="C650" s="34"/>
      <c r="D650" s="44"/>
      <c r="E650" s="44"/>
      <c r="F650" s="53"/>
      <c r="G650" s="57">
        <v>182</v>
      </c>
      <c r="H650" s="58" t="s">
        <v>1455</v>
      </c>
      <c r="I650" s="54">
        <v>14.720378</v>
      </c>
      <c r="J650" s="46">
        <v>11.70433446</v>
      </c>
      <c r="K650" s="46">
        <f t="shared" ref="K650:K713" si="10">+J650-I650</f>
        <v>-3.0160435400000001</v>
      </c>
      <c r="L650" s="1"/>
      <c r="M650" s="35"/>
    </row>
    <row r="651" spans="2:13" x14ac:dyDescent="0.2">
      <c r="B651" s="35"/>
      <c r="C651" s="34"/>
      <c r="D651" s="44"/>
      <c r="E651" s="44"/>
      <c r="F651" s="53"/>
      <c r="G651" s="57">
        <v>300</v>
      </c>
      <c r="H651" s="58" t="s">
        <v>1456</v>
      </c>
      <c r="I651" s="54">
        <v>23.838632</v>
      </c>
      <c r="J651" s="46">
        <v>23.097371010000007</v>
      </c>
      <c r="K651" s="46">
        <f t="shared" si="10"/>
        <v>-0.74126098999999357</v>
      </c>
      <c r="L651" s="1"/>
      <c r="M651" s="35"/>
    </row>
    <row r="652" spans="2:13" x14ac:dyDescent="0.2">
      <c r="B652" s="35"/>
      <c r="C652" s="34"/>
      <c r="D652" s="44"/>
      <c r="E652" s="44"/>
      <c r="F652" s="53"/>
      <c r="G652" s="57">
        <v>312</v>
      </c>
      <c r="H652" s="58" t="s">
        <v>1457</v>
      </c>
      <c r="I652" s="54">
        <v>23.616333999999998</v>
      </c>
      <c r="J652" s="46">
        <v>19.187026029999998</v>
      </c>
      <c r="K652" s="46">
        <f t="shared" si="10"/>
        <v>-4.42930797</v>
      </c>
      <c r="L652" s="1"/>
      <c r="M652" s="35"/>
    </row>
    <row r="653" spans="2:13" x14ac:dyDescent="0.2">
      <c r="B653" s="35"/>
      <c r="C653" s="34"/>
      <c r="D653" s="44"/>
      <c r="E653" s="44"/>
      <c r="F653" s="53"/>
      <c r="G653" s="57">
        <v>315</v>
      </c>
      <c r="H653" s="58" t="s">
        <v>1458</v>
      </c>
      <c r="I653" s="54">
        <v>21.100231000000001</v>
      </c>
      <c r="J653" s="46">
        <v>18.682364089999997</v>
      </c>
      <c r="K653" s="46">
        <f t="shared" si="10"/>
        <v>-2.4178669100000043</v>
      </c>
      <c r="L653" s="1"/>
      <c r="M653" s="35"/>
    </row>
    <row r="654" spans="2:13" x14ac:dyDescent="0.2">
      <c r="B654" s="35"/>
      <c r="C654" s="34"/>
      <c r="D654" s="44"/>
      <c r="E654" s="44"/>
      <c r="F654" s="53"/>
      <c r="G654" s="57">
        <v>316</v>
      </c>
      <c r="H654" s="58" t="s">
        <v>1459</v>
      </c>
      <c r="I654" s="54">
        <v>54.830188999999997</v>
      </c>
      <c r="J654" s="46">
        <v>47.25842304999999</v>
      </c>
      <c r="K654" s="46">
        <f t="shared" si="10"/>
        <v>-7.5717659500000067</v>
      </c>
      <c r="L654" s="1"/>
      <c r="M654" s="35"/>
    </row>
    <row r="655" spans="2:13" x14ac:dyDescent="0.2">
      <c r="B655" s="35"/>
      <c r="C655" s="34"/>
      <c r="D655" s="44"/>
      <c r="E655" s="44"/>
      <c r="F655" s="53"/>
      <c r="G655" s="57">
        <v>317</v>
      </c>
      <c r="H655" s="58" t="s">
        <v>2273</v>
      </c>
      <c r="I655" s="54">
        <v>9.3245520000000006</v>
      </c>
      <c r="J655" s="46">
        <v>9.0155063800000015</v>
      </c>
      <c r="K655" s="46">
        <f t="shared" si="10"/>
        <v>-0.30904561999999913</v>
      </c>
      <c r="L655" s="1"/>
      <c r="M655" s="35"/>
    </row>
    <row r="656" spans="2:13" ht="25.5" x14ac:dyDescent="0.2">
      <c r="B656" s="35"/>
      <c r="C656" s="34"/>
      <c r="D656" s="44"/>
      <c r="E656" s="44"/>
      <c r="F656" s="53"/>
      <c r="G656" s="57">
        <v>318</v>
      </c>
      <c r="H656" s="58" t="s">
        <v>2274</v>
      </c>
      <c r="I656" s="54">
        <v>3.8343180000000001</v>
      </c>
      <c r="J656" s="46">
        <v>3.2850832299999997</v>
      </c>
      <c r="K656" s="46">
        <f t="shared" si="10"/>
        <v>-0.54923477000000043</v>
      </c>
      <c r="L656" s="1"/>
      <c r="M656" s="35"/>
    </row>
    <row r="657" spans="2:13" x14ac:dyDescent="0.2">
      <c r="B657" s="35"/>
      <c r="C657" s="34"/>
      <c r="D657" s="44"/>
      <c r="E657" s="44"/>
      <c r="F657" s="53"/>
      <c r="G657" s="57">
        <v>400</v>
      </c>
      <c r="H657" s="58" t="s">
        <v>1460</v>
      </c>
      <c r="I657" s="54">
        <v>41.753552999999997</v>
      </c>
      <c r="J657" s="46">
        <v>27.704476840000009</v>
      </c>
      <c r="K657" s="46">
        <f t="shared" si="10"/>
        <v>-14.049076159999988</v>
      </c>
      <c r="L657" s="1"/>
      <c r="M657" s="35"/>
    </row>
    <row r="658" spans="2:13" x14ac:dyDescent="0.2">
      <c r="B658" s="35"/>
      <c r="C658" s="34"/>
      <c r="D658" s="44"/>
      <c r="E658" s="44"/>
      <c r="F658" s="53"/>
      <c r="G658" s="57">
        <v>410</v>
      </c>
      <c r="H658" s="58" t="s">
        <v>1461</v>
      </c>
      <c r="I658" s="54">
        <v>102.393631</v>
      </c>
      <c r="J658" s="46">
        <v>26.876680699999998</v>
      </c>
      <c r="K658" s="46">
        <f t="shared" si="10"/>
        <v>-75.516950300000005</v>
      </c>
      <c r="L658" s="1"/>
      <c r="M658" s="35"/>
    </row>
    <row r="659" spans="2:13" x14ac:dyDescent="0.2">
      <c r="B659" s="35"/>
      <c r="C659" s="34"/>
      <c r="D659" s="44"/>
      <c r="E659" s="44"/>
      <c r="F659" s="53"/>
      <c r="G659" s="57">
        <v>412</v>
      </c>
      <c r="H659" s="58" t="s">
        <v>1462</v>
      </c>
      <c r="I659" s="54">
        <v>18.738129000000001</v>
      </c>
      <c r="J659" s="46">
        <v>17.55874232</v>
      </c>
      <c r="K659" s="46">
        <f t="shared" si="10"/>
        <v>-1.1793866800000004</v>
      </c>
      <c r="L659" s="1"/>
      <c r="M659" s="35"/>
    </row>
    <row r="660" spans="2:13" x14ac:dyDescent="0.2">
      <c r="B660" s="35"/>
      <c r="C660" s="34"/>
      <c r="D660" s="44"/>
      <c r="E660" s="44"/>
      <c r="F660" s="53"/>
      <c r="G660" s="57">
        <v>414</v>
      </c>
      <c r="H660" s="58" t="s">
        <v>1463</v>
      </c>
      <c r="I660" s="54">
        <v>22.735803000000001</v>
      </c>
      <c r="J660" s="46">
        <v>20.399908739999997</v>
      </c>
      <c r="K660" s="46">
        <f t="shared" si="10"/>
        <v>-2.3358942600000034</v>
      </c>
      <c r="L660" s="1"/>
      <c r="M660" s="35"/>
    </row>
    <row r="661" spans="2:13" x14ac:dyDescent="0.2">
      <c r="B661" s="35"/>
      <c r="C661" s="34"/>
      <c r="D661" s="44"/>
      <c r="E661" s="44"/>
      <c r="F661" s="53"/>
      <c r="G661" s="57">
        <v>415</v>
      </c>
      <c r="H661" s="58" t="s">
        <v>1464</v>
      </c>
      <c r="I661" s="54">
        <v>19.664072000000001</v>
      </c>
      <c r="J661" s="46">
        <v>17.019856390000001</v>
      </c>
      <c r="K661" s="46">
        <f t="shared" si="10"/>
        <v>-2.6442156099999998</v>
      </c>
      <c r="L661" s="1"/>
      <c r="M661" s="35"/>
    </row>
    <row r="662" spans="2:13" x14ac:dyDescent="0.2">
      <c r="B662" s="35"/>
      <c r="C662" s="34"/>
      <c r="D662" s="44"/>
      <c r="E662" s="44"/>
      <c r="F662" s="53"/>
      <c r="G662" s="57">
        <v>416</v>
      </c>
      <c r="H662" s="58" t="s">
        <v>1465</v>
      </c>
      <c r="I662" s="54">
        <v>37.205466999999999</v>
      </c>
      <c r="J662" s="46">
        <v>34.528464500000005</v>
      </c>
      <c r="K662" s="46">
        <f t="shared" si="10"/>
        <v>-2.6770024999999933</v>
      </c>
      <c r="L662" s="1"/>
      <c r="M662" s="35"/>
    </row>
    <row r="663" spans="2:13" x14ac:dyDescent="0.2">
      <c r="B663" s="35"/>
      <c r="C663" s="34"/>
      <c r="D663" s="44"/>
      <c r="E663" s="44"/>
      <c r="F663" s="53"/>
      <c r="G663" s="57">
        <v>417</v>
      </c>
      <c r="H663" s="58" t="s">
        <v>2275</v>
      </c>
      <c r="I663" s="54">
        <v>107.355155</v>
      </c>
      <c r="J663" s="46">
        <v>10.526883939999999</v>
      </c>
      <c r="K663" s="46">
        <f t="shared" si="10"/>
        <v>-96.828271059999992</v>
      </c>
      <c r="L663" s="1"/>
      <c r="M663" s="35"/>
    </row>
    <row r="664" spans="2:13" ht="25.5" x14ac:dyDescent="0.2">
      <c r="B664" s="35"/>
      <c r="C664" s="34"/>
      <c r="D664" s="44"/>
      <c r="E664" s="44"/>
      <c r="F664" s="53"/>
      <c r="G664" s="57">
        <v>430</v>
      </c>
      <c r="H664" s="58" t="s">
        <v>1466</v>
      </c>
      <c r="I664" s="54">
        <v>15.429739</v>
      </c>
      <c r="J664" s="46">
        <v>19.316674750000001</v>
      </c>
      <c r="K664" s="46">
        <f t="shared" si="10"/>
        <v>3.886935750000001</v>
      </c>
      <c r="L664" s="1"/>
      <c r="M664" s="35"/>
    </row>
    <row r="665" spans="2:13" ht="25.5" x14ac:dyDescent="0.2">
      <c r="B665" s="35"/>
      <c r="C665" s="34"/>
      <c r="D665" s="44"/>
      <c r="E665" s="44"/>
      <c r="F665" s="53"/>
      <c r="G665" s="57">
        <v>431</v>
      </c>
      <c r="H665" s="58" t="s">
        <v>1467</v>
      </c>
      <c r="I665" s="54">
        <v>4.5640200000000002</v>
      </c>
      <c r="J665" s="46">
        <v>4.0934168599999996</v>
      </c>
      <c r="K665" s="46">
        <f t="shared" si="10"/>
        <v>-0.47060314000000059</v>
      </c>
      <c r="L665" s="1"/>
      <c r="M665" s="35"/>
    </row>
    <row r="666" spans="2:13" x14ac:dyDescent="0.2">
      <c r="B666" s="35"/>
      <c r="C666" s="34"/>
      <c r="D666" s="44"/>
      <c r="E666" s="44"/>
      <c r="F666" s="53"/>
      <c r="G666" s="57">
        <v>432</v>
      </c>
      <c r="H666" s="58" t="s">
        <v>1468</v>
      </c>
      <c r="I666" s="54">
        <v>3.8077269999999999</v>
      </c>
      <c r="J666" s="46">
        <v>3.4370317700000004</v>
      </c>
      <c r="K666" s="46">
        <f t="shared" si="10"/>
        <v>-0.37069522999999949</v>
      </c>
      <c r="L666" s="1"/>
      <c r="M666" s="35"/>
    </row>
    <row r="667" spans="2:13" x14ac:dyDescent="0.2">
      <c r="B667" s="35"/>
      <c r="C667" s="34"/>
      <c r="D667" s="44"/>
      <c r="E667" s="44"/>
      <c r="F667" s="53"/>
      <c r="G667" s="57">
        <v>500</v>
      </c>
      <c r="H667" s="58" t="s">
        <v>1469</v>
      </c>
      <c r="I667" s="54">
        <v>74.733215999999999</v>
      </c>
      <c r="J667" s="46">
        <v>114.67439110000004</v>
      </c>
      <c r="K667" s="46">
        <f t="shared" si="10"/>
        <v>39.941175100000038</v>
      </c>
      <c r="L667" s="1"/>
      <c r="M667" s="35"/>
    </row>
    <row r="668" spans="2:13" x14ac:dyDescent="0.2">
      <c r="B668" s="35"/>
      <c r="C668" s="34"/>
      <c r="D668" s="44"/>
      <c r="E668" s="44"/>
      <c r="F668" s="53"/>
      <c r="G668" s="57">
        <v>510</v>
      </c>
      <c r="H668" s="58" t="s">
        <v>1470</v>
      </c>
      <c r="I668" s="54">
        <v>61.424731000000001</v>
      </c>
      <c r="J668" s="46">
        <v>78.909644819999997</v>
      </c>
      <c r="K668" s="46">
        <f t="shared" si="10"/>
        <v>17.484913819999996</v>
      </c>
      <c r="L668" s="1"/>
      <c r="M668" s="35"/>
    </row>
    <row r="669" spans="2:13" x14ac:dyDescent="0.2">
      <c r="B669" s="35"/>
      <c r="C669" s="34"/>
      <c r="D669" s="44"/>
      <c r="E669" s="44"/>
      <c r="F669" s="53"/>
      <c r="G669" s="57">
        <v>511</v>
      </c>
      <c r="H669" s="58" t="s">
        <v>1471</v>
      </c>
      <c r="I669" s="54">
        <v>25.939129999999999</v>
      </c>
      <c r="J669" s="46">
        <v>21.55927848</v>
      </c>
      <c r="K669" s="46">
        <f t="shared" si="10"/>
        <v>-4.379851519999999</v>
      </c>
      <c r="L669" s="1"/>
      <c r="M669" s="35"/>
    </row>
    <row r="670" spans="2:13" x14ac:dyDescent="0.2">
      <c r="B670" s="35"/>
      <c r="C670" s="34"/>
      <c r="D670" s="44"/>
      <c r="E670" s="44"/>
      <c r="F670" s="53"/>
      <c r="G670" s="57">
        <v>514</v>
      </c>
      <c r="H670" s="58" t="s">
        <v>1257</v>
      </c>
      <c r="I670" s="54">
        <v>12.024756</v>
      </c>
      <c r="J670" s="46">
        <v>9.0930297999999965</v>
      </c>
      <c r="K670" s="46">
        <f t="shared" si="10"/>
        <v>-2.9317262000000035</v>
      </c>
      <c r="L670" s="1"/>
      <c r="M670" s="35"/>
    </row>
    <row r="671" spans="2:13" x14ac:dyDescent="0.2">
      <c r="B671" s="35"/>
      <c r="C671" s="34"/>
      <c r="D671" s="44"/>
      <c r="E671" s="44"/>
      <c r="F671" s="53"/>
      <c r="G671" s="57">
        <v>515</v>
      </c>
      <c r="H671" s="58" t="s">
        <v>1472</v>
      </c>
      <c r="I671" s="54">
        <v>13.031295999999999</v>
      </c>
      <c r="J671" s="46">
        <v>11.292888160000004</v>
      </c>
      <c r="K671" s="46">
        <f t="shared" si="10"/>
        <v>-1.7384078399999954</v>
      </c>
      <c r="L671" s="1"/>
      <c r="M671" s="35"/>
    </row>
    <row r="672" spans="2:13" x14ac:dyDescent="0.2">
      <c r="B672" s="35"/>
      <c r="C672" s="34"/>
      <c r="D672" s="44"/>
      <c r="E672" s="44"/>
      <c r="F672" s="53"/>
      <c r="G672" s="57">
        <v>520</v>
      </c>
      <c r="H672" s="58" t="s">
        <v>1473</v>
      </c>
      <c r="I672" s="54">
        <v>13.835372</v>
      </c>
      <c r="J672" s="46">
        <v>12.833003049999999</v>
      </c>
      <c r="K672" s="46">
        <f t="shared" si="10"/>
        <v>-1.002368950000001</v>
      </c>
      <c r="L672" s="1"/>
      <c r="M672" s="35"/>
    </row>
    <row r="673" spans="2:13" x14ac:dyDescent="0.2">
      <c r="B673" s="35"/>
      <c r="C673" s="34"/>
      <c r="D673" s="44"/>
      <c r="E673" s="44"/>
      <c r="F673" s="53"/>
      <c r="G673" s="57">
        <v>521</v>
      </c>
      <c r="H673" s="58" t="s">
        <v>1474</v>
      </c>
      <c r="I673" s="54">
        <v>7.6132520000000001</v>
      </c>
      <c r="J673" s="46">
        <v>6.4862346499999992</v>
      </c>
      <c r="K673" s="46">
        <f t="shared" si="10"/>
        <v>-1.1270173500000009</v>
      </c>
      <c r="L673" s="1"/>
      <c r="M673" s="35"/>
    </row>
    <row r="674" spans="2:13" x14ac:dyDescent="0.2">
      <c r="B674" s="35"/>
      <c r="C674" s="34"/>
      <c r="D674" s="44"/>
      <c r="E674" s="44"/>
      <c r="F674" s="53"/>
      <c r="G674" s="57">
        <v>522</v>
      </c>
      <c r="H674" s="58" t="s">
        <v>1475</v>
      </c>
      <c r="I674" s="54">
        <v>3.4020160000000002</v>
      </c>
      <c r="J674" s="46">
        <v>3.43254335</v>
      </c>
      <c r="K674" s="46">
        <f t="shared" si="10"/>
        <v>3.0527349999999842E-2</v>
      </c>
      <c r="L674" s="1"/>
      <c r="M674" s="35"/>
    </row>
    <row r="675" spans="2:13" x14ac:dyDescent="0.2">
      <c r="B675" s="35"/>
      <c r="C675" s="34"/>
      <c r="D675" s="44"/>
      <c r="E675" s="44"/>
      <c r="F675" s="53"/>
      <c r="G675" s="57">
        <v>523</v>
      </c>
      <c r="H675" s="58" t="s">
        <v>1476</v>
      </c>
      <c r="I675" s="54">
        <v>3.6488339999999999</v>
      </c>
      <c r="J675" s="46">
        <v>3.8960236399999997</v>
      </c>
      <c r="K675" s="46">
        <f t="shared" si="10"/>
        <v>0.24718963999999977</v>
      </c>
      <c r="L675" s="1"/>
      <c r="M675" s="35"/>
    </row>
    <row r="676" spans="2:13" x14ac:dyDescent="0.2">
      <c r="B676" s="35"/>
      <c r="C676" s="34"/>
      <c r="D676" s="44"/>
      <c r="E676" s="44"/>
      <c r="F676" s="53"/>
      <c r="G676" s="57">
        <v>700</v>
      </c>
      <c r="H676" s="58" t="s">
        <v>1116</v>
      </c>
      <c r="I676" s="54">
        <v>20.367177999999999</v>
      </c>
      <c r="J676" s="46">
        <v>19.951556050000001</v>
      </c>
      <c r="K676" s="46">
        <f t="shared" si="10"/>
        <v>-0.41562194999999846</v>
      </c>
      <c r="L676" s="1"/>
      <c r="M676" s="35"/>
    </row>
    <row r="677" spans="2:13" x14ac:dyDescent="0.2">
      <c r="B677" s="35"/>
      <c r="C677" s="34"/>
      <c r="D677" s="44"/>
      <c r="E677" s="44"/>
      <c r="F677" s="53"/>
      <c r="G677" s="57">
        <v>710</v>
      </c>
      <c r="H677" s="58" t="s">
        <v>1175</v>
      </c>
      <c r="I677" s="54">
        <v>63.875042000000001</v>
      </c>
      <c r="J677" s="46">
        <v>47.172846160000013</v>
      </c>
      <c r="K677" s="46">
        <f t="shared" si="10"/>
        <v>-16.702195839999987</v>
      </c>
      <c r="L677" s="1"/>
      <c r="M677" s="35"/>
    </row>
    <row r="678" spans="2:13" x14ac:dyDescent="0.2">
      <c r="B678" s="35"/>
      <c r="C678" s="34"/>
      <c r="D678" s="44"/>
      <c r="E678" s="44"/>
      <c r="F678" s="53"/>
      <c r="G678" s="57">
        <v>711</v>
      </c>
      <c r="H678" s="58" t="s">
        <v>1177</v>
      </c>
      <c r="I678" s="54">
        <v>133.97028499999999</v>
      </c>
      <c r="J678" s="46">
        <v>53.77554073000001</v>
      </c>
      <c r="K678" s="46">
        <f t="shared" si="10"/>
        <v>-80.194744269999973</v>
      </c>
      <c r="L678" s="1"/>
      <c r="M678" s="35"/>
    </row>
    <row r="679" spans="2:13" x14ac:dyDescent="0.2">
      <c r="B679" s="35"/>
      <c r="C679" s="34"/>
      <c r="D679" s="44"/>
      <c r="E679" s="44"/>
      <c r="F679" s="53"/>
      <c r="G679" s="57">
        <v>712</v>
      </c>
      <c r="H679" s="58" t="s">
        <v>1176</v>
      </c>
      <c r="I679" s="54">
        <v>22.116600999999999</v>
      </c>
      <c r="J679" s="46">
        <v>21.723517019999999</v>
      </c>
      <c r="K679" s="46">
        <f t="shared" si="10"/>
        <v>-0.39308398000000011</v>
      </c>
      <c r="L679" s="1"/>
      <c r="M679" s="35"/>
    </row>
    <row r="680" spans="2:13" x14ac:dyDescent="0.2">
      <c r="B680" s="35"/>
      <c r="C680" s="34"/>
      <c r="D680" s="44"/>
      <c r="E680" s="44"/>
      <c r="F680" s="53"/>
      <c r="G680" s="57">
        <v>713</v>
      </c>
      <c r="H680" s="58" t="s">
        <v>1246</v>
      </c>
      <c r="I680" s="54">
        <v>17.794945999999999</v>
      </c>
      <c r="J680" s="46">
        <v>16.16849229</v>
      </c>
      <c r="K680" s="46">
        <f t="shared" si="10"/>
        <v>-1.6264537099999998</v>
      </c>
      <c r="L680" s="1"/>
      <c r="M680" s="35"/>
    </row>
    <row r="681" spans="2:13" ht="14.25" x14ac:dyDescent="0.2">
      <c r="B681" s="35"/>
      <c r="C681" s="34"/>
      <c r="D681" s="68">
        <v>11</v>
      </c>
      <c r="E681" s="38" t="s">
        <v>149</v>
      </c>
      <c r="F681" s="69"/>
      <c r="G681" s="70"/>
      <c r="H681" s="71"/>
      <c r="I681" s="72">
        <v>149341.557757</v>
      </c>
      <c r="J681" s="72">
        <v>151304.17491543002</v>
      </c>
      <c r="K681" s="72">
        <f t="shared" si="10"/>
        <v>1962.6171584300173</v>
      </c>
    </row>
    <row r="682" spans="2:13" ht="14.25" x14ac:dyDescent="0.2">
      <c r="B682" s="35"/>
      <c r="C682" s="34"/>
      <c r="D682" s="44"/>
      <c r="E682" s="44"/>
      <c r="F682" s="55" t="s">
        <v>49</v>
      </c>
      <c r="G682" s="61"/>
      <c r="H682" s="59"/>
      <c r="I682" s="37">
        <v>35592.095972000003</v>
      </c>
      <c r="J682" s="37">
        <v>36368.516349420017</v>
      </c>
      <c r="K682" s="37">
        <f t="shared" si="10"/>
        <v>776.42037742001412</v>
      </c>
      <c r="L682" s="1"/>
      <c r="M682" s="35"/>
    </row>
    <row r="683" spans="2:13" x14ac:dyDescent="0.2">
      <c r="B683" s="35"/>
      <c r="C683" s="34"/>
      <c r="D683" s="44"/>
      <c r="E683" s="44"/>
      <c r="F683" s="53"/>
      <c r="G683" s="57" t="s">
        <v>160</v>
      </c>
      <c r="H683" s="58" t="s">
        <v>161</v>
      </c>
      <c r="I683" s="54">
        <v>67.806224999999998</v>
      </c>
      <c r="J683" s="46">
        <v>93.944728999999995</v>
      </c>
      <c r="K683" s="46">
        <f t="shared" si="10"/>
        <v>26.138503999999998</v>
      </c>
      <c r="L683" s="1"/>
      <c r="M683" s="35"/>
    </row>
    <row r="684" spans="2:13" x14ac:dyDescent="0.2">
      <c r="B684" s="35"/>
      <c r="C684" s="34"/>
      <c r="D684" s="44"/>
      <c r="E684" s="44"/>
      <c r="F684" s="53"/>
      <c r="G684" s="57" t="s">
        <v>162</v>
      </c>
      <c r="H684" s="58" t="s">
        <v>163</v>
      </c>
      <c r="I684" s="54">
        <v>3897.265523</v>
      </c>
      <c r="J684" s="46">
        <v>3814.3065080000001</v>
      </c>
      <c r="K684" s="46">
        <f t="shared" si="10"/>
        <v>-82.959014999999908</v>
      </c>
      <c r="L684" s="1"/>
      <c r="M684" s="35"/>
    </row>
    <row r="685" spans="2:13" x14ac:dyDescent="0.2">
      <c r="B685" s="35"/>
      <c r="C685" s="34"/>
      <c r="D685" s="44"/>
      <c r="E685" s="44"/>
      <c r="F685" s="53"/>
      <c r="G685" s="57" t="s">
        <v>164</v>
      </c>
      <c r="H685" s="58" t="s">
        <v>165</v>
      </c>
      <c r="I685" s="54">
        <v>20442.904584</v>
      </c>
      <c r="J685" s="46">
        <v>22568.124085740001</v>
      </c>
      <c r="K685" s="46">
        <f t="shared" si="10"/>
        <v>2125.2195017400009</v>
      </c>
      <c r="L685" s="1"/>
      <c r="M685" s="35"/>
    </row>
    <row r="686" spans="2:13" x14ac:dyDescent="0.2">
      <c r="B686" s="35"/>
      <c r="C686" s="34"/>
      <c r="D686" s="44"/>
      <c r="E686" s="44"/>
      <c r="F686" s="53"/>
      <c r="G686" s="57" t="s">
        <v>167</v>
      </c>
      <c r="H686" s="58" t="s">
        <v>168</v>
      </c>
      <c r="I686" s="54">
        <v>154.00628900000001</v>
      </c>
      <c r="J686" s="46">
        <v>135.34076068999994</v>
      </c>
      <c r="K686" s="46">
        <f t="shared" si="10"/>
        <v>-18.66552831000007</v>
      </c>
      <c r="L686" s="1"/>
      <c r="M686" s="35"/>
    </row>
    <row r="687" spans="2:13" ht="25.5" x14ac:dyDescent="0.2">
      <c r="B687" s="35"/>
      <c r="C687" s="34"/>
      <c r="D687" s="44"/>
      <c r="E687" s="44"/>
      <c r="F687" s="53"/>
      <c r="G687" s="57" t="s">
        <v>169</v>
      </c>
      <c r="H687" s="58" t="s">
        <v>170</v>
      </c>
      <c r="I687" s="54">
        <v>1106.104583</v>
      </c>
      <c r="J687" s="46">
        <v>1253.2168108600001</v>
      </c>
      <c r="K687" s="46">
        <f t="shared" si="10"/>
        <v>147.11222786000008</v>
      </c>
      <c r="L687" s="1"/>
      <c r="M687" s="35"/>
    </row>
    <row r="688" spans="2:13" x14ac:dyDescent="0.2">
      <c r="B688" s="35"/>
      <c r="C688" s="34"/>
      <c r="D688" s="44"/>
      <c r="E688" s="44"/>
      <c r="F688" s="53"/>
      <c r="G688" s="57" t="s">
        <v>171</v>
      </c>
      <c r="H688" s="58" t="s">
        <v>172</v>
      </c>
      <c r="I688" s="54">
        <v>801.54147599999999</v>
      </c>
      <c r="J688" s="46">
        <v>800.94360462999964</v>
      </c>
      <c r="K688" s="46">
        <f t="shared" si="10"/>
        <v>-0.59787137000034818</v>
      </c>
      <c r="L688" s="1"/>
      <c r="M688" s="35"/>
    </row>
    <row r="689" spans="2:13" x14ac:dyDescent="0.2">
      <c r="B689" s="35"/>
      <c r="C689" s="34"/>
      <c r="D689" s="44"/>
      <c r="E689" s="44"/>
      <c r="F689" s="53"/>
      <c r="G689" s="57" t="s">
        <v>173</v>
      </c>
      <c r="H689" s="58" t="s">
        <v>174</v>
      </c>
      <c r="I689" s="54">
        <v>685.02817800000003</v>
      </c>
      <c r="J689" s="46">
        <v>643.94289078999986</v>
      </c>
      <c r="K689" s="46">
        <f t="shared" si="10"/>
        <v>-41.08528721000016</v>
      </c>
      <c r="L689" s="1"/>
      <c r="M689" s="35"/>
    </row>
    <row r="690" spans="2:13" ht="25.5" x14ac:dyDescent="0.2">
      <c r="B690" s="35"/>
      <c r="C690" s="34"/>
      <c r="D690" s="44"/>
      <c r="E690" s="44"/>
      <c r="F690" s="53"/>
      <c r="G690" s="57" t="s">
        <v>175</v>
      </c>
      <c r="H690" s="58" t="s">
        <v>176</v>
      </c>
      <c r="I690" s="54">
        <v>125.207875</v>
      </c>
      <c r="J690" s="46">
        <v>123.19865545</v>
      </c>
      <c r="K690" s="46">
        <f t="shared" si="10"/>
        <v>-2.0092195499999974</v>
      </c>
      <c r="L690" s="1"/>
      <c r="M690" s="35"/>
    </row>
    <row r="691" spans="2:13" x14ac:dyDescent="0.2">
      <c r="B691" s="35"/>
      <c r="C691" s="34"/>
      <c r="D691" s="44"/>
      <c r="E691" s="44"/>
      <c r="F691" s="53"/>
      <c r="G691" s="57" t="s">
        <v>177</v>
      </c>
      <c r="H691" s="58" t="s">
        <v>178</v>
      </c>
      <c r="I691" s="54">
        <v>777.26568299999997</v>
      </c>
      <c r="J691" s="46">
        <v>882.30810885000005</v>
      </c>
      <c r="K691" s="46">
        <f t="shared" si="10"/>
        <v>105.04242585000009</v>
      </c>
      <c r="L691" s="1"/>
      <c r="M691" s="35"/>
    </row>
    <row r="692" spans="2:13" x14ac:dyDescent="0.2">
      <c r="B692" s="35"/>
      <c r="C692" s="34"/>
      <c r="D692" s="44"/>
      <c r="E692" s="44"/>
      <c r="F692" s="53"/>
      <c r="G692" s="57" t="s">
        <v>179</v>
      </c>
      <c r="H692" s="58" t="s">
        <v>180</v>
      </c>
      <c r="I692" s="54">
        <v>1324.7576180000001</v>
      </c>
      <c r="J692" s="46">
        <v>1141.0491183200002</v>
      </c>
      <c r="K692" s="46">
        <f t="shared" si="10"/>
        <v>-183.70849967999993</v>
      </c>
      <c r="L692" s="1"/>
      <c r="M692" s="35"/>
    </row>
    <row r="693" spans="2:13" x14ac:dyDescent="0.2">
      <c r="B693" s="35"/>
      <c r="C693" s="34"/>
      <c r="D693" s="44"/>
      <c r="E693" s="44"/>
      <c r="F693" s="53"/>
      <c r="G693" s="57" t="s">
        <v>183</v>
      </c>
      <c r="H693" s="58" t="s">
        <v>184</v>
      </c>
      <c r="I693" s="54">
        <v>2753.5438819999999</v>
      </c>
      <c r="J693" s="46">
        <v>2686.64411238</v>
      </c>
      <c r="K693" s="46">
        <f t="shared" si="10"/>
        <v>-66.899769619999915</v>
      </c>
      <c r="L693" s="1"/>
      <c r="M693" s="35"/>
    </row>
    <row r="694" spans="2:13" x14ac:dyDescent="0.2">
      <c r="B694" s="35"/>
      <c r="C694" s="34"/>
      <c r="D694" s="44"/>
      <c r="E694" s="44"/>
      <c r="F694" s="53"/>
      <c r="G694" s="57" t="s">
        <v>186</v>
      </c>
      <c r="H694" s="58" t="s">
        <v>187</v>
      </c>
      <c r="I694" s="54">
        <v>293.00453099999999</v>
      </c>
      <c r="J694" s="46">
        <v>292.91165746000001</v>
      </c>
      <c r="K694" s="46">
        <f t="shared" si="10"/>
        <v>-9.2873539999970944E-2</v>
      </c>
      <c r="L694" s="1"/>
      <c r="M694" s="35"/>
    </row>
    <row r="695" spans="2:13" ht="25.5" x14ac:dyDescent="0.2">
      <c r="B695" s="35"/>
      <c r="C695" s="34"/>
      <c r="D695" s="44"/>
      <c r="E695" s="44"/>
      <c r="F695" s="53"/>
      <c r="G695" s="57" t="s">
        <v>190</v>
      </c>
      <c r="H695" s="58" t="s">
        <v>191</v>
      </c>
      <c r="I695" s="54">
        <v>45.178156000000001</v>
      </c>
      <c r="J695" s="46">
        <v>37.228713169999999</v>
      </c>
      <c r="K695" s="46">
        <f t="shared" si="10"/>
        <v>-7.9494428300000024</v>
      </c>
      <c r="L695" s="1"/>
      <c r="M695" s="35"/>
    </row>
    <row r="696" spans="2:13" x14ac:dyDescent="0.2">
      <c r="B696" s="35"/>
      <c r="C696" s="34"/>
      <c r="D696" s="44"/>
      <c r="E696" s="44"/>
      <c r="F696" s="53"/>
      <c r="G696" s="57" t="s">
        <v>194</v>
      </c>
      <c r="H696" s="58" t="s">
        <v>195</v>
      </c>
      <c r="I696" s="54">
        <v>1328.773199</v>
      </c>
      <c r="J696" s="46">
        <v>1121.9495609100002</v>
      </c>
      <c r="K696" s="46">
        <f t="shared" si="10"/>
        <v>-206.8236380899998</v>
      </c>
      <c r="L696" s="1"/>
      <c r="M696" s="35"/>
    </row>
    <row r="697" spans="2:13" x14ac:dyDescent="0.2">
      <c r="B697" s="35"/>
      <c r="C697" s="34"/>
      <c r="D697" s="44"/>
      <c r="E697" s="44"/>
      <c r="F697" s="53"/>
      <c r="G697" s="57" t="s">
        <v>199</v>
      </c>
      <c r="H697" s="58" t="s">
        <v>200</v>
      </c>
      <c r="I697" s="54">
        <v>1236.7998990000001</v>
      </c>
      <c r="J697" s="46">
        <v>157.69572690999999</v>
      </c>
      <c r="K697" s="46">
        <f t="shared" si="10"/>
        <v>-1079.10417209</v>
      </c>
      <c r="L697" s="1"/>
      <c r="M697" s="35"/>
    </row>
    <row r="698" spans="2:13" x14ac:dyDescent="0.2">
      <c r="B698" s="35"/>
      <c r="C698" s="34"/>
      <c r="D698" s="44"/>
      <c r="E698" s="44"/>
      <c r="F698" s="53"/>
      <c r="G698" s="57" t="s">
        <v>201</v>
      </c>
      <c r="H698" s="58" t="s">
        <v>202</v>
      </c>
      <c r="I698" s="54">
        <v>79.205629999999999</v>
      </c>
      <c r="J698" s="46">
        <v>85.547617979999984</v>
      </c>
      <c r="K698" s="46">
        <f t="shared" si="10"/>
        <v>6.3419879799999848</v>
      </c>
      <c r="L698" s="1"/>
      <c r="M698" s="35"/>
    </row>
    <row r="699" spans="2:13" x14ac:dyDescent="0.2">
      <c r="B699" s="35"/>
      <c r="C699" s="34"/>
      <c r="D699" s="44"/>
      <c r="E699" s="44"/>
      <c r="F699" s="53"/>
      <c r="G699" s="57" t="s">
        <v>203</v>
      </c>
      <c r="H699" s="58" t="s">
        <v>204</v>
      </c>
      <c r="I699" s="54">
        <v>19.178319999999999</v>
      </c>
      <c r="J699" s="46">
        <v>21.639367280000005</v>
      </c>
      <c r="K699" s="46">
        <f t="shared" si="10"/>
        <v>2.4610472800000061</v>
      </c>
      <c r="L699" s="1"/>
      <c r="M699" s="35"/>
    </row>
    <row r="700" spans="2:13" x14ac:dyDescent="0.2">
      <c r="B700" s="35"/>
      <c r="C700" s="34"/>
      <c r="D700" s="44"/>
      <c r="E700" s="44"/>
      <c r="F700" s="53"/>
      <c r="G700" s="57" t="s">
        <v>205</v>
      </c>
      <c r="H700" s="58" t="s">
        <v>206</v>
      </c>
      <c r="I700" s="54">
        <v>454.52432099999999</v>
      </c>
      <c r="J700" s="46">
        <v>508.52432099999999</v>
      </c>
      <c r="K700" s="46">
        <f t="shared" si="10"/>
        <v>54</v>
      </c>
      <c r="L700" s="1"/>
      <c r="M700" s="35"/>
    </row>
    <row r="701" spans="2:13" ht="14.25" x14ac:dyDescent="0.2">
      <c r="B701" s="35"/>
      <c r="C701" s="34"/>
      <c r="D701" s="44"/>
      <c r="E701" s="44"/>
      <c r="F701" s="55" t="s">
        <v>15</v>
      </c>
      <c r="G701" s="61"/>
      <c r="H701" s="59"/>
      <c r="I701" s="37">
        <v>16510.049926</v>
      </c>
      <c r="J701" s="37">
        <v>15988.14409731</v>
      </c>
      <c r="K701" s="37">
        <f t="shared" si="10"/>
        <v>-521.90582868999991</v>
      </c>
      <c r="L701" s="1"/>
      <c r="M701" s="35"/>
    </row>
    <row r="702" spans="2:13" x14ac:dyDescent="0.2">
      <c r="B702" s="35"/>
      <c r="C702" s="34"/>
      <c r="D702" s="44"/>
      <c r="E702" s="44"/>
      <c r="F702" s="53"/>
      <c r="G702" s="57" t="s">
        <v>16</v>
      </c>
      <c r="H702" s="58" t="s">
        <v>150</v>
      </c>
      <c r="I702" s="54">
        <v>468.25348400000001</v>
      </c>
      <c r="J702" s="46">
        <v>469.67027878999971</v>
      </c>
      <c r="K702" s="46">
        <f t="shared" si="10"/>
        <v>1.4167947899996989</v>
      </c>
      <c r="L702" s="1"/>
      <c r="M702" s="35"/>
    </row>
    <row r="703" spans="2:13" x14ac:dyDescent="0.2">
      <c r="B703" s="35"/>
      <c r="C703" s="34"/>
      <c r="D703" s="44"/>
      <c r="E703" s="44"/>
      <c r="F703" s="53"/>
      <c r="G703" s="57" t="s">
        <v>55</v>
      </c>
      <c r="H703" s="58" t="s">
        <v>151</v>
      </c>
      <c r="I703" s="54">
        <v>7556.2683379999999</v>
      </c>
      <c r="J703" s="46">
        <v>7382.6402645899989</v>
      </c>
      <c r="K703" s="46">
        <f t="shared" si="10"/>
        <v>-173.62807341000098</v>
      </c>
      <c r="L703" s="1"/>
      <c r="M703" s="35"/>
    </row>
    <row r="704" spans="2:13" x14ac:dyDescent="0.2">
      <c r="B704" s="35"/>
      <c r="C704" s="34"/>
      <c r="D704" s="44"/>
      <c r="E704" s="44"/>
      <c r="F704" s="53"/>
      <c r="G704" s="57" t="s">
        <v>152</v>
      </c>
      <c r="H704" s="58" t="s">
        <v>153</v>
      </c>
      <c r="I704" s="54">
        <v>175.073792</v>
      </c>
      <c r="J704" s="46">
        <v>177.89274034999997</v>
      </c>
      <c r="K704" s="46">
        <f t="shared" si="10"/>
        <v>2.818948349999971</v>
      </c>
      <c r="L704" s="1"/>
      <c r="M704" s="35"/>
    </row>
    <row r="705" spans="2:13" x14ac:dyDescent="0.2">
      <c r="B705" s="35"/>
      <c r="C705" s="34"/>
      <c r="D705" s="44"/>
      <c r="E705" s="44"/>
      <c r="F705" s="53"/>
      <c r="G705" s="57" t="s">
        <v>22</v>
      </c>
      <c r="H705" s="58" t="s">
        <v>156</v>
      </c>
      <c r="I705" s="54">
        <v>4.721921</v>
      </c>
      <c r="J705" s="46">
        <v>3.5458049799999993</v>
      </c>
      <c r="K705" s="46">
        <f t="shared" si="10"/>
        <v>-1.1761160200000007</v>
      </c>
      <c r="L705" s="1"/>
      <c r="M705" s="35"/>
    </row>
    <row r="706" spans="2:13" x14ac:dyDescent="0.2">
      <c r="B706" s="35"/>
      <c r="C706" s="34"/>
      <c r="D706" s="44"/>
      <c r="E706" s="44"/>
      <c r="F706" s="53"/>
      <c r="G706" s="57" t="s">
        <v>29</v>
      </c>
      <c r="H706" s="58" t="s">
        <v>157</v>
      </c>
      <c r="I706" s="54">
        <v>90.472955999999996</v>
      </c>
      <c r="J706" s="46">
        <v>74.216617050000011</v>
      </c>
      <c r="K706" s="46">
        <f t="shared" si="10"/>
        <v>-16.256338949999986</v>
      </c>
      <c r="L706" s="1"/>
      <c r="M706" s="35"/>
    </row>
    <row r="707" spans="2:13" x14ac:dyDescent="0.2">
      <c r="B707" s="35"/>
      <c r="C707" s="34"/>
      <c r="D707" s="44"/>
      <c r="E707" s="44"/>
      <c r="F707" s="53"/>
      <c r="G707" s="57" t="s">
        <v>31</v>
      </c>
      <c r="H707" s="58" t="s">
        <v>158</v>
      </c>
      <c r="I707" s="54">
        <v>243.44200599999999</v>
      </c>
      <c r="J707" s="46">
        <v>82.059481709999972</v>
      </c>
      <c r="K707" s="46">
        <f t="shared" si="10"/>
        <v>-161.38252429000002</v>
      </c>
      <c r="L707" s="1"/>
      <c r="M707" s="35"/>
    </row>
    <row r="708" spans="2:13" x14ac:dyDescent="0.2">
      <c r="B708" s="35"/>
      <c r="C708" s="34"/>
      <c r="D708" s="44"/>
      <c r="E708" s="44"/>
      <c r="F708" s="53"/>
      <c r="G708" s="57" t="s">
        <v>32</v>
      </c>
      <c r="H708" s="58" t="s">
        <v>159</v>
      </c>
      <c r="I708" s="54">
        <v>7971.8174289999997</v>
      </c>
      <c r="J708" s="46">
        <v>7781.6799610799999</v>
      </c>
      <c r="K708" s="46">
        <f t="shared" si="10"/>
        <v>-190.13746791999984</v>
      </c>
      <c r="L708" s="1"/>
      <c r="M708" s="35"/>
    </row>
    <row r="709" spans="2:13" x14ac:dyDescent="0.2">
      <c r="B709" s="35"/>
      <c r="C709" s="34"/>
      <c r="D709" s="44"/>
      <c r="E709" s="44"/>
      <c r="F709" s="53"/>
      <c r="G709" s="57" t="s">
        <v>34</v>
      </c>
      <c r="H709" s="58" t="s">
        <v>1072</v>
      </c>
      <c r="I709" s="54">
        <v>0</v>
      </c>
      <c r="J709" s="46">
        <v>16.438948759999999</v>
      </c>
      <c r="K709" s="46">
        <f t="shared" si="10"/>
        <v>16.438948759999999</v>
      </c>
      <c r="L709" s="1"/>
      <c r="M709" s="35"/>
    </row>
    <row r="710" spans="2:13" ht="14.25" x14ac:dyDescent="0.2">
      <c r="B710" s="35"/>
      <c r="C710" s="34"/>
      <c r="D710" s="44"/>
      <c r="E710" s="44"/>
      <c r="F710" s="55" t="s">
        <v>2</v>
      </c>
      <c r="G710" s="61"/>
      <c r="H710" s="59"/>
      <c r="I710" s="37">
        <v>97239.411859</v>
      </c>
      <c r="J710" s="37">
        <v>98947.514468699985</v>
      </c>
      <c r="K710" s="37">
        <f t="shared" si="10"/>
        <v>1708.1026096999849</v>
      </c>
      <c r="L710" s="1"/>
      <c r="M710" s="35"/>
    </row>
    <row r="711" spans="2:13" x14ac:dyDescent="0.2">
      <c r="B711" s="35"/>
      <c r="C711" s="34"/>
      <c r="D711" s="44"/>
      <c r="E711" s="44"/>
      <c r="F711" s="53"/>
      <c r="G711" s="57">
        <v>100</v>
      </c>
      <c r="H711" s="58" t="s">
        <v>1191</v>
      </c>
      <c r="I711" s="54">
        <v>33.564416999999999</v>
      </c>
      <c r="J711" s="46">
        <v>49.429455399999988</v>
      </c>
      <c r="K711" s="46">
        <f t="shared" si="10"/>
        <v>15.865038399999989</v>
      </c>
      <c r="L711" s="1"/>
      <c r="M711" s="35"/>
    </row>
    <row r="712" spans="2:13" x14ac:dyDescent="0.2">
      <c r="B712" s="35"/>
      <c r="C712" s="34"/>
      <c r="D712" s="44"/>
      <c r="E712" s="44"/>
      <c r="F712" s="53"/>
      <c r="G712" s="57">
        <v>110</v>
      </c>
      <c r="H712" s="58" t="s">
        <v>1193</v>
      </c>
      <c r="I712" s="54">
        <v>32.640942000000003</v>
      </c>
      <c r="J712" s="46">
        <v>40.034434889999993</v>
      </c>
      <c r="K712" s="46">
        <f t="shared" si="10"/>
        <v>7.3934928899999903</v>
      </c>
      <c r="L712" s="1"/>
      <c r="M712" s="35"/>
    </row>
    <row r="713" spans="2:13" x14ac:dyDescent="0.2">
      <c r="B713" s="35"/>
      <c r="C713" s="34"/>
      <c r="D713" s="44"/>
      <c r="E713" s="44"/>
      <c r="F713" s="53"/>
      <c r="G713" s="57">
        <v>111</v>
      </c>
      <c r="H713" s="58" t="s">
        <v>1143</v>
      </c>
      <c r="I713" s="54">
        <v>0</v>
      </c>
      <c r="J713" s="46">
        <v>0</v>
      </c>
      <c r="K713" s="46">
        <f t="shared" si="10"/>
        <v>0</v>
      </c>
      <c r="L713" s="1"/>
      <c r="M713" s="35"/>
    </row>
    <row r="714" spans="2:13" x14ac:dyDescent="0.2">
      <c r="B714" s="35"/>
      <c r="C714" s="34"/>
      <c r="D714" s="44"/>
      <c r="E714" s="44"/>
      <c r="F714" s="53"/>
      <c r="G714" s="57"/>
      <c r="H714" s="58" t="s">
        <v>2276</v>
      </c>
      <c r="I714" s="54">
        <v>26.383804000000001</v>
      </c>
      <c r="J714" s="46">
        <v>24.222528370000003</v>
      </c>
      <c r="K714" s="46">
        <f t="shared" ref="K714:K777" si="11">+J714-I714</f>
        <v>-2.1612756299999987</v>
      </c>
      <c r="L714" s="1"/>
      <c r="M714" s="35"/>
    </row>
    <row r="715" spans="2:13" ht="25.5" x14ac:dyDescent="0.2">
      <c r="B715" s="35"/>
      <c r="C715" s="34"/>
      <c r="D715" s="44"/>
      <c r="E715" s="44"/>
      <c r="F715" s="53"/>
      <c r="G715" s="57">
        <v>114</v>
      </c>
      <c r="H715" s="58" t="s">
        <v>1478</v>
      </c>
      <c r="I715" s="54">
        <v>24.676953000000001</v>
      </c>
      <c r="J715" s="46">
        <v>21.196487429999998</v>
      </c>
      <c r="K715" s="46">
        <f t="shared" si="11"/>
        <v>-3.4804655700000033</v>
      </c>
      <c r="L715" s="1"/>
      <c r="M715" s="35"/>
    </row>
    <row r="716" spans="2:13" x14ac:dyDescent="0.2">
      <c r="B716" s="35"/>
      <c r="C716" s="34"/>
      <c r="D716" s="44"/>
      <c r="E716" s="44"/>
      <c r="F716" s="53"/>
      <c r="G716" s="57">
        <v>115</v>
      </c>
      <c r="H716" s="58" t="s">
        <v>1479</v>
      </c>
      <c r="I716" s="54">
        <v>9.5012340000000002</v>
      </c>
      <c r="J716" s="46">
        <v>6.8749806100000006</v>
      </c>
      <c r="K716" s="46">
        <f t="shared" si="11"/>
        <v>-2.6262533899999996</v>
      </c>
      <c r="L716" s="1"/>
      <c r="M716" s="35"/>
    </row>
    <row r="717" spans="2:13" x14ac:dyDescent="0.2">
      <c r="B717" s="35"/>
      <c r="C717" s="34"/>
      <c r="D717" s="44"/>
      <c r="E717" s="44"/>
      <c r="F717" s="53"/>
      <c r="G717" s="57">
        <v>116</v>
      </c>
      <c r="H717" s="58" t="s">
        <v>1117</v>
      </c>
      <c r="I717" s="54">
        <v>59.401184999999998</v>
      </c>
      <c r="J717" s="46">
        <v>45.155915590000014</v>
      </c>
      <c r="K717" s="46">
        <f t="shared" si="11"/>
        <v>-14.245269409999985</v>
      </c>
      <c r="L717" s="1"/>
      <c r="M717" s="35"/>
    </row>
    <row r="718" spans="2:13" ht="25.5" x14ac:dyDescent="0.2">
      <c r="B718" s="35"/>
      <c r="C718" s="34"/>
      <c r="D718" s="44"/>
      <c r="E718" s="44"/>
      <c r="F718" s="53"/>
      <c r="G718" s="57">
        <v>117</v>
      </c>
      <c r="H718" s="58" t="s">
        <v>1480</v>
      </c>
      <c r="I718" s="54">
        <v>0.11558400000000001</v>
      </c>
      <c r="J718" s="46">
        <v>6.9293016899999991</v>
      </c>
      <c r="K718" s="46">
        <f t="shared" si="11"/>
        <v>6.8137176899999989</v>
      </c>
      <c r="L718" s="1"/>
      <c r="M718" s="35"/>
    </row>
    <row r="719" spans="2:13" x14ac:dyDescent="0.2">
      <c r="B719" s="35"/>
      <c r="C719" s="34"/>
      <c r="D719" s="44"/>
      <c r="E719" s="44"/>
      <c r="F719" s="53"/>
      <c r="G719" s="57">
        <v>118</v>
      </c>
      <c r="H719" s="58" t="s">
        <v>2423</v>
      </c>
      <c r="I719" s="54">
        <v>0</v>
      </c>
      <c r="J719" s="46">
        <v>0</v>
      </c>
      <c r="K719" s="46">
        <f t="shared" si="11"/>
        <v>0</v>
      </c>
      <c r="L719" s="1"/>
      <c r="M719" s="35"/>
    </row>
    <row r="720" spans="2:13" x14ac:dyDescent="0.2">
      <c r="B720" s="35"/>
      <c r="C720" s="34"/>
      <c r="D720" s="44"/>
      <c r="E720" s="44"/>
      <c r="F720" s="53"/>
      <c r="G720" s="57">
        <v>120</v>
      </c>
      <c r="H720" s="58" t="s">
        <v>1944</v>
      </c>
      <c r="I720" s="54">
        <v>56.404482000000002</v>
      </c>
      <c r="J720" s="46">
        <v>32.532574740000001</v>
      </c>
      <c r="K720" s="46">
        <f t="shared" si="11"/>
        <v>-23.87190726</v>
      </c>
      <c r="L720" s="1"/>
      <c r="M720" s="35"/>
    </row>
    <row r="721" spans="2:13" ht="25.5" x14ac:dyDescent="0.2">
      <c r="B721" s="35"/>
      <c r="C721" s="34"/>
      <c r="D721" s="44"/>
      <c r="E721" s="44"/>
      <c r="F721" s="53"/>
      <c r="G721" s="57">
        <v>121</v>
      </c>
      <c r="H721" s="58" t="s">
        <v>1481</v>
      </c>
      <c r="I721" s="54">
        <v>2.5721340000000001</v>
      </c>
      <c r="J721" s="46">
        <v>1.8769771799999999</v>
      </c>
      <c r="K721" s="46">
        <f t="shared" si="11"/>
        <v>-0.69515682000000023</v>
      </c>
      <c r="L721" s="1"/>
      <c r="M721" s="35"/>
    </row>
    <row r="722" spans="2:13" ht="25.5" x14ac:dyDescent="0.2">
      <c r="B722" s="35"/>
      <c r="C722" s="34"/>
      <c r="D722" s="44"/>
      <c r="E722" s="44"/>
      <c r="F722" s="53"/>
      <c r="G722" s="57">
        <v>122</v>
      </c>
      <c r="H722" s="58" t="s">
        <v>1482</v>
      </c>
      <c r="I722" s="54">
        <v>2.7401710000000001</v>
      </c>
      <c r="J722" s="46">
        <v>2.1322266700000001</v>
      </c>
      <c r="K722" s="46">
        <f t="shared" si="11"/>
        <v>-0.60794433000000003</v>
      </c>
      <c r="L722" s="1"/>
      <c r="M722" s="35"/>
    </row>
    <row r="723" spans="2:13" ht="25.5" x14ac:dyDescent="0.2">
      <c r="B723" s="35"/>
      <c r="C723" s="34"/>
      <c r="D723" s="44"/>
      <c r="E723" s="44"/>
      <c r="F723" s="53"/>
      <c r="G723" s="57">
        <v>123</v>
      </c>
      <c r="H723" s="58" t="s">
        <v>1483</v>
      </c>
      <c r="I723" s="54">
        <v>2.2228789999999998</v>
      </c>
      <c r="J723" s="46">
        <v>1.3906918799999999</v>
      </c>
      <c r="K723" s="46">
        <f t="shared" si="11"/>
        <v>-0.83218711999999995</v>
      </c>
      <c r="L723" s="1"/>
      <c r="M723" s="35"/>
    </row>
    <row r="724" spans="2:13" ht="25.5" x14ac:dyDescent="0.2">
      <c r="B724" s="35"/>
      <c r="C724" s="34"/>
      <c r="D724" s="44"/>
      <c r="E724" s="44"/>
      <c r="F724" s="53"/>
      <c r="G724" s="57">
        <v>124</v>
      </c>
      <c r="H724" s="58" t="s">
        <v>1484</v>
      </c>
      <c r="I724" s="54">
        <v>2.6762489999999999</v>
      </c>
      <c r="J724" s="46">
        <v>3.8526973999999998</v>
      </c>
      <c r="K724" s="46">
        <f t="shared" si="11"/>
        <v>1.1764483999999999</v>
      </c>
      <c r="L724" s="1"/>
      <c r="M724" s="35"/>
    </row>
    <row r="725" spans="2:13" ht="25.5" x14ac:dyDescent="0.2">
      <c r="B725" s="35"/>
      <c r="C725" s="34"/>
      <c r="D725" s="44"/>
      <c r="E725" s="44"/>
      <c r="F725" s="53"/>
      <c r="G725" s="57">
        <v>125</v>
      </c>
      <c r="H725" s="58" t="s">
        <v>1485</v>
      </c>
      <c r="I725" s="54">
        <v>2.5366140000000001</v>
      </c>
      <c r="J725" s="46">
        <v>1.9405669799999994</v>
      </c>
      <c r="K725" s="46">
        <f t="shared" si="11"/>
        <v>-0.59604702000000076</v>
      </c>
      <c r="L725" s="1"/>
      <c r="M725" s="35"/>
    </row>
    <row r="726" spans="2:13" ht="25.5" x14ac:dyDescent="0.2">
      <c r="B726" s="35"/>
      <c r="C726" s="34"/>
      <c r="D726" s="44"/>
      <c r="E726" s="44"/>
      <c r="F726" s="53"/>
      <c r="G726" s="57">
        <v>126</v>
      </c>
      <c r="H726" s="58" t="s">
        <v>1486</v>
      </c>
      <c r="I726" s="54">
        <v>2.3516059999999999</v>
      </c>
      <c r="J726" s="46">
        <v>2.1091990700000003</v>
      </c>
      <c r="K726" s="46">
        <f t="shared" si="11"/>
        <v>-0.24240692999999958</v>
      </c>
      <c r="L726" s="1"/>
      <c r="M726" s="35"/>
    </row>
    <row r="727" spans="2:13" ht="25.5" x14ac:dyDescent="0.2">
      <c r="B727" s="35"/>
      <c r="C727" s="34"/>
      <c r="D727" s="44"/>
      <c r="E727" s="44"/>
      <c r="F727" s="53"/>
      <c r="G727" s="57">
        <v>127</v>
      </c>
      <c r="H727" s="58" t="s">
        <v>1487</v>
      </c>
      <c r="I727" s="54">
        <v>3.7001930000000001</v>
      </c>
      <c r="J727" s="46">
        <v>2.3487848399999995</v>
      </c>
      <c r="K727" s="46">
        <f t="shared" si="11"/>
        <v>-1.3514081600000005</v>
      </c>
      <c r="L727" s="1"/>
      <c r="M727" s="35"/>
    </row>
    <row r="728" spans="2:13" ht="25.5" x14ac:dyDescent="0.2">
      <c r="B728" s="35"/>
      <c r="C728" s="34"/>
      <c r="D728" s="44"/>
      <c r="E728" s="44"/>
      <c r="F728" s="53"/>
      <c r="G728" s="57">
        <v>128</v>
      </c>
      <c r="H728" s="58" t="s">
        <v>1488</v>
      </c>
      <c r="I728" s="54">
        <v>2.3643480000000001</v>
      </c>
      <c r="J728" s="46">
        <v>1.8252669099999999</v>
      </c>
      <c r="K728" s="46">
        <f t="shared" si="11"/>
        <v>-0.53908109000000026</v>
      </c>
      <c r="L728" s="1"/>
      <c r="M728" s="35"/>
    </row>
    <row r="729" spans="2:13" ht="25.5" x14ac:dyDescent="0.2">
      <c r="B729" s="35"/>
      <c r="C729" s="34"/>
      <c r="D729" s="44"/>
      <c r="E729" s="44"/>
      <c r="F729" s="53"/>
      <c r="G729" s="57">
        <v>130</v>
      </c>
      <c r="H729" s="58" t="s">
        <v>1489</v>
      </c>
      <c r="I729" s="54">
        <v>2.6985389999999998</v>
      </c>
      <c r="J729" s="46">
        <v>2.1628976899999999</v>
      </c>
      <c r="K729" s="46">
        <f t="shared" si="11"/>
        <v>-0.53564130999999993</v>
      </c>
      <c r="L729" s="1"/>
      <c r="M729" s="35"/>
    </row>
    <row r="730" spans="2:13" ht="25.5" x14ac:dyDescent="0.2">
      <c r="B730" s="35"/>
      <c r="C730" s="34"/>
      <c r="D730" s="44"/>
      <c r="E730" s="44"/>
      <c r="F730" s="53"/>
      <c r="G730" s="57">
        <v>131</v>
      </c>
      <c r="H730" s="58" t="s">
        <v>1490</v>
      </c>
      <c r="I730" s="54">
        <v>2.2572239999999999</v>
      </c>
      <c r="J730" s="46">
        <v>1.84351018</v>
      </c>
      <c r="K730" s="46">
        <f t="shared" si="11"/>
        <v>-0.4137138199999999</v>
      </c>
      <c r="L730" s="1"/>
      <c r="M730" s="35"/>
    </row>
    <row r="731" spans="2:13" ht="25.5" x14ac:dyDescent="0.2">
      <c r="B731" s="35"/>
      <c r="C731" s="34"/>
      <c r="D731" s="44"/>
      <c r="E731" s="44"/>
      <c r="F731" s="53"/>
      <c r="G731" s="57">
        <v>132</v>
      </c>
      <c r="H731" s="58" t="s">
        <v>1491</v>
      </c>
      <c r="I731" s="54">
        <v>2.7333970000000001</v>
      </c>
      <c r="J731" s="46">
        <v>2.3071512200000006</v>
      </c>
      <c r="K731" s="46">
        <f t="shared" si="11"/>
        <v>-0.42624577999999946</v>
      </c>
      <c r="L731" s="1"/>
      <c r="M731" s="35"/>
    </row>
    <row r="732" spans="2:13" ht="25.5" x14ac:dyDescent="0.2">
      <c r="B732" s="35"/>
      <c r="C732" s="34"/>
      <c r="D732" s="44"/>
      <c r="E732" s="44"/>
      <c r="F732" s="53"/>
      <c r="G732" s="57">
        <v>133</v>
      </c>
      <c r="H732" s="58" t="s">
        <v>1492</v>
      </c>
      <c r="I732" s="54">
        <v>3.0694669999999999</v>
      </c>
      <c r="J732" s="46">
        <v>2.6707693399999988</v>
      </c>
      <c r="K732" s="46">
        <f t="shared" si="11"/>
        <v>-0.39869766000000118</v>
      </c>
      <c r="L732" s="1"/>
      <c r="M732" s="35"/>
    </row>
    <row r="733" spans="2:13" ht="25.5" x14ac:dyDescent="0.2">
      <c r="B733" s="35"/>
      <c r="C733" s="34"/>
      <c r="D733" s="44"/>
      <c r="E733" s="44"/>
      <c r="F733" s="53"/>
      <c r="G733" s="57">
        <v>134</v>
      </c>
      <c r="H733" s="58" t="s">
        <v>1493</v>
      </c>
      <c r="I733" s="54">
        <v>2.7675540000000001</v>
      </c>
      <c r="J733" s="46">
        <v>1.6920362900000003</v>
      </c>
      <c r="K733" s="46">
        <f t="shared" si="11"/>
        <v>-1.0755177099999997</v>
      </c>
      <c r="L733" s="1"/>
      <c r="M733" s="35"/>
    </row>
    <row r="734" spans="2:13" ht="25.5" x14ac:dyDescent="0.2">
      <c r="B734" s="35"/>
      <c r="C734" s="34"/>
      <c r="D734" s="44"/>
      <c r="E734" s="44"/>
      <c r="F734" s="53"/>
      <c r="G734" s="57">
        <v>135</v>
      </c>
      <c r="H734" s="58" t="s">
        <v>1494</v>
      </c>
      <c r="I734" s="54">
        <v>2.4909490000000001</v>
      </c>
      <c r="J734" s="46">
        <v>1.5156512499999997</v>
      </c>
      <c r="K734" s="46">
        <f t="shared" si="11"/>
        <v>-0.97529775000000041</v>
      </c>
      <c r="L734" s="1"/>
      <c r="M734" s="35"/>
    </row>
    <row r="735" spans="2:13" ht="25.5" x14ac:dyDescent="0.2">
      <c r="B735" s="35"/>
      <c r="C735" s="34"/>
      <c r="D735" s="44"/>
      <c r="E735" s="44"/>
      <c r="F735" s="53"/>
      <c r="G735" s="57">
        <v>136</v>
      </c>
      <c r="H735" s="58" t="s">
        <v>1495</v>
      </c>
      <c r="I735" s="54">
        <v>2.5911879999999998</v>
      </c>
      <c r="J735" s="46">
        <v>2.7049500099999992</v>
      </c>
      <c r="K735" s="46">
        <f t="shared" si="11"/>
        <v>0.11376200999999941</v>
      </c>
      <c r="L735" s="1"/>
      <c r="M735" s="35"/>
    </row>
    <row r="736" spans="2:13" ht="25.5" x14ac:dyDescent="0.2">
      <c r="B736" s="35"/>
      <c r="C736" s="34"/>
      <c r="D736" s="44"/>
      <c r="E736" s="44"/>
      <c r="F736" s="53"/>
      <c r="G736" s="57">
        <v>137</v>
      </c>
      <c r="H736" s="58" t="s">
        <v>1496</v>
      </c>
      <c r="I736" s="54">
        <v>2.8527439999999999</v>
      </c>
      <c r="J736" s="46">
        <v>2.4065480699999995</v>
      </c>
      <c r="K736" s="46">
        <f t="shared" si="11"/>
        <v>-0.44619593000000046</v>
      </c>
      <c r="L736" s="1"/>
      <c r="M736" s="35"/>
    </row>
    <row r="737" spans="2:13" ht="25.5" x14ac:dyDescent="0.2">
      <c r="B737" s="35"/>
      <c r="C737" s="34"/>
      <c r="D737" s="44"/>
      <c r="E737" s="44"/>
      <c r="F737" s="53"/>
      <c r="G737" s="57">
        <v>138</v>
      </c>
      <c r="H737" s="58" t="s">
        <v>1497</v>
      </c>
      <c r="I737" s="54">
        <v>2.5256099999999999</v>
      </c>
      <c r="J737" s="46">
        <v>2.0928418</v>
      </c>
      <c r="K737" s="46">
        <f t="shared" si="11"/>
        <v>-0.43276819999999994</v>
      </c>
      <c r="L737" s="1"/>
      <c r="M737" s="35"/>
    </row>
    <row r="738" spans="2:13" ht="25.5" x14ac:dyDescent="0.2">
      <c r="B738" s="35"/>
      <c r="C738" s="34"/>
      <c r="D738" s="44"/>
      <c r="E738" s="44"/>
      <c r="F738" s="53"/>
      <c r="G738" s="57">
        <v>139</v>
      </c>
      <c r="H738" s="58" t="s">
        <v>1498</v>
      </c>
      <c r="I738" s="54">
        <v>2.3939080000000001</v>
      </c>
      <c r="J738" s="46">
        <v>1.8021473399999997</v>
      </c>
      <c r="K738" s="46">
        <f t="shared" si="11"/>
        <v>-0.59176066000000049</v>
      </c>
      <c r="L738" s="1"/>
      <c r="M738" s="35"/>
    </row>
    <row r="739" spans="2:13" ht="25.5" x14ac:dyDescent="0.2">
      <c r="B739" s="35"/>
      <c r="C739" s="34"/>
      <c r="D739" s="44"/>
      <c r="E739" s="44"/>
      <c r="F739" s="53"/>
      <c r="G739" s="57">
        <v>140</v>
      </c>
      <c r="H739" s="58" t="s">
        <v>1499</v>
      </c>
      <c r="I739" s="54">
        <v>3.463775</v>
      </c>
      <c r="J739" s="46">
        <v>2.7381507399999991</v>
      </c>
      <c r="K739" s="46">
        <f t="shared" si="11"/>
        <v>-0.72562426000000091</v>
      </c>
      <c r="L739" s="1"/>
      <c r="M739" s="35"/>
    </row>
    <row r="740" spans="2:13" ht="25.5" x14ac:dyDescent="0.2">
      <c r="B740" s="35"/>
      <c r="C740" s="34"/>
      <c r="D740" s="44"/>
      <c r="E740" s="44"/>
      <c r="F740" s="53"/>
      <c r="G740" s="57">
        <v>141</v>
      </c>
      <c r="H740" s="58" t="s">
        <v>1500</v>
      </c>
      <c r="I740" s="54">
        <v>2.4870160000000001</v>
      </c>
      <c r="J740" s="46">
        <v>2.0261238100000001</v>
      </c>
      <c r="K740" s="46">
        <f t="shared" si="11"/>
        <v>-0.46089219000000003</v>
      </c>
      <c r="L740" s="1"/>
      <c r="M740" s="35"/>
    </row>
    <row r="741" spans="2:13" ht="25.5" x14ac:dyDescent="0.2">
      <c r="B741" s="35"/>
      <c r="C741" s="34"/>
      <c r="D741" s="44"/>
      <c r="E741" s="44"/>
      <c r="F741" s="53"/>
      <c r="G741" s="57">
        <v>142</v>
      </c>
      <c r="H741" s="58" t="s">
        <v>1501</v>
      </c>
      <c r="I741" s="54">
        <v>2.639405</v>
      </c>
      <c r="J741" s="46">
        <v>2.2097568800000005</v>
      </c>
      <c r="K741" s="46">
        <f t="shared" si="11"/>
        <v>-0.42964811999999952</v>
      </c>
      <c r="L741" s="1"/>
      <c r="M741" s="35"/>
    </row>
    <row r="742" spans="2:13" ht="25.5" x14ac:dyDescent="0.2">
      <c r="B742" s="35"/>
      <c r="C742" s="34"/>
      <c r="D742" s="44"/>
      <c r="E742" s="44"/>
      <c r="F742" s="53"/>
      <c r="G742" s="57">
        <v>143</v>
      </c>
      <c r="H742" s="58" t="s">
        <v>1502</v>
      </c>
      <c r="I742" s="54">
        <v>2.2234039999999999</v>
      </c>
      <c r="J742" s="46">
        <v>1.8891494199999996</v>
      </c>
      <c r="K742" s="46">
        <f t="shared" si="11"/>
        <v>-0.3342545800000003</v>
      </c>
      <c r="L742" s="1"/>
      <c r="M742" s="35"/>
    </row>
    <row r="743" spans="2:13" ht="25.5" x14ac:dyDescent="0.2">
      <c r="B743" s="35"/>
      <c r="C743" s="34"/>
      <c r="D743" s="44"/>
      <c r="E743" s="44"/>
      <c r="F743" s="53"/>
      <c r="G743" s="57">
        <v>144</v>
      </c>
      <c r="H743" s="58" t="s">
        <v>1503</v>
      </c>
      <c r="I743" s="54">
        <v>2.4107349999999999</v>
      </c>
      <c r="J743" s="46">
        <v>2.1098975400000004</v>
      </c>
      <c r="K743" s="46">
        <f t="shared" si="11"/>
        <v>-0.30083745999999945</v>
      </c>
      <c r="L743" s="1"/>
      <c r="M743" s="35"/>
    </row>
    <row r="744" spans="2:13" ht="25.5" x14ac:dyDescent="0.2">
      <c r="B744" s="35"/>
      <c r="C744" s="34"/>
      <c r="D744" s="44"/>
      <c r="E744" s="44"/>
      <c r="F744" s="53"/>
      <c r="G744" s="57">
        <v>145</v>
      </c>
      <c r="H744" s="58" t="s">
        <v>1504</v>
      </c>
      <c r="I744" s="54">
        <v>2.559469</v>
      </c>
      <c r="J744" s="46">
        <v>1.9417770199999995</v>
      </c>
      <c r="K744" s="46">
        <f t="shared" si="11"/>
        <v>-0.61769198000000047</v>
      </c>
      <c r="L744" s="1"/>
      <c r="M744" s="35"/>
    </row>
    <row r="745" spans="2:13" ht="25.5" x14ac:dyDescent="0.2">
      <c r="B745" s="35"/>
      <c r="C745" s="34"/>
      <c r="D745" s="44"/>
      <c r="E745" s="44"/>
      <c r="F745" s="53"/>
      <c r="G745" s="57">
        <v>146</v>
      </c>
      <c r="H745" s="58" t="s">
        <v>1505</v>
      </c>
      <c r="I745" s="54">
        <v>2.5434929999999998</v>
      </c>
      <c r="J745" s="46">
        <v>2.0337277899999999</v>
      </c>
      <c r="K745" s="46">
        <f t="shared" si="11"/>
        <v>-0.50976520999999986</v>
      </c>
      <c r="L745" s="1"/>
      <c r="M745" s="35"/>
    </row>
    <row r="746" spans="2:13" ht="25.5" x14ac:dyDescent="0.2">
      <c r="B746" s="35"/>
      <c r="C746" s="34"/>
      <c r="D746" s="44"/>
      <c r="E746" s="44"/>
      <c r="F746" s="53"/>
      <c r="G746" s="57">
        <v>147</v>
      </c>
      <c r="H746" s="58" t="s">
        <v>1506</v>
      </c>
      <c r="I746" s="54">
        <v>2.8030599999999999</v>
      </c>
      <c r="J746" s="46">
        <v>2.5373729200000006</v>
      </c>
      <c r="K746" s="46">
        <f t="shared" si="11"/>
        <v>-0.2656870799999993</v>
      </c>
      <c r="L746" s="1"/>
      <c r="M746" s="35"/>
    </row>
    <row r="747" spans="2:13" ht="25.5" x14ac:dyDescent="0.2">
      <c r="B747" s="35"/>
      <c r="C747" s="34"/>
      <c r="D747" s="44"/>
      <c r="E747" s="44"/>
      <c r="F747" s="53"/>
      <c r="G747" s="57">
        <v>148</v>
      </c>
      <c r="H747" s="58" t="s">
        <v>1507</v>
      </c>
      <c r="I747" s="54">
        <v>2.5605820000000001</v>
      </c>
      <c r="J747" s="46">
        <v>1.8839052500000002</v>
      </c>
      <c r="K747" s="46">
        <f t="shared" si="11"/>
        <v>-0.67667674999999994</v>
      </c>
      <c r="L747" s="1"/>
      <c r="M747" s="35"/>
    </row>
    <row r="748" spans="2:13" ht="25.5" x14ac:dyDescent="0.2">
      <c r="B748" s="35"/>
      <c r="C748" s="34"/>
      <c r="D748" s="44"/>
      <c r="E748" s="44"/>
      <c r="F748" s="53"/>
      <c r="G748" s="57">
        <v>149</v>
      </c>
      <c r="H748" s="58" t="s">
        <v>1508</v>
      </c>
      <c r="I748" s="54">
        <v>2.5164599999999999</v>
      </c>
      <c r="J748" s="46">
        <v>2.0563556100000002</v>
      </c>
      <c r="K748" s="46">
        <f t="shared" si="11"/>
        <v>-0.4601043899999997</v>
      </c>
      <c r="L748" s="1"/>
      <c r="M748" s="35"/>
    </row>
    <row r="749" spans="2:13" ht="25.5" x14ac:dyDescent="0.2">
      <c r="B749" s="35"/>
      <c r="C749" s="34"/>
      <c r="D749" s="44"/>
      <c r="E749" s="44"/>
      <c r="F749" s="53"/>
      <c r="G749" s="57">
        <v>150</v>
      </c>
      <c r="H749" s="58" t="s">
        <v>1509</v>
      </c>
      <c r="I749" s="54">
        <v>3.5468510000000002</v>
      </c>
      <c r="J749" s="46">
        <v>2.5384373400000011</v>
      </c>
      <c r="K749" s="46">
        <f t="shared" si="11"/>
        <v>-1.0084136599999991</v>
      </c>
      <c r="L749" s="1"/>
      <c r="M749" s="35"/>
    </row>
    <row r="750" spans="2:13" ht="25.5" x14ac:dyDescent="0.2">
      <c r="B750" s="35"/>
      <c r="C750" s="34"/>
      <c r="D750" s="44"/>
      <c r="E750" s="44"/>
      <c r="F750" s="53"/>
      <c r="G750" s="57">
        <v>151</v>
      </c>
      <c r="H750" s="58" t="s">
        <v>1510</v>
      </c>
      <c r="I750" s="54">
        <v>3.1623519999999998</v>
      </c>
      <c r="J750" s="46">
        <v>2.5743329000000008</v>
      </c>
      <c r="K750" s="46">
        <f t="shared" si="11"/>
        <v>-0.58801909999999902</v>
      </c>
      <c r="L750" s="1"/>
      <c r="M750" s="35"/>
    </row>
    <row r="751" spans="2:13" ht="25.5" x14ac:dyDescent="0.2">
      <c r="B751" s="35"/>
      <c r="C751" s="34"/>
      <c r="D751" s="44"/>
      <c r="E751" s="44"/>
      <c r="F751" s="53"/>
      <c r="G751" s="57">
        <v>152</v>
      </c>
      <c r="H751" s="58" t="s">
        <v>1511</v>
      </c>
      <c r="I751" s="54">
        <v>2.5564979999999999</v>
      </c>
      <c r="J751" s="46">
        <v>1.9766446000000004</v>
      </c>
      <c r="K751" s="46">
        <f t="shared" si="11"/>
        <v>-0.57985339999999952</v>
      </c>
      <c r="L751" s="1"/>
      <c r="M751" s="35"/>
    </row>
    <row r="752" spans="2:13" x14ac:dyDescent="0.2">
      <c r="B752" s="35"/>
      <c r="C752" s="34"/>
      <c r="D752" s="44"/>
      <c r="E752" s="44"/>
      <c r="F752" s="53"/>
      <c r="G752" s="57">
        <v>153</v>
      </c>
      <c r="H752" s="58" t="s">
        <v>1512</v>
      </c>
      <c r="I752" s="54">
        <v>6.9883199999999999</v>
      </c>
      <c r="J752" s="46">
        <v>5.2059136599999993</v>
      </c>
      <c r="K752" s="46">
        <f t="shared" si="11"/>
        <v>-1.7824063400000005</v>
      </c>
      <c r="L752" s="1"/>
      <c r="M752" s="35"/>
    </row>
    <row r="753" spans="2:13" x14ac:dyDescent="0.2">
      <c r="B753" s="35"/>
      <c r="C753" s="34"/>
      <c r="D753" s="44"/>
      <c r="E753" s="44"/>
      <c r="F753" s="53"/>
      <c r="G753" s="57">
        <v>161</v>
      </c>
      <c r="H753" s="58" t="s">
        <v>1477</v>
      </c>
      <c r="I753" s="54">
        <v>119.307281</v>
      </c>
      <c r="J753" s="46">
        <v>327.89876349999997</v>
      </c>
      <c r="K753" s="46">
        <f t="shared" si="11"/>
        <v>208.59148249999998</v>
      </c>
      <c r="L753" s="1"/>
      <c r="M753" s="35"/>
    </row>
    <row r="754" spans="2:13" x14ac:dyDescent="0.2">
      <c r="B754" s="35"/>
      <c r="C754" s="34"/>
      <c r="D754" s="44"/>
      <c r="E754" s="44"/>
      <c r="F754" s="53"/>
      <c r="G754" s="57">
        <v>200</v>
      </c>
      <c r="H754" s="58" t="s">
        <v>1945</v>
      </c>
      <c r="I754" s="54">
        <v>63.711753000000002</v>
      </c>
      <c r="J754" s="46">
        <v>59.355636459999992</v>
      </c>
      <c r="K754" s="46">
        <f t="shared" si="11"/>
        <v>-4.3561165400000093</v>
      </c>
      <c r="L754" s="1"/>
      <c r="M754" s="35"/>
    </row>
    <row r="755" spans="2:13" x14ac:dyDescent="0.2">
      <c r="B755" s="35"/>
      <c r="C755" s="34"/>
      <c r="D755" s="44"/>
      <c r="E755" s="44"/>
      <c r="F755" s="53"/>
      <c r="G755" s="57">
        <v>210</v>
      </c>
      <c r="H755" s="58" t="s">
        <v>1946</v>
      </c>
      <c r="I755" s="54">
        <v>34.776595999999998</v>
      </c>
      <c r="J755" s="46">
        <v>24.777147999999997</v>
      </c>
      <c r="K755" s="46">
        <f t="shared" si="11"/>
        <v>-9.999448000000001</v>
      </c>
      <c r="L755" s="1"/>
      <c r="M755" s="35"/>
    </row>
    <row r="756" spans="2:13" x14ac:dyDescent="0.2">
      <c r="B756" s="35"/>
      <c r="C756" s="34"/>
      <c r="D756" s="44"/>
      <c r="E756" s="44"/>
      <c r="F756" s="53"/>
      <c r="G756" s="57">
        <v>211</v>
      </c>
      <c r="H756" s="58" t="s">
        <v>1513</v>
      </c>
      <c r="I756" s="54">
        <v>27.732443</v>
      </c>
      <c r="J756" s="46">
        <v>26.357259099999986</v>
      </c>
      <c r="K756" s="46">
        <f t="shared" si="11"/>
        <v>-1.3751839000000139</v>
      </c>
      <c r="L756" s="1"/>
      <c r="M756" s="35"/>
    </row>
    <row r="757" spans="2:13" x14ac:dyDescent="0.2">
      <c r="B757" s="35"/>
      <c r="C757" s="34"/>
      <c r="D757" s="44"/>
      <c r="E757" s="44"/>
      <c r="F757" s="53"/>
      <c r="G757" s="57">
        <v>212</v>
      </c>
      <c r="H757" s="58" t="s">
        <v>1514</v>
      </c>
      <c r="I757" s="54">
        <v>85.178407000000007</v>
      </c>
      <c r="J757" s="46">
        <v>107.70195493999999</v>
      </c>
      <c r="K757" s="46">
        <f t="shared" si="11"/>
        <v>22.523547939999986</v>
      </c>
      <c r="L757" s="1"/>
      <c r="M757" s="35"/>
    </row>
    <row r="758" spans="2:13" x14ac:dyDescent="0.2">
      <c r="B758" s="35"/>
      <c r="C758" s="34"/>
      <c r="D758" s="44"/>
      <c r="E758" s="44"/>
      <c r="F758" s="53"/>
      <c r="G758" s="57">
        <v>216</v>
      </c>
      <c r="H758" s="58" t="s">
        <v>1515</v>
      </c>
      <c r="I758" s="54">
        <v>119.846396</v>
      </c>
      <c r="J758" s="46">
        <v>97.184533070000029</v>
      </c>
      <c r="K758" s="46">
        <f t="shared" si="11"/>
        <v>-22.66186292999997</v>
      </c>
      <c r="L758" s="1"/>
      <c r="M758" s="35"/>
    </row>
    <row r="759" spans="2:13" x14ac:dyDescent="0.2">
      <c r="B759" s="35"/>
      <c r="C759" s="34"/>
      <c r="D759" s="44"/>
      <c r="E759" s="44"/>
      <c r="F759" s="53"/>
      <c r="G759" s="57">
        <v>217</v>
      </c>
      <c r="H759" s="58" t="s">
        <v>1477</v>
      </c>
      <c r="I759" s="54">
        <v>46.171455999999999</v>
      </c>
      <c r="J759" s="46">
        <v>0.55142693000000009</v>
      </c>
      <c r="K759" s="46">
        <f t="shared" si="11"/>
        <v>-45.620029070000001</v>
      </c>
      <c r="L759" s="1"/>
      <c r="M759" s="35"/>
    </row>
    <row r="760" spans="2:13" x14ac:dyDescent="0.2">
      <c r="B760" s="35"/>
      <c r="C760" s="34"/>
      <c r="D760" s="44"/>
      <c r="E760" s="44"/>
      <c r="F760" s="53"/>
      <c r="G760" s="57">
        <v>218</v>
      </c>
      <c r="H760" s="58" t="s">
        <v>2202</v>
      </c>
      <c r="I760" s="54">
        <v>32.829583999999997</v>
      </c>
      <c r="J760" s="46">
        <v>28.637165110000002</v>
      </c>
      <c r="K760" s="46">
        <f t="shared" si="11"/>
        <v>-4.1924188899999955</v>
      </c>
      <c r="L760" s="1"/>
      <c r="M760" s="35"/>
    </row>
    <row r="761" spans="2:13" x14ac:dyDescent="0.2">
      <c r="B761" s="35"/>
      <c r="C761" s="34"/>
      <c r="D761" s="44"/>
      <c r="E761" s="44"/>
      <c r="F761" s="53"/>
      <c r="G761" s="57">
        <v>300</v>
      </c>
      <c r="H761" s="58" t="s">
        <v>1516</v>
      </c>
      <c r="I761" s="54">
        <v>31.980346000000001</v>
      </c>
      <c r="J761" s="46">
        <v>17.77403189</v>
      </c>
      <c r="K761" s="46">
        <f t="shared" si="11"/>
        <v>-14.206314110000001</v>
      </c>
      <c r="L761" s="1"/>
      <c r="M761" s="35"/>
    </row>
    <row r="762" spans="2:13" x14ac:dyDescent="0.2">
      <c r="B762" s="35"/>
      <c r="C762" s="34"/>
      <c r="D762" s="44"/>
      <c r="E762" s="44"/>
      <c r="F762" s="53"/>
      <c r="G762" s="57">
        <v>310</v>
      </c>
      <c r="H762" s="58" t="s">
        <v>1947</v>
      </c>
      <c r="I762" s="54">
        <v>5112.771283</v>
      </c>
      <c r="J762" s="46">
        <v>5655.494793910003</v>
      </c>
      <c r="K762" s="46">
        <f t="shared" si="11"/>
        <v>542.72351091000291</v>
      </c>
      <c r="L762" s="1"/>
      <c r="M762" s="35"/>
    </row>
    <row r="763" spans="2:13" x14ac:dyDescent="0.2">
      <c r="B763" s="35"/>
      <c r="C763" s="34"/>
      <c r="D763" s="44"/>
      <c r="E763" s="44"/>
      <c r="F763" s="53"/>
      <c r="G763" s="57">
        <v>311</v>
      </c>
      <c r="H763" s="58" t="s">
        <v>1948</v>
      </c>
      <c r="I763" s="54">
        <v>99.439921999999996</v>
      </c>
      <c r="J763" s="46">
        <v>33.666493859999989</v>
      </c>
      <c r="K763" s="46">
        <f t="shared" si="11"/>
        <v>-65.773428140000007</v>
      </c>
      <c r="L763" s="1"/>
      <c r="M763" s="35"/>
    </row>
    <row r="764" spans="2:13" x14ac:dyDescent="0.2">
      <c r="B764" s="35"/>
      <c r="C764" s="34"/>
      <c r="D764" s="44"/>
      <c r="E764" s="44"/>
      <c r="F764" s="53"/>
      <c r="G764" s="57">
        <v>312</v>
      </c>
      <c r="H764" s="58" t="s">
        <v>1517</v>
      </c>
      <c r="I764" s="54">
        <v>523.63631899999996</v>
      </c>
      <c r="J764" s="46">
        <v>583.39788347000001</v>
      </c>
      <c r="K764" s="46">
        <f t="shared" si="11"/>
        <v>59.761564470000053</v>
      </c>
      <c r="L764" s="1"/>
      <c r="M764" s="35"/>
    </row>
    <row r="765" spans="2:13" x14ac:dyDescent="0.2">
      <c r="B765" s="35"/>
      <c r="C765" s="34"/>
      <c r="D765" s="44"/>
      <c r="E765" s="44"/>
      <c r="F765" s="53"/>
      <c r="G765" s="57">
        <v>313</v>
      </c>
      <c r="H765" s="58" t="s">
        <v>1518</v>
      </c>
      <c r="I765" s="54">
        <v>138.88301300000001</v>
      </c>
      <c r="J765" s="46">
        <v>148.32159267999998</v>
      </c>
      <c r="K765" s="46">
        <f t="shared" si="11"/>
        <v>9.4385796799999753</v>
      </c>
      <c r="L765" s="1"/>
      <c r="M765" s="35"/>
    </row>
    <row r="766" spans="2:13" ht="25.5" x14ac:dyDescent="0.2">
      <c r="B766" s="35"/>
      <c r="C766" s="34"/>
      <c r="D766" s="44"/>
      <c r="E766" s="44"/>
      <c r="F766" s="53"/>
      <c r="G766" s="57">
        <v>314</v>
      </c>
      <c r="H766" s="58" t="s">
        <v>2203</v>
      </c>
      <c r="I766" s="54">
        <v>190.899361</v>
      </c>
      <c r="J766" s="46">
        <v>162.91470472</v>
      </c>
      <c r="K766" s="46">
        <f t="shared" si="11"/>
        <v>-27.984656279999996</v>
      </c>
      <c r="L766" s="1"/>
      <c r="M766" s="35"/>
    </row>
    <row r="767" spans="2:13" x14ac:dyDescent="0.2">
      <c r="B767" s="35"/>
      <c r="C767" s="34"/>
      <c r="D767" s="44"/>
      <c r="E767" s="44"/>
      <c r="F767" s="53"/>
      <c r="G767" s="57">
        <v>500</v>
      </c>
      <c r="H767" s="58" t="s">
        <v>1519</v>
      </c>
      <c r="I767" s="54">
        <v>1101.9856890000001</v>
      </c>
      <c r="J767" s="46">
        <v>615.63828140999999</v>
      </c>
      <c r="K767" s="46">
        <f t="shared" si="11"/>
        <v>-486.3474075900001</v>
      </c>
      <c r="L767" s="1"/>
      <c r="M767" s="35"/>
    </row>
    <row r="768" spans="2:13" x14ac:dyDescent="0.2">
      <c r="B768" s="35"/>
      <c r="C768" s="34"/>
      <c r="D768" s="44"/>
      <c r="E768" s="44"/>
      <c r="F768" s="53"/>
      <c r="G768" s="57">
        <v>511</v>
      </c>
      <c r="H768" s="58" t="s">
        <v>1520</v>
      </c>
      <c r="I768" s="54">
        <v>32556.002449</v>
      </c>
      <c r="J768" s="46">
        <v>33130.935391400002</v>
      </c>
      <c r="K768" s="46">
        <f t="shared" si="11"/>
        <v>574.9329424000025</v>
      </c>
      <c r="L768" s="1"/>
      <c r="M768" s="35"/>
    </row>
    <row r="769" spans="2:13" x14ac:dyDescent="0.2">
      <c r="B769" s="35"/>
      <c r="C769" s="34"/>
      <c r="D769" s="44"/>
      <c r="E769" s="44"/>
      <c r="F769" s="53"/>
      <c r="G769" s="57">
        <v>512</v>
      </c>
      <c r="H769" s="58" t="s">
        <v>1521</v>
      </c>
      <c r="I769" s="54">
        <v>30.840361000000001</v>
      </c>
      <c r="J769" s="46">
        <v>16.389436759999999</v>
      </c>
      <c r="K769" s="46">
        <f t="shared" si="11"/>
        <v>-14.450924240000003</v>
      </c>
      <c r="L769" s="1"/>
      <c r="M769" s="35"/>
    </row>
    <row r="770" spans="2:13" x14ac:dyDescent="0.2">
      <c r="B770" s="35"/>
      <c r="C770" s="34"/>
      <c r="D770" s="44"/>
      <c r="E770" s="44"/>
      <c r="F770" s="53"/>
      <c r="G770" s="57">
        <v>514</v>
      </c>
      <c r="H770" s="58" t="s">
        <v>1522</v>
      </c>
      <c r="I770" s="54">
        <v>1866.9487119999999</v>
      </c>
      <c r="J770" s="46">
        <v>1642.4762653999999</v>
      </c>
      <c r="K770" s="46">
        <f t="shared" si="11"/>
        <v>-224.47244660000001</v>
      </c>
      <c r="L770" s="1"/>
      <c r="M770" s="35"/>
    </row>
    <row r="771" spans="2:13" ht="25.5" x14ac:dyDescent="0.2">
      <c r="B771" s="35"/>
      <c r="C771" s="34"/>
      <c r="D771" s="44"/>
      <c r="E771" s="44"/>
      <c r="F771" s="53"/>
      <c r="G771" s="57">
        <v>515</v>
      </c>
      <c r="H771" s="58" t="s">
        <v>1523</v>
      </c>
      <c r="I771" s="54">
        <v>837.53001300000005</v>
      </c>
      <c r="J771" s="46">
        <v>626.73118930999999</v>
      </c>
      <c r="K771" s="46">
        <f t="shared" si="11"/>
        <v>-210.79882369000006</v>
      </c>
      <c r="L771" s="1"/>
      <c r="M771" s="35"/>
    </row>
    <row r="772" spans="2:13" x14ac:dyDescent="0.2">
      <c r="B772" s="35"/>
      <c r="C772" s="34"/>
      <c r="D772" s="44"/>
      <c r="E772" s="44"/>
      <c r="F772" s="53"/>
      <c r="G772" s="57">
        <v>600</v>
      </c>
      <c r="H772" s="58" t="s">
        <v>1524</v>
      </c>
      <c r="I772" s="54">
        <v>11394.899882</v>
      </c>
      <c r="J772" s="46">
        <v>10673.01479257</v>
      </c>
      <c r="K772" s="46">
        <f t="shared" si="11"/>
        <v>-721.88508942999943</v>
      </c>
      <c r="L772" s="1"/>
      <c r="M772" s="35"/>
    </row>
    <row r="773" spans="2:13" x14ac:dyDescent="0.2">
      <c r="B773" s="35"/>
      <c r="C773" s="34"/>
      <c r="D773" s="44"/>
      <c r="E773" s="44"/>
      <c r="F773" s="53"/>
      <c r="G773" s="57">
        <v>610</v>
      </c>
      <c r="H773" s="58" t="s">
        <v>1525</v>
      </c>
      <c r="I773" s="54">
        <v>3825.873861</v>
      </c>
      <c r="J773" s="46">
        <v>3501.6352944099995</v>
      </c>
      <c r="K773" s="46">
        <f t="shared" si="11"/>
        <v>-324.23856659000057</v>
      </c>
      <c r="L773" s="1"/>
      <c r="M773" s="35"/>
    </row>
    <row r="774" spans="2:13" x14ac:dyDescent="0.2">
      <c r="B774" s="35"/>
      <c r="C774" s="34"/>
      <c r="D774" s="44"/>
      <c r="E774" s="44"/>
      <c r="F774" s="53"/>
      <c r="G774" s="57">
        <v>611</v>
      </c>
      <c r="H774" s="58" t="s">
        <v>1526</v>
      </c>
      <c r="I774" s="54">
        <v>9893.9031950000008</v>
      </c>
      <c r="J774" s="46">
        <v>7988.8828058299996</v>
      </c>
      <c r="K774" s="46">
        <f t="shared" si="11"/>
        <v>-1905.0203891700012</v>
      </c>
      <c r="L774" s="1"/>
      <c r="M774" s="35"/>
    </row>
    <row r="775" spans="2:13" x14ac:dyDescent="0.2">
      <c r="B775" s="35"/>
      <c r="C775" s="34"/>
      <c r="D775" s="44"/>
      <c r="E775" s="44"/>
      <c r="F775" s="53"/>
      <c r="G775" s="57">
        <v>613</v>
      </c>
      <c r="H775" s="58" t="s">
        <v>1527</v>
      </c>
      <c r="I775" s="54">
        <v>1568.3477130000001</v>
      </c>
      <c r="J775" s="46">
        <v>1142.6280152199997</v>
      </c>
      <c r="K775" s="46">
        <f t="shared" si="11"/>
        <v>-425.71969778000039</v>
      </c>
      <c r="L775" s="1"/>
      <c r="M775" s="35"/>
    </row>
    <row r="776" spans="2:13" x14ac:dyDescent="0.2">
      <c r="B776" s="35"/>
      <c r="C776" s="34"/>
      <c r="D776" s="44"/>
      <c r="E776" s="44"/>
      <c r="F776" s="53"/>
      <c r="G776" s="57">
        <v>615</v>
      </c>
      <c r="H776" s="58" t="s">
        <v>1528</v>
      </c>
      <c r="I776" s="54">
        <v>719.56419700000004</v>
      </c>
      <c r="J776" s="46">
        <v>623.89353260999974</v>
      </c>
      <c r="K776" s="46">
        <f t="shared" si="11"/>
        <v>-95.670664390000297</v>
      </c>
      <c r="L776" s="1"/>
      <c r="M776" s="35"/>
    </row>
    <row r="777" spans="2:13" x14ac:dyDescent="0.2">
      <c r="B777" s="35"/>
      <c r="C777" s="34"/>
      <c r="D777" s="44"/>
      <c r="E777" s="44"/>
      <c r="F777" s="53"/>
      <c r="G777" s="57">
        <v>616</v>
      </c>
      <c r="H777" s="58" t="s">
        <v>1529</v>
      </c>
      <c r="I777" s="54">
        <v>439.106179</v>
      </c>
      <c r="J777" s="46">
        <v>329.60100163999999</v>
      </c>
      <c r="K777" s="46">
        <f t="shared" si="11"/>
        <v>-109.50517736</v>
      </c>
      <c r="L777" s="1"/>
      <c r="M777" s="35"/>
    </row>
    <row r="778" spans="2:13" x14ac:dyDescent="0.2">
      <c r="B778" s="35"/>
      <c r="C778" s="34"/>
      <c r="D778" s="44"/>
      <c r="E778" s="44"/>
      <c r="F778" s="53"/>
      <c r="G778" s="57">
        <v>700</v>
      </c>
      <c r="H778" s="58" t="s">
        <v>1116</v>
      </c>
      <c r="I778" s="54">
        <v>25307.046186</v>
      </c>
      <c r="J778" s="46">
        <v>29276.801213809984</v>
      </c>
      <c r="K778" s="46">
        <f t="shared" ref="K778:K841" si="12">+J778-I778</f>
        <v>3969.7550278099843</v>
      </c>
      <c r="L778" s="1"/>
      <c r="M778" s="35"/>
    </row>
    <row r="779" spans="2:13" x14ac:dyDescent="0.2">
      <c r="B779" s="35"/>
      <c r="C779" s="34"/>
      <c r="D779" s="44"/>
      <c r="E779" s="44"/>
      <c r="F779" s="53"/>
      <c r="G779" s="57">
        <v>710</v>
      </c>
      <c r="H779" s="58" t="s">
        <v>1530</v>
      </c>
      <c r="I779" s="54">
        <v>112.03013199999999</v>
      </c>
      <c r="J779" s="46">
        <v>102.03170900999999</v>
      </c>
      <c r="K779" s="46">
        <f t="shared" si="12"/>
        <v>-9.9984229900000088</v>
      </c>
      <c r="L779" s="1"/>
      <c r="M779" s="35"/>
    </row>
    <row r="780" spans="2:13" x14ac:dyDescent="0.2">
      <c r="B780" s="35"/>
      <c r="C780" s="34"/>
      <c r="D780" s="44"/>
      <c r="E780" s="44"/>
      <c r="F780" s="53"/>
      <c r="G780" s="57">
        <v>711</v>
      </c>
      <c r="H780" s="58" t="s">
        <v>2424</v>
      </c>
      <c r="I780" s="54">
        <v>0</v>
      </c>
      <c r="J780" s="46">
        <v>0</v>
      </c>
      <c r="K780" s="46">
        <f t="shared" si="12"/>
        <v>0</v>
      </c>
      <c r="L780" s="1"/>
      <c r="M780" s="35"/>
    </row>
    <row r="781" spans="2:13" x14ac:dyDescent="0.2">
      <c r="B781" s="35"/>
      <c r="C781" s="34"/>
      <c r="D781" s="44"/>
      <c r="E781" s="44"/>
      <c r="F781" s="53"/>
      <c r="G781" s="57"/>
      <c r="H781" s="58" t="s">
        <v>1772</v>
      </c>
      <c r="I781" s="54">
        <v>79.453911000000005</v>
      </c>
      <c r="J781" s="46">
        <v>1144.5814481900011</v>
      </c>
      <c r="K781" s="46">
        <f t="shared" si="12"/>
        <v>1065.127537190001</v>
      </c>
      <c r="L781" s="1"/>
      <c r="M781" s="35"/>
    </row>
    <row r="782" spans="2:13" x14ac:dyDescent="0.2">
      <c r="B782" s="35"/>
      <c r="C782" s="34"/>
      <c r="D782" s="44"/>
      <c r="E782" s="44"/>
      <c r="F782" s="53"/>
      <c r="G782" s="57">
        <v>712</v>
      </c>
      <c r="H782" s="58" t="s">
        <v>1531</v>
      </c>
      <c r="I782" s="54">
        <v>479.10220399999997</v>
      </c>
      <c r="J782" s="46">
        <v>467.78285640000001</v>
      </c>
      <c r="K782" s="46">
        <f t="shared" si="12"/>
        <v>-11.319347599999958</v>
      </c>
      <c r="L782" s="1"/>
      <c r="M782" s="35"/>
    </row>
    <row r="783" spans="2:13" x14ac:dyDescent="0.2">
      <c r="B783" s="35"/>
      <c r="C783" s="34"/>
      <c r="D783" s="44"/>
      <c r="E783" s="44"/>
      <c r="F783" s="53"/>
      <c r="G783" s="57">
        <v>713</v>
      </c>
      <c r="H783" s="58" t="s">
        <v>1246</v>
      </c>
      <c r="I783" s="54">
        <v>52.557794999999999</v>
      </c>
      <c r="J783" s="46">
        <v>83.664107850000008</v>
      </c>
      <c r="K783" s="46">
        <f t="shared" si="12"/>
        <v>31.106312850000009</v>
      </c>
      <c r="L783" s="1"/>
      <c r="M783" s="35"/>
    </row>
    <row r="784" spans="2:13" x14ac:dyDescent="0.2">
      <c r="B784" s="35"/>
      <c r="C784" s="34"/>
      <c r="D784" s="44"/>
      <c r="E784" s="44"/>
      <c r="F784" s="53"/>
      <c r="G784" s="57">
        <v>714</v>
      </c>
      <c r="H784" s="58" t="s">
        <v>1532</v>
      </c>
      <c r="I784" s="54">
        <v>14.360424999999999</v>
      </c>
      <c r="J784" s="46">
        <v>8.0216009199999991</v>
      </c>
      <c r="K784" s="46">
        <f t="shared" si="12"/>
        <v>-6.3388240800000002</v>
      </c>
      <c r="L784" s="1"/>
      <c r="M784" s="35"/>
    </row>
    <row r="785" spans="2:13" ht="25.5" x14ac:dyDescent="0.2">
      <c r="B785" s="35"/>
      <c r="C785" s="34"/>
      <c r="D785" s="44"/>
      <c r="E785" s="44"/>
      <c r="F785" s="53"/>
      <c r="G785" s="57">
        <v>715</v>
      </c>
      <c r="H785" s="58" t="s">
        <v>2425</v>
      </c>
      <c r="I785" s="54">
        <v>0</v>
      </c>
      <c r="J785" s="46">
        <v>0</v>
      </c>
      <c r="K785" s="46">
        <f t="shared" si="12"/>
        <v>0</v>
      </c>
      <c r="L785" s="1"/>
      <c r="M785" s="35"/>
    </row>
    <row r="786" spans="2:13" ht="14.25" x14ac:dyDescent="0.2">
      <c r="B786" s="35"/>
      <c r="C786" s="34"/>
      <c r="D786" s="68">
        <v>12</v>
      </c>
      <c r="E786" s="38" t="s">
        <v>208</v>
      </c>
      <c r="F786" s="69"/>
      <c r="G786" s="70"/>
      <c r="H786" s="71"/>
      <c r="I786" s="72">
        <v>64214.267011999997</v>
      </c>
      <c r="J786" s="72">
        <v>77488.131081450003</v>
      </c>
      <c r="K786" s="72">
        <f t="shared" si="12"/>
        <v>13273.864069450006</v>
      </c>
    </row>
    <row r="787" spans="2:13" ht="14.25" x14ac:dyDescent="0.2">
      <c r="B787" s="35"/>
      <c r="C787" s="34"/>
      <c r="D787" s="44"/>
      <c r="E787" s="44"/>
      <c r="F787" s="55" t="s">
        <v>49</v>
      </c>
      <c r="G787" s="61"/>
      <c r="H787" s="59"/>
      <c r="I787" s="37">
        <v>11269.132637000001</v>
      </c>
      <c r="J787" s="37">
        <v>11335.531312830004</v>
      </c>
      <c r="K787" s="37">
        <f t="shared" si="12"/>
        <v>66.398675830003413</v>
      </c>
      <c r="L787" s="1"/>
      <c r="M787" s="35"/>
    </row>
    <row r="788" spans="2:13" x14ac:dyDescent="0.2">
      <c r="B788" s="35"/>
      <c r="C788" s="34"/>
      <c r="D788" s="44"/>
      <c r="E788" s="44"/>
      <c r="F788" s="53"/>
      <c r="G788" s="57" t="s">
        <v>224</v>
      </c>
      <c r="H788" s="58" t="s">
        <v>225</v>
      </c>
      <c r="I788" s="54">
        <v>542.76499200000001</v>
      </c>
      <c r="J788" s="46">
        <v>510.25304963000008</v>
      </c>
      <c r="K788" s="46">
        <f t="shared" si="12"/>
        <v>-32.511942369999929</v>
      </c>
      <c r="L788" s="1"/>
      <c r="M788" s="35"/>
    </row>
    <row r="789" spans="2:13" x14ac:dyDescent="0.2">
      <c r="B789" s="35"/>
      <c r="C789" s="34"/>
      <c r="D789" s="44"/>
      <c r="E789" s="44"/>
      <c r="F789" s="53"/>
      <c r="G789" s="57" t="s">
        <v>226</v>
      </c>
      <c r="H789" s="58" t="s">
        <v>227</v>
      </c>
      <c r="I789" s="54">
        <v>142.39327499999999</v>
      </c>
      <c r="J789" s="46">
        <v>139.54420620999994</v>
      </c>
      <c r="K789" s="46">
        <f t="shared" si="12"/>
        <v>-2.8490687900000466</v>
      </c>
      <c r="L789" s="1"/>
      <c r="M789" s="35"/>
    </row>
    <row r="790" spans="2:13" x14ac:dyDescent="0.2">
      <c r="B790" s="35"/>
      <c r="C790" s="34"/>
      <c r="D790" s="44"/>
      <c r="E790" s="44"/>
      <c r="F790" s="53"/>
      <c r="G790" s="57" t="s">
        <v>228</v>
      </c>
      <c r="H790" s="58" t="s">
        <v>229</v>
      </c>
      <c r="I790" s="54">
        <v>267.27033999999998</v>
      </c>
      <c r="J790" s="46">
        <v>275.67542429000008</v>
      </c>
      <c r="K790" s="46">
        <f t="shared" si="12"/>
        <v>8.4050842900001044</v>
      </c>
      <c r="L790" s="1"/>
      <c r="M790" s="35"/>
    </row>
    <row r="791" spans="2:13" x14ac:dyDescent="0.2">
      <c r="B791" s="35"/>
      <c r="C791" s="34"/>
      <c r="D791" s="44"/>
      <c r="E791" s="44"/>
      <c r="F791" s="53"/>
      <c r="G791" s="57" t="s">
        <v>230</v>
      </c>
      <c r="H791" s="58" t="s">
        <v>231</v>
      </c>
      <c r="I791" s="54">
        <v>527.05410099999995</v>
      </c>
      <c r="J791" s="46">
        <v>556.23857400999998</v>
      </c>
      <c r="K791" s="46">
        <f t="shared" si="12"/>
        <v>29.184473010000033</v>
      </c>
      <c r="L791" s="1"/>
      <c r="M791" s="35"/>
    </row>
    <row r="792" spans="2:13" x14ac:dyDescent="0.2">
      <c r="B792" s="35"/>
      <c r="C792" s="34"/>
      <c r="D792" s="44"/>
      <c r="E792" s="44"/>
      <c r="F792" s="53"/>
      <c r="G792" s="57" t="s">
        <v>232</v>
      </c>
      <c r="H792" s="58" t="s">
        <v>233</v>
      </c>
      <c r="I792" s="54">
        <v>519.86602000000005</v>
      </c>
      <c r="J792" s="46">
        <v>500.2266813199999</v>
      </c>
      <c r="K792" s="46">
        <f t="shared" si="12"/>
        <v>-19.639338680000151</v>
      </c>
      <c r="L792" s="1"/>
      <c r="M792" s="35"/>
    </row>
    <row r="793" spans="2:13" x14ac:dyDescent="0.2">
      <c r="B793" s="35"/>
      <c r="C793" s="34"/>
      <c r="D793" s="44"/>
      <c r="E793" s="44"/>
      <c r="F793" s="53"/>
      <c r="G793" s="57" t="s">
        <v>234</v>
      </c>
      <c r="H793" s="58" t="s">
        <v>235</v>
      </c>
      <c r="I793" s="54">
        <v>1251.431824</v>
      </c>
      <c r="J793" s="46">
        <v>1296.3317330700002</v>
      </c>
      <c r="K793" s="46">
        <f t="shared" si="12"/>
        <v>44.899909070000149</v>
      </c>
      <c r="L793" s="1"/>
      <c r="M793" s="35"/>
    </row>
    <row r="794" spans="2:13" x14ac:dyDescent="0.2">
      <c r="B794" s="35"/>
      <c r="C794" s="34"/>
      <c r="D794" s="44"/>
      <c r="E794" s="44"/>
      <c r="F794" s="53"/>
      <c r="G794" s="57" t="s">
        <v>236</v>
      </c>
      <c r="H794" s="58" t="s">
        <v>237</v>
      </c>
      <c r="I794" s="54">
        <v>666.92981799999995</v>
      </c>
      <c r="J794" s="46">
        <v>670.87176008000006</v>
      </c>
      <c r="K794" s="46">
        <f t="shared" si="12"/>
        <v>3.9419420800001035</v>
      </c>
      <c r="L794" s="1"/>
      <c r="M794" s="35"/>
    </row>
    <row r="795" spans="2:13" x14ac:dyDescent="0.2">
      <c r="B795" s="35"/>
      <c r="C795" s="34"/>
      <c r="D795" s="44"/>
      <c r="E795" s="44"/>
      <c r="F795" s="53"/>
      <c r="G795" s="57" t="s">
        <v>238</v>
      </c>
      <c r="H795" s="58" t="s">
        <v>239</v>
      </c>
      <c r="I795" s="54">
        <v>473.677075</v>
      </c>
      <c r="J795" s="46">
        <v>505.24319600000018</v>
      </c>
      <c r="K795" s="46">
        <f t="shared" si="12"/>
        <v>31.56612100000018</v>
      </c>
      <c r="L795" s="1"/>
      <c r="M795" s="35"/>
    </row>
    <row r="796" spans="2:13" x14ac:dyDescent="0.2">
      <c r="B796" s="35"/>
      <c r="C796" s="34"/>
      <c r="D796" s="44"/>
      <c r="E796" s="44"/>
      <c r="F796" s="53"/>
      <c r="G796" s="57" t="s">
        <v>240</v>
      </c>
      <c r="H796" s="58" t="s">
        <v>241</v>
      </c>
      <c r="I796" s="54">
        <v>200.73259300000001</v>
      </c>
      <c r="J796" s="46">
        <v>185.24528906000006</v>
      </c>
      <c r="K796" s="46">
        <f t="shared" si="12"/>
        <v>-15.487303939999947</v>
      </c>
      <c r="L796" s="1"/>
      <c r="M796" s="35"/>
    </row>
    <row r="797" spans="2:13" x14ac:dyDescent="0.2">
      <c r="B797" s="35"/>
      <c r="C797" s="34"/>
      <c r="D797" s="44"/>
      <c r="E797" s="44"/>
      <c r="F797" s="53"/>
      <c r="G797" s="57" t="s">
        <v>242</v>
      </c>
      <c r="H797" s="58" t="s">
        <v>243</v>
      </c>
      <c r="I797" s="54">
        <v>395.53096499999998</v>
      </c>
      <c r="J797" s="46">
        <v>427.39168994000011</v>
      </c>
      <c r="K797" s="46">
        <f t="shared" si="12"/>
        <v>31.860724940000125</v>
      </c>
      <c r="L797" s="1"/>
      <c r="M797" s="35"/>
    </row>
    <row r="798" spans="2:13" ht="25.5" x14ac:dyDescent="0.2">
      <c r="B798" s="35"/>
      <c r="C798" s="34"/>
      <c r="D798" s="44"/>
      <c r="E798" s="44"/>
      <c r="F798" s="53"/>
      <c r="G798" s="57" t="s">
        <v>244</v>
      </c>
      <c r="H798" s="58" t="s">
        <v>245</v>
      </c>
      <c r="I798" s="54">
        <v>312.48252100000002</v>
      </c>
      <c r="J798" s="46">
        <v>290.68069399999996</v>
      </c>
      <c r="K798" s="46">
        <f t="shared" si="12"/>
        <v>-21.80182700000006</v>
      </c>
      <c r="L798" s="1"/>
      <c r="M798" s="35"/>
    </row>
    <row r="799" spans="2:13" x14ac:dyDescent="0.2">
      <c r="B799" s="35"/>
      <c r="C799" s="34"/>
      <c r="D799" s="44"/>
      <c r="E799" s="44"/>
      <c r="F799" s="53"/>
      <c r="G799" s="57" t="s">
        <v>246</v>
      </c>
      <c r="H799" s="58" t="s">
        <v>247</v>
      </c>
      <c r="I799" s="54">
        <v>563.56346599999995</v>
      </c>
      <c r="J799" s="46">
        <v>552.97649752000018</v>
      </c>
      <c r="K799" s="46">
        <f t="shared" si="12"/>
        <v>-10.586968479999769</v>
      </c>
      <c r="L799" s="1"/>
      <c r="M799" s="35"/>
    </row>
    <row r="800" spans="2:13" x14ac:dyDescent="0.2">
      <c r="B800" s="35"/>
      <c r="C800" s="34"/>
      <c r="D800" s="44"/>
      <c r="E800" s="44"/>
      <c r="F800" s="53"/>
      <c r="G800" s="57" t="s">
        <v>248</v>
      </c>
      <c r="H800" s="58" t="s">
        <v>249</v>
      </c>
      <c r="I800" s="54">
        <v>480.187254</v>
      </c>
      <c r="J800" s="46">
        <v>511.89893142000005</v>
      </c>
      <c r="K800" s="46">
        <f t="shared" si="12"/>
        <v>31.711677420000058</v>
      </c>
      <c r="L800" s="1"/>
      <c r="M800" s="35"/>
    </row>
    <row r="801" spans="2:13" x14ac:dyDescent="0.2">
      <c r="B801" s="35"/>
      <c r="C801" s="34"/>
      <c r="D801" s="44"/>
      <c r="E801" s="44"/>
      <c r="F801" s="53"/>
      <c r="G801" s="57" t="s">
        <v>250</v>
      </c>
      <c r="H801" s="58" t="s">
        <v>251</v>
      </c>
      <c r="I801" s="54">
        <v>465.18604299999998</v>
      </c>
      <c r="J801" s="46">
        <v>521.78869522000002</v>
      </c>
      <c r="K801" s="46">
        <f t="shared" si="12"/>
        <v>56.602652220000039</v>
      </c>
      <c r="L801" s="1"/>
      <c r="M801" s="35"/>
    </row>
    <row r="802" spans="2:13" x14ac:dyDescent="0.2">
      <c r="B802" s="35"/>
      <c r="C802" s="34"/>
      <c r="D802" s="44"/>
      <c r="E802" s="44"/>
      <c r="F802" s="53"/>
      <c r="G802" s="57" t="s">
        <v>252</v>
      </c>
      <c r="H802" s="58" t="s">
        <v>253</v>
      </c>
      <c r="I802" s="54">
        <v>533.83384999999998</v>
      </c>
      <c r="J802" s="46">
        <v>461.28497794000003</v>
      </c>
      <c r="K802" s="46">
        <f t="shared" si="12"/>
        <v>-72.548872059999951</v>
      </c>
      <c r="L802" s="1"/>
      <c r="M802" s="35"/>
    </row>
    <row r="803" spans="2:13" x14ac:dyDescent="0.2">
      <c r="B803" s="35"/>
      <c r="C803" s="34"/>
      <c r="D803" s="44"/>
      <c r="E803" s="44"/>
      <c r="F803" s="53"/>
      <c r="G803" s="57" t="s">
        <v>254</v>
      </c>
      <c r="H803" s="58" t="s">
        <v>255</v>
      </c>
      <c r="I803" s="54">
        <v>23.929960000000001</v>
      </c>
      <c r="J803" s="46">
        <v>23.310042729999996</v>
      </c>
      <c r="K803" s="46">
        <f t="shared" si="12"/>
        <v>-0.61991727000000552</v>
      </c>
      <c r="L803" s="1"/>
      <c r="M803" s="35"/>
    </row>
    <row r="804" spans="2:13" x14ac:dyDescent="0.2">
      <c r="B804" s="35"/>
      <c r="C804" s="34"/>
      <c r="D804" s="44"/>
      <c r="E804" s="44"/>
      <c r="F804" s="53"/>
      <c r="G804" s="57" t="s">
        <v>256</v>
      </c>
      <c r="H804" s="58" t="s">
        <v>257</v>
      </c>
      <c r="I804" s="54">
        <v>588.78411600000004</v>
      </c>
      <c r="J804" s="46">
        <v>589.35272369000018</v>
      </c>
      <c r="K804" s="46">
        <f t="shared" si="12"/>
        <v>0.56860769000013534</v>
      </c>
      <c r="L804" s="1"/>
      <c r="M804" s="35"/>
    </row>
    <row r="805" spans="2:13" x14ac:dyDescent="0.2">
      <c r="B805" s="35"/>
      <c r="C805" s="34"/>
      <c r="D805" s="44"/>
      <c r="E805" s="44"/>
      <c r="F805" s="53"/>
      <c r="G805" s="57" t="s">
        <v>258</v>
      </c>
      <c r="H805" s="58" t="s">
        <v>259</v>
      </c>
      <c r="I805" s="54">
        <v>66.103059999999999</v>
      </c>
      <c r="J805" s="46">
        <v>65.06444608999999</v>
      </c>
      <c r="K805" s="46">
        <f t="shared" si="12"/>
        <v>-1.0386139100000094</v>
      </c>
      <c r="L805" s="1"/>
      <c r="M805" s="35"/>
    </row>
    <row r="806" spans="2:13" x14ac:dyDescent="0.2">
      <c r="B806" s="35"/>
      <c r="C806" s="34"/>
      <c r="D806" s="44"/>
      <c r="E806" s="44"/>
      <c r="F806" s="53"/>
      <c r="G806" s="57" t="s">
        <v>260</v>
      </c>
      <c r="H806" s="58" t="s">
        <v>261</v>
      </c>
      <c r="I806" s="54">
        <v>349.609151</v>
      </c>
      <c r="J806" s="46">
        <v>328.57011933000007</v>
      </c>
      <c r="K806" s="46">
        <f t="shared" si="12"/>
        <v>-21.039031669999929</v>
      </c>
      <c r="L806" s="1"/>
      <c r="M806" s="35"/>
    </row>
    <row r="807" spans="2:13" x14ac:dyDescent="0.2">
      <c r="B807" s="35"/>
      <c r="C807" s="34"/>
      <c r="D807" s="44"/>
      <c r="E807" s="44"/>
      <c r="F807" s="53"/>
      <c r="G807" s="57" t="s">
        <v>262</v>
      </c>
      <c r="H807" s="58" t="s">
        <v>263</v>
      </c>
      <c r="I807" s="54">
        <v>616.25980200000004</v>
      </c>
      <c r="J807" s="46">
        <v>652.32834310999999</v>
      </c>
      <c r="K807" s="46">
        <f t="shared" si="12"/>
        <v>36.068541109999956</v>
      </c>
      <c r="L807" s="1"/>
      <c r="M807" s="35"/>
    </row>
    <row r="808" spans="2:13" x14ac:dyDescent="0.2">
      <c r="B808" s="35"/>
      <c r="C808" s="34"/>
      <c r="D808" s="44"/>
      <c r="E808" s="44"/>
      <c r="F808" s="53"/>
      <c r="G808" s="57" t="s">
        <v>264</v>
      </c>
      <c r="H808" s="58" t="s">
        <v>265</v>
      </c>
      <c r="I808" s="54">
        <v>374.50418000000002</v>
      </c>
      <c r="J808" s="46">
        <v>381.16856802999985</v>
      </c>
      <c r="K808" s="46">
        <f t="shared" si="12"/>
        <v>6.6643880299998273</v>
      </c>
      <c r="L808" s="1"/>
      <c r="M808" s="35"/>
    </row>
    <row r="809" spans="2:13" x14ac:dyDescent="0.2">
      <c r="B809" s="35"/>
      <c r="C809" s="34"/>
      <c r="D809" s="44"/>
      <c r="E809" s="44"/>
      <c r="F809" s="53"/>
      <c r="G809" s="57" t="s">
        <v>266</v>
      </c>
      <c r="H809" s="58" t="s">
        <v>1533</v>
      </c>
      <c r="I809" s="54">
        <v>614.67896699999994</v>
      </c>
      <c r="J809" s="46">
        <v>611.93576751000001</v>
      </c>
      <c r="K809" s="46">
        <f t="shared" si="12"/>
        <v>-2.7431994899999381</v>
      </c>
      <c r="L809" s="1"/>
      <c r="M809" s="35"/>
    </row>
    <row r="810" spans="2:13" x14ac:dyDescent="0.2">
      <c r="B810" s="35"/>
      <c r="C810" s="34"/>
      <c r="D810" s="44"/>
      <c r="E810" s="44"/>
      <c r="F810" s="53"/>
      <c r="G810" s="57" t="s">
        <v>267</v>
      </c>
      <c r="H810" s="58" t="s">
        <v>268</v>
      </c>
      <c r="I810" s="54">
        <v>171.04072500000001</v>
      </c>
      <c r="J810" s="46">
        <v>172.81721164999999</v>
      </c>
      <c r="K810" s="46">
        <f t="shared" si="12"/>
        <v>1.7764866499999812</v>
      </c>
      <c r="L810" s="1"/>
      <c r="M810" s="35"/>
    </row>
    <row r="811" spans="2:13" x14ac:dyDescent="0.2">
      <c r="B811" s="35"/>
      <c r="C811" s="34"/>
      <c r="D811" s="44"/>
      <c r="E811" s="44"/>
      <c r="F811" s="53"/>
      <c r="G811" s="57" t="s">
        <v>269</v>
      </c>
      <c r="H811" s="58" t="s">
        <v>270</v>
      </c>
      <c r="I811" s="54">
        <v>1121.3185390000001</v>
      </c>
      <c r="J811" s="46">
        <v>1105.3326909799991</v>
      </c>
      <c r="K811" s="46">
        <f t="shared" si="12"/>
        <v>-15.985848020000958</v>
      </c>
      <c r="L811" s="1"/>
      <c r="M811" s="35"/>
    </row>
    <row r="812" spans="2:13" ht="14.25" x14ac:dyDescent="0.2">
      <c r="B812" s="35"/>
      <c r="C812" s="34"/>
      <c r="D812" s="44"/>
      <c r="E812" s="44"/>
      <c r="F812" s="55" t="s">
        <v>15</v>
      </c>
      <c r="G812" s="61"/>
      <c r="H812" s="59"/>
      <c r="I812" s="37">
        <v>48698.795558999998</v>
      </c>
      <c r="J812" s="37">
        <v>62425.71039528001</v>
      </c>
      <c r="K812" s="37">
        <f t="shared" si="12"/>
        <v>13726.914836280012</v>
      </c>
      <c r="L812" s="1"/>
      <c r="M812" s="35"/>
    </row>
    <row r="813" spans="2:13" x14ac:dyDescent="0.2">
      <c r="B813" s="35"/>
      <c r="C813" s="34"/>
      <c r="D813" s="44"/>
      <c r="E813" s="44"/>
      <c r="F813" s="53"/>
      <c r="G813" s="57" t="s">
        <v>64</v>
      </c>
      <c r="H813" s="58" t="s">
        <v>209</v>
      </c>
      <c r="I813" s="54">
        <v>24.663637999999999</v>
      </c>
      <c r="J813" s="46">
        <v>20.716213890000006</v>
      </c>
      <c r="K813" s="46">
        <f t="shared" si="12"/>
        <v>-3.9474241099999929</v>
      </c>
      <c r="L813" s="1"/>
      <c r="M813" s="35"/>
    </row>
    <row r="814" spans="2:13" x14ac:dyDescent="0.2">
      <c r="B814" s="35"/>
      <c r="C814" s="34"/>
      <c r="D814" s="44"/>
      <c r="E814" s="44"/>
      <c r="F814" s="53"/>
      <c r="G814" s="57" t="s">
        <v>26</v>
      </c>
      <c r="H814" s="58" t="s">
        <v>210</v>
      </c>
      <c r="I814" s="54">
        <v>34.268165000000003</v>
      </c>
      <c r="J814" s="46">
        <v>31.541311090000001</v>
      </c>
      <c r="K814" s="46">
        <f t="shared" si="12"/>
        <v>-2.7268539100000027</v>
      </c>
      <c r="L814" s="1"/>
      <c r="M814" s="35"/>
    </row>
    <row r="815" spans="2:13" x14ac:dyDescent="0.2">
      <c r="B815" s="35"/>
      <c r="C815" s="34"/>
      <c r="D815" s="44"/>
      <c r="E815" s="44"/>
      <c r="F815" s="53"/>
      <c r="G815" s="57" t="s">
        <v>29</v>
      </c>
      <c r="H815" s="58" t="s">
        <v>211</v>
      </c>
      <c r="I815" s="54">
        <v>113.72001299999999</v>
      </c>
      <c r="J815" s="46">
        <v>108.44328511999997</v>
      </c>
      <c r="K815" s="46">
        <f t="shared" si="12"/>
        <v>-5.2767278800000241</v>
      </c>
      <c r="L815" s="1"/>
      <c r="M815" s="35"/>
    </row>
    <row r="816" spans="2:13" x14ac:dyDescent="0.2">
      <c r="B816" s="35"/>
      <c r="C816" s="34"/>
      <c r="D816" s="44"/>
      <c r="E816" s="44"/>
      <c r="F816" s="53"/>
      <c r="G816" s="57" t="s">
        <v>31</v>
      </c>
      <c r="H816" s="58" t="s">
        <v>212</v>
      </c>
      <c r="I816" s="54">
        <v>1011.177581</v>
      </c>
      <c r="J816" s="46">
        <v>1143.3107838999999</v>
      </c>
      <c r="K816" s="46">
        <f t="shared" si="12"/>
        <v>132.1332028999999</v>
      </c>
      <c r="L816" s="1"/>
      <c r="M816" s="35"/>
    </row>
    <row r="817" spans="2:13" x14ac:dyDescent="0.2">
      <c r="B817" s="35"/>
      <c r="C817" s="34"/>
      <c r="D817" s="44"/>
      <c r="E817" s="44"/>
      <c r="F817" s="53"/>
      <c r="G817" s="57" t="s">
        <v>32</v>
      </c>
      <c r="H817" s="58" t="s">
        <v>213</v>
      </c>
      <c r="I817" s="54">
        <v>53.424053999999998</v>
      </c>
      <c r="J817" s="46">
        <v>47.580108649999993</v>
      </c>
      <c r="K817" s="46">
        <f t="shared" si="12"/>
        <v>-5.8439453500000056</v>
      </c>
      <c r="L817" s="1"/>
      <c r="M817" s="35"/>
    </row>
    <row r="818" spans="2:13" x14ac:dyDescent="0.2">
      <c r="B818" s="35"/>
      <c r="C818" s="34"/>
      <c r="D818" s="44"/>
      <c r="E818" s="44"/>
      <c r="F818" s="53"/>
      <c r="G818" s="57" t="s">
        <v>34</v>
      </c>
      <c r="H818" s="58" t="s">
        <v>214</v>
      </c>
      <c r="I818" s="54">
        <v>358.44759599999998</v>
      </c>
      <c r="J818" s="46">
        <v>370.99982597000013</v>
      </c>
      <c r="K818" s="46">
        <f t="shared" si="12"/>
        <v>12.552229970000155</v>
      </c>
      <c r="L818" s="1"/>
      <c r="M818" s="35"/>
    </row>
    <row r="819" spans="2:13" x14ac:dyDescent="0.2">
      <c r="B819" s="35"/>
      <c r="C819" s="34"/>
      <c r="D819" s="44"/>
      <c r="E819" s="44"/>
      <c r="F819" s="53"/>
      <c r="G819" s="57" t="s">
        <v>36</v>
      </c>
      <c r="H819" s="58" t="s">
        <v>215</v>
      </c>
      <c r="I819" s="54">
        <v>689.57322199999999</v>
      </c>
      <c r="J819" s="46">
        <v>646.8945097299993</v>
      </c>
      <c r="K819" s="46">
        <f t="shared" si="12"/>
        <v>-42.678712270000688</v>
      </c>
      <c r="L819" s="1"/>
      <c r="M819" s="35"/>
    </row>
    <row r="820" spans="2:13" x14ac:dyDescent="0.2">
      <c r="B820" s="35"/>
      <c r="C820" s="34"/>
      <c r="D820" s="44"/>
      <c r="E820" s="44"/>
      <c r="F820" s="53"/>
      <c r="G820" s="57" t="s">
        <v>37</v>
      </c>
      <c r="H820" s="58" t="s">
        <v>216</v>
      </c>
      <c r="I820" s="54">
        <v>10.980091</v>
      </c>
      <c r="J820" s="46">
        <v>8.9053365999999983</v>
      </c>
      <c r="K820" s="46">
        <f t="shared" si="12"/>
        <v>-2.0747544000000016</v>
      </c>
      <c r="L820" s="1"/>
      <c r="M820" s="35"/>
    </row>
    <row r="821" spans="2:13" x14ac:dyDescent="0.2">
      <c r="B821" s="35"/>
      <c r="C821" s="34"/>
      <c r="D821" s="44"/>
      <c r="E821" s="44"/>
      <c r="F821" s="53"/>
      <c r="G821" s="57" t="s">
        <v>39</v>
      </c>
      <c r="H821" s="58" t="s">
        <v>217</v>
      </c>
      <c r="I821" s="54">
        <v>186.318342</v>
      </c>
      <c r="J821" s="46">
        <v>241.87457789000001</v>
      </c>
      <c r="K821" s="46">
        <f t="shared" si="12"/>
        <v>55.556235890000011</v>
      </c>
      <c r="L821" s="1"/>
      <c r="M821" s="35"/>
    </row>
    <row r="822" spans="2:13" x14ac:dyDescent="0.2">
      <c r="B822" s="35"/>
      <c r="C822" s="34"/>
      <c r="D822" s="44"/>
      <c r="E822" s="44"/>
      <c r="F822" s="53"/>
      <c r="G822" s="57" t="s">
        <v>218</v>
      </c>
      <c r="H822" s="58" t="s">
        <v>219</v>
      </c>
      <c r="I822" s="54">
        <v>280.01312000000001</v>
      </c>
      <c r="J822" s="46">
        <v>344.14148856000003</v>
      </c>
      <c r="K822" s="46">
        <f t="shared" si="12"/>
        <v>64.128368560000013</v>
      </c>
      <c r="L822" s="1"/>
      <c r="M822" s="35"/>
    </row>
    <row r="823" spans="2:13" x14ac:dyDescent="0.2">
      <c r="B823" s="35"/>
      <c r="C823" s="34"/>
      <c r="D823" s="44"/>
      <c r="E823" s="44"/>
      <c r="F823" s="53"/>
      <c r="G823" s="57" t="s">
        <v>41</v>
      </c>
      <c r="H823" s="58" t="s">
        <v>220</v>
      </c>
      <c r="I823" s="54">
        <v>17.014624000000001</v>
      </c>
      <c r="J823" s="46">
        <v>14.425731900000002</v>
      </c>
      <c r="K823" s="46">
        <f t="shared" si="12"/>
        <v>-2.5888920999999989</v>
      </c>
      <c r="L823" s="1"/>
      <c r="M823" s="35"/>
    </row>
    <row r="824" spans="2:13" x14ac:dyDescent="0.2">
      <c r="B824" s="35"/>
      <c r="C824" s="34"/>
      <c r="D824" s="44"/>
      <c r="E824" s="44"/>
      <c r="F824" s="53"/>
      <c r="G824" s="57" t="s">
        <v>43</v>
      </c>
      <c r="H824" s="58" t="s">
        <v>221</v>
      </c>
      <c r="I824" s="54">
        <v>45646.939091</v>
      </c>
      <c r="J824" s="46">
        <v>59165.379275740008</v>
      </c>
      <c r="K824" s="46">
        <f t="shared" si="12"/>
        <v>13518.440184740008</v>
      </c>
      <c r="L824" s="1"/>
      <c r="M824" s="35"/>
    </row>
    <row r="825" spans="2:13" x14ac:dyDescent="0.2">
      <c r="B825" s="35"/>
      <c r="C825" s="34"/>
      <c r="D825" s="44"/>
      <c r="E825" s="44"/>
      <c r="F825" s="53"/>
      <c r="G825" s="57" t="s">
        <v>45</v>
      </c>
      <c r="H825" s="58" t="s">
        <v>222</v>
      </c>
      <c r="I825" s="54">
        <v>23.054677999999999</v>
      </c>
      <c r="J825" s="46">
        <v>14.303089430000004</v>
      </c>
      <c r="K825" s="46">
        <f t="shared" si="12"/>
        <v>-8.7515885699999956</v>
      </c>
      <c r="L825" s="1"/>
      <c r="M825" s="35"/>
    </row>
    <row r="826" spans="2:13" x14ac:dyDescent="0.2">
      <c r="B826" s="35"/>
      <c r="C826" s="34"/>
      <c r="D826" s="44"/>
      <c r="E826" s="44"/>
      <c r="F826" s="53"/>
      <c r="G826" s="57" t="s">
        <v>223</v>
      </c>
      <c r="H826" s="58" t="s">
        <v>1539</v>
      </c>
      <c r="I826" s="54">
        <v>249.20134400000001</v>
      </c>
      <c r="J826" s="46">
        <v>267.19485680999958</v>
      </c>
      <c r="K826" s="46">
        <f t="shared" si="12"/>
        <v>17.993512809999572</v>
      </c>
      <c r="L826" s="1"/>
      <c r="M826" s="35"/>
    </row>
    <row r="827" spans="2:13" ht="14.25" x14ac:dyDescent="0.2">
      <c r="B827" s="35"/>
      <c r="C827" s="34"/>
      <c r="D827" s="44"/>
      <c r="E827" s="44"/>
      <c r="F827" s="55" t="s">
        <v>2</v>
      </c>
      <c r="G827" s="61"/>
      <c r="H827" s="59"/>
      <c r="I827" s="37">
        <v>4246.3388160000004</v>
      </c>
      <c r="J827" s="37">
        <v>3726.8893733400014</v>
      </c>
      <c r="K827" s="37">
        <f t="shared" si="12"/>
        <v>-519.44944265999902</v>
      </c>
      <c r="L827" s="1"/>
      <c r="M827" s="35"/>
    </row>
    <row r="828" spans="2:13" x14ac:dyDescent="0.2">
      <c r="B828" s="35"/>
      <c r="C828" s="34"/>
      <c r="D828" s="44"/>
      <c r="E828" s="44"/>
      <c r="F828" s="53"/>
      <c r="G828" s="57">
        <v>100</v>
      </c>
      <c r="H828" s="58" t="s">
        <v>1191</v>
      </c>
      <c r="I828" s="54">
        <v>57.692452000000003</v>
      </c>
      <c r="J828" s="46">
        <v>53.252681680000016</v>
      </c>
      <c r="K828" s="46">
        <f t="shared" si="12"/>
        <v>-4.4397703199999867</v>
      </c>
      <c r="L828" s="1"/>
      <c r="M828" s="35"/>
    </row>
    <row r="829" spans="2:13" x14ac:dyDescent="0.2">
      <c r="B829" s="35"/>
      <c r="C829" s="34"/>
      <c r="D829" s="44"/>
      <c r="E829" s="44"/>
      <c r="F829" s="53"/>
      <c r="G829" s="57">
        <v>111</v>
      </c>
      <c r="H829" s="58" t="s">
        <v>1534</v>
      </c>
      <c r="I829" s="54">
        <v>30.078654</v>
      </c>
      <c r="J829" s="46">
        <v>24.798567849999998</v>
      </c>
      <c r="K829" s="46">
        <f t="shared" si="12"/>
        <v>-5.2800861500000025</v>
      </c>
      <c r="L829" s="1"/>
      <c r="M829" s="35"/>
    </row>
    <row r="830" spans="2:13" x14ac:dyDescent="0.2">
      <c r="B830" s="35"/>
      <c r="C830" s="34"/>
      <c r="D830" s="44"/>
      <c r="E830" s="44"/>
      <c r="F830" s="53"/>
      <c r="G830" s="57">
        <v>112</v>
      </c>
      <c r="H830" s="58" t="s">
        <v>1193</v>
      </c>
      <c r="I830" s="54">
        <v>31.565483</v>
      </c>
      <c r="J830" s="46">
        <v>27.95761057</v>
      </c>
      <c r="K830" s="46">
        <f t="shared" si="12"/>
        <v>-3.6078724300000005</v>
      </c>
      <c r="L830" s="1"/>
      <c r="M830" s="35"/>
    </row>
    <row r="831" spans="2:13" x14ac:dyDescent="0.2">
      <c r="B831" s="35"/>
      <c r="C831" s="34"/>
      <c r="D831" s="44"/>
      <c r="E831" s="44"/>
      <c r="F831" s="53"/>
      <c r="G831" s="57">
        <v>113</v>
      </c>
      <c r="H831" s="58" t="s">
        <v>1117</v>
      </c>
      <c r="I831" s="54">
        <v>31.530304000000001</v>
      </c>
      <c r="J831" s="46">
        <v>25.059255710000002</v>
      </c>
      <c r="K831" s="46">
        <f t="shared" si="12"/>
        <v>-6.4710482899999988</v>
      </c>
      <c r="L831" s="1"/>
      <c r="M831" s="35"/>
    </row>
    <row r="832" spans="2:13" x14ac:dyDescent="0.2">
      <c r="B832" s="35"/>
      <c r="C832" s="34"/>
      <c r="D832" s="44"/>
      <c r="E832" s="44"/>
      <c r="F832" s="53"/>
      <c r="G832" s="57">
        <v>114</v>
      </c>
      <c r="H832" s="58" t="s">
        <v>1535</v>
      </c>
      <c r="I832" s="54">
        <v>8.1676129999999993</v>
      </c>
      <c r="J832" s="46">
        <v>9.1117228699999977</v>
      </c>
      <c r="K832" s="46">
        <f t="shared" si="12"/>
        <v>0.94410986999999835</v>
      </c>
      <c r="L832" s="1"/>
      <c r="M832" s="35"/>
    </row>
    <row r="833" spans="2:13" ht="25.5" x14ac:dyDescent="0.2">
      <c r="B833" s="35"/>
      <c r="C833" s="34"/>
      <c r="D833" s="44"/>
      <c r="E833" s="44"/>
      <c r="F833" s="53"/>
      <c r="G833" s="57">
        <v>160</v>
      </c>
      <c r="H833" s="58" t="s">
        <v>1536</v>
      </c>
      <c r="I833" s="54">
        <v>504.55353000000002</v>
      </c>
      <c r="J833" s="46">
        <v>434.98332140000019</v>
      </c>
      <c r="K833" s="46">
        <f t="shared" si="12"/>
        <v>-69.57020859999983</v>
      </c>
      <c r="L833" s="1"/>
      <c r="M833" s="35"/>
    </row>
    <row r="834" spans="2:13" x14ac:dyDescent="0.2">
      <c r="B834" s="35"/>
      <c r="C834" s="34"/>
      <c r="D834" s="44"/>
      <c r="E834" s="44"/>
      <c r="F834" s="53"/>
      <c r="G834" s="57">
        <v>170</v>
      </c>
      <c r="H834" s="58" t="s">
        <v>1537</v>
      </c>
      <c r="I834" s="54">
        <v>19.705271</v>
      </c>
      <c r="J834" s="46">
        <v>18.597379629999999</v>
      </c>
      <c r="K834" s="46">
        <f t="shared" si="12"/>
        <v>-1.1078913700000008</v>
      </c>
      <c r="L834" s="1"/>
      <c r="M834" s="35"/>
    </row>
    <row r="835" spans="2:13" x14ac:dyDescent="0.2">
      <c r="B835" s="35"/>
      <c r="C835" s="34"/>
      <c r="D835" s="44"/>
      <c r="E835" s="44"/>
      <c r="F835" s="53"/>
      <c r="G835" s="57">
        <v>171</v>
      </c>
      <c r="H835" s="58" t="s">
        <v>1538</v>
      </c>
      <c r="I835" s="54">
        <v>15.466552999999999</v>
      </c>
      <c r="J835" s="46">
        <v>11.701333009999999</v>
      </c>
      <c r="K835" s="46">
        <f t="shared" si="12"/>
        <v>-3.7652199900000003</v>
      </c>
      <c r="L835" s="1"/>
      <c r="M835" s="35"/>
    </row>
    <row r="836" spans="2:13" x14ac:dyDescent="0.2">
      <c r="B836" s="35"/>
      <c r="C836" s="34"/>
      <c r="D836" s="44"/>
      <c r="E836" s="44"/>
      <c r="F836" s="53"/>
      <c r="G836" s="57">
        <v>172</v>
      </c>
      <c r="H836" s="58" t="s">
        <v>1477</v>
      </c>
      <c r="I836" s="54">
        <v>159.67610099999999</v>
      </c>
      <c r="J836" s="46">
        <v>160.85556842999995</v>
      </c>
      <c r="K836" s="46">
        <f t="shared" si="12"/>
        <v>1.1794674299999599</v>
      </c>
      <c r="L836" s="1"/>
      <c r="M836" s="35"/>
    </row>
    <row r="837" spans="2:13" x14ac:dyDescent="0.2">
      <c r="B837" s="35"/>
      <c r="C837" s="34"/>
      <c r="D837" s="44"/>
      <c r="E837" s="44"/>
      <c r="F837" s="53"/>
      <c r="G837" s="57">
        <v>180</v>
      </c>
      <c r="H837" s="58" t="s">
        <v>1539</v>
      </c>
      <c r="I837" s="54">
        <v>12.342936999999999</v>
      </c>
      <c r="J837" s="46">
        <v>13.647574879999999</v>
      </c>
      <c r="K837" s="46">
        <f t="shared" si="12"/>
        <v>1.3046378799999996</v>
      </c>
      <c r="L837" s="1"/>
      <c r="M837" s="35"/>
    </row>
    <row r="838" spans="2:13" x14ac:dyDescent="0.2">
      <c r="B838" s="35"/>
      <c r="C838" s="34"/>
      <c r="D838" s="44"/>
      <c r="E838" s="44"/>
      <c r="F838" s="53"/>
      <c r="G838" s="57">
        <v>300</v>
      </c>
      <c r="H838" s="58" t="s">
        <v>1540</v>
      </c>
      <c r="I838" s="54">
        <v>26.283272</v>
      </c>
      <c r="J838" s="46">
        <v>20.857679419999997</v>
      </c>
      <c r="K838" s="46">
        <f t="shared" si="12"/>
        <v>-5.4255925800000036</v>
      </c>
      <c r="L838" s="1"/>
      <c r="M838" s="35"/>
    </row>
    <row r="839" spans="2:13" x14ac:dyDescent="0.2">
      <c r="B839" s="35"/>
      <c r="C839" s="34"/>
      <c r="D839" s="44"/>
      <c r="E839" s="44"/>
      <c r="F839" s="53"/>
      <c r="G839" s="57">
        <v>310</v>
      </c>
      <c r="H839" s="58" t="s">
        <v>1541</v>
      </c>
      <c r="I839" s="54">
        <v>258.483071</v>
      </c>
      <c r="J839" s="46">
        <v>244.69220729000003</v>
      </c>
      <c r="K839" s="46">
        <f t="shared" si="12"/>
        <v>-13.790863709999968</v>
      </c>
      <c r="L839" s="1"/>
      <c r="M839" s="35"/>
    </row>
    <row r="840" spans="2:13" x14ac:dyDescent="0.2">
      <c r="B840" s="35"/>
      <c r="C840" s="34"/>
      <c r="D840" s="44"/>
      <c r="E840" s="44"/>
      <c r="F840" s="53"/>
      <c r="G840" s="57">
        <v>313</v>
      </c>
      <c r="H840" s="58" t="s">
        <v>1542</v>
      </c>
      <c r="I840" s="54">
        <v>35.682631999999998</v>
      </c>
      <c r="J840" s="46">
        <v>44.572253100000005</v>
      </c>
      <c r="K840" s="46">
        <f t="shared" si="12"/>
        <v>8.8896211000000065</v>
      </c>
      <c r="L840" s="1"/>
      <c r="M840" s="35"/>
    </row>
    <row r="841" spans="2:13" ht="25.5" x14ac:dyDescent="0.2">
      <c r="B841" s="35"/>
      <c r="C841" s="34"/>
      <c r="D841" s="44"/>
      <c r="E841" s="44"/>
      <c r="F841" s="53"/>
      <c r="G841" s="57">
        <v>315</v>
      </c>
      <c r="H841" s="58" t="s">
        <v>1543</v>
      </c>
      <c r="I841" s="54">
        <v>38.337614000000002</v>
      </c>
      <c r="J841" s="46">
        <v>36.550734800000015</v>
      </c>
      <c r="K841" s="46">
        <f t="shared" si="12"/>
        <v>-1.7868791999999871</v>
      </c>
      <c r="L841" s="1"/>
      <c r="M841" s="35"/>
    </row>
    <row r="842" spans="2:13" x14ac:dyDescent="0.2">
      <c r="B842" s="35"/>
      <c r="C842" s="34"/>
      <c r="D842" s="44"/>
      <c r="E842" s="44"/>
      <c r="F842" s="53"/>
      <c r="G842" s="57">
        <v>316</v>
      </c>
      <c r="H842" s="58" t="s">
        <v>1544</v>
      </c>
      <c r="I842" s="54">
        <v>311.52812499999999</v>
      </c>
      <c r="J842" s="46">
        <v>256.95099986999992</v>
      </c>
      <c r="K842" s="46">
        <f t="shared" ref="K842:K905" si="13">+J842-I842</f>
        <v>-54.57712513000007</v>
      </c>
      <c r="L842" s="1"/>
      <c r="M842" s="35"/>
    </row>
    <row r="843" spans="2:13" x14ac:dyDescent="0.2">
      <c r="B843" s="35"/>
      <c r="C843" s="34"/>
      <c r="D843" s="44"/>
      <c r="E843" s="44"/>
      <c r="F843" s="53"/>
      <c r="G843" s="57">
        <v>500</v>
      </c>
      <c r="H843" s="58" t="s">
        <v>1545</v>
      </c>
      <c r="I843" s="54">
        <v>475.15799299999998</v>
      </c>
      <c r="J843" s="46">
        <v>22.653790189999999</v>
      </c>
      <c r="K843" s="46">
        <f t="shared" si="13"/>
        <v>-452.50420280999998</v>
      </c>
      <c r="L843" s="1"/>
      <c r="M843" s="35"/>
    </row>
    <row r="844" spans="2:13" x14ac:dyDescent="0.2">
      <c r="B844" s="35"/>
      <c r="C844" s="34"/>
      <c r="D844" s="44"/>
      <c r="E844" s="44"/>
      <c r="F844" s="53"/>
      <c r="G844" s="57">
        <v>510</v>
      </c>
      <c r="H844" s="58" t="s">
        <v>1176</v>
      </c>
      <c r="I844" s="54">
        <v>45.618057</v>
      </c>
      <c r="J844" s="46">
        <v>40.249333339999986</v>
      </c>
      <c r="K844" s="46">
        <f t="shared" si="13"/>
        <v>-5.3687236600000148</v>
      </c>
      <c r="L844" s="1"/>
      <c r="M844" s="35"/>
    </row>
    <row r="845" spans="2:13" x14ac:dyDescent="0.2">
      <c r="B845" s="35"/>
      <c r="C845" s="34"/>
      <c r="D845" s="44"/>
      <c r="E845" s="44"/>
      <c r="F845" s="53"/>
      <c r="G845" s="57">
        <v>511</v>
      </c>
      <c r="H845" s="58" t="s">
        <v>1546</v>
      </c>
      <c r="I845" s="54">
        <v>62.884991999999997</v>
      </c>
      <c r="J845" s="46">
        <v>135.76733106</v>
      </c>
      <c r="K845" s="46">
        <f t="shared" si="13"/>
        <v>72.882339060000007</v>
      </c>
      <c r="L845" s="1"/>
      <c r="M845" s="35"/>
    </row>
    <row r="846" spans="2:13" x14ac:dyDescent="0.2">
      <c r="B846" s="35"/>
      <c r="C846" s="34"/>
      <c r="D846" s="44"/>
      <c r="E846" s="44"/>
      <c r="F846" s="53"/>
      <c r="G846" s="57">
        <v>512</v>
      </c>
      <c r="H846" s="58" t="s">
        <v>1177</v>
      </c>
      <c r="I846" s="54">
        <v>77.470012999999994</v>
      </c>
      <c r="J846" s="46">
        <v>206.31296054999996</v>
      </c>
      <c r="K846" s="46">
        <f t="shared" si="13"/>
        <v>128.84294754999996</v>
      </c>
      <c r="L846" s="1"/>
      <c r="M846" s="35"/>
    </row>
    <row r="847" spans="2:13" x14ac:dyDescent="0.2">
      <c r="B847" s="35"/>
      <c r="C847" s="34"/>
      <c r="D847" s="44"/>
      <c r="E847" s="44"/>
      <c r="F847" s="53"/>
      <c r="G847" s="57">
        <v>513</v>
      </c>
      <c r="H847" s="58" t="s">
        <v>1175</v>
      </c>
      <c r="I847" s="54">
        <v>239.54800499999999</v>
      </c>
      <c r="J847" s="46">
        <v>259.88670823999996</v>
      </c>
      <c r="K847" s="46">
        <f t="shared" si="13"/>
        <v>20.338703239999973</v>
      </c>
      <c r="L847" s="1"/>
      <c r="M847" s="35"/>
    </row>
    <row r="848" spans="2:13" x14ac:dyDescent="0.2">
      <c r="B848" s="35"/>
      <c r="C848" s="34"/>
      <c r="D848" s="44"/>
      <c r="E848" s="44"/>
      <c r="F848" s="53"/>
      <c r="G848" s="57">
        <v>514</v>
      </c>
      <c r="H848" s="58" t="s">
        <v>1547</v>
      </c>
      <c r="I848" s="54">
        <v>46.544618</v>
      </c>
      <c r="J848" s="46">
        <v>37.771074339999998</v>
      </c>
      <c r="K848" s="46">
        <f t="shared" si="13"/>
        <v>-8.7735436600000014</v>
      </c>
      <c r="L848" s="1"/>
      <c r="M848" s="35"/>
    </row>
    <row r="849" spans="2:13" x14ac:dyDescent="0.2">
      <c r="B849" s="35"/>
      <c r="C849" s="34"/>
      <c r="D849" s="44"/>
      <c r="E849" s="44"/>
      <c r="F849" s="53"/>
      <c r="G849" s="57">
        <v>600</v>
      </c>
      <c r="H849" s="58" t="s">
        <v>1548</v>
      </c>
      <c r="I849" s="54">
        <v>19.088308999999999</v>
      </c>
      <c r="J849" s="46">
        <v>17.88906798</v>
      </c>
      <c r="K849" s="46">
        <f t="shared" si="13"/>
        <v>-1.1992410199999988</v>
      </c>
      <c r="L849" s="1"/>
      <c r="M849" s="35"/>
    </row>
    <row r="850" spans="2:13" x14ac:dyDescent="0.2">
      <c r="B850" s="35"/>
      <c r="C850" s="34"/>
      <c r="D850" s="44"/>
      <c r="E850" s="44"/>
      <c r="F850" s="53"/>
      <c r="G850" s="57">
        <v>610</v>
      </c>
      <c r="H850" s="58" t="s">
        <v>1549</v>
      </c>
      <c r="I850" s="54">
        <v>1287.6000160000001</v>
      </c>
      <c r="J850" s="46">
        <v>1233.8771467100016</v>
      </c>
      <c r="K850" s="46">
        <f t="shared" si="13"/>
        <v>-53.722869289998471</v>
      </c>
      <c r="L850" s="1"/>
      <c r="M850" s="35"/>
    </row>
    <row r="851" spans="2:13" x14ac:dyDescent="0.2">
      <c r="B851" s="35"/>
      <c r="C851" s="34"/>
      <c r="D851" s="44"/>
      <c r="E851" s="44"/>
      <c r="F851" s="53"/>
      <c r="G851" s="57">
        <v>611</v>
      </c>
      <c r="H851" s="58" t="s">
        <v>1550</v>
      </c>
      <c r="I851" s="54">
        <v>414.061578</v>
      </c>
      <c r="J851" s="46">
        <v>360.55822985999987</v>
      </c>
      <c r="K851" s="46">
        <f t="shared" si="13"/>
        <v>-53.503348140000128</v>
      </c>
      <c r="L851" s="1"/>
      <c r="M851" s="35"/>
    </row>
    <row r="852" spans="2:13" x14ac:dyDescent="0.2">
      <c r="B852" s="35"/>
      <c r="C852" s="34"/>
      <c r="D852" s="44"/>
      <c r="E852" s="44"/>
      <c r="F852" s="53"/>
      <c r="G852" s="57">
        <v>613</v>
      </c>
      <c r="H852" s="58" t="s">
        <v>1551</v>
      </c>
      <c r="I852" s="54">
        <v>27.933206999999999</v>
      </c>
      <c r="J852" s="46">
        <v>20.244687270000004</v>
      </c>
      <c r="K852" s="46">
        <f t="shared" si="13"/>
        <v>-7.6885197299999959</v>
      </c>
      <c r="L852" s="1"/>
      <c r="M852" s="35"/>
    </row>
    <row r="853" spans="2:13" x14ac:dyDescent="0.2">
      <c r="B853" s="35"/>
      <c r="C853" s="34"/>
      <c r="D853" s="44"/>
      <c r="E853" s="44"/>
      <c r="F853" s="53"/>
      <c r="G853" s="57">
        <v>614</v>
      </c>
      <c r="H853" s="58" t="s">
        <v>1552</v>
      </c>
      <c r="I853" s="54">
        <v>9.3384160000000005</v>
      </c>
      <c r="J853" s="46">
        <v>8.0901532899999999</v>
      </c>
      <c r="K853" s="46">
        <f t="shared" si="13"/>
        <v>-1.2482627100000006</v>
      </c>
      <c r="L853" s="1"/>
      <c r="M853" s="35"/>
    </row>
    <row r="854" spans="2:13" ht="14.25" x14ac:dyDescent="0.2">
      <c r="B854" s="35"/>
      <c r="C854" s="34"/>
      <c r="D854" s="68">
        <v>13</v>
      </c>
      <c r="E854" s="38" t="s">
        <v>271</v>
      </c>
      <c r="F854" s="69"/>
      <c r="G854" s="70"/>
      <c r="H854" s="71"/>
      <c r="I854" s="72">
        <v>12382.710227</v>
      </c>
      <c r="J854" s="72">
        <v>14063.46333325</v>
      </c>
      <c r="K854" s="72">
        <f t="shared" si="13"/>
        <v>1680.7531062500002</v>
      </c>
    </row>
    <row r="855" spans="2:13" ht="14.25" x14ac:dyDescent="0.2">
      <c r="B855" s="35"/>
      <c r="C855" s="34"/>
      <c r="D855" s="44"/>
      <c r="E855" s="44"/>
      <c r="F855" s="55" t="s">
        <v>2</v>
      </c>
      <c r="G855" s="61"/>
      <c r="H855" s="59"/>
      <c r="I855" s="37">
        <v>12382.710227</v>
      </c>
      <c r="J855" s="37">
        <v>14063.46333325</v>
      </c>
      <c r="K855" s="37">
        <f t="shared" si="13"/>
        <v>1680.7531062500002</v>
      </c>
      <c r="L855" s="1"/>
      <c r="M855" s="35"/>
    </row>
    <row r="856" spans="2:13" x14ac:dyDescent="0.2">
      <c r="B856" s="35"/>
      <c r="C856" s="34"/>
      <c r="D856" s="44"/>
      <c r="E856" s="44"/>
      <c r="F856" s="53"/>
      <c r="G856" s="57">
        <v>100</v>
      </c>
      <c r="H856" s="58" t="s">
        <v>1191</v>
      </c>
      <c r="I856" s="54">
        <v>74.199436000000006</v>
      </c>
      <c r="J856" s="46">
        <v>71.607813879999995</v>
      </c>
      <c r="K856" s="46">
        <f t="shared" si="13"/>
        <v>-2.5916221200000109</v>
      </c>
      <c r="L856" s="1"/>
      <c r="M856" s="35"/>
    </row>
    <row r="857" spans="2:13" x14ac:dyDescent="0.2">
      <c r="B857" s="35"/>
      <c r="C857" s="34"/>
      <c r="D857" s="44"/>
      <c r="E857" s="44"/>
      <c r="F857" s="53"/>
      <c r="G857" s="57">
        <v>110</v>
      </c>
      <c r="H857" s="58" t="s">
        <v>1553</v>
      </c>
      <c r="I857" s="54">
        <v>32.020681000000003</v>
      </c>
      <c r="J857" s="46">
        <v>35.874420910000005</v>
      </c>
      <c r="K857" s="46">
        <f t="shared" si="13"/>
        <v>3.8537399100000016</v>
      </c>
      <c r="L857" s="1"/>
      <c r="M857" s="35"/>
    </row>
    <row r="858" spans="2:13" x14ac:dyDescent="0.2">
      <c r="B858" s="35"/>
      <c r="C858" s="34"/>
      <c r="D858" s="44"/>
      <c r="E858" s="44"/>
      <c r="F858" s="53"/>
      <c r="G858" s="57">
        <v>111</v>
      </c>
      <c r="H858" s="58" t="s">
        <v>1554</v>
      </c>
      <c r="I858" s="54">
        <v>7.5269500000000003</v>
      </c>
      <c r="J858" s="46">
        <v>5.9417269799999994</v>
      </c>
      <c r="K858" s="46">
        <f t="shared" si="13"/>
        <v>-1.5852230200000008</v>
      </c>
      <c r="L858" s="1"/>
      <c r="M858" s="35"/>
    </row>
    <row r="859" spans="2:13" x14ac:dyDescent="0.2">
      <c r="B859" s="35"/>
      <c r="C859" s="34"/>
      <c r="D859" s="44"/>
      <c r="E859" s="44"/>
      <c r="F859" s="53"/>
      <c r="G859" s="57">
        <v>112</v>
      </c>
      <c r="H859" s="58" t="s">
        <v>1555</v>
      </c>
      <c r="I859" s="54">
        <v>4.7998390000000004</v>
      </c>
      <c r="J859" s="46">
        <v>4.2885423199999995</v>
      </c>
      <c r="K859" s="46">
        <f t="shared" si="13"/>
        <v>-0.51129668000000095</v>
      </c>
      <c r="L859" s="1"/>
      <c r="M859" s="35"/>
    </row>
    <row r="860" spans="2:13" x14ac:dyDescent="0.2">
      <c r="B860" s="35"/>
      <c r="C860" s="34"/>
      <c r="D860" s="44"/>
      <c r="E860" s="44"/>
      <c r="F860" s="53"/>
      <c r="G860" s="57">
        <v>113</v>
      </c>
      <c r="H860" s="58" t="s">
        <v>1556</v>
      </c>
      <c r="I860" s="54">
        <v>632.43302800000004</v>
      </c>
      <c r="J860" s="46">
        <v>799.31867172999978</v>
      </c>
      <c r="K860" s="46">
        <f t="shared" si="13"/>
        <v>166.88564372999974</v>
      </c>
      <c r="L860" s="1"/>
      <c r="M860" s="35"/>
    </row>
    <row r="861" spans="2:13" x14ac:dyDescent="0.2">
      <c r="B861" s="35"/>
      <c r="C861" s="34"/>
      <c r="D861" s="44"/>
      <c r="E861" s="44"/>
      <c r="F861" s="53"/>
      <c r="G861" s="57">
        <v>114</v>
      </c>
      <c r="H861" s="58" t="s">
        <v>2277</v>
      </c>
      <c r="I861" s="54">
        <v>9.4960789999999999</v>
      </c>
      <c r="J861" s="46">
        <v>11.849590979999999</v>
      </c>
      <c r="K861" s="46">
        <f t="shared" si="13"/>
        <v>2.3535119799999986</v>
      </c>
      <c r="L861" s="1"/>
      <c r="M861" s="35"/>
    </row>
    <row r="862" spans="2:13" x14ac:dyDescent="0.2">
      <c r="B862" s="35"/>
      <c r="C862" s="34"/>
      <c r="D862" s="44"/>
      <c r="E862" s="44"/>
      <c r="F862" s="53"/>
      <c r="G862" s="57">
        <v>115</v>
      </c>
      <c r="H862" s="58" t="s">
        <v>1557</v>
      </c>
      <c r="I862" s="54">
        <v>6113.3631500000001</v>
      </c>
      <c r="J862" s="46">
        <v>4959.8878502699981</v>
      </c>
      <c r="K862" s="46">
        <f t="shared" si="13"/>
        <v>-1153.475299730002</v>
      </c>
      <c r="L862" s="1"/>
      <c r="M862" s="35"/>
    </row>
    <row r="863" spans="2:13" x14ac:dyDescent="0.2">
      <c r="B863" s="35"/>
      <c r="C863" s="34"/>
      <c r="D863" s="44"/>
      <c r="E863" s="44"/>
      <c r="F863" s="53"/>
      <c r="G863" s="57">
        <v>116</v>
      </c>
      <c r="H863" s="58" t="s">
        <v>2278</v>
      </c>
      <c r="I863" s="54">
        <v>499.24604099999999</v>
      </c>
      <c r="J863" s="46">
        <v>776.89176022999993</v>
      </c>
      <c r="K863" s="46">
        <f t="shared" si="13"/>
        <v>277.64571922999994</v>
      </c>
      <c r="L863" s="1"/>
      <c r="M863" s="35"/>
    </row>
    <row r="864" spans="2:13" x14ac:dyDescent="0.2">
      <c r="B864" s="35"/>
      <c r="C864" s="34"/>
      <c r="D864" s="44"/>
      <c r="E864" s="44"/>
      <c r="F864" s="53"/>
      <c r="G864" s="57">
        <v>117</v>
      </c>
      <c r="H864" s="58" t="s">
        <v>1558</v>
      </c>
      <c r="I864" s="54">
        <v>34.685704000000001</v>
      </c>
      <c r="J864" s="46">
        <v>27.350012379999995</v>
      </c>
      <c r="K864" s="46">
        <f t="shared" si="13"/>
        <v>-7.3356916200000057</v>
      </c>
      <c r="L864" s="1"/>
      <c r="M864" s="35"/>
    </row>
    <row r="865" spans="2:13" x14ac:dyDescent="0.2">
      <c r="B865" s="35"/>
      <c r="C865" s="34"/>
      <c r="D865" s="44"/>
      <c r="E865" s="44"/>
      <c r="F865" s="53"/>
      <c r="G865" s="57">
        <v>118</v>
      </c>
      <c r="H865" s="58" t="s">
        <v>2279</v>
      </c>
      <c r="I865" s="54">
        <v>185.65033600000001</v>
      </c>
      <c r="J865" s="46">
        <v>660.04999890000011</v>
      </c>
      <c r="K865" s="46">
        <f t="shared" si="13"/>
        <v>474.39966290000007</v>
      </c>
      <c r="L865" s="1"/>
      <c r="M865" s="35"/>
    </row>
    <row r="866" spans="2:13" x14ac:dyDescent="0.2">
      <c r="B866" s="35"/>
      <c r="C866" s="34"/>
      <c r="D866" s="44"/>
      <c r="E866" s="44"/>
      <c r="F866" s="53"/>
      <c r="G866" s="57">
        <v>119</v>
      </c>
      <c r="H866" s="58" t="s">
        <v>2280</v>
      </c>
      <c r="I866" s="54">
        <v>273.33126199999998</v>
      </c>
      <c r="J866" s="46">
        <v>284.78353336000009</v>
      </c>
      <c r="K866" s="46">
        <f t="shared" si="13"/>
        <v>11.452271360000111</v>
      </c>
      <c r="L866" s="1"/>
      <c r="M866" s="35"/>
    </row>
    <row r="867" spans="2:13" x14ac:dyDescent="0.2">
      <c r="B867" s="35"/>
      <c r="C867" s="34"/>
      <c r="D867" s="44"/>
      <c r="E867" s="44"/>
      <c r="F867" s="53"/>
      <c r="G867" s="57">
        <v>200</v>
      </c>
      <c r="H867" s="58" t="s">
        <v>1559</v>
      </c>
      <c r="I867" s="54">
        <v>16.375091000000001</v>
      </c>
      <c r="J867" s="46">
        <v>34.356257499999998</v>
      </c>
      <c r="K867" s="46">
        <f t="shared" si="13"/>
        <v>17.981166499999997</v>
      </c>
      <c r="L867" s="1"/>
      <c r="M867" s="35"/>
    </row>
    <row r="868" spans="2:13" x14ac:dyDescent="0.2">
      <c r="B868" s="35"/>
      <c r="C868" s="34"/>
      <c r="D868" s="44"/>
      <c r="E868" s="44"/>
      <c r="F868" s="53"/>
      <c r="G868" s="57">
        <v>211</v>
      </c>
      <c r="H868" s="58" t="s">
        <v>1560</v>
      </c>
      <c r="I868" s="54">
        <v>566.542509</v>
      </c>
      <c r="J868" s="46">
        <v>495.50405625999991</v>
      </c>
      <c r="K868" s="46">
        <f t="shared" si="13"/>
        <v>-71.038452740000082</v>
      </c>
      <c r="L868" s="1"/>
      <c r="M868" s="35"/>
    </row>
    <row r="869" spans="2:13" x14ac:dyDescent="0.2">
      <c r="B869" s="35"/>
      <c r="C869" s="34"/>
      <c r="D869" s="44"/>
      <c r="E869" s="44"/>
      <c r="F869" s="53"/>
      <c r="G869" s="57">
        <v>212</v>
      </c>
      <c r="H869" s="58" t="s">
        <v>1561</v>
      </c>
      <c r="I869" s="54">
        <v>108.273489</v>
      </c>
      <c r="J869" s="46">
        <v>93.445432789999998</v>
      </c>
      <c r="K869" s="46">
        <f t="shared" si="13"/>
        <v>-14.82805621</v>
      </c>
      <c r="L869" s="1"/>
      <c r="M869" s="35"/>
    </row>
    <row r="870" spans="2:13" x14ac:dyDescent="0.2">
      <c r="B870" s="35"/>
      <c r="C870" s="34"/>
      <c r="D870" s="44"/>
      <c r="E870" s="44"/>
      <c r="F870" s="53"/>
      <c r="G870" s="57">
        <v>216</v>
      </c>
      <c r="H870" s="58" t="s">
        <v>1236</v>
      </c>
      <c r="I870" s="54">
        <v>1271.34743</v>
      </c>
      <c r="J870" s="46">
        <v>1825.1550325900005</v>
      </c>
      <c r="K870" s="46">
        <f t="shared" si="13"/>
        <v>553.80760259000044</v>
      </c>
      <c r="L870" s="1"/>
      <c r="M870" s="35"/>
    </row>
    <row r="871" spans="2:13" x14ac:dyDescent="0.2">
      <c r="B871" s="35"/>
      <c r="C871" s="34"/>
      <c r="D871" s="44"/>
      <c r="E871" s="44"/>
      <c r="F871" s="53"/>
      <c r="G871" s="57">
        <v>300</v>
      </c>
      <c r="H871" s="58" t="s">
        <v>1116</v>
      </c>
      <c r="I871" s="54">
        <v>22.816039</v>
      </c>
      <c r="J871" s="46">
        <v>99.584345569999996</v>
      </c>
      <c r="K871" s="46">
        <f t="shared" si="13"/>
        <v>76.768306569999993</v>
      </c>
      <c r="L871" s="1"/>
      <c r="M871" s="35"/>
    </row>
    <row r="872" spans="2:13" x14ac:dyDescent="0.2">
      <c r="B872" s="35"/>
      <c r="C872" s="34"/>
      <c r="D872" s="44"/>
      <c r="E872" s="44"/>
      <c r="F872" s="53"/>
      <c r="G872" s="57">
        <v>311</v>
      </c>
      <c r="H872" s="58" t="s">
        <v>1175</v>
      </c>
      <c r="I872" s="54">
        <v>912.39517899999998</v>
      </c>
      <c r="J872" s="46">
        <v>1251.1801781200002</v>
      </c>
      <c r="K872" s="46">
        <f t="shared" si="13"/>
        <v>338.78499912000018</v>
      </c>
      <c r="L872" s="1"/>
      <c r="M872" s="35"/>
    </row>
    <row r="873" spans="2:13" x14ac:dyDescent="0.2">
      <c r="B873" s="35"/>
      <c r="C873" s="34"/>
      <c r="D873" s="44"/>
      <c r="E873" s="44"/>
      <c r="F873" s="53"/>
      <c r="G873" s="57">
        <v>312</v>
      </c>
      <c r="H873" s="58" t="s">
        <v>1562</v>
      </c>
      <c r="I873" s="54">
        <v>919.19469000000004</v>
      </c>
      <c r="J873" s="46">
        <v>1931.3955608500005</v>
      </c>
      <c r="K873" s="46">
        <f t="shared" si="13"/>
        <v>1012.2008708500005</v>
      </c>
      <c r="L873" s="1"/>
      <c r="M873" s="35"/>
    </row>
    <row r="874" spans="2:13" x14ac:dyDescent="0.2">
      <c r="B874" s="35"/>
      <c r="C874" s="34"/>
      <c r="D874" s="44"/>
      <c r="E874" s="44"/>
      <c r="F874" s="53"/>
      <c r="G874" s="57">
        <v>313</v>
      </c>
      <c r="H874" s="58" t="s">
        <v>2281</v>
      </c>
      <c r="I874" s="54">
        <v>699.01329399999997</v>
      </c>
      <c r="J874" s="46">
        <v>694.99854763000008</v>
      </c>
      <c r="K874" s="46">
        <f t="shared" si="13"/>
        <v>-4.014746369999898</v>
      </c>
      <c r="L874" s="1"/>
      <c r="M874" s="35"/>
    </row>
    <row r="875" spans="2:13" ht="14.25" x14ac:dyDescent="0.2">
      <c r="B875" s="35"/>
      <c r="C875" s="34"/>
      <c r="D875" s="68">
        <v>14</v>
      </c>
      <c r="E875" s="38" t="s">
        <v>272</v>
      </c>
      <c r="F875" s="69"/>
      <c r="G875" s="70"/>
      <c r="H875" s="71"/>
      <c r="I875" s="72">
        <v>2149.9387360000001</v>
      </c>
      <c r="J875" s="72">
        <v>2224.9387360000005</v>
      </c>
      <c r="K875" s="72">
        <f t="shared" si="13"/>
        <v>75.000000000000455</v>
      </c>
    </row>
    <row r="876" spans="2:13" ht="14.25" x14ac:dyDescent="0.2">
      <c r="B876" s="35"/>
      <c r="C876" s="34"/>
      <c r="D876" s="44"/>
      <c r="E876" s="44"/>
      <c r="F876" s="55" t="s">
        <v>49</v>
      </c>
      <c r="G876" s="61"/>
      <c r="H876" s="59"/>
      <c r="I876" s="37">
        <v>19.153098</v>
      </c>
      <c r="J876" s="37">
        <v>16.365727039999999</v>
      </c>
      <c r="K876" s="37">
        <f t="shared" si="13"/>
        <v>-2.7873709600000005</v>
      </c>
      <c r="L876" s="1"/>
      <c r="M876" s="35"/>
    </row>
    <row r="877" spans="2:13" x14ac:dyDescent="0.2">
      <c r="B877" s="35"/>
      <c r="C877" s="34"/>
      <c r="D877" s="44"/>
      <c r="E877" s="44"/>
      <c r="F877" s="53"/>
      <c r="G877" s="57" t="s">
        <v>275</v>
      </c>
      <c r="H877" s="58" t="s">
        <v>276</v>
      </c>
      <c r="I877" s="54">
        <v>19.153098</v>
      </c>
      <c r="J877" s="46">
        <v>16.365727039999999</v>
      </c>
      <c r="K877" s="46">
        <f t="shared" si="13"/>
        <v>-2.7873709600000005</v>
      </c>
      <c r="L877" s="1"/>
      <c r="M877" s="35"/>
    </row>
    <row r="878" spans="2:13" ht="14.25" x14ac:dyDescent="0.2">
      <c r="B878" s="35"/>
      <c r="C878" s="34"/>
      <c r="D878" s="44"/>
      <c r="E878" s="44"/>
      <c r="F878" s="55" t="s">
        <v>15</v>
      </c>
      <c r="G878" s="61"/>
      <c r="H878" s="59"/>
      <c r="I878" s="37">
        <v>112.1452</v>
      </c>
      <c r="J878" s="37">
        <v>106.44907670000005</v>
      </c>
      <c r="K878" s="37">
        <f t="shared" si="13"/>
        <v>-5.6961232999999538</v>
      </c>
      <c r="L878" s="1"/>
      <c r="M878" s="35"/>
    </row>
    <row r="879" spans="2:13" x14ac:dyDescent="0.2">
      <c r="B879" s="35"/>
      <c r="C879" s="34"/>
      <c r="D879" s="44"/>
      <c r="E879" s="44"/>
      <c r="F879" s="53"/>
      <c r="G879" s="57" t="s">
        <v>16</v>
      </c>
      <c r="H879" s="58" t="s">
        <v>273</v>
      </c>
      <c r="I879" s="54">
        <v>103.39305</v>
      </c>
      <c r="J879" s="46">
        <v>95.508930910000046</v>
      </c>
      <c r="K879" s="46">
        <f t="shared" si="13"/>
        <v>-7.884119089999956</v>
      </c>
      <c r="L879" s="1"/>
      <c r="M879" s="35"/>
    </row>
    <row r="880" spans="2:13" x14ac:dyDescent="0.2">
      <c r="B880" s="35"/>
      <c r="C880" s="34"/>
      <c r="D880" s="44"/>
      <c r="E880" s="44"/>
      <c r="F880" s="53"/>
      <c r="G880" s="57" t="s">
        <v>55</v>
      </c>
      <c r="H880" s="58" t="s">
        <v>274</v>
      </c>
      <c r="I880" s="54">
        <v>8.7521500000000003</v>
      </c>
      <c r="J880" s="46">
        <v>10.940145789999999</v>
      </c>
      <c r="K880" s="46">
        <f t="shared" si="13"/>
        <v>2.1879957899999987</v>
      </c>
      <c r="L880" s="1"/>
      <c r="M880" s="35"/>
    </row>
    <row r="881" spans="2:13" ht="14.25" x14ac:dyDescent="0.2">
      <c r="B881" s="35"/>
      <c r="C881" s="34"/>
      <c r="D881" s="44"/>
      <c r="E881" s="44"/>
      <c r="F881" s="55" t="s">
        <v>2</v>
      </c>
      <c r="G881" s="61"/>
      <c r="H881" s="59"/>
      <c r="I881" s="37">
        <v>2018.6404379999999</v>
      </c>
      <c r="J881" s="37">
        <v>2102.1239322600009</v>
      </c>
      <c r="K881" s="37">
        <f t="shared" si="13"/>
        <v>83.483494260000953</v>
      </c>
      <c r="L881" s="1"/>
      <c r="M881" s="35"/>
    </row>
    <row r="882" spans="2:13" x14ac:dyDescent="0.2">
      <c r="B882" s="35"/>
      <c r="C882" s="34"/>
      <c r="D882" s="44"/>
      <c r="E882" s="44"/>
      <c r="F882" s="53"/>
      <c r="G882" s="57">
        <v>100</v>
      </c>
      <c r="H882" s="58" t="s">
        <v>1191</v>
      </c>
      <c r="I882" s="54">
        <v>31.003796000000001</v>
      </c>
      <c r="J882" s="46">
        <v>41.099333400000006</v>
      </c>
      <c r="K882" s="46">
        <f t="shared" si="13"/>
        <v>10.095537400000005</v>
      </c>
      <c r="L882" s="1"/>
      <c r="M882" s="35"/>
    </row>
    <row r="883" spans="2:13" x14ac:dyDescent="0.2">
      <c r="B883" s="35"/>
      <c r="C883" s="34"/>
      <c r="D883" s="44"/>
      <c r="E883" s="44"/>
      <c r="F883" s="53"/>
      <c r="G883" s="57">
        <v>110</v>
      </c>
      <c r="H883" s="58" t="s">
        <v>1563</v>
      </c>
      <c r="I883" s="54">
        <v>469.53804200000002</v>
      </c>
      <c r="J883" s="46">
        <v>436.88653146000001</v>
      </c>
      <c r="K883" s="46">
        <f t="shared" si="13"/>
        <v>-32.651510540000004</v>
      </c>
      <c r="L883" s="1"/>
      <c r="M883" s="35"/>
    </row>
    <row r="884" spans="2:13" x14ac:dyDescent="0.2">
      <c r="B884" s="35"/>
      <c r="C884" s="34"/>
      <c r="D884" s="44"/>
      <c r="E884" s="44"/>
      <c r="F884" s="53"/>
      <c r="G884" s="57">
        <v>111</v>
      </c>
      <c r="H884" s="58" t="s">
        <v>1193</v>
      </c>
      <c r="I884" s="54">
        <v>14.494731</v>
      </c>
      <c r="J884" s="46">
        <v>12.91598875</v>
      </c>
      <c r="K884" s="46">
        <f t="shared" si="13"/>
        <v>-1.5787422499999995</v>
      </c>
      <c r="L884" s="1"/>
      <c r="M884" s="35"/>
    </row>
    <row r="885" spans="2:13" x14ac:dyDescent="0.2">
      <c r="B885" s="35"/>
      <c r="C885" s="34"/>
      <c r="D885" s="44"/>
      <c r="E885" s="44"/>
      <c r="F885" s="53"/>
      <c r="G885" s="57">
        <v>112</v>
      </c>
      <c r="H885" s="58" t="s">
        <v>1564</v>
      </c>
      <c r="I885" s="54">
        <v>23.086611000000001</v>
      </c>
      <c r="J885" s="46">
        <v>25.561582869999999</v>
      </c>
      <c r="K885" s="46">
        <f t="shared" si="13"/>
        <v>2.4749718699999974</v>
      </c>
      <c r="L885" s="1"/>
      <c r="M885" s="35"/>
    </row>
    <row r="886" spans="2:13" x14ac:dyDescent="0.2">
      <c r="B886" s="35"/>
      <c r="C886" s="34"/>
      <c r="D886" s="44"/>
      <c r="E886" s="44"/>
      <c r="F886" s="53"/>
      <c r="G886" s="57">
        <v>114</v>
      </c>
      <c r="H886" s="58" t="s">
        <v>1565</v>
      </c>
      <c r="I886" s="54">
        <v>90.099361000000002</v>
      </c>
      <c r="J886" s="46">
        <v>92.60385681999999</v>
      </c>
      <c r="K886" s="46">
        <f t="shared" si="13"/>
        <v>2.5044958199999883</v>
      </c>
      <c r="L886" s="1"/>
      <c r="M886" s="35"/>
    </row>
    <row r="887" spans="2:13" x14ac:dyDescent="0.2">
      <c r="B887" s="35"/>
      <c r="C887" s="34"/>
      <c r="D887" s="44"/>
      <c r="E887" s="44"/>
      <c r="F887" s="53"/>
      <c r="G887" s="57">
        <v>115</v>
      </c>
      <c r="H887" s="58" t="s">
        <v>1117</v>
      </c>
      <c r="I887" s="54">
        <v>14.393212</v>
      </c>
      <c r="J887" s="46">
        <v>14.70821267</v>
      </c>
      <c r="K887" s="46">
        <f t="shared" si="13"/>
        <v>0.31500066999999987</v>
      </c>
      <c r="L887" s="1"/>
      <c r="M887" s="35"/>
    </row>
    <row r="888" spans="2:13" x14ac:dyDescent="0.2">
      <c r="B888" s="35"/>
      <c r="C888" s="34"/>
      <c r="D888" s="44"/>
      <c r="E888" s="44"/>
      <c r="F888" s="53"/>
      <c r="G888" s="57">
        <v>117</v>
      </c>
      <c r="H888" s="58" t="s">
        <v>1118</v>
      </c>
      <c r="I888" s="54">
        <v>22.172280000000001</v>
      </c>
      <c r="J888" s="46">
        <v>26.490283570000003</v>
      </c>
      <c r="K888" s="46">
        <f t="shared" si="13"/>
        <v>4.3180035700000019</v>
      </c>
      <c r="L888" s="1"/>
      <c r="M888" s="35"/>
    </row>
    <row r="889" spans="2:13" x14ac:dyDescent="0.2">
      <c r="B889" s="35"/>
      <c r="C889" s="34"/>
      <c r="D889" s="44"/>
      <c r="E889" s="44"/>
      <c r="F889" s="53"/>
      <c r="G889" s="57">
        <v>118</v>
      </c>
      <c r="H889" s="58" t="s">
        <v>1566</v>
      </c>
      <c r="I889" s="54">
        <v>5.7303860000000002</v>
      </c>
      <c r="J889" s="46">
        <v>6.3743067999999985</v>
      </c>
      <c r="K889" s="46">
        <f t="shared" si="13"/>
        <v>0.64392079999999829</v>
      </c>
      <c r="L889" s="1"/>
      <c r="M889" s="35"/>
    </row>
    <row r="890" spans="2:13" x14ac:dyDescent="0.2">
      <c r="B890" s="35"/>
      <c r="C890" s="34"/>
      <c r="D890" s="44"/>
      <c r="E890" s="44"/>
      <c r="F890" s="53"/>
      <c r="G890" s="57">
        <v>121</v>
      </c>
      <c r="H890" s="58" t="s">
        <v>1567</v>
      </c>
      <c r="I890" s="54">
        <v>4.8167210000000003</v>
      </c>
      <c r="J890" s="46">
        <v>4.662018390000001</v>
      </c>
      <c r="K890" s="46">
        <f t="shared" si="13"/>
        <v>-0.1547026099999993</v>
      </c>
      <c r="L890" s="1"/>
      <c r="M890" s="35"/>
    </row>
    <row r="891" spans="2:13" x14ac:dyDescent="0.2">
      <c r="B891" s="35"/>
      <c r="C891" s="34"/>
      <c r="D891" s="44"/>
      <c r="E891" s="44"/>
      <c r="F891" s="53"/>
      <c r="G891" s="57">
        <v>122</v>
      </c>
      <c r="H891" s="58" t="s">
        <v>1568</v>
      </c>
      <c r="I891" s="54">
        <v>7.832719</v>
      </c>
      <c r="J891" s="46">
        <v>8.4175778599999997</v>
      </c>
      <c r="K891" s="46">
        <f t="shared" si="13"/>
        <v>0.58485885999999976</v>
      </c>
      <c r="L891" s="1"/>
      <c r="M891" s="35"/>
    </row>
    <row r="892" spans="2:13" x14ac:dyDescent="0.2">
      <c r="B892" s="35"/>
      <c r="C892" s="34"/>
      <c r="D892" s="44"/>
      <c r="E892" s="44"/>
      <c r="F892" s="53"/>
      <c r="G892" s="57">
        <v>123</v>
      </c>
      <c r="H892" s="58" t="s">
        <v>1569</v>
      </c>
      <c r="I892" s="54">
        <v>4.6252170000000001</v>
      </c>
      <c r="J892" s="46">
        <v>4.0338824800000008</v>
      </c>
      <c r="K892" s="46">
        <f t="shared" si="13"/>
        <v>-0.59133451999999931</v>
      </c>
      <c r="L892" s="1"/>
      <c r="M892" s="35"/>
    </row>
    <row r="893" spans="2:13" x14ac:dyDescent="0.2">
      <c r="B893" s="35"/>
      <c r="C893" s="34"/>
      <c r="D893" s="44"/>
      <c r="E893" s="44"/>
      <c r="F893" s="53"/>
      <c r="G893" s="57">
        <v>124</v>
      </c>
      <c r="H893" s="58" t="s">
        <v>1570</v>
      </c>
      <c r="I893" s="54">
        <v>5.5780969999999996</v>
      </c>
      <c r="J893" s="46">
        <v>4.9683286400000002</v>
      </c>
      <c r="K893" s="46">
        <f t="shared" si="13"/>
        <v>-0.60976835999999945</v>
      </c>
      <c r="L893" s="1"/>
      <c r="M893" s="35"/>
    </row>
    <row r="894" spans="2:13" x14ac:dyDescent="0.2">
      <c r="B894" s="35"/>
      <c r="C894" s="34"/>
      <c r="D894" s="44"/>
      <c r="E894" s="44"/>
      <c r="F894" s="53"/>
      <c r="G894" s="57">
        <v>125</v>
      </c>
      <c r="H894" s="58" t="s">
        <v>1571</v>
      </c>
      <c r="I894" s="54">
        <v>11.768777</v>
      </c>
      <c r="J894" s="46">
        <v>11.928018990000002</v>
      </c>
      <c r="K894" s="46">
        <f t="shared" si="13"/>
        <v>0.15924199000000172</v>
      </c>
      <c r="L894" s="1"/>
      <c r="M894" s="35"/>
    </row>
    <row r="895" spans="2:13" x14ac:dyDescent="0.2">
      <c r="B895" s="35"/>
      <c r="C895" s="34"/>
      <c r="D895" s="44"/>
      <c r="E895" s="44"/>
      <c r="F895" s="53"/>
      <c r="G895" s="57">
        <v>126</v>
      </c>
      <c r="H895" s="58" t="s">
        <v>1572</v>
      </c>
      <c r="I895" s="54">
        <v>4.0308250000000001</v>
      </c>
      <c r="J895" s="46">
        <v>3.6970312099999996</v>
      </c>
      <c r="K895" s="46">
        <f t="shared" si="13"/>
        <v>-0.33379379000000053</v>
      </c>
      <c r="L895" s="1"/>
      <c r="M895" s="35"/>
    </row>
    <row r="896" spans="2:13" x14ac:dyDescent="0.2">
      <c r="B896" s="35"/>
      <c r="C896" s="34"/>
      <c r="D896" s="44"/>
      <c r="E896" s="44"/>
      <c r="F896" s="53"/>
      <c r="G896" s="57">
        <v>127</v>
      </c>
      <c r="H896" s="58" t="s">
        <v>1573</v>
      </c>
      <c r="I896" s="54">
        <v>5.7888799999999998</v>
      </c>
      <c r="J896" s="46">
        <v>5.3755165000000007</v>
      </c>
      <c r="K896" s="46">
        <f t="shared" si="13"/>
        <v>-0.41336349999999911</v>
      </c>
      <c r="L896" s="1"/>
      <c r="M896" s="35"/>
    </row>
    <row r="897" spans="2:13" x14ac:dyDescent="0.2">
      <c r="B897" s="35"/>
      <c r="C897" s="34"/>
      <c r="D897" s="44"/>
      <c r="E897" s="44"/>
      <c r="F897" s="53"/>
      <c r="G897" s="57">
        <v>128</v>
      </c>
      <c r="H897" s="58" t="s">
        <v>1574</v>
      </c>
      <c r="I897" s="54">
        <v>8.0767399999999991</v>
      </c>
      <c r="J897" s="46">
        <v>7.3112388699999995</v>
      </c>
      <c r="K897" s="46">
        <f t="shared" si="13"/>
        <v>-0.76550112999999964</v>
      </c>
      <c r="L897" s="1"/>
      <c r="M897" s="35"/>
    </row>
    <row r="898" spans="2:13" x14ac:dyDescent="0.2">
      <c r="B898" s="35"/>
      <c r="C898" s="34"/>
      <c r="D898" s="44"/>
      <c r="E898" s="44"/>
      <c r="F898" s="53"/>
      <c r="G898" s="57">
        <v>130</v>
      </c>
      <c r="H898" s="58" t="s">
        <v>1575</v>
      </c>
      <c r="I898" s="54">
        <v>5.1935399999999996</v>
      </c>
      <c r="J898" s="46">
        <v>4.568065279999999</v>
      </c>
      <c r="K898" s="46">
        <f t="shared" si="13"/>
        <v>-0.62547472000000059</v>
      </c>
      <c r="L898" s="1"/>
      <c r="M898" s="35"/>
    </row>
    <row r="899" spans="2:13" x14ac:dyDescent="0.2">
      <c r="B899" s="35"/>
      <c r="C899" s="34"/>
      <c r="D899" s="44"/>
      <c r="E899" s="44"/>
      <c r="F899" s="53"/>
      <c r="G899" s="57">
        <v>131</v>
      </c>
      <c r="H899" s="58" t="s">
        <v>1576</v>
      </c>
      <c r="I899" s="54">
        <v>7.6658059999999999</v>
      </c>
      <c r="J899" s="46">
        <v>7.2507207300000003</v>
      </c>
      <c r="K899" s="46">
        <f t="shared" si="13"/>
        <v>-0.41508526999999962</v>
      </c>
      <c r="L899" s="1"/>
      <c r="M899" s="35"/>
    </row>
    <row r="900" spans="2:13" x14ac:dyDescent="0.2">
      <c r="B900" s="35"/>
      <c r="C900" s="34"/>
      <c r="D900" s="44"/>
      <c r="E900" s="44"/>
      <c r="F900" s="53"/>
      <c r="G900" s="57">
        <v>132</v>
      </c>
      <c r="H900" s="58" t="s">
        <v>1577</v>
      </c>
      <c r="I900" s="54">
        <v>7.5927769999999999</v>
      </c>
      <c r="J900" s="46">
        <v>7.2141434500000008</v>
      </c>
      <c r="K900" s="46">
        <f t="shared" si="13"/>
        <v>-0.3786335499999991</v>
      </c>
      <c r="L900" s="1"/>
      <c r="M900" s="35"/>
    </row>
    <row r="901" spans="2:13" x14ac:dyDescent="0.2">
      <c r="B901" s="35"/>
      <c r="C901" s="34"/>
      <c r="D901" s="44"/>
      <c r="E901" s="44"/>
      <c r="F901" s="53"/>
      <c r="G901" s="57">
        <v>133</v>
      </c>
      <c r="H901" s="58" t="s">
        <v>1578</v>
      </c>
      <c r="I901" s="54">
        <v>7.4729159999999997</v>
      </c>
      <c r="J901" s="46">
        <v>9.2370066499999979</v>
      </c>
      <c r="K901" s="46">
        <f t="shared" si="13"/>
        <v>1.7640906499999982</v>
      </c>
      <c r="L901" s="1"/>
      <c r="M901" s="35"/>
    </row>
    <row r="902" spans="2:13" x14ac:dyDescent="0.2">
      <c r="B902" s="35"/>
      <c r="C902" s="34"/>
      <c r="D902" s="44"/>
      <c r="E902" s="44"/>
      <c r="F902" s="53"/>
      <c r="G902" s="57">
        <v>134</v>
      </c>
      <c r="H902" s="58" t="s">
        <v>1579</v>
      </c>
      <c r="I902" s="54">
        <v>12.77815</v>
      </c>
      <c r="J902" s="46">
        <v>12.103347970000002</v>
      </c>
      <c r="K902" s="46">
        <f t="shared" si="13"/>
        <v>-0.67480202999999861</v>
      </c>
      <c r="L902" s="1"/>
      <c r="M902" s="35"/>
    </row>
    <row r="903" spans="2:13" x14ac:dyDescent="0.2">
      <c r="B903" s="35"/>
      <c r="C903" s="34"/>
      <c r="D903" s="44"/>
      <c r="E903" s="44"/>
      <c r="F903" s="53"/>
      <c r="G903" s="57">
        <v>135</v>
      </c>
      <c r="H903" s="58" t="s">
        <v>1580</v>
      </c>
      <c r="I903" s="54">
        <v>15.91168</v>
      </c>
      <c r="J903" s="46">
        <v>16.611050730000006</v>
      </c>
      <c r="K903" s="46">
        <f t="shared" si="13"/>
        <v>0.69937073000000538</v>
      </c>
      <c r="L903" s="1"/>
      <c r="M903" s="35"/>
    </row>
    <row r="904" spans="2:13" x14ac:dyDescent="0.2">
      <c r="B904" s="35"/>
      <c r="C904" s="34"/>
      <c r="D904" s="44"/>
      <c r="E904" s="44"/>
      <c r="F904" s="53"/>
      <c r="G904" s="57">
        <v>136</v>
      </c>
      <c r="H904" s="58" t="s">
        <v>1581</v>
      </c>
      <c r="I904" s="54">
        <v>6.8070019999999998</v>
      </c>
      <c r="J904" s="46">
        <v>6.9473330500000001</v>
      </c>
      <c r="K904" s="46">
        <f t="shared" si="13"/>
        <v>0.14033105000000035</v>
      </c>
      <c r="L904" s="1"/>
      <c r="M904" s="35"/>
    </row>
    <row r="905" spans="2:13" x14ac:dyDescent="0.2">
      <c r="B905" s="35"/>
      <c r="C905" s="34"/>
      <c r="D905" s="44"/>
      <c r="E905" s="44"/>
      <c r="F905" s="53"/>
      <c r="G905" s="57">
        <v>137</v>
      </c>
      <c r="H905" s="58" t="s">
        <v>1582</v>
      </c>
      <c r="I905" s="54">
        <v>5.7803259999999996</v>
      </c>
      <c r="J905" s="46">
        <v>5.3687584900000012</v>
      </c>
      <c r="K905" s="46">
        <f t="shared" si="13"/>
        <v>-0.41156750999999847</v>
      </c>
      <c r="L905" s="1"/>
      <c r="M905" s="35"/>
    </row>
    <row r="906" spans="2:13" x14ac:dyDescent="0.2">
      <c r="B906" s="35"/>
      <c r="C906" s="34"/>
      <c r="D906" s="44"/>
      <c r="E906" s="44"/>
      <c r="F906" s="53"/>
      <c r="G906" s="57">
        <v>138</v>
      </c>
      <c r="H906" s="58" t="s">
        <v>1583</v>
      </c>
      <c r="I906" s="54">
        <v>5.0408109999999997</v>
      </c>
      <c r="J906" s="46">
        <v>5.5734373300000009</v>
      </c>
      <c r="K906" s="46">
        <f t="shared" ref="K906:K969" si="14">+J906-I906</f>
        <v>0.53262633000000115</v>
      </c>
      <c r="L906" s="1"/>
      <c r="M906" s="35"/>
    </row>
    <row r="907" spans="2:13" x14ac:dyDescent="0.2">
      <c r="B907" s="35"/>
      <c r="C907" s="34"/>
      <c r="D907" s="44"/>
      <c r="E907" s="44"/>
      <c r="F907" s="53"/>
      <c r="G907" s="57">
        <v>139</v>
      </c>
      <c r="H907" s="58" t="s">
        <v>1584</v>
      </c>
      <c r="I907" s="54">
        <v>9.0344949999999997</v>
      </c>
      <c r="J907" s="46">
        <v>7.9729761699999999</v>
      </c>
      <c r="K907" s="46">
        <f t="shared" si="14"/>
        <v>-1.0615188299999998</v>
      </c>
      <c r="L907" s="1"/>
      <c r="M907" s="35"/>
    </row>
    <row r="908" spans="2:13" x14ac:dyDescent="0.2">
      <c r="B908" s="35"/>
      <c r="C908" s="34"/>
      <c r="D908" s="44"/>
      <c r="E908" s="44"/>
      <c r="F908" s="53"/>
      <c r="G908" s="57">
        <v>140</v>
      </c>
      <c r="H908" s="58" t="s">
        <v>1585</v>
      </c>
      <c r="I908" s="54">
        <v>6.0828040000000003</v>
      </c>
      <c r="J908" s="46">
        <v>5.879386489999999</v>
      </c>
      <c r="K908" s="46">
        <f t="shared" si="14"/>
        <v>-0.2034175100000013</v>
      </c>
      <c r="L908" s="1"/>
      <c r="M908" s="35"/>
    </row>
    <row r="909" spans="2:13" x14ac:dyDescent="0.2">
      <c r="B909" s="35"/>
      <c r="C909" s="34"/>
      <c r="D909" s="44"/>
      <c r="E909" s="44"/>
      <c r="F909" s="53"/>
      <c r="G909" s="57">
        <v>141</v>
      </c>
      <c r="H909" s="58" t="s">
        <v>1586</v>
      </c>
      <c r="I909" s="54">
        <v>8.3737150000000007</v>
      </c>
      <c r="J909" s="46">
        <v>8.0658983199999987</v>
      </c>
      <c r="K909" s="46">
        <f t="shared" si="14"/>
        <v>-0.30781668000000195</v>
      </c>
      <c r="L909" s="1"/>
      <c r="M909" s="35"/>
    </row>
    <row r="910" spans="2:13" x14ac:dyDescent="0.2">
      <c r="B910" s="35"/>
      <c r="C910" s="34"/>
      <c r="D910" s="44"/>
      <c r="E910" s="44"/>
      <c r="F910" s="53"/>
      <c r="G910" s="57">
        <v>142</v>
      </c>
      <c r="H910" s="58" t="s">
        <v>1587</v>
      </c>
      <c r="I910" s="54">
        <v>6.8387979999999997</v>
      </c>
      <c r="J910" s="46">
        <v>5.8446779399999995</v>
      </c>
      <c r="K910" s="46">
        <f t="shared" si="14"/>
        <v>-0.99412006000000019</v>
      </c>
      <c r="L910" s="1"/>
      <c r="M910" s="35"/>
    </row>
    <row r="911" spans="2:13" x14ac:dyDescent="0.2">
      <c r="B911" s="35"/>
      <c r="C911" s="34"/>
      <c r="D911" s="44"/>
      <c r="E911" s="44"/>
      <c r="F911" s="53"/>
      <c r="G911" s="57">
        <v>143</v>
      </c>
      <c r="H911" s="58" t="s">
        <v>1588</v>
      </c>
      <c r="I911" s="54">
        <v>5.420865</v>
      </c>
      <c r="J911" s="46">
        <v>5.4603270600000018</v>
      </c>
      <c r="K911" s="46">
        <f t="shared" si="14"/>
        <v>3.9462060000001742E-2</v>
      </c>
      <c r="L911" s="1"/>
      <c r="M911" s="35"/>
    </row>
    <row r="912" spans="2:13" x14ac:dyDescent="0.2">
      <c r="B912" s="35"/>
      <c r="C912" s="34"/>
      <c r="D912" s="44"/>
      <c r="E912" s="44"/>
      <c r="F912" s="53"/>
      <c r="G912" s="57">
        <v>144</v>
      </c>
      <c r="H912" s="58" t="s">
        <v>1589</v>
      </c>
      <c r="I912" s="54">
        <v>6.2553429999999999</v>
      </c>
      <c r="J912" s="46">
        <v>6.7210010600000007</v>
      </c>
      <c r="K912" s="46">
        <f t="shared" si="14"/>
        <v>0.46565806000000087</v>
      </c>
      <c r="L912" s="1"/>
      <c r="M912" s="35"/>
    </row>
    <row r="913" spans="2:13" x14ac:dyDescent="0.2">
      <c r="B913" s="35"/>
      <c r="C913" s="34"/>
      <c r="D913" s="44"/>
      <c r="E913" s="44"/>
      <c r="F913" s="53"/>
      <c r="G913" s="57">
        <v>145</v>
      </c>
      <c r="H913" s="58" t="s">
        <v>1590</v>
      </c>
      <c r="I913" s="54">
        <v>8.5951120000000003</v>
      </c>
      <c r="J913" s="46">
        <v>8.1575080299999989</v>
      </c>
      <c r="K913" s="46">
        <f t="shared" si="14"/>
        <v>-0.4376039700000014</v>
      </c>
      <c r="L913" s="1"/>
      <c r="M913" s="35"/>
    </row>
    <row r="914" spans="2:13" x14ac:dyDescent="0.2">
      <c r="B914" s="35"/>
      <c r="C914" s="34"/>
      <c r="D914" s="44"/>
      <c r="E914" s="44"/>
      <c r="F914" s="53"/>
      <c r="G914" s="57">
        <v>146</v>
      </c>
      <c r="H914" s="58" t="s">
        <v>1591</v>
      </c>
      <c r="I914" s="54">
        <v>8.2925179999999994</v>
      </c>
      <c r="J914" s="46">
        <v>7.7516481000000006</v>
      </c>
      <c r="K914" s="46">
        <f t="shared" si="14"/>
        <v>-0.54086989999999879</v>
      </c>
      <c r="L914" s="1"/>
      <c r="M914" s="35"/>
    </row>
    <row r="915" spans="2:13" x14ac:dyDescent="0.2">
      <c r="B915" s="35"/>
      <c r="C915" s="34"/>
      <c r="D915" s="44"/>
      <c r="E915" s="44"/>
      <c r="F915" s="53"/>
      <c r="G915" s="57">
        <v>147</v>
      </c>
      <c r="H915" s="58" t="s">
        <v>1592</v>
      </c>
      <c r="I915" s="54">
        <v>5.6541649999999999</v>
      </c>
      <c r="J915" s="46">
        <v>5.1270569099999994</v>
      </c>
      <c r="K915" s="46">
        <f t="shared" si="14"/>
        <v>-0.52710809000000047</v>
      </c>
      <c r="L915" s="1"/>
      <c r="M915" s="35"/>
    </row>
    <row r="916" spans="2:13" x14ac:dyDescent="0.2">
      <c r="B916" s="35"/>
      <c r="C916" s="34"/>
      <c r="D916" s="44"/>
      <c r="E916" s="44"/>
      <c r="F916" s="53"/>
      <c r="G916" s="57">
        <v>148</v>
      </c>
      <c r="H916" s="58" t="s">
        <v>1593</v>
      </c>
      <c r="I916" s="54">
        <v>10.818142</v>
      </c>
      <c r="J916" s="46">
        <v>10.281669960000006</v>
      </c>
      <c r="K916" s="46">
        <f t="shared" si="14"/>
        <v>-0.53647203999999427</v>
      </c>
      <c r="L916" s="1"/>
      <c r="M916" s="35"/>
    </row>
    <row r="917" spans="2:13" x14ac:dyDescent="0.2">
      <c r="B917" s="35"/>
      <c r="C917" s="34"/>
      <c r="D917" s="44"/>
      <c r="E917" s="44"/>
      <c r="F917" s="53"/>
      <c r="G917" s="57">
        <v>149</v>
      </c>
      <c r="H917" s="58" t="s">
        <v>1594</v>
      </c>
      <c r="I917" s="54">
        <v>5.2588229999999996</v>
      </c>
      <c r="J917" s="46">
        <v>5.3969141099999982</v>
      </c>
      <c r="K917" s="46">
        <f t="shared" si="14"/>
        <v>0.13809110999999863</v>
      </c>
      <c r="L917" s="1"/>
      <c r="M917" s="35"/>
    </row>
    <row r="918" spans="2:13" x14ac:dyDescent="0.2">
      <c r="B918" s="35"/>
      <c r="C918" s="34"/>
      <c r="D918" s="44"/>
      <c r="E918" s="44"/>
      <c r="F918" s="53"/>
      <c r="G918" s="57">
        <v>150</v>
      </c>
      <c r="H918" s="58" t="s">
        <v>1595</v>
      </c>
      <c r="I918" s="54">
        <v>13.936332999999999</v>
      </c>
      <c r="J918" s="46">
        <v>14.116145399999999</v>
      </c>
      <c r="K918" s="46">
        <f t="shared" si="14"/>
        <v>0.17981239999999943</v>
      </c>
      <c r="L918" s="1"/>
      <c r="M918" s="35"/>
    </row>
    <row r="919" spans="2:13" x14ac:dyDescent="0.2">
      <c r="B919" s="35"/>
      <c r="C919" s="34"/>
      <c r="D919" s="44"/>
      <c r="E919" s="44"/>
      <c r="F919" s="53"/>
      <c r="G919" s="57">
        <v>151</v>
      </c>
      <c r="H919" s="58" t="s">
        <v>1596</v>
      </c>
      <c r="I919" s="54">
        <v>5.6405849999999997</v>
      </c>
      <c r="J919" s="46">
        <v>5.6714952699999985</v>
      </c>
      <c r="K919" s="46">
        <f t="shared" si="14"/>
        <v>3.0910269999998796E-2</v>
      </c>
      <c r="L919" s="1"/>
      <c r="M919" s="35"/>
    </row>
    <row r="920" spans="2:13" x14ac:dyDescent="0.2">
      <c r="B920" s="35"/>
      <c r="C920" s="34"/>
      <c r="D920" s="44"/>
      <c r="E920" s="44"/>
      <c r="F920" s="53"/>
      <c r="G920" s="57">
        <v>152</v>
      </c>
      <c r="H920" s="58" t="s">
        <v>1597</v>
      </c>
      <c r="I920" s="54">
        <v>5.3789550000000004</v>
      </c>
      <c r="J920" s="46">
        <v>5.2180505099999985</v>
      </c>
      <c r="K920" s="46">
        <f t="shared" si="14"/>
        <v>-0.16090449000000184</v>
      </c>
      <c r="L920" s="1"/>
      <c r="M920" s="35"/>
    </row>
    <row r="921" spans="2:13" x14ac:dyDescent="0.2">
      <c r="B921" s="35"/>
      <c r="C921" s="34"/>
      <c r="D921" s="44"/>
      <c r="E921" s="44"/>
      <c r="F921" s="53"/>
      <c r="G921" s="57">
        <v>153</v>
      </c>
      <c r="H921" s="58" t="s">
        <v>1598</v>
      </c>
      <c r="I921" s="54">
        <v>20.515001000000002</v>
      </c>
      <c r="J921" s="46">
        <v>21.388070399999993</v>
      </c>
      <c r="K921" s="46">
        <f t="shared" si="14"/>
        <v>0.87306939999999145</v>
      </c>
      <c r="L921" s="1"/>
      <c r="M921" s="35"/>
    </row>
    <row r="922" spans="2:13" x14ac:dyDescent="0.2">
      <c r="B922" s="35"/>
      <c r="C922" s="34"/>
      <c r="D922" s="44"/>
      <c r="E922" s="44"/>
      <c r="F922" s="53"/>
      <c r="G922" s="57">
        <v>200</v>
      </c>
      <c r="H922" s="58" t="s">
        <v>1599</v>
      </c>
      <c r="I922" s="54">
        <v>15.361510000000001</v>
      </c>
      <c r="J922" s="46">
        <v>17.017871450000001</v>
      </c>
      <c r="K922" s="46">
        <f t="shared" si="14"/>
        <v>1.6563614500000003</v>
      </c>
      <c r="L922" s="1"/>
      <c r="M922" s="35"/>
    </row>
    <row r="923" spans="2:13" x14ac:dyDescent="0.2">
      <c r="B923" s="35"/>
      <c r="C923" s="34"/>
      <c r="D923" s="44"/>
      <c r="E923" s="44"/>
      <c r="F923" s="53"/>
      <c r="G923" s="57">
        <v>210</v>
      </c>
      <c r="H923" s="58" t="s">
        <v>1600</v>
      </c>
      <c r="I923" s="54">
        <v>20.636564</v>
      </c>
      <c r="J923" s="46">
        <v>21.860889090000008</v>
      </c>
      <c r="K923" s="46">
        <f t="shared" si="14"/>
        <v>1.2243250900000078</v>
      </c>
      <c r="L923" s="1"/>
      <c r="M923" s="35"/>
    </row>
    <row r="924" spans="2:13" x14ac:dyDescent="0.2">
      <c r="B924" s="35"/>
      <c r="C924" s="34"/>
      <c r="D924" s="44"/>
      <c r="E924" s="44"/>
      <c r="F924" s="53"/>
      <c r="G924" s="57">
        <v>211</v>
      </c>
      <c r="H924" s="58" t="s">
        <v>1601</v>
      </c>
      <c r="I924" s="54">
        <v>13.096852999999999</v>
      </c>
      <c r="J924" s="46">
        <v>14.281532969999999</v>
      </c>
      <c r="K924" s="46">
        <f t="shared" si="14"/>
        <v>1.1846799699999995</v>
      </c>
      <c r="L924" s="1"/>
      <c r="M924" s="35"/>
    </row>
    <row r="925" spans="2:13" x14ac:dyDescent="0.2">
      <c r="B925" s="35"/>
      <c r="C925" s="34"/>
      <c r="D925" s="44"/>
      <c r="E925" s="44"/>
      <c r="F925" s="53"/>
      <c r="G925" s="57">
        <v>214</v>
      </c>
      <c r="H925" s="58" t="s">
        <v>1602</v>
      </c>
      <c r="I925" s="54">
        <v>13.440557</v>
      </c>
      <c r="J925" s="46">
        <v>14.14001758</v>
      </c>
      <c r="K925" s="46">
        <f t="shared" si="14"/>
        <v>0.69946058000000022</v>
      </c>
      <c r="L925" s="1"/>
      <c r="M925" s="35"/>
    </row>
    <row r="926" spans="2:13" x14ac:dyDescent="0.2">
      <c r="B926" s="35"/>
      <c r="C926" s="34"/>
      <c r="D926" s="44"/>
      <c r="E926" s="44"/>
      <c r="F926" s="53"/>
      <c r="G926" s="57">
        <v>300</v>
      </c>
      <c r="H926" s="58" t="s">
        <v>1603</v>
      </c>
      <c r="I926" s="54">
        <v>13.797141</v>
      </c>
      <c r="J926" s="46">
        <v>13.812123700000003</v>
      </c>
      <c r="K926" s="46">
        <f t="shared" si="14"/>
        <v>1.498270000000268E-2</v>
      </c>
      <c r="L926" s="1"/>
      <c r="M926" s="35"/>
    </row>
    <row r="927" spans="2:13" x14ac:dyDescent="0.2">
      <c r="B927" s="35"/>
      <c r="C927" s="34"/>
      <c r="D927" s="44"/>
      <c r="E927" s="44"/>
      <c r="F927" s="53"/>
      <c r="G927" s="57">
        <v>310</v>
      </c>
      <c r="H927" s="58" t="s">
        <v>1604</v>
      </c>
      <c r="I927" s="54">
        <v>771.12209199999995</v>
      </c>
      <c r="J927" s="46">
        <v>772.70297644000027</v>
      </c>
      <c r="K927" s="46">
        <f t="shared" si="14"/>
        <v>1.5808844400003181</v>
      </c>
      <c r="L927" s="1"/>
      <c r="M927" s="35"/>
    </row>
    <row r="928" spans="2:13" ht="25.5" x14ac:dyDescent="0.2">
      <c r="B928" s="35"/>
      <c r="C928" s="34"/>
      <c r="D928" s="44"/>
      <c r="E928" s="44"/>
      <c r="F928" s="53"/>
      <c r="G928" s="57">
        <v>311</v>
      </c>
      <c r="H928" s="58" t="s">
        <v>1605</v>
      </c>
      <c r="I928" s="54">
        <v>23.462720000000001</v>
      </c>
      <c r="J928" s="46">
        <v>18.631125230000002</v>
      </c>
      <c r="K928" s="46">
        <f t="shared" si="14"/>
        <v>-4.8315947699999988</v>
      </c>
      <c r="L928" s="1"/>
      <c r="M928" s="35"/>
    </row>
    <row r="929" spans="2:13" x14ac:dyDescent="0.2">
      <c r="B929" s="35"/>
      <c r="C929" s="34"/>
      <c r="D929" s="44"/>
      <c r="E929" s="44"/>
      <c r="F929" s="53"/>
      <c r="G929" s="57">
        <v>312</v>
      </c>
      <c r="H929" s="58" t="s">
        <v>1606</v>
      </c>
      <c r="I929" s="54">
        <v>15.921922</v>
      </c>
      <c r="J929" s="46">
        <v>16.30580269</v>
      </c>
      <c r="K929" s="46">
        <f t="shared" si="14"/>
        <v>0.3838806899999998</v>
      </c>
      <c r="L929" s="1"/>
      <c r="M929" s="35"/>
    </row>
    <row r="930" spans="2:13" x14ac:dyDescent="0.2">
      <c r="B930" s="35"/>
      <c r="C930" s="34"/>
      <c r="D930" s="44"/>
      <c r="E930" s="44"/>
      <c r="F930" s="53"/>
      <c r="G930" s="57">
        <v>400</v>
      </c>
      <c r="H930" s="58" t="s">
        <v>1607</v>
      </c>
      <c r="I930" s="54">
        <v>15.826629000000001</v>
      </c>
      <c r="J930" s="46">
        <v>16.882265720000007</v>
      </c>
      <c r="K930" s="46">
        <f t="shared" si="14"/>
        <v>1.0556367200000061</v>
      </c>
      <c r="L930" s="1"/>
      <c r="M930" s="35"/>
    </row>
    <row r="931" spans="2:13" x14ac:dyDescent="0.2">
      <c r="B931" s="35"/>
      <c r="C931" s="34"/>
      <c r="D931" s="44"/>
      <c r="E931" s="44"/>
      <c r="F931" s="53"/>
      <c r="G931" s="57">
        <v>410</v>
      </c>
      <c r="H931" s="58" t="s">
        <v>1608</v>
      </c>
      <c r="I931" s="54">
        <v>11.36575</v>
      </c>
      <c r="J931" s="46">
        <v>9.1231098700000004</v>
      </c>
      <c r="K931" s="46">
        <f t="shared" si="14"/>
        <v>-2.2426401299999998</v>
      </c>
      <c r="L931" s="1"/>
      <c r="M931" s="35"/>
    </row>
    <row r="932" spans="2:13" x14ac:dyDescent="0.2">
      <c r="B932" s="35"/>
      <c r="C932" s="34"/>
      <c r="D932" s="44"/>
      <c r="E932" s="44"/>
      <c r="F932" s="53"/>
      <c r="G932" s="57">
        <v>411</v>
      </c>
      <c r="H932" s="58" t="s">
        <v>1609</v>
      </c>
      <c r="I932" s="54">
        <v>16.589044999999999</v>
      </c>
      <c r="J932" s="46">
        <v>16.264068310000003</v>
      </c>
      <c r="K932" s="46">
        <f t="shared" si="14"/>
        <v>-0.32497668999999618</v>
      </c>
      <c r="L932" s="1"/>
      <c r="M932" s="35"/>
    </row>
    <row r="933" spans="2:13" x14ac:dyDescent="0.2">
      <c r="B933" s="35"/>
      <c r="C933" s="34"/>
      <c r="D933" s="44"/>
      <c r="E933" s="44"/>
      <c r="F933" s="53"/>
      <c r="G933" s="57">
        <v>413</v>
      </c>
      <c r="H933" s="58" t="s">
        <v>1610</v>
      </c>
      <c r="I933" s="54">
        <v>16.479744</v>
      </c>
      <c r="J933" s="46">
        <v>17.86097934</v>
      </c>
      <c r="K933" s="46">
        <f t="shared" si="14"/>
        <v>1.3812353399999999</v>
      </c>
      <c r="L933" s="1"/>
      <c r="M933" s="35"/>
    </row>
    <row r="934" spans="2:13" x14ac:dyDescent="0.2">
      <c r="B934" s="35"/>
      <c r="C934" s="34"/>
      <c r="D934" s="44"/>
      <c r="E934" s="44"/>
      <c r="F934" s="53"/>
      <c r="G934" s="57">
        <v>500</v>
      </c>
      <c r="H934" s="58" t="s">
        <v>1116</v>
      </c>
      <c r="I934" s="54">
        <v>13.02768</v>
      </c>
      <c r="J934" s="46">
        <v>34.216979930000001</v>
      </c>
      <c r="K934" s="46">
        <f t="shared" si="14"/>
        <v>21.189299930000001</v>
      </c>
      <c r="L934" s="1"/>
      <c r="M934" s="35"/>
    </row>
    <row r="935" spans="2:13" x14ac:dyDescent="0.2">
      <c r="B935" s="35"/>
      <c r="C935" s="34"/>
      <c r="D935" s="44"/>
      <c r="E935" s="44"/>
      <c r="F935" s="53"/>
      <c r="G935" s="57">
        <v>510</v>
      </c>
      <c r="H935" s="58" t="s">
        <v>1175</v>
      </c>
      <c r="I935" s="54">
        <v>43.911306000000003</v>
      </c>
      <c r="J935" s="46">
        <v>45.646544680000005</v>
      </c>
      <c r="K935" s="46">
        <f t="shared" si="14"/>
        <v>1.7352386800000019</v>
      </c>
      <c r="L935" s="1"/>
      <c r="M935" s="35"/>
    </row>
    <row r="936" spans="2:13" x14ac:dyDescent="0.2">
      <c r="B936" s="35"/>
      <c r="C936" s="34"/>
      <c r="D936" s="44"/>
      <c r="E936" s="44"/>
      <c r="F936" s="53"/>
      <c r="G936" s="57">
        <v>511</v>
      </c>
      <c r="H936" s="58" t="s">
        <v>1245</v>
      </c>
      <c r="I936" s="54">
        <v>21.276757</v>
      </c>
      <c r="J936" s="46">
        <v>24.553160129999998</v>
      </c>
      <c r="K936" s="46">
        <f t="shared" si="14"/>
        <v>3.2764031299999985</v>
      </c>
      <c r="L936" s="1"/>
      <c r="M936" s="35"/>
    </row>
    <row r="937" spans="2:13" x14ac:dyDescent="0.2">
      <c r="B937" s="35"/>
      <c r="C937" s="34"/>
      <c r="D937" s="44"/>
      <c r="E937" s="44"/>
      <c r="F937" s="53"/>
      <c r="G937" s="57">
        <v>512</v>
      </c>
      <c r="H937" s="58" t="s">
        <v>1177</v>
      </c>
      <c r="I937" s="54">
        <v>37.347852000000003</v>
      </c>
      <c r="J937" s="46">
        <v>113.23358322</v>
      </c>
      <c r="K937" s="46">
        <f t="shared" si="14"/>
        <v>75.885731219999997</v>
      </c>
      <c r="L937" s="1"/>
      <c r="M937" s="35"/>
    </row>
    <row r="938" spans="2:13" x14ac:dyDescent="0.2">
      <c r="B938" s="35"/>
      <c r="C938" s="34"/>
      <c r="D938" s="44"/>
      <c r="E938" s="44"/>
      <c r="F938" s="53"/>
      <c r="G938" s="57">
        <v>513</v>
      </c>
      <c r="H938" s="58" t="s">
        <v>1546</v>
      </c>
      <c r="I938" s="54">
        <v>32.601258999999999</v>
      </c>
      <c r="J938" s="46">
        <v>30.630503220000001</v>
      </c>
      <c r="K938" s="46">
        <f t="shared" si="14"/>
        <v>-1.9707557799999975</v>
      </c>
      <c r="L938" s="1"/>
      <c r="M938" s="35"/>
    </row>
    <row r="939" spans="2:13" ht="14.25" x14ac:dyDescent="0.2">
      <c r="B939" s="35"/>
      <c r="C939" s="34"/>
      <c r="D939" s="68">
        <v>15</v>
      </c>
      <c r="E939" s="38" t="s">
        <v>277</v>
      </c>
      <c r="F939" s="69"/>
      <c r="G939" s="70"/>
      <c r="H939" s="71"/>
      <c r="I939" s="72">
        <v>8158.9358000000002</v>
      </c>
      <c r="J939" s="72">
        <v>10023.693106869998</v>
      </c>
      <c r="K939" s="72">
        <f t="shared" si="14"/>
        <v>1864.7573068699976</v>
      </c>
    </row>
    <row r="940" spans="2:13" ht="14.25" x14ac:dyDescent="0.2">
      <c r="B940" s="35"/>
      <c r="C940" s="34"/>
      <c r="D940" s="44"/>
      <c r="E940" s="44"/>
      <c r="F940" s="55" t="s">
        <v>49</v>
      </c>
      <c r="G940" s="61"/>
      <c r="H940" s="59"/>
      <c r="I940" s="37">
        <v>5343.8000730000003</v>
      </c>
      <c r="J940" s="37">
        <v>5420.2171196999989</v>
      </c>
      <c r="K940" s="37">
        <f t="shared" si="14"/>
        <v>76.417046699998536</v>
      </c>
      <c r="L940" s="1"/>
      <c r="M940" s="35"/>
    </row>
    <row r="941" spans="2:13" x14ac:dyDescent="0.2">
      <c r="B941" s="35"/>
      <c r="C941" s="34"/>
      <c r="D941" s="44"/>
      <c r="E941" s="44"/>
      <c r="F941" s="53"/>
      <c r="G941" s="57" t="s">
        <v>279</v>
      </c>
      <c r="H941" s="58" t="s">
        <v>280</v>
      </c>
      <c r="I941" s="54">
        <v>3948.913</v>
      </c>
      <c r="J941" s="46">
        <v>3807.8205872699996</v>
      </c>
      <c r="K941" s="46">
        <f t="shared" si="14"/>
        <v>-141.09241273000043</v>
      </c>
      <c r="L941" s="1"/>
      <c r="M941" s="35"/>
    </row>
    <row r="942" spans="2:13" x14ac:dyDescent="0.2">
      <c r="B942" s="35"/>
      <c r="C942" s="34"/>
      <c r="D942" s="44"/>
      <c r="E942" s="44"/>
      <c r="F942" s="53"/>
      <c r="G942" s="57" t="s">
        <v>281</v>
      </c>
      <c r="H942" s="58" t="s">
        <v>282</v>
      </c>
      <c r="I942" s="54">
        <v>451.498783</v>
      </c>
      <c r="J942" s="46">
        <v>459.16630931999981</v>
      </c>
      <c r="K942" s="46">
        <f t="shared" si="14"/>
        <v>7.6675263199998085</v>
      </c>
      <c r="L942" s="1"/>
      <c r="M942" s="35"/>
    </row>
    <row r="943" spans="2:13" x14ac:dyDescent="0.2">
      <c r="B943" s="35"/>
      <c r="C943" s="34"/>
      <c r="D943" s="44"/>
      <c r="E943" s="44"/>
      <c r="F943" s="53"/>
      <c r="G943" s="57" t="s">
        <v>283</v>
      </c>
      <c r="H943" s="58" t="s">
        <v>284</v>
      </c>
      <c r="I943" s="54">
        <v>943.38828999999998</v>
      </c>
      <c r="J943" s="46">
        <v>1153.2302231100002</v>
      </c>
      <c r="K943" s="46">
        <f t="shared" si="14"/>
        <v>209.84193311000024</v>
      </c>
      <c r="L943" s="1"/>
      <c r="M943" s="35"/>
    </row>
    <row r="944" spans="2:13" ht="14.25" x14ac:dyDescent="0.2">
      <c r="B944" s="35"/>
      <c r="C944" s="34"/>
      <c r="D944" s="44"/>
      <c r="E944" s="44"/>
      <c r="F944" s="55" t="s">
        <v>15</v>
      </c>
      <c r="G944" s="61"/>
      <c r="H944" s="59"/>
      <c r="I944" s="37">
        <v>350.259096</v>
      </c>
      <c r="J944" s="37">
        <v>355.37562333999995</v>
      </c>
      <c r="K944" s="37">
        <f t="shared" si="14"/>
        <v>5.1165273399999478</v>
      </c>
      <c r="L944" s="1"/>
      <c r="M944" s="35"/>
    </row>
    <row r="945" spans="2:13" x14ac:dyDescent="0.2">
      <c r="B945" s="35"/>
      <c r="C945" s="34"/>
      <c r="D945" s="44"/>
      <c r="E945" s="44"/>
      <c r="F945" s="53"/>
      <c r="G945" s="57" t="s">
        <v>55</v>
      </c>
      <c r="H945" s="58" t="s">
        <v>278</v>
      </c>
      <c r="I945" s="54">
        <v>350.259096</v>
      </c>
      <c r="J945" s="46">
        <v>355.37562333999995</v>
      </c>
      <c r="K945" s="46">
        <f t="shared" si="14"/>
        <v>5.1165273399999478</v>
      </c>
      <c r="L945" s="1"/>
      <c r="M945" s="35"/>
    </row>
    <row r="946" spans="2:13" ht="14.25" x14ac:dyDescent="0.2">
      <c r="B946" s="35"/>
      <c r="C946" s="34"/>
      <c r="D946" s="44"/>
      <c r="E946" s="44"/>
      <c r="F946" s="55" t="s">
        <v>2</v>
      </c>
      <c r="G946" s="61"/>
      <c r="H946" s="59"/>
      <c r="I946" s="37">
        <v>2464.8766310000001</v>
      </c>
      <c r="J946" s="37">
        <v>4248.1003638299999</v>
      </c>
      <c r="K946" s="37">
        <f t="shared" si="14"/>
        <v>1783.2237328299998</v>
      </c>
      <c r="L946" s="1"/>
      <c r="M946" s="35"/>
    </row>
    <row r="947" spans="2:13" x14ac:dyDescent="0.2">
      <c r="B947" s="35"/>
      <c r="C947" s="34"/>
      <c r="D947" s="44"/>
      <c r="E947" s="44"/>
      <c r="F947" s="53"/>
      <c r="G947" s="57">
        <v>100</v>
      </c>
      <c r="H947" s="58" t="s">
        <v>1191</v>
      </c>
      <c r="I947" s="54">
        <v>25.730886000000002</v>
      </c>
      <c r="J947" s="46">
        <v>61.208291829999993</v>
      </c>
      <c r="K947" s="46">
        <f t="shared" si="14"/>
        <v>35.477405829999995</v>
      </c>
      <c r="L947" s="1"/>
      <c r="M947" s="35"/>
    </row>
    <row r="948" spans="2:13" x14ac:dyDescent="0.2">
      <c r="B948" s="35"/>
      <c r="C948" s="34"/>
      <c r="D948" s="44"/>
      <c r="E948" s="44"/>
      <c r="F948" s="53"/>
      <c r="G948" s="57">
        <v>110</v>
      </c>
      <c r="H948" s="58" t="s">
        <v>1143</v>
      </c>
      <c r="I948" s="54">
        <v>112.474818</v>
      </c>
      <c r="J948" s="46">
        <v>268.30882076999995</v>
      </c>
      <c r="K948" s="46">
        <f t="shared" si="14"/>
        <v>155.83400276999996</v>
      </c>
      <c r="L948" s="1"/>
      <c r="M948" s="35"/>
    </row>
    <row r="949" spans="2:13" x14ac:dyDescent="0.2">
      <c r="B949" s="35"/>
      <c r="C949" s="34"/>
      <c r="D949" s="44"/>
      <c r="E949" s="44"/>
      <c r="F949" s="53"/>
      <c r="G949" s="57">
        <v>111</v>
      </c>
      <c r="H949" s="58" t="s">
        <v>1193</v>
      </c>
      <c r="I949" s="54">
        <v>7.0666520000000004</v>
      </c>
      <c r="J949" s="46">
        <v>50.813814310000005</v>
      </c>
      <c r="K949" s="46">
        <f t="shared" si="14"/>
        <v>43.747162310000007</v>
      </c>
      <c r="L949" s="1"/>
      <c r="M949" s="35"/>
    </row>
    <row r="950" spans="2:13" x14ac:dyDescent="0.2">
      <c r="B950" s="35"/>
      <c r="C950" s="34"/>
      <c r="D950" s="44"/>
      <c r="E950" s="44"/>
      <c r="F950" s="53"/>
      <c r="G950" s="57">
        <v>112</v>
      </c>
      <c r="H950" s="58" t="s">
        <v>1117</v>
      </c>
      <c r="I950" s="54">
        <v>9.9998850000000008</v>
      </c>
      <c r="J950" s="46">
        <v>9.0433745200000022</v>
      </c>
      <c r="K950" s="46">
        <f t="shared" si="14"/>
        <v>-0.95651047999999861</v>
      </c>
      <c r="L950" s="1"/>
      <c r="M950" s="35"/>
    </row>
    <row r="951" spans="2:13" x14ac:dyDescent="0.2">
      <c r="B951" s="35"/>
      <c r="C951" s="34"/>
      <c r="D951" s="44"/>
      <c r="E951" s="44"/>
      <c r="F951" s="53"/>
      <c r="G951" s="57">
        <v>113</v>
      </c>
      <c r="H951" s="58" t="s">
        <v>1611</v>
      </c>
      <c r="I951" s="54">
        <v>4.7388719999999998</v>
      </c>
      <c r="J951" s="46">
        <v>65.576006880000008</v>
      </c>
      <c r="K951" s="46">
        <f t="shared" si="14"/>
        <v>60.837134880000008</v>
      </c>
      <c r="L951" s="1"/>
      <c r="M951" s="35"/>
    </row>
    <row r="952" spans="2:13" x14ac:dyDescent="0.2">
      <c r="B952" s="35"/>
      <c r="C952" s="34"/>
      <c r="D952" s="44"/>
      <c r="E952" s="44"/>
      <c r="F952" s="53"/>
      <c r="G952" s="57">
        <v>120</v>
      </c>
      <c r="H952" s="58" t="s">
        <v>1612</v>
      </c>
      <c r="I952" s="54">
        <v>15.42029</v>
      </c>
      <c r="J952" s="46">
        <v>61.061309109999996</v>
      </c>
      <c r="K952" s="46">
        <f t="shared" si="14"/>
        <v>45.641019109999995</v>
      </c>
      <c r="L952" s="1"/>
      <c r="M952" s="35"/>
    </row>
    <row r="953" spans="2:13" x14ac:dyDescent="0.2">
      <c r="B953" s="35"/>
      <c r="C953" s="34"/>
      <c r="D953" s="44"/>
      <c r="E953" s="44"/>
      <c r="F953" s="53"/>
      <c r="G953" s="57">
        <v>121</v>
      </c>
      <c r="H953" s="58" t="s">
        <v>1613</v>
      </c>
      <c r="I953" s="54">
        <v>1.900496</v>
      </c>
      <c r="J953" s="46">
        <v>2.4185804899999996</v>
      </c>
      <c r="K953" s="46">
        <f t="shared" si="14"/>
        <v>0.51808448999999968</v>
      </c>
      <c r="L953" s="1"/>
      <c r="M953" s="35"/>
    </row>
    <row r="954" spans="2:13" x14ac:dyDescent="0.2">
      <c r="B954" s="35"/>
      <c r="C954" s="34"/>
      <c r="D954" s="44"/>
      <c r="E954" s="44"/>
      <c r="F954" s="53"/>
      <c r="G954" s="57">
        <v>122</v>
      </c>
      <c r="H954" s="58" t="s">
        <v>1614</v>
      </c>
      <c r="I954" s="54">
        <v>2.1793559999999998</v>
      </c>
      <c r="J954" s="46">
        <v>2.2848806999999995</v>
      </c>
      <c r="K954" s="46">
        <f t="shared" si="14"/>
        <v>0.10552469999999969</v>
      </c>
      <c r="L954" s="1"/>
      <c r="M954" s="35"/>
    </row>
    <row r="955" spans="2:13" x14ac:dyDescent="0.2">
      <c r="B955" s="35"/>
      <c r="C955" s="34"/>
      <c r="D955" s="44"/>
      <c r="E955" s="44"/>
      <c r="F955" s="53"/>
      <c r="G955" s="57">
        <v>123</v>
      </c>
      <c r="H955" s="58" t="s">
        <v>1615</v>
      </c>
      <c r="I955" s="54">
        <v>2.0868500000000001</v>
      </c>
      <c r="J955" s="46">
        <v>2.7734470200000003</v>
      </c>
      <c r="K955" s="46">
        <f t="shared" si="14"/>
        <v>0.68659702000000022</v>
      </c>
      <c r="L955" s="1"/>
      <c r="M955" s="35"/>
    </row>
    <row r="956" spans="2:13" x14ac:dyDescent="0.2">
      <c r="B956" s="35"/>
      <c r="C956" s="34"/>
      <c r="D956" s="44"/>
      <c r="E956" s="44"/>
      <c r="F956" s="53"/>
      <c r="G956" s="57">
        <v>124</v>
      </c>
      <c r="H956" s="58" t="s">
        <v>1616</v>
      </c>
      <c r="I956" s="54">
        <v>2.0007600000000001</v>
      </c>
      <c r="J956" s="46">
        <v>2.1272700000000002</v>
      </c>
      <c r="K956" s="46">
        <f t="shared" si="14"/>
        <v>0.12651000000000012</v>
      </c>
      <c r="L956" s="1"/>
      <c r="M956" s="35"/>
    </row>
    <row r="957" spans="2:13" x14ac:dyDescent="0.2">
      <c r="B957" s="35"/>
      <c r="C957" s="34"/>
      <c r="D957" s="44"/>
      <c r="E957" s="44"/>
      <c r="F957" s="53"/>
      <c r="G957" s="57">
        <v>125</v>
      </c>
      <c r="H957" s="58" t="s">
        <v>1617</v>
      </c>
      <c r="I957" s="54">
        <v>2.2675329999999998</v>
      </c>
      <c r="J957" s="46">
        <v>2.8294763099999991</v>
      </c>
      <c r="K957" s="46">
        <f t="shared" si="14"/>
        <v>0.56194330999999931</v>
      </c>
      <c r="L957" s="1"/>
      <c r="M957" s="35"/>
    </row>
    <row r="958" spans="2:13" x14ac:dyDescent="0.2">
      <c r="B958" s="35"/>
      <c r="C958" s="34"/>
      <c r="D958" s="44"/>
      <c r="E958" s="44"/>
      <c r="F958" s="53"/>
      <c r="G958" s="57">
        <v>126</v>
      </c>
      <c r="H958" s="58" t="s">
        <v>1618</v>
      </c>
      <c r="I958" s="54">
        <v>1.9894339999999999</v>
      </c>
      <c r="J958" s="46">
        <v>1.9828994900000003</v>
      </c>
      <c r="K958" s="46">
        <f t="shared" si="14"/>
        <v>-6.5345099999996048E-3</v>
      </c>
      <c r="L958" s="1"/>
      <c r="M958" s="35"/>
    </row>
    <row r="959" spans="2:13" x14ac:dyDescent="0.2">
      <c r="B959" s="35"/>
      <c r="C959" s="34"/>
      <c r="D959" s="44"/>
      <c r="E959" s="44"/>
      <c r="F959" s="53"/>
      <c r="G959" s="57">
        <v>127</v>
      </c>
      <c r="H959" s="58" t="s">
        <v>1619</v>
      </c>
      <c r="I959" s="54">
        <v>4.498062</v>
      </c>
      <c r="J959" s="46">
        <v>3.7539137200000012</v>
      </c>
      <c r="K959" s="46">
        <f t="shared" si="14"/>
        <v>-0.74414827999999877</v>
      </c>
      <c r="L959" s="1"/>
      <c r="M959" s="35"/>
    </row>
    <row r="960" spans="2:13" x14ac:dyDescent="0.2">
      <c r="B960" s="35"/>
      <c r="C960" s="34"/>
      <c r="D960" s="44"/>
      <c r="E960" s="44"/>
      <c r="F960" s="53"/>
      <c r="G960" s="57">
        <v>128</v>
      </c>
      <c r="H960" s="58" t="s">
        <v>1620</v>
      </c>
      <c r="I960" s="54">
        <v>2.7812830000000002</v>
      </c>
      <c r="J960" s="46">
        <v>2.8212161499999997</v>
      </c>
      <c r="K960" s="46">
        <f t="shared" si="14"/>
        <v>3.9933149999999529E-2</v>
      </c>
      <c r="L960" s="1"/>
      <c r="M960" s="35"/>
    </row>
    <row r="961" spans="2:13" x14ac:dyDescent="0.2">
      <c r="B961" s="35"/>
      <c r="C961" s="34"/>
      <c r="D961" s="44"/>
      <c r="E961" s="44"/>
      <c r="F961" s="53"/>
      <c r="G961" s="57">
        <v>129</v>
      </c>
      <c r="H961" s="58" t="s">
        <v>1621</v>
      </c>
      <c r="I961" s="54">
        <v>2.4882369999999998</v>
      </c>
      <c r="J961" s="46">
        <v>2.3013314500000002</v>
      </c>
      <c r="K961" s="46">
        <f t="shared" si="14"/>
        <v>-0.18690554999999964</v>
      </c>
      <c r="L961" s="1"/>
      <c r="M961" s="35"/>
    </row>
    <row r="962" spans="2:13" x14ac:dyDescent="0.2">
      <c r="B962" s="35"/>
      <c r="C962" s="34"/>
      <c r="D962" s="44"/>
      <c r="E962" s="44"/>
      <c r="F962" s="53"/>
      <c r="G962" s="57">
        <v>130</v>
      </c>
      <c r="H962" s="58" t="s">
        <v>1622</v>
      </c>
      <c r="I962" s="54">
        <v>2.0715180000000002</v>
      </c>
      <c r="J962" s="46">
        <v>4.9172250399999999</v>
      </c>
      <c r="K962" s="46">
        <f t="shared" si="14"/>
        <v>2.8457070399999997</v>
      </c>
      <c r="L962" s="1"/>
      <c r="M962" s="35"/>
    </row>
    <row r="963" spans="2:13" x14ac:dyDescent="0.2">
      <c r="B963" s="35"/>
      <c r="C963" s="34"/>
      <c r="D963" s="44"/>
      <c r="E963" s="44"/>
      <c r="F963" s="53"/>
      <c r="G963" s="57">
        <v>131</v>
      </c>
      <c r="H963" s="58" t="s">
        <v>1623</v>
      </c>
      <c r="I963" s="54">
        <v>2.1816059999999999</v>
      </c>
      <c r="J963" s="46">
        <v>2.5749855400000001</v>
      </c>
      <c r="K963" s="46">
        <f t="shared" si="14"/>
        <v>0.39337954000000019</v>
      </c>
      <c r="L963" s="1"/>
      <c r="M963" s="35"/>
    </row>
    <row r="964" spans="2:13" x14ac:dyDescent="0.2">
      <c r="B964" s="35"/>
      <c r="C964" s="34"/>
      <c r="D964" s="44"/>
      <c r="E964" s="44"/>
      <c r="F964" s="53"/>
      <c r="G964" s="57">
        <v>132</v>
      </c>
      <c r="H964" s="58" t="s">
        <v>1624</v>
      </c>
      <c r="I964" s="54">
        <v>2.9311189999999998</v>
      </c>
      <c r="J964" s="46">
        <v>3.0097684099999999</v>
      </c>
      <c r="K964" s="46">
        <f t="shared" si="14"/>
        <v>7.8649410000000142E-2</v>
      </c>
      <c r="L964" s="1"/>
      <c r="M964" s="35"/>
    </row>
    <row r="965" spans="2:13" x14ac:dyDescent="0.2">
      <c r="B965" s="35"/>
      <c r="C965" s="34"/>
      <c r="D965" s="44"/>
      <c r="E965" s="44"/>
      <c r="F965" s="53"/>
      <c r="G965" s="57">
        <v>133</v>
      </c>
      <c r="H965" s="58" t="s">
        <v>1625</v>
      </c>
      <c r="I965" s="54">
        <v>4.9805169999999999</v>
      </c>
      <c r="J965" s="46">
        <v>4.9541384800000001</v>
      </c>
      <c r="K965" s="46">
        <f t="shared" si="14"/>
        <v>-2.6378519999999739E-2</v>
      </c>
      <c r="L965" s="1"/>
      <c r="M965" s="35"/>
    </row>
    <row r="966" spans="2:13" x14ac:dyDescent="0.2">
      <c r="B966" s="35"/>
      <c r="C966" s="34"/>
      <c r="D966" s="44"/>
      <c r="E966" s="44"/>
      <c r="F966" s="53"/>
      <c r="G966" s="57">
        <v>134</v>
      </c>
      <c r="H966" s="58" t="s">
        <v>1626</v>
      </c>
      <c r="I966" s="54">
        <v>3.6720989999999998</v>
      </c>
      <c r="J966" s="46">
        <v>4.3922619599999999</v>
      </c>
      <c r="K966" s="46">
        <f t="shared" si="14"/>
        <v>0.72016296000000013</v>
      </c>
      <c r="L966" s="1"/>
      <c r="M966" s="35"/>
    </row>
    <row r="967" spans="2:13" x14ac:dyDescent="0.2">
      <c r="B967" s="35"/>
      <c r="C967" s="34"/>
      <c r="D967" s="44"/>
      <c r="E967" s="44"/>
      <c r="F967" s="53"/>
      <c r="G967" s="57">
        <v>135</v>
      </c>
      <c r="H967" s="58" t="s">
        <v>1627</v>
      </c>
      <c r="I967" s="54">
        <v>3.3624429999999998</v>
      </c>
      <c r="J967" s="46">
        <v>4.22023438</v>
      </c>
      <c r="K967" s="46">
        <f t="shared" si="14"/>
        <v>0.8577913800000001</v>
      </c>
      <c r="L967" s="1"/>
      <c r="M967" s="35"/>
    </row>
    <row r="968" spans="2:13" x14ac:dyDescent="0.2">
      <c r="B968" s="35"/>
      <c r="C968" s="34"/>
      <c r="D968" s="44"/>
      <c r="E968" s="44"/>
      <c r="F968" s="53"/>
      <c r="G968" s="57">
        <v>136</v>
      </c>
      <c r="H968" s="58" t="s">
        <v>1628</v>
      </c>
      <c r="I968" s="54">
        <v>4.131011</v>
      </c>
      <c r="J968" s="46">
        <v>4.5926388400000011</v>
      </c>
      <c r="K968" s="46">
        <f t="shared" si="14"/>
        <v>0.46162784000000112</v>
      </c>
      <c r="L968" s="1"/>
      <c r="M968" s="35"/>
    </row>
    <row r="969" spans="2:13" x14ac:dyDescent="0.2">
      <c r="B969" s="35"/>
      <c r="C969" s="34"/>
      <c r="D969" s="44"/>
      <c r="E969" s="44"/>
      <c r="F969" s="53"/>
      <c r="G969" s="57">
        <v>137</v>
      </c>
      <c r="H969" s="58" t="s">
        <v>1629</v>
      </c>
      <c r="I969" s="54">
        <v>2.8508070000000001</v>
      </c>
      <c r="J969" s="46">
        <v>3.6326580599999998</v>
      </c>
      <c r="K969" s="46">
        <f t="shared" si="14"/>
        <v>0.78185105999999971</v>
      </c>
      <c r="L969" s="1"/>
      <c r="M969" s="35"/>
    </row>
    <row r="970" spans="2:13" x14ac:dyDescent="0.2">
      <c r="B970" s="35"/>
      <c r="C970" s="34"/>
      <c r="D970" s="44"/>
      <c r="E970" s="44"/>
      <c r="F970" s="53"/>
      <c r="G970" s="57">
        <v>138</v>
      </c>
      <c r="H970" s="58" t="s">
        <v>1630</v>
      </c>
      <c r="I970" s="54">
        <v>2.1286109999999998</v>
      </c>
      <c r="J970" s="46">
        <v>2.0982399000000003</v>
      </c>
      <c r="K970" s="46">
        <f t="shared" ref="K970:K1033" si="15">+J970-I970</f>
        <v>-3.037109999999954E-2</v>
      </c>
      <c r="L970" s="1"/>
      <c r="M970" s="35"/>
    </row>
    <row r="971" spans="2:13" x14ac:dyDescent="0.2">
      <c r="B971" s="35"/>
      <c r="C971" s="34"/>
      <c r="D971" s="44"/>
      <c r="E971" s="44"/>
      <c r="F971" s="53"/>
      <c r="G971" s="57">
        <v>139</v>
      </c>
      <c r="H971" s="58" t="s">
        <v>1631</v>
      </c>
      <c r="I971" s="54">
        <v>2.3345419999999999</v>
      </c>
      <c r="J971" s="46">
        <v>2.9221784400000002</v>
      </c>
      <c r="K971" s="46">
        <f t="shared" si="15"/>
        <v>0.58763644000000026</v>
      </c>
      <c r="L971" s="1"/>
      <c r="M971" s="35"/>
    </row>
    <row r="972" spans="2:13" x14ac:dyDescent="0.2">
      <c r="B972" s="35"/>
      <c r="C972" s="34"/>
      <c r="D972" s="44"/>
      <c r="E972" s="44"/>
      <c r="F972" s="53"/>
      <c r="G972" s="57">
        <v>140</v>
      </c>
      <c r="H972" s="58" t="s">
        <v>1632</v>
      </c>
      <c r="I972" s="54">
        <v>7.2274560000000001</v>
      </c>
      <c r="J972" s="46">
        <v>6.8151469000000002</v>
      </c>
      <c r="K972" s="46">
        <f t="shared" si="15"/>
        <v>-0.41230909999999987</v>
      </c>
      <c r="L972" s="1"/>
      <c r="M972" s="35"/>
    </row>
    <row r="973" spans="2:13" x14ac:dyDescent="0.2">
      <c r="B973" s="35"/>
      <c r="C973" s="34"/>
      <c r="D973" s="44"/>
      <c r="E973" s="44"/>
      <c r="F973" s="53"/>
      <c r="G973" s="57">
        <v>141</v>
      </c>
      <c r="H973" s="58" t="s">
        <v>1633</v>
      </c>
      <c r="I973" s="54">
        <v>3.245269</v>
      </c>
      <c r="J973" s="46">
        <v>3.8185154899999998</v>
      </c>
      <c r="K973" s="46">
        <f t="shared" si="15"/>
        <v>0.57324648999999983</v>
      </c>
      <c r="L973" s="1"/>
      <c r="M973" s="35"/>
    </row>
    <row r="974" spans="2:13" x14ac:dyDescent="0.2">
      <c r="B974" s="35"/>
      <c r="C974" s="34"/>
      <c r="D974" s="44"/>
      <c r="E974" s="44"/>
      <c r="F974" s="53"/>
      <c r="G974" s="57">
        <v>142</v>
      </c>
      <c r="H974" s="58" t="s">
        <v>1634</v>
      </c>
      <c r="I974" s="54">
        <v>2.6881949999999999</v>
      </c>
      <c r="J974" s="46">
        <v>2.9517041699999997</v>
      </c>
      <c r="K974" s="46">
        <f t="shared" si="15"/>
        <v>0.26350916999999985</v>
      </c>
      <c r="L974" s="1"/>
      <c r="M974" s="35"/>
    </row>
    <row r="975" spans="2:13" x14ac:dyDescent="0.2">
      <c r="B975" s="35"/>
      <c r="C975" s="34"/>
      <c r="D975" s="44"/>
      <c r="E975" s="44"/>
      <c r="F975" s="53"/>
      <c r="G975" s="57">
        <v>143</v>
      </c>
      <c r="H975" s="58" t="s">
        <v>1635</v>
      </c>
      <c r="I975" s="54">
        <v>2.3210950000000001</v>
      </c>
      <c r="J975" s="46">
        <v>2.3173788399999999</v>
      </c>
      <c r="K975" s="46">
        <f t="shared" si="15"/>
        <v>-3.7161600000001904E-3</v>
      </c>
      <c r="L975" s="1"/>
      <c r="M975" s="35"/>
    </row>
    <row r="976" spans="2:13" x14ac:dyDescent="0.2">
      <c r="B976" s="35"/>
      <c r="C976" s="34"/>
      <c r="D976" s="44"/>
      <c r="E976" s="44"/>
      <c r="F976" s="53"/>
      <c r="G976" s="57">
        <v>144</v>
      </c>
      <c r="H976" s="58" t="s">
        <v>1636</v>
      </c>
      <c r="I976" s="54">
        <v>3.070926</v>
      </c>
      <c r="J976" s="46">
        <v>3.4910839100000004</v>
      </c>
      <c r="K976" s="46">
        <f t="shared" si="15"/>
        <v>0.42015791000000036</v>
      </c>
      <c r="L976" s="1"/>
      <c r="M976" s="35"/>
    </row>
    <row r="977" spans="2:13" x14ac:dyDescent="0.2">
      <c r="B977" s="35"/>
      <c r="C977" s="34"/>
      <c r="D977" s="44"/>
      <c r="E977" s="44"/>
      <c r="F977" s="53"/>
      <c r="G977" s="57">
        <v>145</v>
      </c>
      <c r="H977" s="58" t="s">
        <v>1637</v>
      </c>
      <c r="I977" s="54">
        <v>3.7031170000000002</v>
      </c>
      <c r="J977" s="46">
        <v>3.6339653100000002</v>
      </c>
      <c r="K977" s="46">
        <f t="shared" si="15"/>
        <v>-6.9151689999999988E-2</v>
      </c>
      <c r="L977" s="1"/>
      <c r="M977" s="35"/>
    </row>
    <row r="978" spans="2:13" x14ac:dyDescent="0.2">
      <c r="B978" s="35"/>
      <c r="C978" s="34"/>
      <c r="D978" s="44"/>
      <c r="E978" s="44"/>
      <c r="F978" s="53"/>
      <c r="G978" s="57">
        <v>146</v>
      </c>
      <c r="H978" s="58" t="s">
        <v>1638</v>
      </c>
      <c r="I978" s="54">
        <v>3.4266299999999998</v>
      </c>
      <c r="J978" s="46">
        <v>4.0289843899999997</v>
      </c>
      <c r="K978" s="46">
        <f t="shared" si="15"/>
        <v>0.60235438999999991</v>
      </c>
      <c r="L978" s="1"/>
      <c r="M978" s="35"/>
    </row>
    <row r="979" spans="2:13" x14ac:dyDescent="0.2">
      <c r="B979" s="35"/>
      <c r="C979" s="34"/>
      <c r="D979" s="44"/>
      <c r="E979" s="44"/>
      <c r="F979" s="53"/>
      <c r="G979" s="57">
        <v>147</v>
      </c>
      <c r="H979" s="58" t="s">
        <v>1639</v>
      </c>
      <c r="I979" s="54">
        <v>2.2552279999999998</v>
      </c>
      <c r="J979" s="46">
        <v>2.9791468599999997</v>
      </c>
      <c r="K979" s="46">
        <f t="shared" si="15"/>
        <v>0.72391885999999994</v>
      </c>
      <c r="L979" s="1"/>
      <c r="M979" s="35"/>
    </row>
    <row r="980" spans="2:13" x14ac:dyDescent="0.2">
      <c r="B980" s="35"/>
      <c r="C980" s="34"/>
      <c r="D980" s="44"/>
      <c r="E980" s="44"/>
      <c r="F980" s="53"/>
      <c r="G980" s="57">
        <v>148</v>
      </c>
      <c r="H980" s="58" t="s">
        <v>1640</v>
      </c>
      <c r="I980" s="54">
        <v>2.9680589999999998</v>
      </c>
      <c r="J980" s="46">
        <v>3.0147855099999998</v>
      </c>
      <c r="K980" s="46">
        <f t="shared" si="15"/>
        <v>4.6726510000000054E-2</v>
      </c>
      <c r="L980" s="1"/>
      <c r="M980" s="35"/>
    </row>
    <row r="981" spans="2:13" x14ac:dyDescent="0.2">
      <c r="B981" s="35"/>
      <c r="C981" s="34"/>
      <c r="D981" s="44"/>
      <c r="E981" s="44"/>
      <c r="F981" s="53"/>
      <c r="G981" s="57">
        <v>149</v>
      </c>
      <c r="H981" s="58" t="s">
        <v>1641</v>
      </c>
      <c r="I981" s="54">
        <v>2.1579489999999999</v>
      </c>
      <c r="J981" s="46">
        <v>2.2446683700000003</v>
      </c>
      <c r="K981" s="46">
        <f t="shared" si="15"/>
        <v>8.6719370000000406E-2</v>
      </c>
      <c r="L981" s="1"/>
      <c r="M981" s="35"/>
    </row>
    <row r="982" spans="2:13" x14ac:dyDescent="0.2">
      <c r="B982" s="35"/>
      <c r="C982" s="34"/>
      <c r="D982" s="44"/>
      <c r="E982" s="44"/>
      <c r="F982" s="53"/>
      <c r="G982" s="57">
        <v>150</v>
      </c>
      <c r="H982" s="58" t="s">
        <v>1642</v>
      </c>
      <c r="I982" s="54">
        <v>4.1926629999999996</v>
      </c>
      <c r="J982" s="46">
        <v>4.2599437499999997</v>
      </c>
      <c r="K982" s="46">
        <f t="shared" si="15"/>
        <v>6.7280750000000111E-2</v>
      </c>
      <c r="L982" s="1"/>
      <c r="M982" s="35"/>
    </row>
    <row r="983" spans="2:13" x14ac:dyDescent="0.2">
      <c r="B983" s="35"/>
      <c r="C983" s="34"/>
      <c r="D983" s="44"/>
      <c r="E983" s="44"/>
      <c r="F983" s="53"/>
      <c r="G983" s="57">
        <v>151</v>
      </c>
      <c r="H983" s="58" t="s">
        <v>1643</v>
      </c>
      <c r="I983" s="54">
        <v>3.4011800000000001</v>
      </c>
      <c r="J983" s="46">
        <v>3.5191211</v>
      </c>
      <c r="K983" s="46">
        <f t="shared" si="15"/>
        <v>0.11794109999999991</v>
      </c>
      <c r="L983" s="1"/>
      <c r="M983" s="35"/>
    </row>
    <row r="984" spans="2:13" x14ac:dyDescent="0.2">
      <c r="B984" s="35"/>
      <c r="C984" s="34"/>
      <c r="D984" s="44"/>
      <c r="E984" s="44"/>
      <c r="F984" s="53"/>
      <c r="G984" s="57">
        <v>152</v>
      </c>
      <c r="H984" s="58" t="s">
        <v>1644</v>
      </c>
      <c r="I984" s="54">
        <v>2.0601250000000002</v>
      </c>
      <c r="J984" s="46">
        <v>2.0388769</v>
      </c>
      <c r="K984" s="46">
        <f t="shared" si="15"/>
        <v>-2.1248100000000214E-2</v>
      </c>
      <c r="L984" s="1"/>
      <c r="M984" s="35"/>
    </row>
    <row r="985" spans="2:13" x14ac:dyDescent="0.2">
      <c r="B985" s="35"/>
      <c r="C985" s="34"/>
      <c r="D985" s="44"/>
      <c r="E985" s="44"/>
      <c r="F985" s="53"/>
      <c r="G985" s="57">
        <v>200</v>
      </c>
      <c r="H985" s="58" t="s">
        <v>1645</v>
      </c>
      <c r="I985" s="54">
        <v>13.459975</v>
      </c>
      <c r="J985" s="46">
        <v>17.780412069999997</v>
      </c>
      <c r="K985" s="46">
        <f t="shared" si="15"/>
        <v>4.320437069999997</v>
      </c>
      <c r="L985" s="1"/>
      <c r="M985" s="35"/>
    </row>
    <row r="986" spans="2:13" x14ac:dyDescent="0.2">
      <c r="B986" s="35"/>
      <c r="C986" s="34"/>
      <c r="D986" s="44"/>
      <c r="E986" s="44"/>
      <c r="F986" s="53"/>
      <c r="G986" s="57">
        <v>210</v>
      </c>
      <c r="H986" s="58" t="s">
        <v>1646</v>
      </c>
      <c r="I986" s="54">
        <v>19.495059000000001</v>
      </c>
      <c r="J986" s="46">
        <v>30.420442090000005</v>
      </c>
      <c r="K986" s="46">
        <f t="shared" si="15"/>
        <v>10.925383090000004</v>
      </c>
      <c r="L986" s="1"/>
      <c r="M986" s="35"/>
    </row>
    <row r="987" spans="2:13" ht="25.5" x14ac:dyDescent="0.2">
      <c r="B987" s="35"/>
      <c r="C987" s="34"/>
      <c r="D987" s="44"/>
      <c r="E987" s="44"/>
      <c r="F987" s="53"/>
      <c r="G987" s="57">
        <v>213</v>
      </c>
      <c r="H987" s="58" t="s">
        <v>1647</v>
      </c>
      <c r="I987" s="54">
        <v>13.069326</v>
      </c>
      <c r="J987" s="46">
        <v>82.797934820000009</v>
      </c>
      <c r="K987" s="46">
        <f t="shared" si="15"/>
        <v>69.728608820000005</v>
      </c>
      <c r="L987" s="1"/>
      <c r="M987" s="35"/>
    </row>
    <row r="988" spans="2:13" ht="25.5" x14ac:dyDescent="0.2">
      <c r="B988" s="35"/>
      <c r="C988" s="34"/>
      <c r="D988" s="44"/>
      <c r="E988" s="44"/>
      <c r="F988" s="53"/>
      <c r="G988" s="57">
        <v>214</v>
      </c>
      <c r="H988" s="58" t="s">
        <v>1648</v>
      </c>
      <c r="I988" s="54">
        <v>47.356816000000002</v>
      </c>
      <c r="J988" s="46">
        <v>166.10181168</v>
      </c>
      <c r="K988" s="46">
        <f t="shared" si="15"/>
        <v>118.74499567999999</v>
      </c>
      <c r="L988" s="1"/>
      <c r="M988" s="35"/>
    </row>
    <row r="989" spans="2:13" x14ac:dyDescent="0.2">
      <c r="B989" s="35"/>
      <c r="C989" s="34"/>
      <c r="D989" s="44"/>
      <c r="E989" s="44"/>
      <c r="F989" s="53"/>
      <c r="G989" s="57">
        <v>215</v>
      </c>
      <c r="H989" s="58" t="s">
        <v>1649</v>
      </c>
      <c r="I989" s="54">
        <v>5.7614549999999998</v>
      </c>
      <c r="J989" s="46">
        <v>23.187713160000001</v>
      </c>
      <c r="K989" s="46">
        <f t="shared" si="15"/>
        <v>17.426258160000003</v>
      </c>
      <c r="L989" s="1"/>
      <c r="M989" s="35"/>
    </row>
    <row r="990" spans="2:13" x14ac:dyDescent="0.2">
      <c r="B990" s="35"/>
      <c r="C990" s="34"/>
      <c r="D990" s="44"/>
      <c r="E990" s="44"/>
      <c r="F990" s="53"/>
      <c r="G990" s="57">
        <v>300</v>
      </c>
      <c r="H990" s="58" t="s">
        <v>1650</v>
      </c>
      <c r="I990" s="54">
        <v>12.258445</v>
      </c>
      <c r="J990" s="46">
        <v>24.609803149999998</v>
      </c>
      <c r="K990" s="46">
        <f t="shared" si="15"/>
        <v>12.351358149999998</v>
      </c>
      <c r="L990" s="1"/>
      <c r="M990" s="35"/>
    </row>
    <row r="991" spans="2:13" x14ac:dyDescent="0.2">
      <c r="B991" s="35"/>
      <c r="C991" s="34"/>
      <c r="D991" s="44"/>
      <c r="E991" s="44"/>
      <c r="F991" s="53"/>
      <c r="G991" s="57">
        <v>310</v>
      </c>
      <c r="H991" s="58" t="s">
        <v>1651</v>
      </c>
      <c r="I991" s="54">
        <v>9.6585350000000005</v>
      </c>
      <c r="J991" s="46">
        <v>14.650280110000001</v>
      </c>
      <c r="K991" s="46">
        <f t="shared" si="15"/>
        <v>4.9917451100000001</v>
      </c>
      <c r="L991" s="1"/>
      <c r="M991" s="35"/>
    </row>
    <row r="992" spans="2:13" x14ac:dyDescent="0.2">
      <c r="B992" s="35"/>
      <c r="C992" s="34"/>
      <c r="D992" s="44"/>
      <c r="E992" s="44"/>
      <c r="F992" s="53"/>
      <c r="G992" s="57">
        <v>312</v>
      </c>
      <c r="H992" s="58" t="s">
        <v>1652</v>
      </c>
      <c r="I992" s="54">
        <v>26.808474</v>
      </c>
      <c r="J992" s="46">
        <v>47.06190557</v>
      </c>
      <c r="K992" s="46">
        <f t="shared" si="15"/>
        <v>20.25343157</v>
      </c>
      <c r="L992" s="1"/>
      <c r="M992" s="35"/>
    </row>
    <row r="993" spans="2:13" x14ac:dyDescent="0.2">
      <c r="B993" s="35"/>
      <c r="C993" s="34"/>
      <c r="D993" s="44"/>
      <c r="E993" s="44"/>
      <c r="F993" s="53"/>
      <c r="G993" s="57">
        <v>313</v>
      </c>
      <c r="H993" s="58" t="s">
        <v>1653</v>
      </c>
      <c r="I993" s="54">
        <v>193.32024799999999</v>
      </c>
      <c r="J993" s="46">
        <v>271.99191013000001</v>
      </c>
      <c r="K993" s="46">
        <f t="shared" si="15"/>
        <v>78.671662130000016</v>
      </c>
      <c r="L993" s="1"/>
      <c r="M993" s="35"/>
    </row>
    <row r="994" spans="2:13" ht="25.5" x14ac:dyDescent="0.2">
      <c r="B994" s="35"/>
      <c r="C994" s="34"/>
      <c r="D994" s="44"/>
      <c r="E994" s="44"/>
      <c r="F994" s="53"/>
      <c r="G994" s="57">
        <v>320</v>
      </c>
      <c r="H994" s="58" t="s">
        <v>1949</v>
      </c>
      <c r="I994" s="54">
        <v>1.0627800000000001</v>
      </c>
      <c r="J994" s="46">
        <v>18.701374759999997</v>
      </c>
      <c r="K994" s="46">
        <f t="shared" si="15"/>
        <v>17.638594759999997</v>
      </c>
      <c r="L994" s="1"/>
      <c r="M994" s="35"/>
    </row>
    <row r="995" spans="2:13" x14ac:dyDescent="0.2">
      <c r="B995" s="35"/>
      <c r="C995" s="34"/>
      <c r="D995" s="44"/>
      <c r="E995" s="44"/>
      <c r="F995" s="53"/>
      <c r="G995" s="57">
        <v>321</v>
      </c>
      <c r="H995" s="58" t="s">
        <v>1950</v>
      </c>
      <c r="I995" s="54">
        <v>1.544848</v>
      </c>
      <c r="J995" s="46">
        <v>2.8513976999999997</v>
      </c>
      <c r="K995" s="46">
        <f t="shared" si="15"/>
        <v>1.3065496999999997</v>
      </c>
      <c r="L995" s="1"/>
      <c r="M995" s="35"/>
    </row>
    <row r="996" spans="2:13" ht="25.5" x14ac:dyDescent="0.2">
      <c r="B996" s="35"/>
      <c r="C996" s="34"/>
      <c r="D996" s="44"/>
      <c r="E996" s="44"/>
      <c r="F996" s="53"/>
      <c r="G996" s="57">
        <v>322</v>
      </c>
      <c r="H996" s="58" t="s">
        <v>1951</v>
      </c>
      <c r="I996" s="54">
        <v>1.2181420000000001</v>
      </c>
      <c r="J996" s="46">
        <v>45.476937929999998</v>
      </c>
      <c r="K996" s="46">
        <f t="shared" si="15"/>
        <v>44.258795929999998</v>
      </c>
      <c r="L996" s="1"/>
      <c r="M996" s="35"/>
    </row>
    <row r="997" spans="2:13" x14ac:dyDescent="0.2">
      <c r="B997" s="35"/>
      <c r="C997" s="34"/>
      <c r="D997" s="44"/>
      <c r="E997" s="44"/>
      <c r="F997" s="53"/>
      <c r="G997" s="57">
        <v>400</v>
      </c>
      <c r="H997" s="58" t="s">
        <v>1116</v>
      </c>
      <c r="I997" s="54">
        <v>12.130903</v>
      </c>
      <c r="J997" s="46">
        <v>12.894472510000002</v>
      </c>
      <c r="K997" s="46">
        <f t="shared" si="15"/>
        <v>0.76356951000000173</v>
      </c>
      <c r="L997" s="1"/>
      <c r="M997" s="35"/>
    </row>
    <row r="998" spans="2:13" x14ac:dyDescent="0.2">
      <c r="B998" s="35"/>
      <c r="C998" s="34"/>
      <c r="D998" s="44"/>
      <c r="E998" s="44"/>
      <c r="F998" s="53"/>
      <c r="G998" s="57">
        <v>410</v>
      </c>
      <c r="H998" s="58" t="s">
        <v>1654</v>
      </c>
      <c r="I998" s="54">
        <v>13.386028</v>
      </c>
      <c r="J998" s="46">
        <v>26.827225439999996</v>
      </c>
      <c r="K998" s="46">
        <f t="shared" si="15"/>
        <v>13.441197439999996</v>
      </c>
      <c r="L998" s="1"/>
      <c r="M998" s="35"/>
    </row>
    <row r="999" spans="2:13" x14ac:dyDescent="0.2">
      <c r="B999" s="35"/>
      <c r="C999" s="34"/>
      <c r="D999" s="44"/>
      <c r="E999" s="44"/>
      <c r="F999" s="53"/>
      <c r="G999" s="57">
        <v>411</v>
      </c>
      <c r="H999" s="58" t="s">
        <v>1246</v>
      </c>
      <c r="I999" s="54">
        <v>6.8948460000000003</v>
      </c>
      <c r="J999" s="46">
        <v>8.0837042499999985</v>
      </c>
      <c r="K999" s="46">
        <f t="shared" si="15"/>
        <v>1.1888582499999982</v>
      </c>
      <c r="L999" s="1"/>
      <c r="M999" s="35"/>
    </row>
    <row r="1000" spans="2:13" x14ac:dyDescent="0.2">
      <c r="B1000" s="35"/>
      <c r="C1000" s="34"/>
      <c r="D1000" s="44"/>
      <c r="E1000" s="44"/>
      <c r="F1000" s="53"/>
      <c r="G1000" s="57">
        <v>412</v>
      </c>
      <c r="H1000" s="58" t="s">
        <v>1177</v>
      </c>
      <c r="I1000" s="54">
        <v>17.419750000000001</v>
      </c>
      <c r="J1000" s="46">
        <v>27.82227726</v>
      </c>
      <c r="K1000" s="46">
        <f t="shared" si="15"/>
        <v>10.402527259999999</v>
      </c>
      <c r="L1000" s="1"/>
      <c r="M1000" s="35"/>
    </row>
    <row r="1001" spans="2:13" x14ac:dyDescent="0.2">
      <c r="B1001" s="35"/>
      <c r="C1001" s="34"/>
      <c r="D1001" s="44"/>
      <c r="E1001" s="44"/>
      <c r="F1001" s="53"/>
      <c r="G1001" s="57">
        <v>413</v>
      </c>
      <c r="H1001" s="58" t="s">
        <v>1655</v>
      </c>
      <c r="I1001" s="54">
        <v>11.308892</v>
      </c>
      <c r="J1001" s="46">
        <v>25.125125359999998</v>
      </c>
      <c r="K1001" s="46">
        <f t="shared" si="15"/>
        <v>13.816233359999998</v>
      </c>
      <c r="L1001" s="1"/>
      <c r="M1001" s="35"/>
    </row>
    <row r="1002" spans="2:13" x14ac:dyDescent="0.2">
      <c r="B1002" s="35"/>
      <c r="C1002" s="34"/>
      <c r="D1002" s="44"/>
      <c r="E1002" s="44"/>
      <c r="F1002" s="53"/>
      <c r="G1002" s="57">
        <v>500</v>
      </c>
      <c r="H1002" s="58" t="s">
        <v>1656</v>
      </c>
      <c r="I1002" s="54">
        <v>20.888297999999999</v>
      </c>
      <c r="J1002" s="46">
        <v>26.79083924</v>
      </c>
      <c r="K1002" s="46">
        <f t="shared" si="15"/>
        <v>5.9025412400000015</v>
      </c>
      <c r="L1002" s="1"/>
      <c r="M1002" s="35"/>
    </row>
    <row r="1003" spans="2:13" x14ac:dyDescent="0.2">
      <c r="B1003" s="35"/>
      <c r="C1003" s="34"/>
      <c r="D1003" s="44"/>
      <c r="E1003" s="44"/>
      <c r="F1003" s="53"/>
      <c r="G1003" s="57">
        <v>510</v>
      </c>
      <c r="H1003" s="58" t="s">
        <v>1657</v>
      </c>
      <c r="I1003" s="54">
        <v>1490.8416970000001</v>
      </c>
      <c r="J1003" s="46">
        <v>2127.6641047499998</v>
      </c>
      <c r="K1003" s="46">
        <f t="shared" si="15"/>
        <v>636.82240774999968</v>
      </c>
      <c r="L1003" s="1"/>
      <c r="M1003" s="35"/>
    </row>
    <row r="1004" spans="2:13" x14ac:dyDescent="0.2">
      <c r="B1004" s="35"/>
      <c r="C1004" s="34"/>
      <c r="D1004" s="44"/>
      <c r="E1004" s="44"/>
      <c r="F1004" s="53"/>
      <c r="G1004" s="57">
        <v>511</v>
      </c>
      <c r="H1004" s="58" t="s">
        <v>1658</v>
      </c>
      <c r="I1004" s="54">
        <v>78.407708</v>
      </c>
      <c r="J1004" s="46">
        <v>182.9881149</v>
      </c>
      <c r="K1004" s="46">
        <f t="shared" si="15"/>
        <v>104.5804069</v>
      </c>
      <c r="L1004" s="1"/>
      <c r="M1004" s="35"/>
    </row>
    <row r="1005" spans="2:13" x14ac:dyDescent="0.2">
      <c r="B1005" s="35"/>
      <c r="C1005" s="34"/>
      <c r="D1005" s="44"/>
      <c r="E1005" s="44"/>
      <c r="F1005" s="53"/>
      <c r="G1005" s="57">
        <v>512</v>
      </c>
      <c r="H1005" s="58" t="s">
        <v>1659</v>
      </c>
      <c r="I1005" s="54">
        <v>188.980433</v>
      </c>
      <c r="J1005" s="46">
        <v>428.83096876000002</v>
      </c>
      <c r="K1005" s="46">
        <f t="shared" si="15"/>
        <v>239.85053576000001</v>
      </c>
      <c r="L1005" s="1"/>
      <c r="M1005" s="35"/>
    </row>
    <row r="1006" spans="2:13" x14ac:dyDescent="0.2">
      <c r="B1006" s="35"/>
      <c r="C1006" s="34"/>
      <c r="D1006" s="44"/>
      <c r="E1006" s="44"/>
      <c r="F1006" s="53"/>
      <c r="G1006" s="57">
        <v>513</v>
      </c>
      <c r="H1006" s="58" t="s">
        <v>1660</v>
      </c>
      <c r="I1006" s="54">
        <v>8.6183940000000003</v>
      </c>
      <c r="J1006" s="46">
        <v>13.709324890000001</v>
      </c>
      <c r="K1006" s="46">
        <f t="shared" si="15"/>
        <v>5.090930890000001</v>
      </c>
      <c r="L1006" s="1"/>
      <c r="M1006" s="35"/>
    </row>
    <row r="1007" spans="2:13" ht="14.25" x14ac:dyDescent="0.2">
      <c r="B1007" s="35"/>
      <c r="C1007" s="34"/>
      <c r="D1007" s="68">
        <v>16</v>
      </c>
      <c r="E1007" s="38" t="s">
        <v>285</v>
      </c>
      <c r="F1007" s="69"/>
      <c r="G1007" s="70"/>
      <c r="H1007" s="71"/>
      <c r="I1007" s="72">
        <v>15642.849613</v>
      </c>
      <c r="J1007" s="72">
        <v>15751.384640340024</v>
      </c>
      <c r="K1007" s="72">
        <f t="shared" si="15"/>
        <v>108.53502734002359</v>
      </c>
    </row>
    <row r="1008" spans="2:13" ht="14.25" x14ac:dyDescent="0.2">
      <c r="B1008" s="35"/>
      <c r="C1008" s="34"/>
      <c r="D1008" s="44"/>
      <c r="E1008" s="44"/>
      <c r="F1008" s="55" t="s">
        <v>49</v>
      </c>
      <c r="G1008" s="61"/>
      <c r="H1008" s="59"/>
      <c r="I1008" s="37">
        <v>2039.1682800000001</v>
      </c>
      <c r="J1008" s="37">
        <v>2130.6415903899992</v>
      </c>
      <c r="K1008" s="37">
        <f t="shared" si="15"/>
        <v>91.473310389999142</v>
      </c>
      <c r="L1008" s="1"/>
      <c r="M1008" s="35"/>
    </row>
    <row r="1009" spans="2:13" x14ac:dyDescent="0.2">
      <c r="B1009" s="35"/>
      <c r="C1009" s="34"/>
      <c r="D1009" s="44"/>
      <c r="E1009" s="44"/>
      <c r="F1009" s="53"/>
      <c r="G1009" s="57" t="s">
        <v>288</v>
      </c>
      <c r="H1009" s="58" t="s">
        <v>289</v>
      </c>
      <c r="I1009" s="54">
        <v>1844.3163890000001</v>
      </c>
      <c r="J1009" s="46">
        <v>1935.7896993899994</v>
      </c>
      <c r="K1009" s="46">
        <f t="shared" si="15"/>
        <v>91.473310389999369</v>
      </c>
      <c r="L1009" s="1"/>
      <c r="M1009" s="35"/>
    </row>
    <row r="1010" spans="2:13" x14ac:dyDescent="0.2">
      <c r="B1010" s="35"/>
      <c r="C1010" s="34"/>
      <c r="D1010" s="44"/>
      <c r="E1010" s="44"/>
      <c r="F1010" s="53"/>
      <c r="G1010" s="57" t="s">
        <v>290</v>
      </c>
      <c r="H1010" s="58" t="s">
        <v>291</v>
      </c>
      <c r="I1010" s="54">
        <v>109.68984399999999</v>
      </c>
      <c r="J1010" s="46">
        <v>109.68984399999999</v>
      </c>
      <c r="K1010" s="46">
        <f t="shared" si="15"/>
        <v>0</v>
      </c>
      <c r="L1010" s="1"/>
      <c r="M1010" s="35"/>
    </row>
    <row r="1011" spans="2:13" x14ac:dyDescent="0.2">
      <c r="B1011" s="35"/>
      <c r="C1011" s="34"/>
      <c r="D1011" s="44"/>
      <c r="E1011" s="44"/>
      <c r="F1011" s="53"/>
      <c r="G1011" s="57" t="s">
        <v>292</v>
      </c>
      <c r="H1011" s="58" t="s">
        <v>293</v>
      </c>
      <c r="I1011" s="54">
        <v>85.162047000000001</v>
      </c>
      <c r="J1011" s="46">
        <v>85.162047000000044</v>
      </c>
      <c r="K1011" s="46">
        <f t="shared" si="15"/>
        <v>0</v>
      </c>
      <c r="L1011" s="1"/>
      <c r="M1011" s="35"/>
    </row>
    <row r="1012" spans="2:13" ht="14.25" x14ac:dyDescent="0.2">
      <c r="B1012" s="35"/>
      <c r="C1012" s="34"/>
      <c r="D1012" s="44"/>
      <c r="E1012" s="44"/>
      <c r="F1012" s="55" t="s">
        <v>15</v>
      </c>
      <c r="G1012" s="61"/>
      <c r="H1012" s="59"/>
      <c r="I1012" s="37">
        <v>12112.749900999999</v>
      </c>
      <c r="J1012" s="37">
        <v>12127.108797080022</v>
      </c>
      <c r="K1012" s="37">
        <f t="shared" si="15"/>
        <v>14.358896080022532</v>
      </c>
      <c r="L1012" s="1"/>
      <c r="M1012" s="35"/>
    </row>
    <row r="1013" spans="2:13" x14ac:dyDescent="0.2">
      <c r="B1013" s="35"/>
      <c r="C1013" s="34"/>
      <c r="D1013" s="44"/>
      <c r="E1013" s="44"/>
      <c r="F1013" s="53"/>
      <c r="G1013" s="57" t="s">
        <v>55</v>
      </c>
      <c r="H1013" s="58" t="s">
        <v>1073</v>
      </c>
      <c r="I1013" s="54">
        <v>10858.626542</v>
      </c>
      <c r="J1013" s="46">
        <v>10752.635304720021</v>
      </c>
      <c r="K1013" s="46">
        <f t="shared" si="15"/>
        <v>-105.99123727997903</v>
      </c>
      <c r="L1013" s="1"/>
      <c r="M1013" s="35"/>
    </row>
    <row r="1014" spans="2:13" x14ac:dyDescent="0.2">
      <c r="B1014" s="35"/>
      <c r="C1014" s="34"/>
      <c r="D1014" s="44"/>
      <c r="E1014" s="44"/>
      <c r="F1014" s="53"/>
      <c r="G1014" s="57" t="s">
        <v>64</v>
      </c>
      <c r="H1014" s="58" t="s">
        <v>286</v>
      </c>
      <c r="I1014" s="54">
        <v>503.41789499999999</v>
      </c>
      <c r="J1014" s="46">
        <v>510.70367122999983</v>
      </c>
      <c r="K1014" s="46">
        <f t="shared" si="15"/>
        <v>7.2857762299998399</v>
      </c>
      <c r="L1014" s="1"/>
      <c r="M1014" s="35"/>
    </row>
    <row r="1015" spans="2:13" x14ac:dyDescent="0.2">
      <c r="B1015" s="35"/>
      <c r="C1015" s="34"/>
      <c r="D1015" s="44"/>
      <c r="E1015" s="44"/>
      <c r="F1015" s="53"/>
      <c r="G1015" s="57" t="s">
        <v>20</v>
      </c>
      <c r="H1015" s="58" t="s">
        <v>287</v>
      </c>
      <c r="I1015" s="54">
        <v>526.39741600000002</v>
      </c>
      <c r="J1015" s="46">
        <v>639.4617731300001</v>
      </c>
      <c r="K1015" s="46">
        <f t="shared" si="15"/>
        <v>113.06435713000008</v>
      </c>
      <c r="L1015" s="1"/>
      <c r="M1015" s="35"/>
    </row>
    <row r="1016" spans="2:13" ht="25.5" x14ac:dyDescent="0.2">
      <c r="B1016" s="35"/>
      <c r="C1016" s="34"/>
      <c r="D1016" s="44"/>
      <c r="E1016" s="44"/>
      <c r="F1016" s="53"/>
      <c r="G1016" s="57" t="s">
        <v>22</v>
      </c>
      <c r="H1016" s="58" t="s">
        <v>1074</v>
      </c>
      <c r="I1016" s="54">
        <v>224.30804800000001</v>
      </c>
      <c r="J1016" s="46">
        <v>224.3080480000001</v>
      </c>
      <c r="K1016" s="46">
        <f t="shared" si="15"/>
        <v>0</v>
      </c>
      <c r="L1016" s="1"/>
      <c r="M1016" s="35"/>
    </row>
    <row r="1017" spans="2:13" ht="14.25" x14ac:dyDescent="0.2">
      <c r="B1017" s="35"/>
      <c r="C1017" s="34"/>
      <c r="D1017" s="44"/>
      <c r="E1017" s="44"/>
      <c r="F1017" s="55" t="s">
        <v>2</v>
      </c>
      <c r="G1017" s="61"/>
      <c r="H1017" s="59"/>
      <c r="I1017" s="37">
        <v>1490.9314320000001</v>
      </c>
      <c r="J1017" s="37">
        <v>1493.6342528700004</v>
      </c>
      <c r="K1017" s="37">
        <f t="shared" si="15"/>
        <v>2.7028208700003233</v>
      </c>
      <c r="L1017" s="1"/>
      <c r="M1017" s="35"/>
    </row>
    <row r="1018" spans="2:13" x14ac:dyDescent="0.2">
      <c r="B1018" s="35"/>
      <c r="C1018" s="34"/>
      <c r="D1018" s="44"/>
      <c r="E1018" s="44"/>
      <c r="F1018" s="53"/>
      <c r="G1018" s="57">
        <v>100</v>
      </c>
      <c r="H1018" s="58" t="s">
        <v>1191</v>
      </c>
      <c r="I1018" s="54">
        <v>151.62585999999999</v>
      </c>
      <c r="J1018" s="46">
        <v>223.17436554000003</v>
      </c>
      <c r="K1018" s="46">
        <f t="shared" si="15"/>
        <v>71.548505540000036</v>
      </c>
      <c r="L1018" s="1"/>
      <c r="M1018" s="35"/>
    </row>
    <row r="1019" spans="2:13" x14ac:dyDescent="0.2">
      <c r="B1019" s="35"/>
      <c r="C1019" s="34"/>
      <c r="D1019" s="44"/>
      <c r="E1019" s="44"/>
      <c r="F1019" s="53"/>
      <c r="G1019" s="57">
        <v>109</v>
      </c>
      <c r="H1019" s="58" t="s">
        <v>1661</v>
      </c>
      <c r="I1019" s="54">
        <v>107.583783</v>
      </c>
      <c r="J1019" s="46">
        <v>92.471757220000015</v>
      </c>
      <c r="K1019" s="46">
        <f t="shared" si="15"/>
        <v>-15.112025779999982</v>
      </c>
      <c r="L1019" s="1"/>
      <c r="M1019" s="35"/>
    </row>
    <row r="1020" spans="2:13" x14ac:dyDescent="0.2">
      <c r="B1020" s="35"/>
      <c r="C1020" s="34"/>
      <c r="D1020" s="44"/>
      <c r="E1020" s="44"/>
      <c r="F1020" s="53"/>
      <c r="G1020" s="57">
        <v>111</v>
      </c>
      <c r="H1020" s="58" t="s">
        <v>1135</v>
      </c>
      <c r="I1020" s="54">
        <v>11.427830999999999</v>
      </c>
      <c r="J1020" s="46">
        <v>10.890085410000003</v>
      </c>
      <c r="K1020" s="46">
        <f t="shared" si="15"/>
        <v>-0.53774558999999655</v>
      </c>
      <c r="L1020" s="1"/>
      <c r="M1020" s="35"/>
    </row>
    <row r="1021" spans="2:13" x14ac:dyDescent="0.2">
      <c r="B1021" s="35"/>
      <c r="C1021" s="34"/>
      <c r="D1021" s="44"/>
      <c r="E1021" s="44"/>
      <c r="F1021" s="53"/>
      <c r="G1021" s="57">
        <v>112</v>
      </c>
      <c r="H1021" s="58" t="s">
        <v>1662</v>
      </c>
      <c r="I1021" s="54">
        <v>15.359676</v>
      </c>
      <c r="J1021" s="46">
        <v>14.698214800000001</v>
      </c>
      <c r="K1021" s="46">
        <f t="shared" si="15"/>
        <v>-0.66146119999999975</v>
      </c>
      <c r="L1021" s="1"/>
      <c r="M1021" s="35"/>
    </row>
    <row r="1022" spans="2:13" x14ac:dyDescent="0.2">
      <c r="B1022" s="35"/>
      <c r="C1022" s="34"/>
      <c r="D1022" s="44"/>
      <c r="E1022" s="44"/>
      <c r="F1022" s="53"/>
      <c r="G1022" s="57">
        <v>113</v>
      </c>
      <c r="H1022" s="58" t="s">
        <v>1117</v>
      </c>
      <c r="I1022" s="54">
        <v>24.915659999999999</v>
      </c>
      <c r="J1022" s="46">
        <v>23.2012395</v>
      </c>
      <c r="K1022" s="46">
        <f t="shared" si="15"/>
        <v>-1.7144204999999992</v>
      </c>
      <c r="L1022" s="1"/>
      <c r="M1022" s="35"/>
    </row>
    <row r="1023" spans="2:13" x14ac:dyDescent="0.2">
      <c r="B1023" s="35"/>
      <c r="C1023" s="34"/>
      <c r="D1023" s="44"/>
      <c r="E1023" s="44"/>
      <c r="F1023" s="53"/>
      <c r="G1023" s="57">
        <v>114</v>
      </c>
      <c r="H1023" s="58" t="s">
        <v>1663</v>
      </c>
      <c r="I1023" s="54">
        <v>11.33136</v>
      </c>
      <c r="J1023" s="46">
        <v>7.3273278199999989</v>
      </c>
      <c r="K1023" s="46">
        <f t="shared" si="15"/>
        <v>-4.0040321800000012</v>
      </c>
      <c r="L1023" s="1"/>
      <c r="M1023" s="35"/>
    </row>
    <row r="1024" spans="2:13" x14ac:dyDescent="0.2">
      <c r="B1024" s="35"/>
      <c r="C1024" s="34"/>
      <c r="D1024" s="44"/>
      <c r="E1024" s="44"/>
      <c r="F1024" s="53"/>
      <c r="G1024" s="57">
        <v>115</v>
      </c>
      <c r="H1024" s="58" t="s">
        <v>1664</v>
      </c>
      <c r="I1024" s="54">
        <v>11.595412</v>
      </c>
      <c r="J1024" s="46">
        <v>7.8673892000000007</v>
      </c>
      <c r="K1024" s="46">
        <f t="shared" si="15"/>
        <v>-3.7280227999999989</v>
      </c>
      <c r="L1024" s="1"/>
      <c r="M1024" s="35"/>
    </row>
    <row r="1025" spans="2:13" x14ac:dyDescent="0.2">
      <c r="B1025" s="35"/>
      <c r="C1025" s="34"/>
      <c r="D1025" s="44"/>
      <c r="E1025" s="44"/>
      <c r="F1025" s="53"/>
      <c r="G1025" s="57">
        <v>116</v>
      </c>
      <c r="H1025" s="58" t="s">
        <v>1665</v>
      </c>
      <c r="I1025" s="54">
        <v>18.370832</v>
      </c>
      <c r="J1025" s="46">
        <v>18.523507379999998</v>
      </c>
      <c r="K1025" s="46">
        <f t="shared" si="15"/>
        <v>0.15267537999999803</v>
      </c>
      <c r="L1025" s="1"/>
      <c r="M1025" s="35"/>
    </row>
    <row r="1026" spans="2:13" x14ac:dyDescent="0.2">
      <c r="B1026" s="35"/>
      <c r="C1026" s="34"/>
      <c r="D1026" s="44"/>
      <c r="E1026" s="44"/>
      <c r="F1026" s="53"/>
      <c r="G1026" s="57">
        <v>119</v>
      </c>
      <c r="H1026" s="58" t="s">
        <v>1952</v>
      </c>
      <c r="I1026" s="54">
        <v>5.102633</v>
      </c>
      <c r="J1026" s="46">
        <v>4.9348872400000001</v>
      </c>
      <c r="K1026" s="46">
        <f t="shared" si="15"/>
        <v>-0.16774575999999985</v>
      </c>
      <c r="L1026" s="1"/>
      <c r="M1026" s="35"/>
    </row>
    <row r="1027" spans="2:13" x14ac:dyDescent="0.2">
      <c r="B1027" s="35"/>
      <c r="C1027" s="34"/>
      <c r="D1027" s="44"/>
      <c r="E1027" s="44"/>
      <c r="F1027" s="53"/>
      <c r="G1027" s="57">
        <v>121</v>
      </c>
      <c r="H1027" s="58" t="s">
        <v>1666</v>
      </c>
      <c r="I1027" s="54">
        <v>6.388922</v>
      </c>
      <c r="J1027" s="46">
        <v>6.0898817999999988</v>
      </c>
      <c r="K1027" s="46">
        <f t="shared" si="15"/>
        <v>-0.2990402000000012</v>
      </c>
      <c r="L1027" s="1"/>
      <c r="M1027" s="35"/>
    </row>
    <row r="1028" spans="2:13" x14ac:dyDescent="0.2">
      <c r="B1028" s="35"/>
      <c r="C1028" s="34"/>
      <c r="D1028" s="44"/>
      <c r="E1028" s="44"/>
      <c r="F1028" s="53"/>
      <c r="G1028" s="57">
        <v>122</v>
      </c>
      <c r="H1028" s="58" t="s">
        <v>1667</v>
      </c>
      <c r="I1028" s="54">
        <v>9.8522820000000007</v>
      </c>
      <c r="J1028" s="46">
        <v>14.228112649999998</v>
      </c>
      <c r="K1028" s="46">
        <f t="shared" si="15"/>
        <v>4.3758306499999975</v>
      </c>
      <c r="L1028" s="1"/>
      <c r="M1028" s="35"/>
    </row>
    <row r="1029" spans="2:13" x14ac:dyDescent="0.2">
      <c r="B1029" s="35"/>
      <c r="C1029" s="34"/>
      <c r="D1029" s="44"/>
      <c r="E1029" s="44"/>
      <c r="F1029" s="53"/>
      <c r="G1029" s="57">
        <v>123</v>
      </c>
      <c r="H1029" s="58" t="s">
        <v>1668</v>
      </c>
      <c r="I1029" s="54">
        <v>8.5018919999999998</v>
      </c>
      <c r="J1029" s="46">
        <v>9.174974370000001</v>
      </c>
      <c r="K1029" s="46">
        <f t="shared" si="15"/>
        <v>0.67308237000000126</v>
      </c>
      <c r="L1029" s="1"/>
      <c r="M1029" s="35"/>
    </row>
    <row r="1030" spans="2:13" x14ac:dyDescent="0.2">
      <c r="B1030" s="35"/>
      <c r="C1030" s="34"/>
      <c r="D1030" s="44"/>
      <c r="E1030" s="44"/>
      <c r="F1030" s="53"/>
      <c r="G1030" s="57">
        <v>124</v>
      </c>
      <c r="H1030" s="58" t="s">
        <v>1669</v>
      </c>
      <c r="I1030" s="54">
        <v>9.7606920000000006</v>
      </c>
      <c r="J1030" s="46">
        <v>9.2810430900000025</v>
      </c>
      <c r="K1030" s="46">
        <f t="shared" si="15"/>
        <v>-0.4796489099999981</v>
      </c>
      <c r="L1030" s="1"/>
      <c r="M1030" s="35"/>
    </row>
    <row r="1031" spans="2:13" x14ac:dyDescent="0.2">
      <c r="B1031" s="35"/>
      <c r="C1031" s="34"/>
      <c r="D1031" s="44"/>
      <c r="E1031" s="44"/>
      <c r="F1031" s="53"/>
      <c r="G1031" s="57">
        <v>125</v>
      </c>
      <c r="H1031" s="58" t="s">
        <v>1670</v>
      </c>
      <c r="I1031" s="54">
        <v>7.9154159999999996</v>
      </c>
      <c r="J1031" s="46">
        <v>27.608827949999998</v>
      </c>
      <c r="K1031" s="46">
        <f t="shared" si="15"/>
        <v>19.693411949999998</v>
      </c>
      <c r="L1031" s="1"/>
      <c r="M1031" s="35"/>
    </row>
    <row r="1032" spans="2:13" x14ac:dyDescent="0.2">
      <c r="B1032" s="35"/>
      <c r="C1032" s="34"/>
      <c r="D1032" s="44"/>
      <c r="E1032" s="44"/>
      <c r="F1032" s="53"/>
      <c r="G1032" s="57">
        <v>126</v>
      </c>
      <c r="H1032" s="58" t="s">
        <v>1671</v>
      </c>
      <c r="I1032" s="54">
        <v>6.7200059999999997</v>
      </c>
      <c r="J1032" s="46">
        <v>6.4360121200000009</v>
      </c>
      <c r="K1032" s="46">
        <f t="shared" si="15"/>
        <v>-0.28399387999999881</v>
      </c>
      <c r="L1032" s="1"/>
      <c r="M1032" s="35"/>
    </row>
    <row r="1033" spans="2:13" x14ac:dyDescent="0.2">
      <c r="B1033" s="35"/>
      <c r="C1033" s="34"/>
      <c r="D1033" s="44"/>
      <c r="E1033" s="44"/>
      <c r="F1033" s="53"/>
      <c r="G1033" s="57">
        <v>127</v>
      </c>
      <c r="H1033" s="58" t="s">
        <v>1672</v>
      </c>
      <c r="I1033" s="54">
        <v>11.309265999999999</v>
      </c>
      <c r="J1033" s="46">
        <v>15.78851659</v>
      </c>
      <c r="K1033" s="46">
        <f t="shared" si="15"/>
        <v>4.4792505900000013</v>
      </c>
      <c r="L1033" s="1"/>
      <c r="M1033" s="35"/>
    </row>
    <row r="1034" spans="2:13" x14ac:dyDescent="0.2">
      <c r="B1034" s="35"/>
      <c r="C1034" s="34"/>
      <c r="D1034" s="44"/>
      <c r="E1034" s="44"/>
      <c r="F1034" s="53"/>
      <c r="G1034" s="57">
        <v>128</v>
      </c>
      <c r="H1034" s="58" t="s">
        <v>1673</v>
      </c>
      <c r="I1034" s="54">
        <v>9.0878429999999994</v>
      </c>
      <c r="J1034" s="46">
        <v>10.988389180000002</v>
      </c>
      <c r="K1034" s="46">
        <f t="shared" ref="K1034:K1097" si="16">+J1034-I1034</f>
        <v>1.9005461800000027</v>
      </c>
      <c r="L1034" s="1"/>
      <c r="M1034" s="35"/>
    </row>
    <row r="1035" spans="2:13" x14ac:dyDescent="0.2">
      <c r="B1035" s="35"/>
      <c r="C1035" s="34"/>
      <c r="D1035" s="44"/>
      <c r="E1035" s="44"/>
      <c r="F1035" s="53"/>
      <c r="G1035" s="57">
        <v>130</v>
      </c>
      <c r="H1035" s="58" t="s">
        <v>1674</v>
      </c>
      <c r="I1035" s="54">
        <v>11.794544999999999</v>
      </c>
      <c r="J1035" s="46">
        <v>11.010535280000001</v>
      </c>
      <c r="K1035" s="46">
        <f t="shared" si="16"/>
        <v>-0.78400971999999847</v>
      </c>
      <c r="L1035" s="1"/>
      <c r="M1035" s="35"/>
    </row>
    <row r="1036" spans="2:13" x14ac:dyDescent="0.2">
      <c r="B1036" s="35"/>
      <c r="C1036" s="34"/>
      <c r="D1036" s="44"/>
      <c r="E1036" s="44"/>
      <c r="F1036" s="53"/>
      <c r="G1036" s="57">
        <v>131</v>
      </c>
      <c r="H1036" s="58" t="s">
        <v>1675</v>
      </c>
      <c r="I1036" s="54">
        <v>5.9702260000000003</v>
      </c>
      <c r="J1036" s="46">
        <v>5.6910623200000003</v>
      </c>
      <c r="K1036" s="46">
        <f t="shared" si="16"/>
        <v>-0.27916367999999991</v>
      </c>
      <c r="L1036" s="1"/>
      <c r="M1036" s="35"/>
    </row>
    <row r="1037" spans="2:13" x14ac:dyDescent="0.2">
      <c r="B1037" s="35"/>
      <c r="C1037" s="34"/>
      <c r="D1037" s="44"/>
      <c r="E1037" s="44"/>
      <c r="F1037" s="53"/>
      <c r="G1037" s="57">
        <v>132</v>
      </c>
      <c r="H1037" s="58" t="s">
        <v>1676</v>
      </c>
      <c r="I1037" s="54">
        <v>20.067947</v>
      </c>
      <c r="J1037" s="46">
        <v>21.939621169999999</v>
      </c>
      <c r="K1037" s="46">
        <f t="shared" si="16"/>
        <v>1.8716741699999986</v>
      </c>
      <c r="L1037" s="1"/>
      <c r="M1037" s="35"/>
    </row>
    <row r="1038" spans="2:13" x14ac:dyDescent="0.2">
      <c r="B1038" s="35"/>
      <c r="C1038" s="34"/>
      <c r="D1038" s="44"/>
      <c r="E1038" s="44"/>
      <c r="F1038" s="53"/>
      <c r="G1038" s="57">
        <v>133</v>
      </c>
      <c r="H1038" s="58" t="s">
        <v>1677</v>
      </c>
      <c r="I1038" s="54">
        <v>5.9510839999999998</v>
      </c>
      <c r="J1038" s="46">
        <v>5.907763290000001</v>
      </c>
      <c r="K1038" s="46">
        <f t="shared" si="16"/>
        <v>-4.3320709999998819E-2</v>
      </c>
      <c r="L1038" s="1"/>
      <c r="M1038" s="35"/>
    </row>
    <row r="1039" spans="2:13" x14ac:dyDescent="0.2">
      <c r="B1039" s="35"/>
      <c r="C1039" s="34"/>
      <c r="D1039" s="44"/>
      <c r="E1039" s="44"/>
      <c r="F1039" s="53"/>
      <c r="G1039" s="57">
        <v>134</v>
      </c>
      <c r="H1039" s="58" t="s">
        <v>1678</v>
      </c>
      <c r="I1039" s="54">
        <v>12.101955</v>
      </c>
      <c r="J1039" s="46">
        <v>11.47059335</v>
      </c>
      <c r="K1039" s="46">
        <f t="shared" si="16"/>
        <v>-0.63136165000000055</v>
      </c>
      <c r="L1039" s="1"/>
      <c r="M1039" s="35"/>
    </row>
    <row r="1040" spans="2:13" x14ac:dyDescent="0.2">
      <c r="B1040" s="35"/>
      <c r="C1040" s="34"/>
      <c r="D1040" s="44"/>
      <c r="E1040" s="44"/>
      <c r="F1040" s="53"/>
      <c r="G1040" s="57">
        <v>135</v>
      </c>
      <c r="H1040" s="58" t="s">
        <v>1679</v>
      </c>
      <c r="I1040" s="54">
        <v>11.136227</v>
      </c>
      <c r="J1040" s="46">
        <v>105.61378620000001</v>
      </c>
      <c r="K1040" s="46">
        <f t="shared" si="16"/>
        <v>94.477559200000002</v>
      </c>
      <c r="L1040" s="1"/>
      <c r="M1040" s="35"/>
    </row>
    <row r="1041" spans="2:13" x14ac:dyDescent="0.2">
      <c r="B1041" s="35"/>
      <c r="C1041" s="34"/>
      <c r="D1041" s="44"/>
      <c r="E1041" s="44"/>
      <c r="F1041" s="53"/>
      <c r="G1041" s="57">
        <v>136</v>
      </c>
      <c r="H1041" s="58" t="s">
        <v>1680</v>
      </c>
      <c r="I1041" s="54">
        <v>12.979203</v>
      </c>
      <c r="J1041" s="46">
        <v>13.002778339999999</v>
      </c>
      <c r="K1041" s="46">
        <f t="shared" si="16"/>
        <v>2.3575339999998945E-2</v>
      </c>
      <c r="L1041" s="1"/>
      <c r="M1041" s="35"/>
    </row>
    <row r="1042" spans="2:13" x14ac:dyDescent="0.2">
      <c r="B1042" s="35"/>
      <c r="C1042" s="34"/>
      <c r="D1042" s="44"/>
      <c r="E1042" s="44"/>
      <c r="F1042" s="53"/>
      <c r="G1042" s="57">
        <v>137</v>
      </c>
      <c r="H1042" s="58" t="s">
        <v>1681</v>
      </c>
      <c r="I1042" s="54">
        <v>6.2096369999999999</v>
      </c>
      <c r="J1042" s="46">
        <v>5.9716575800000005</v>
      </c>
      <c r="K1042" s="46">
        <f t="shared" si="16"/>
        <v>-0.23797941999999939</v>
      </c>
      <c r="L1042" s="1"/>
      <c r="M1042" s="35"/>
    </row>
    <row r="1043" spans="2:13" x14ac:dyDescent="0.2">
      <c r="B1043" s="35"/>
      <c r="C1043" s="34"/>
      <c r="D1043" s="44"/>
      <c r="E1043" s="44"/>
      <c r="F1043" s="53"/>
      <c r="G1043" s="57">
        <v>138</v>
      </c>
      <c r="H1043" s="58" t="s">
        <v>1682</v>
      </c>
      <c r="I1043" s="54">
        <v>9.3998930000000005</v>
      </c>
      <c r="J1043" s="46">
        <v>29.077934920000001</v>
      </c>
      <c r="K1043" s="46">
        <f t="shared" si="16"/>
        <v>19.678041919999998</v>
      </c>
      <c r="L1043" s="1"/>
      <c r="M1043" s="35"/>
    </row>
    <row r="1044" spans="2:13" x14ac:dyDescent="0.2">
      <c r="B1044" s="35"/>
      <c r="C1044" s="34"/>
      <c r="D1044" s="44"/>
      <c r="E1044" s="44"/>
      <c r="F1044" s="53"/>
      <c r="G1044" s="57">
        <v>139</v>
      </c>
      <c r="H1044" s="58" t="s">
        <v>1683</v>
      </c>
      <c r="I1044" s="54">
        <v>6.7366380000000001</v>
      </c>
      <c r="J1044" s="46">
        <v>6.2510350800000012</v>
      </c>
      <c r="K1044" s="46">
        <f t="shared" si="16"/>
        <v>-0.48560291999999894</v>
      </c>
      <c r="L1044" s="1"/>
      <c r="M1044" s="35"/>
    </row>
    <row r="1045" spans="2:13" x14ac:dyDescent="0.2">
      <c r="B1045" s="35"/>
      <c r="C1045" s="34"/>
      <c r="D1045" s="44"/>
      <c r="E1045" s="44"/>
      <c r="F1045" s="53"/>
      <c r="G1045" s="57">
        <v>140</v>
      </c>
      <c r="H1045" s="58" t="s">
        <v>1684</v>
      </c>
      <c r="I1045" s="54">
        <v>10.939876999999999</v>
      </c>
      <c r="J1045" s="46">
        <v>13.174194080000001</v>
      </c>
      <c r="K1045" s="46">
        <f t="shared" si="16"/>
        <v>2.2343170800000021</v>
      </c>
      <c r="L1045" s="1"/>
      <c r="M1045" s="35"/>
    </row>
    <row r="1046" spans="2:13" x14ac:dyDescent="0.2">
      <c r="B1046" s="35"/>
      <c r="C1046" s="34"/>
      <c r="D1046" s="44"/>
      <c r="E1046" s="44"/>
      <c r="F1046" s="53"/>
      <c r="G1046" s="57">
        <v>141</v>
      </c>
      <c r="H1046" s="58" t="s">
        <v>1685</v>
      </c>
      <c r="I1046" s="54">
        <v>7.5144900000000003</v>
      </c>
      <c r="J1046" s="46">
        <v>7.57038689</v>
      </c>
      <c r="K1046" s="46">
        <f t="shared" si="16"/>
        <v>5.5896889999999644E-2</v>
      </c>
      <c r="L1046" s="1"/>
      <c r="M1046" s="35"/>
    </row>
    <row r="1047" spans="2:13" x14ac:dyDescent="0.2">
      <c r="B1047" s="35"/>
      <c r="C1047" s="34"/>
      <c r="D1047" s="44"/>
      <c r="E1047" s="44"/>
      <c r="F1047" s="53"/>
      <c r="G1047" s="57">
        <v>142</v>
      </c>
      <c r="H1047" s="58" t="s">
        <v>1686</v>
      </c>
      <c r="I1047" s="54">
        <v>6.7095060000000002</v>
      </c>
      <c r="J1047" s="46">
        <v>6.3816418100000005</v>
      </c>
      <c r="K1047" s="46">
        <f t="shared" si="16"/>
        <v>-0.32786418999999967</v>
      </c>
      <c r="L1047" s="1"/>
      <c r="M1047" s="35"/>
    </row>
    <row r="1048" spans="2:13" x14ac:dyDescent="0.2">
      <c r="B1048" s="35"/>
      <c r="C1048" s="34"/>
      <c r="D1048" s="44"/>
      <c r="E1048" s="44"/>
      <c r="F1048" s="53"/>
      <c r="G1048" s="57">
        <v>143</v>
      </c>
      <c r="H1048" s="58" t="s">
        <v>1687</v>
      </c>
      <c r="I1048" s="54">
        <v>9.0032619999999994</v>
      </c>
      <c r="J1048" s="46">
        <v>8.5554412599999985</v>
      </c>
      <c r="K1048" s="46">
        <f t="shared" si="16"/>
        <v>-0.44782074000000094</v>
      </c>
      <c r="L1048" s="1"/>
      <c r="M1048" s="35"/>
    </row>
    <row r="1049" spans="2:13" x14ac:dyDescent="0.2">
      <c r="B1049" s="35"/>
      <c r="C1049" s="34"/>
      <c r="D1049" s="44"/>
      <c r="E1049" s="44"/>
      <c r="F1049" s="53"/>
      <c r="G1049" s="57">
        <v>144</v>
      </c>
      <c r="H1049" s="58" t="s">
        <v>1688</v>
      </c>
      <c r="I1049" s="54">
        <v>6.9347240000000001</v>
      </c>
      <c r="J1049" s="46">
        <v>6.6702829999999986</v>
      </c>
      <c r="K1049" s="46">
        <f t="shared" si="16"/>
        <v>-0.26444100000000148</v>
      </c>
      <c r="L1049" s="1"/>
      <c r="M1049" s="35"/>
    </row>
    <row r="1050" spans="2:13" x14ac:dyDescent="0.2">
      <c r="B1050" s="35"/>
      <c r="C1050" s="34"/>
      <c r="D1050" s="44"/>
      <c r="E1050" s="44"/>
      <c r="F1050" s="53"/>
      <c r="G1050" s="57">
        <v>145</v>
      </c>
      <c r="H1050" s="58" t="s">
        <v>1689</v>
      </c>
      <c r="I1050" s="54">
        <v>8.9444579999999991</v>
      </c>
      <c r="J1050" s="46">
        <v>8.6148826499999984</v>
      </c>
      <c r="K1050" s="46">
        <f t="shared" si="16"/>
        <v>-0.32957535000000071</v>
      </c>
      <c r="L1050" s="1"/>
      <c r="M1050" s="35"/>
    </row>
    <row r="1051" spans="2:13" x14ac:dyDescent="0.2">
      <c r="B1051" s="35"/>
      <c r="C1051" s="34"/>
      <c r="D1051" s="44"/>
      <c r="E1051" s="44"/>
      <c r="F1051" s="53"/>
      <c r="G1051" s="57">
        <v>146</v>
      </c>
      <c r="H1051" s="58" t="s">
        <v>1690</v>
      </c>
      <c r="I1051" s="54">
        <v>7.7653400000000001</v>
      </c>
      <c r="J1051" s="46">
        <v>14.261481530000001</v>
      </c>
      <c r="K1051" s="46">
        <f t="shared" si="16"/>
        <v>6.4961415300000009</v>
      </c>
      <c r="L1051" s="1"/>
      <c r="M1051" s="35"/>
    </row>
    <row r="1052" spans="2:13" x14ac:dyDescent="0.2">
      <c r="B1052" s="35"/>
      <c r="C1052" s="34"/>
      <c r="D1052" s="44"/>
      <c r="E1052" s="44"/>
      <c r="F1052" s="53"/>
      <c r="G1052" s="57">
        <v>147</v>
      </c>
      <c r="H1052" s="58" t="s">
        <v>1691</v>
      </c>
      <c r="I1052" s="54">
        <v>6.4601290000000002</v>
      </c>
      <c r="J1052" s="46">
        <v>6.1716562599999989</v>
      </c>
      <c r="K1052" s="46">
        <f t="shared" si="16"/>
        <v>-0.28847274000000134</v>
      </c>
      <c r="L1052" s="1"/>
      <c r="M1052" s="35"/>
    </row>
    <row r="1053" spans="2:13" x14ac:dyDescent="0.2">
      <c r="B1053" s="35"/>
      <c r="C1053" s="34"/>
      <c r="D1053" s="44"/>
      <c r="E1053" s="44"/>
      <c r="F1053" s="53"/>
      <c r="G1053" s="57">
        <v>148</v>
      </c>
      <c r="H1053" s="58" t="s">
        <v>1692</v>
      </c>
      <c r="I1053" s="54">
        <v>11.298919</v>
      </c>
      <c r="J1053" s="46">
        <v>10.623135540000002</v>
      </c>
      <c r="K1053" s="46">
        <f t="shared" si="16"/>
        <v>-0.67578345999999812</v>
      </c>
      <c r="L1053" s="1"/>
      <c r="M1053" s="35"/>
    </row>
    <row r="1054" spans="2:13" x14ac:dyDescent="0.2">
      <c r="B1054" s="35"/>
      <c r="C1054" s="34"/>
      <c r="D1054" s="44"/>
      <c r="E1054" s="44"/>
      <c r="F1054" s="53"/>
      <c r="G1054" s="57">
        <v>149</v>
      </c>
      <c r="H1054" s="58" t="s">
        <v>1693</v>
      </c>
      <c r="I1054" s="54">
        <v>5.9303220000000003</v>
      </c>
      <c r="J1054" s="46">
        <v>5.639311929999999</v>
      </c>
      <c r="K1054" s="46">
        <f t="shared" si="16"/>
        <v>-0.29101007000000134</v>
      </c>
      <c r="L1054" s="1"/>
      <c r="M1054" s="35"/>
    </row>
    <row r="1055" spans="2:13" x14ac:dyDescent="0.2">
      <c r="B1055" s="35"/>
      <c r="C1055" s="34"/>
      <c r="D1055" s="44"/>
      <c r="E1055" s="44"/>
      <c r="F1055" s="53"/>
      <c r="G1055" s="57">
        <v>150</v>
      </c>
      <c r="H1055" s="58" t="s">
        <v>1694</v>
      </c>
      <c r="I1055" s="54">
        <v>16.062225999999999</v>
      </c>
      <c r="J1055" s="46">
        <v>14.742261870000004</v>
      </c>
      <c r="K1055" s="46">
        <f t="shared" si="16"/>
        <v>-1.3199641299999954</v>
      </c>
      <c r="L1055" s="1"/>
      <c r="M1055" s="35"/>
    </row>
    <row r="1056" spans="2:13" x14ac:dyDescent="0.2">
      <c r="B1056" s="35"/>
      <c r="C1056" s="34"/>
      <c r="D1056" s="44"/>
      <c r="E1056" s="44"/>
      <c r="F1056" s="53"/>
      <c r="G1056" s="57">
        <v>151</v>
      </c>
      <c r="H1056" s="58" t="s">
        <v>1695</v>
      </c>
      <c r="I1056" s="54">
        <v>8.5220889999999994</v>
      </c>
      <c r="J1056" s="46">
        <v>9.5227987899999977</v>
      </c>
      <c r="K1056" s="46">
        <f t="shared" si="16"/>
        <v>1.0007097899999984</v>
      </c>
      <c r="L1056" s="1"/>
      <c r="M1056" s="35"/>
    </row>
    <row r="1057" spans="2:13" x14ac:dyDescent="0.2">
      <c r="B1057" s="35"/>
      <c r="C1057" s="34"/>
      <c r="D1057" s="44"/>
      <c r="E1057" s="44"/>
      <c r="F1057" s="53"/>
      <c r="G1057" s="57">
        <v>152</v>
      </c>
      <c r="H1057" s="58" t="s">
        <v>1696</v>
      </c>
      <c r="I1057" s="54">
        <v>6.5966180000000003</v>
      </c>
      <c r="J1057" s="46">
        <v>6.4111325100000007</v>
      </c>
      <c r="K1057" s="46">
        <f t="shared" si="16"/>
        <v>-0.18548548999999959</v>
      </c>
      <c r="L1057" s="1"/>
      <c r="M1057" s="35"/>
    </row>
    <row r="1058" spans="2:13" x14ac:dyDescent="0.2">
      <c r="B1058" s="35"/>
      <c r="C1058" s="34"/>
      <c r="D1058" s="44"/>
      <c r="E1058" s="44"/>
      <c r="F1058" s="53"/>
      <c r="G1058" s="57">
        <v>400</v>
      </c>
      <c r="H1058" s="58" t="s">
        <v>1697</v>
      </c>
      <c r="I1058" s="54">
        <v>37.952886999999997</v>
      </c>
      <c r="J1058" s="46">
        <v>29.068074560000007</v>
      </c>
      <c r="K1058" s="46">
        <f t="shared" si="16"/>
        <v>-8.8848124399999904</v>
      </c>
      <c r="L1058" s="1"/>
      <c r="M1058" s="35"/>
    </row>
    <row r="1059" spans="2:13" x14ac:dyDescent="0.2">
      <c r="B1059" s="35"/>
      <c r="C1059" s="34"/>
      <c r="D1059" s="44"/>
      <c r="E1059" s="44"/>
      <c r="F1059" s="53"/>
      <c r="G1059" s="57">
        <v>410</v>
      </c>
      <c r="H1059" s="58" t="s">
        <v>1377</v>
      </c>
      <c r="I1059" s="54">
        <v>7.0097269999999998</v>
      </c>
      <c r="J1059" s="46">
        <v>6.2012751699999997</v>
      </c>
      <c r="K1059" s="46">
        <f t="shared" si="16"/>
        <v>-0.80845183000000009</v>
      </c>
      <c r="L1059" s="1"/>
      <c r="M1059" s="35"/>
    </row>
    <row r="1060" spans="2:13" x14ac:dyDescent="0.2">
      <c r="B1060" s="35"/>
      <c r="C1060" s="34"/>
      <c r="D1060" s="44"/>
      <c r="E1060" s="44"/>
      <c r="F1060" s="53"/>
      <c r="G1060" s="57">
        <v>411</v>
      </c>
      <c r="H1060" s="58" t="s">
        <v>1698</v>
      </c>
      <c r="I1060" s="54">
        <v>25.401897000000002</v>
      </c>
      <c r="J1060" s="46">
        <v>5.7868027700000004</v>
      </c>
      <c r="K1060" s="46">
        <f t="shared" si="16"/>
        <v>-19.61509423</v>
      </c>
      <c r="L1060" s="1"/>
      <c r="M1060" s="35"/>
    </row>
    <row r="1061" spans="2:13" ht="25.5" x14ac:dyDescent="0.2">
      <c r="B1061" s="35"/>
      <c r="C1061" s="34"/>
      <c r="D1061" s="44"/>
      <c r="E1061" s="44"/>
      <c r="F1061" s="53"/>
      <c r="G1061" s="57">
        <v>413</v>
      </c>
      <c r="H1061" s="58" t="s">
        <v>1699</v>
      </c>
      <c r="I1061" s="54">
        <v>249.55619899999999</v>
      </c>
      <c r="J1061" s="46">
        <v>19.933599770000001</v>
      </c>
      <c r="K1061" s="46">
        <f t="shared" si="16"/>
        <v>-229.62259922999999</v>
      </c>
      <c r="L1061" s="1"/>
      <c r="M1061" s="35"/>
    </row>
    <row r="1062" spans="2:13" x14ac:dyDescent="0.2">
      <c r="B1062" s="35"/>
      <c r="C1062" s="34"/>
      <c r="D1062" s="44"/>
      <c r="E1062" s="44"/>
      <c r="F1062" s="53"/>
      <c r="G1062" s="57">
        <v>414</v>
      </c>
      <c r="H1062" s="58" t="s">
        <v>1700</v>
      </c>
      <c r="I1062" s="54">
        <v>1.2881739999999999</v>
      </c>
      <c r="J1062" s="46">
        <v>101.51105072000001</v>
      </c>
      <c r="K1062" s="46">
        <f t="shared" si="16"/>
        <v>100.22287672000002</v>
      </c>
      <c r="L1062" s="1"/>
      <c r="M1062" s="35"/>
    </row>
    <row r="1063" spans="2:13" x14ac:dyDescent="0.2">
      <c r="B1063" s="35"/>
      <c r="C1063" s="34"/>
      <c r="D1063" s="44"/>
      <c r="E1063" s="44"/>
      <c r="F1063" s="53"/>
      <c r="G1063" s="57">
        <v>500</v>
      </c>
      <c r="H1063" s="58" t="s">
        <v>1116</v>
      </c>
      <c r="I1063" s="54">
        <v>6.9632759999999996</v>
      </c>
      <c r="J1063" s="46">
        <v>6.7491301999999989</v>
      </c>
      <c r="K1063" s="46">
        <f t="shared" si="16"/>
        <v>-0.21414580000000072</v>
      </c>
      <c r="L1063" s="1"/>
      <c r="M1063" s="35"/>
    </row>
    <row r="1064" spans="2:13" x14ac:dyDescent="0.2">
      <c r="B1064" s="35"/>
      <c r="C1064" s="34"/>
      <c r="D1064" s="44"/>
      <c r="E1064" s="44"/>
      <c r="F1064" s="53"/>
      <c r="G1064" s="57">
        <v>510</v>
      </c>
      <c r="H1064" s="58" t="s">
        <v>1701</v>
      </c>
      <c r="I1064" s="54">
        <v>96.439128999999994</v>
      </c>
      <c r="J1064" s="46">
        <v>99.495329640000051</v>
      </c>
      <c r="K1064" s="46">
        <f t="shared" si="16"/>
        <v>3.056200640000057</v>
      </c>
      <c r="L1064" s="1"/>
      <c r="M1064" s="35"/>
    </row>
    <row r="1065" spans="2:13" x14ac:dyDescent="0.2">
      <c r="B1065" s="35"/>
      <c r="C1065" s="34"/>
      <c r="D1065" s="44"/>
      <c r="E1065" s="44"/>
      <c r="F1065" s="53"/>
      <c r="G1065" s="57">
        <v>511</v>
      </c>
      <c r="H1065" s="58" t="s">
        <v>1245</v>
      </c>
      <c r="I1065" s="54">
        <v>19.284956999999999</v>
      </c>
      <c r="J1065" s="46">
        <v>19.634978270000005</v>
      </c>
      <c r="K1065" s="46">
        <f t="shared" si="16"/>
        <v>0.35002127000000627</v>
      </c>
      <c r="L1065" s="1"/>
      <c r="M1065" s="35"/>
    </row>
    <row r="1066" spans="2:13" x14ac:dyDescent="0.2">
      <c r="B1066" s="35"/>
      <c r="C1066" s="34"/>
      <c r="D1066" s="44"/>
      <c r="E1066" s="44"/>
      <c r="F1066" s="53"/>
      <c r="G1066" s="57">
        <v>512</v>
      </c>
      <c r="H1066" s="58" t="s">
        <v>1394</v>
      </c>
      <c r="I1066" s="54">
        <v>151.227294</v>
      </c>
      <c r="J1066" s="46">
        <v>179.21699864000004</v>
      </c>
      <c r="K1066" s="46">
        <f t="shared" si="16"/>
        <v>27.989704640000042</v>
      </c>
      <c r="L1066" s="1"/>
      <c r="M1066" s="35"/>
    </row>
    <row r="1067" spans="2:13" x14ac:dyDescent="0.2">
      <c r="B1067" s="35"/>
      <c r="C1067" s="34"/>
      <c r="D1067" s="44"/>
      <c r="E1067" s="44"/>
      <c r="F1067" s="53"/>
      <c r="G1067" s="57">
        <v>513</v>
      </c>
      <c r="H1067" s="58" t="s">
        <v>1702</v>
      </c>
      <c r="I1067" s="54">
        <v>40.95082</v>
      </c>
      <c r="J1067" s="46">
        <v>51.787177220000004</v>
      </c>
      <c r="K1067" s="46">
        <f t="shared" si="16"/>
        <v>10.836357220000004</v>
      </c>
      <c r="L1067" s="1"/>
      <c r="M1067" s="35"/>
    </row>
    <row r="1068" spans="2:13" x14ac:dyDescent="0.2">
      <c r="B1068" s="35"/>
      <c r="C1068" s="34"/>
      <c r="D1068" s="44"/>
      <c r="E1068" s="44"/>
      <c r="F1068" s="53"/>
      <c r="G1068" s="57">
        <v>600</v>
      </c>
      <c r="H1068" s="58" t="s">
        <v>1703</v>
      </c>
      <c r="I1068" s="54">
        <v>22.813685</v>
      </c>
      <c r="J1068" s="46">
        <v>9.5904452099999968</v>
      </c>
      <c r="K1068" s="46">
        <f t="shared" si="16"/>
        <v>-13.223239790000003</v>
      </c>
      <c r="L1068" s="1"/>
      <c r="M1068" s="35"/>
    </row>
    <row r="1069" spans="2:13" x14ac:dyDescent="0.2">
      <c r="B1069" s="35"/>
      <c r="C1069" s="34"/>
      <c r="D1069" s="44"/>
      <c r="E1069" s="44"/>
      <c r="F1069" s="53"/>
      <c r="G1069" s="57">
        <v>610</v>
      </c>
      <c r="H1069" s="58" t="s">
        <v>1704</v>
      </c>
      <c r="I1069" s="54">
        <v>4.7431049999999999</v>
      </c>
      <c r="J1069" s="46">
        <v>4.6453999600000007</v>
      </c>
      <c r="K1069" s="46">
        <f t="shared" si="16"/>
        <v>-9.7705039999999244E-2</v>
      </c>
      <c r="L1069" s="1"/>
      <c r="M1069" s="35"/>
    </row>
    <row r="1070" spans="2:13" x14ac:dyDescent="0.2">
      <c r="B1070" s="35"/>
      <c r="C1070" s="34"/>
      <c r="D1070" s="44"/>
      <c r="E1070" s="44"/>
      <c r="F1070" s="53"/>
      <c r="G1070" s="57">
        <v>611</v>
      </c>
      <c r="H1070" s="58" t="s">
        <v>1705</v>
      </c>
      <c r="I1070" s="54">
        <v>8.0569959999999998</v>
      </c>
      <c r="J1070" s="46">
        <v>7.4581445600000009</v>
      </c>
      <c r="K1070" s="46">
        <f t="shared" si="16"/>
        <v>-0.5988514399999989</v>
      </c>
      <c r="L1070" s="1"/>
      <c r="M1070" s="35"/>
    </row>
    <row r="1071" spans="2:13" x14ac:dyDescent="0.2">
      <c r="B1071" s="35"/>
      <c r="C1071" s="34"/>
      <c r="D1071" s="44"/>
      <c r="E1071" s="44"/>
      <c r="F1071" s="53"/>
      <c r="G1071" s="57">
        <v>612</v>
      </c>
      <c r="H1071" s="58" t="s">
        <v>1706</v>
      </c>
      <c r="I1071" s="54">
        <v>5.6329859999999998</v>
      </c>
      <c r="J1071" s="46">
        <v>6.3402921400000007</v>
      </c>
      <c r="K1071" s="46">
        <f t="shared" si="16"/>
        <v>0.70730614000000092</v>
      </c>
      <c r="L1071" s="1"/>
      <c r="M1071" s="35"/>
    </row>
    <row r="1072" spans="2:13" x14ac:dyDescent="0.2">
      <c r="B1072" s="35"/>
      <c r="C1072" s="34"/>
      <c r="D1072" s="44"/>
      <c r="E1072" s="44"/>
      <c r="F1072" s="53"/>
      <c r="G1072" s="57">
        <v>614</v>
      </c>
      <c r="H1072" s="58" t="s">
        <v>1707</v>
      </c>
      <c r="I1072" s="54">
        <v>6.1173219999999997</v>
      </c>
      <c r="J1072" s="46">
        <v>2.5878782700000005</v>
      </c>
      <c r="K1072" s="46">
        <f t="shared" si="16"/>
        <v>-3.5294437299999992</v>
      </c>
      <c r="L1072" s="1"/>
      <c r="M1072" s="35"/>
    </row>
    <row r="1073" spans="2:13" x14ac:dyDescent="0.2">
      <c r="B1073" s="35"/>
      <c r="C1073" s="34"/>
      <c r="D1073" s="44"/>
      <c r="E1073" s="44"/>
      <c r="F1073" s="53"/>
      <c r="G1073" s="57">
        <v>700</v>
      </c>
      <c r="H1073" s="58" t="s">
        <v>1708</v>
      </c>
      <c r="I1073" s="54">
        <v>29.326167000000002</v>
      </c>
      <c r="J1073" s="46">
        <v>9.2697617599999997</v>
      </c>
      <c r="K1073" s="46">
        <f t="shared" si="16"/>
        <v>-20.056405240000004</v>
      </c>
      <c r="L1073" s="1"/>
      <c r="M1073" s="35"/>
    </row>
    <row r="1074" spans="2:13" ht="25.5" x14ac:dyDescent="0.2">
      <c r="B1074" s="35"/>
      <c r="C1074" s="34"/>
      <c r="D1074" s="44"/>
      <c r="E1074" s="44"/>
      <c r="F1074" s="53"/>
      <c r="G1074" s="57">
        <v>710</v>
      </c>
      <c r="H1074" s="58" t="s">
        <v>1709</v>
      </c>
      <c r="I1074" s="54">
        <v>22.878533000000001</v>
      </c>
      <c r="J1074" s="46">
        <v>17.844344639999999</v>
      </c>
      <c r="K1074" s="46">
        <f t="shared" si="16"/>
        <v>-5.0341883600000017</v>
      </c>
      <c r="L1074" s="1"/>
      <c r="M1074" s="35"/>
    </row>
    <row r="1075" spans="2:13" x14ac:dyDescent="0.2">
      <c r="B1075" s="35"/>
      <c r="C1075" s="34"/>
      <c r="D1075" s="44"/>
      <c r="E1075" s="44"/>
      <c r="F1075" s="53"/>
      <c r="G1075" s="57">
        <v>711</v>
      </c>
      <c r="H1075" s="58" t="s">
        <v>1710</v>
      </c>
      <c r="I1075" s="54">
        <v>19.738506000000001</v>
      </c>
      <c r="J1075" s="46">
        <v>18.069732429999995</v>
      </c>
      <c r="K1075" s="46">
        <f t="shared" si="16"/>
        <v>-1.6687735700000061</v>
      </c>
      <c r="L1075" s="1"/>
      <c r="M1075" s="35"/>
    </row>
    <row r="1076" spans="2:13" x14ac:dyDescent="0.2">
      <c r="B1076" s="35"/>
      <c r="C1076" s="34"/>
      <c r="D1076" s="44"/>
      <c r="E1076" s="44"/>
      <c r="F1076" s="53"/>
      <c r="G1076" s="57">
        <v>712</v>
      </c>
      <c r="H1076" s="58" t="s">
        <v>1711</v>
      </c>
      <c r="I1076" s="54">
        <v>22.414801000000001</v>
      </c>
      <c r="J1076" s="46">
        <v>17.964760150000007</v>
      </c>
      <c r="K1076" s="46">
        <f t="shared" si="16"/>
        <v>-4.4500408499999935</v>
      </c>
      <c r="L1076" s="1"/>
      <c r="M1076" s="35"/>
    </row>
    <row r="1077" spans="2:13" x14ac:dyDescent="0.2">
      <c r="B1077" s="35"/>
      <c r="C1077" s="34"/>
      <c r="D1077" s="44"/>
      <c r="E1077" s="44"/>
      <c r="F1077" s="53"/>
      <c r="G1077" s="57">
        <v>713</v>
      </c>
      <c r="H1077" s="58" t="s">
        <v>1712</v>
      </c>
      <c r="I1077" s="54">
        <v>36.044589999999999</v>
      </c>
      <c r="J1077" s="46">
        <v>17.436326590000004</v>
      </c>
      <c r="K1077" s="46">
        <f t="shared" si="16"/>
        <v>-18.608263409999996</v>
      </c>
      <c r="L1077" s="1"/>
      <c r="M1077" s="35"/>
    </row>
    <row r="1078" spans="2:13" ht="25.5" x14ac:dyDescent="0.2">
      <c r="B1078" s="35"/>
      <c r="C1078" s="34"/>
      <c r="D1078" s="44"/>
      <c r="E1078" s="44"/>
      <c r="F1078" s="53"/>
      <c r="G1078" s="57">
        <v>714</v>
      </c>
      <c r="H1078" s="58" t="s">
        <v>1713</v>
      </c>
      <c r="I1078" s="54">
        <v>23.283463999999999</v>
      </c>
      <c r="J1078" s="46">
        <v>13.785394200000002</v>
      </c>
      <c r="K1078" s="46">
        <f t="shared" si="16"/>
        <v>-9.4980697999999961</v>
      </c>
      <c r="L1078" s="1"/>
      <c r="M1078" s="35"/>
    </row>
    <row r="1079" spans="2:13" ht="25.5" x14ac:dyDescent="0.2">
      <c r="B1079" s="35"/>
      <c r="C1079" s="34"/>
      <c r="D1079" s="44"/>
      <c r="E1079" s="44"/>
      <c r="F1079" s="53"/>
      <c r="G1079" s="57">
        <v>715</v>
      </c>
      <c r="H1079" s="58" t="s">
        <v>1714</v>
      </c>
      <c r="I1079" s="54">
        <v>11.928236</v>
      </c>
      <c r="J1079" s="46">
        <v>12.297448490000001</v>
      </c>
      <c r="K1079" s="46">
        <f t="shared" si="16"/>
        <v>0.36921249000000067</v>
      </c>
      <c r="L1079" s="1"/>
      <c r="M1079" s="35"/>
    </row>
    <row r="1080" spans="2:13" ht="14.25" x14ac:dyDescent="0.2">
      <c r="B1080" s="35"/>
      <c r="C1080" s="34"/>
      <c r="D1080" s="68">
        <v>17</v>
      </c>
      <c r="E1080" s="38" t="s">
        <v>294</v>
      </c>
      <c r="F1080" s="69"/>
      <c r="G1080" s="70"/>
      <c r="H1080" s="71"/>
      <c r="I1080" s="72">
        <v>6629.6282799999999</v>
      </c>
      <c r="J1080" s="72">
        <v>6698.8295626199979</v>
      </c>
      <c r="K1080" s="72">
        <f t="shared" si="16"/>
        <v>69.201282619997983</v>
      </c>
    </row>
    <row r="1081" spans="2:13" ht="14.25" x14ac:dyDescent="0.2">
      <c r="B1081" s="35"/>
      <c r="C1081" s="34"/>
      <c r="D1081" s="44"/>
      <c r="E1081" s="44"/>
      <c r="F1081" s="55" t="s">
        <v>49</v>
      </c>
      <c r="G1081" s="61"/>
      <c r="H1081" s="59"/>
      <c r="I1081" s="37">
        <v>62.739320999999997</v>
      </c>
      <c r="J1081" s="37">
        <v>58.54151332</v>
      </c>
      <c r="K1081" s="37">
        <f t="shared" si="16"/>
        <v>-4.1978076799999968</v>
      </c>
      <c r="L1081" s="1"/>
      <c r="M1081" s="35"/>
    </row>
    <row r="1082" spans="2:13" x14ac:dyDescent="0.2">
      <c r="B1082" s="35"/>
      <c r="C1082" s="34"/>
      <c r="D1082" s="44"/>
      <c r="E1082" s="44"/>
      <c r="F1082" s="53"/>
      <c r="G1082" s="57" t="s">
        <v>299</v>
      </c>
      <c r="H1082" s="58" t="s">
        <v>300</v>
      </c>
      <c r="I1082" s="54">
        <v>62.739320999999997</v>
      </c>
      <c r="J1082" s="46">
        <v>58.54151332</v>
      </c>
      <c r="K1082" s="46">
        <f t="shared" si="16"/>
        <v>-4.1978076799999968</v>
      </c>
      <c r="L1082" s="1"/>
      <c r="M1082" s="35"/>
    </row>
    <row r="1083" spans="2:13" ht="14.25" x14ac:dyDescent="0.2">
      <c r="B1083" s="35"/>
      <c r="C1083" s="34"/>
      <c r="D1083" s="44"/>
      <c r="E1083" s="44"/>
      <c r="F1083" s="55" t="s">
        <v>15</v>
      </c>
      <c r="G1083" s="61"/>
      <c r="H1083" s="59"/>
      <c r="I1083" s="37">
        <v>198.31421499999999</v>
      </c>
      <c r="J1083" s="37">
        <v>241.49491472000003</v>
      </c>
      <c r="K1083" s="37">
        <f t="shared" si="16"/>
        <v>43.180699720000035</v>
      </c>
      <c r="L1083" s="1"/>
      <c r="M1083" s="35"/>
    </row>
    <row r="1084" spans="2:13" ht="25.5" x14ac:dyDescent="0.2">
      <c r="B1084" s="35"/>
      <c r="C1084" s="34"/>
      <c r="D1084" s="44"/>
      <c r="E1084" s="44"/>
      <c r="F1084" s="53"/>
      <c r="G1084" s="57" t="s">
        <v>16</v>
      </c>
      <c r="H1084" s="58" t="s">
        <v>295</v>
      </c>
      <c r="I1084" s="54">
        <v>97.102033000000006</v>
      </c>
      <c r="J1084" s="46">
        <v>143.47946152</v>
      </c>
      <c r="K1084" s="46">
        <f t="shared" si="16"/>
        <v>46.377428519999995</v>
      </c>
      <c r="L1084" s="1"/>
      <c r="M1084" s="35"/>
    </row>
    <row r="1085" spans="2:13" x14ac:dyDescent="0.2">
      <c r="B1085" s="35"/>
      <c r="C1085" s="34"/>
      <c r="D1085" s="44"/>
      <c r="E1085" s="44"/>
      <c r="F1085" s="53"/>
      <c r="G1085" s="57" t="s">
        <v>55</v>
      </c>
      <c r="H1085" s="58" t="s">
        <v>296</v>
      </c>
      <c r="I1085" s="54">
        <v>42.908526000000002</v>
      </c>
      <c r="J1085" s="46">
        <v>22.20656207</v>
      </c>
      <c r="K1085" s="46">
        <f t="shared" si="16"/>
        <v>-20.701963930000002</v>
      </c>
      <c r="L1085" s="1"/>
      <c r="M1085" s="35"/>
    </row>
    <row r="1086" spans="2:13" x14ac:dyDescent="0.2">
      <c r="B1086" s="35"/>
      <c r="C1086" s="34"/>
      <c r="D1086" s="44"/>
      <c r="E1086" s="44"/>
      <c r="F1086" s="53"/>
      <c r="G1086" s="57" t="s">
        <v>57</v>
      </c>
      <c r="H1086" s="58" t="s">
        <v>297</v>
      </c>
      <c r="I1086" s="54">
        <v>41.827314999999999</v>
      </c>
      <c r="J1086" s="46">
        <v>47.003098090000009</v>
      </c>
      <c r="K1086" s="46">
        <f t="shared" si="16"/>
        <v>5.1757830900000101</v>
      </c>
      <c r="L1086" s="1"/>
      <c r="M1086" s="35"/>
    </row>
    <row r="1087" spans="2:13" x14ac:dyDescent="0.2">
      <c r="B1087" s="35"/>
      <c r="C1087" s="34"/>
      <c r="D1087" s="44"/>
      <c r="E1087" s="44"/>
      <c r="F1087" s="53"/>
      <c r="G1087" s="57" t="s">
        <v>18</v>
      </c>
      <c r="H1087" s="58" t="s">
        <v>298</v>
      </c>
      <c r="I1087" s="54">
        <v>4.1763409999999999</v>
      </c>
      <c r="J1087" s="46">
        <v>0.94684082999999997</v>
      </c>
      <c r="K1087" s="46">
        <f t="shared" si="16"/>
        <v>-3.2295001699999997</v>
      </c>
      <c r="L1087" s="1"/>
      <c r="M1087" s="35"/>
    </row>
    <row r="1088" spans="2:13" x14ac:dyDescent="0.2">
      <c r="B1088" s="35"/>
      <c r="C1088" s="34"/>
      <c r="D1088" s="44"/>
      <c r="E1088" s="44"/>
      <c r="F1088" s="53"/>
      <c r="G1088" s="57" t="s">
        <v>64</v>
      </c>
      <c r="H1088" s="58" t="s">
        <v>1953</v>
      </c>
      <c r="I1088" s="54">
        <v>12.3</v>
      </c>
      <c r="J1088" s="46">
        <v>27.858952210000005</v>
      </c>
      <c r="K1088" s="46">
        <f t="shared" si="16"/>
        <v>15.558952210000005</v>
      </c>
      <c r="L1088" s="1"/>
      <c r="M1088" s="35"/>
    </row>
    <row r="1089" spans="2:13" ht="25.5" x14ac:dyDescent="0.2">
      <c r="B1089" s="35"/>
      <c r="C1089" s="34"/>
      <c r="D1089" s="44"/>
      <c r="E1089" s="44"/>
      <c r="F1089" s="53"/>
      <c r="G1089" s="57" t="s">
        <v>20</v>
      </c>
      <c r="H1089" s="58" t="s">
        <v>2426</v>
      </c>
      <c r="I1089" s="54">
        <v>0</v>
      </c>
      <c r="J1089" s="46">
        <v>0</v>
      </c>
      <c r="K1089" s="46">
        <f t="shared" si="16"/>
        <v>0</v>
      </c>
      <c r="L1089" s="1"/>
      <c r="M1089" s="35"/>
    </row>
    <row r="1090" spans="2:13" ht="14.25" x14ac:dyDescent="0.2">
      <c r="B1090" s="35"/>
      <c r="C1090" s="34"/>
      <c r="D1090" s="44"/>
      <c r="E1090" s="44"/>
      <c r="F1090" s="55" t="s">
        <v>2</v>
      </c>
      <c r="G1090" s="61"/>
      <c r="H1090" s="59"/>
      <c r="I1090" s="37">
        <v>6368.5747439999996</v>
      </c>
      <c r="J1090" s="37">
        <v>6398.793134579998</v>
      </c>
      <c r="K1090" s="37">
        <f t="shared" si="16"/>
        <v>30.218390579998413</v>
      </c>
      <c r="L1090" s="1"/>
      <c r="M1090" s="35"/>
    </row>
    <row r="1091" spans="2:13" x14ac:dyDescent="0.2">
      <c r="B1091" s="35"/>
      <c r="C1091" s="34"/>
      <c r="D1091" s="44"/>
      <c r="E1091" s="44"/>
      <c r="F1091" s="53"/>
      <c r="G1091" s="57">
        <v>100</v>
      </c>
      <c r="H1091" s="58" t="s">
        <v>294</v>
      </c>
      <c r="I1091" s="54">
        <v>146.30459200000001</v>
      </c>
      <c r="J1091" s="46">
        <v>171.06439528999985</v>
      </c>
      <c r="K1091" s="46">
        <f t="shared" si="16"/>
        <v>24.759803289999837</v>
      </c>
      <c r="L1091" s="1"/>
      <c r="M1091" s="35"/>
    </row>
    <row r="1092" spans="2:13" x14ac:dyDescent="0.2">
      <c r="B1092" s="35"/>
      <c r="C1092" s="34"/>
      <c r="D1092" s="44"/>
      <c r="E1092" s="44"/>
      <c r="F1092" s="53"/>
      <c r="G1092" s="57">
        <v>101</v>
      </c>
      <c r="H1092" s="58" t="s">
        <v>1715</v>
      </c>
      <c r="I1092" s="54">
        <v>16.860126000000001</v>
      </c>
      <c r="J1092" s="46">
        <v>15.778936919999998</v>
      </c>
      <c r="K1092" s="46">
        <f t="shared" si="16"/>
        <v>-1.0811890800000032</v>
      </c>
      <c r="L1092" s="1"/>
      <c r="M1092" s="35"/>
    </row>
    <row r="1093" spans="2:13" ht="25.5" x14ac:dyDescent="0.2">
      <c r="B1093" s="35"/>
      <c r="C1093" s="34"/>
      <c r="D1093" s="44"/>
      <c r="E1093" s="44"/>
      <c r="F1093" s="53"/>
      <c r="G1093" s="57">
        <v>103</v>
      </c>
      <c r="H1093" s="58" t="s">
        <v>1716</v>
      </c>
      <c r="I1093" s="54">
        <v>27.683768000000001</v>
      </c>
      <c r="J1093" s="46">
        <v>22.229304459999998</v>
      </c>
      <c r="K1093" s="46">
        <f t="shared" si="16"/>
        <v>-5.4544635400000026</v>
      </c>
      <c r="L1093" s="1"/>
      <c r="M1093" s="35"/>
    </row>
    <row r="1094" spans="2:13" x14ac:dyDescent="0.2">
      <c r="B1094" s="35"/>
      <c r="C1094" s="34"/>
      <c r="D1094" s="44"/>
      <c r="E1094" s="44"/>
      <c r="F1094" s="53"/>
      <c r="G1094" s="57">
        <v>110</v>
      </c>
      <c r="H1094" s="58" t="s">
        <v>1193</v>
      </c>
      <c r="I1094" s="54">
        <v>24.253261999999999</v>
      </c>
      <c r="J1094" s="46">
        <v>28.571736050000005</v>
      </c>
      <c r="K1094" s="46">
        <f t="shared" si="16"/>
        <v>4.3184740500000061</v>
      </c>
      <c r="L1094" s="1"/>
      <c r="M1094" s="35"/>
    </row>
    <row r="1095" spans="2:13" x14ac:dyDescent="0.2">
      <c r="B1095" s="35"/>
      <c r="C1095" s="34"/>
      <c r="D1095" s="44"/>
      <c r="E1095" s="44"/>
      <c r="F1095" s="53"/>
      <c r="G1095" s="57">
        <v>112</v>
      </c>
      <c r="H1095" s="58" t="s">
        <v>1117</v>
      </c>
      <c r="I1095" s="54">
        <v>35.007891999999998</v>
      </c>
      <c r="J1095" s="46">
        <v>32.612558099999987</v>
      </c>
      <c r="K1095" s="46">
        <f t="shared" si="16"/>
        <v>-2.3953339000000113</v>
      </c>
      <c r="L1095" s="1"/>
      <c r="M1095" s="35"/>
    </row>
    <row r="1096" spans="2:13" x14ac:dyDescent="0.2">
      <c r="B1096" s="35"/>
      <c r="C1096" s="34"/>
      <c r="D1096" s="44"/>
      <c r="E1096" s="44"/>
      <c r="F1096" s="53"/>
      <c r="G1096" s="57">
        <v>120</v>
      </c>
      <c r="H1096" s="58" t="s">
        <v>1717</v>
      </c>
      <c r="I1096" s="54">
        <v>1078.127647</v>
      </c>
      <c r="J1096" s="46">
        <v>1300.0257240799999</v>
      </c>
      <c r="K1096" s="46">
        <f t="shared" si="16"/>
        <v>221.89807707999989</v>
      </c>
      <c r="L1096" s="1"/>
      <c r="M1096" s="35"/>
    </row>
    <row r="1097" spans="2:13" x14ac:dyDescent="0.2">
      <c r="B1097" s="35"/>
      <c r="C1097" s="34"/>
      <c r="D1097" s="44"/>
      <c r="E1097" s="44"/>
      <c r="F1097" s="53"/>
      <c r="G1097" s="57">
        <v>121</v>
      </c>
      <c r="H1097" s="58" t="s">
        <v>1718</v>
      </c>
      <c r="I1097" s="54">
        <v>8.6992879999999992</v>
      </c>
      <c r="J1097" s="46">
        <v>2.1068935799999999</v>
      </c>
      <c r="K1097" s="46">
        <f t="shared" si="16"/>
        <v>-6.5923944199999998</v>
      </c>
      <c r="L1097" s="1"/>
      <c r="M1097" s="35"/>
    </row>
    <row r="1098" spans="2:13" ht="25.5" x14ac:dyDescent="0.2">
      <c r="B1098" s="35"/>
      <c r="C1098" s="34"/>
      <c r="D1098" s="44"/>
      <c r="E1098" s="44"/>
      <c r="F1098" s="53"/>
      <c r="G1098" s="57">
        <v>122</v>
      </c>
      <c r="H1098" s="58" t="s">
        <v>1719</v>
      </c>
      <c r="I1098" s="54">
        <v>10.886196</v>
      </c>
      <c r="J1098" s="46">
        <v>3.2699127999999997</v>
      </c>
      <c r="K1098" s="46">
        <f t="shared" ref="K1098:K1161" si="17">+J1098-I1098</f>
        <v>-7.6162831999999998</v>
      </c>
      <c r="L1098" s="1"/>
      <c r="M1098" s="35"/>
    </row>
    <row r="1099" spans="2:13" x14ac:dyDescent="0.2">
      <c r="B1099" s="35"/>
      <c r="C1099" s="34"/>
      <c r="D1099" s="44"/>
      <c r="E1099" s="44"/>
      <c r="F1099" s="53"/>
      <c r="G1099" s="57">
        <v>123</v>
      </c>
      <c r="H1099" s="58" t="s">
        <v>1720</v>
      </c>
      <c r="I1099" s="54">
        <v>7.6627559999999999</v>
      </c>
      <c r="J1099" s="46">
        <v>0</v>
      </c>
      <c r="K1099" s="46">
        <f t="shared" si="17"/>
        <v>-7.6627559999999999</v>
      </c>
      <c r="L1099" s="1"/>
      <c r="M1099" s="35"/>
    </row>
    <row r="1100" spans="2:13" x14ac:dyDescent="0.2">
      <c r="B1100" s="35"/>
      <c r="C1100" s="34"/>
      <c r="D1100" s="44"/>
      <c r="E1100" s="44"/>
      <c r="F1100" s="53"/>
      <c r="G1100" s="57">
        <v>124</v>
      </c>
      <c r="H1100" s="58" t="s">
        <v>1721</v>
      </c>
      <c r="I1100" s="54">
        <v>31.175892999999999</v>
      </c>
      <c r="J1100" s="46">
        <v>0</v>
      </c>
      <c r="K1100" s="46">
        <f t="shared" si="17"/>
        <v>-31.175892999999999</v>
      </c>
      <c r="L1100" s="1"/>
      <c r="M1100" s="35"/>
    </row>
    <row r="1101" spans="2:13" x14ac:dyDescent="0.2">
      <c r="B1101" s="35"/>
      <c r="C1101" s="34"/>
      <c r="D1101" s="44"/>
      <c r="E1101" s="44"/>
      <c r="F1101" s="53"/>
      <c r="G1101" s="57">
        <v>125</v>
      </c>
      <c r="H1101" s="58" t="s">
        <v>1722</v>
      </c>
      <c r="I1101" s="54">
        <v>7.1937860000000002</v>
      </c>
      <c r="J1101" s="46">
        <v>0</v>
      </c>
      <c r="K1101" s="46">
        <f t="shared" si="17"/>
        <v>-7.1937860000000002</v>
      </c>
      <c r="L1101" s="1"/>
      <c r="M1101" s="35"/>
    </row>
    <row r="1102" spans="2:13" x14ac:dyDescent="0.2">
      <c r="B1102" s="35"/>
      <c r="C1102" s="34"/>
      <c r="D1102" s="44"/>
      <c r="E1102" s="44"/>
      <c r="F1102" s="53"/>
      <c r="G1102" s="57">
        <v>129</v>
      </c>
      <c r="H1102" s="58" t="s">
        <v>1723</v>
      </c>
      <c r="I1102" s="54">
        <v>4.185613</v>
      </c>
      <c r="J1102" s="46">
        <v>0</v>
      </c>
      <c r="K1102" s="46">
        <f t="shared" si="17"/>
        <v>-4.185613</v>
      </c>
      <c r="L1102" s="1"/>
      <c r="M1102" s="35"/>
    </row>
    <row r="1103" spans="2:13" x14ac:dyDescent="0.2">
      <c r="B1103" s="35"/>
      <c r="C1103" s="34"/>
      <c r="D1103" s="44"/>
      <c r="E1103" s="44"/>
      <c r="F1103" s="53"/>
      <c r="G1103" s="57">
        <v>130</v>
      </c>
      <c r="H1103" s="58" t="s">
        <v>1724</v>
      </c>
      <c r="I1103" s="54">
        <v>27.890777</v>
      </c>
      <c r="J1103" s="46">
        <v>26.496398960000004</v>
      </c>
      <c r="K1103" s="46">
        <f t="shared" si="17"/>
        <v>-1.3943780399999959</v>
      </c>
      <c r="L1103" s="1"/>
      <c r="M1103" s="35"/>
    </row>
    <row r="1104" spans="2:13" x14ac:dyDescent="0.2">
      <c r="B1104" s="35"/>
      <c r="C1104" s="34"/>
      <c r="D1104" s="44"/>
      <c r="E1104" s="44"/>
      <c r="F1104" s="53"/>
      <c r="G1104" s="57">
        <v>131</v>
      </c>
      <c r="H1104" s="58" t="s">
        <v>1725</v>
      </c>
      <c r="I1104" s="54">
        <v>9.0540839999999996</v>
      </c>
      <c r="J1104" s="46">
        <v>8.3980852800000001</v>
      </c>
      <c r="K1104" s="46">
        <f t="shared" si="17"/>
        <v>-0.65599871999999948</v>
      </c>
      <c r="L1104" s="1"/>
      <c r="M1104" s="35"/>
    </row>
    <row r="1105" spans="2:13" ht="25.5" x14ac:dyDescent="0.2">
      <c r="B1105" s="35"/>
      <c r="C1105" s="34"/>
      <c r="D1105" s="44"/>
      <c r="E1105" s="44"/>
      <c r="F1105" s="53"/>
      <c r="G1105" s="57">
        <v>132</v>
      </c>
      <c r="H1105" s="58" t="s">
        <v>1726</v>
      </c>
      <c r="I1105" s="54">
        <v>17.836023000000001</v>
      </c>
      <c r="J1105" s="46">
        <v>17.547787469999999</v>
      </c>
      <c r="K1105" s="46">
        <f t="shared" si="17"/>
        <v>-0.28823553000000146</v>
      </c>
      <c r="L1105" s="1"/>
      <c r="M1105" s="35"/>
    </row>
    <row r="1106" spans="2:13" x14ac:dyDescent="0.2">
      <c r="B1106" s="35"/>
      <c r="C1106" s="34"/>
      <c r="D1106" s="44"/>
      <c r="E1106" s="44"/>
      <c r="F1106" s="53"/>
      <c r="G1106" s="57">
        <v>133</v>
      </c>
      <c r="H1106" s="58" t="s">
        <v>1727</v>
      </c>
      <c r="I1106" s="54">
        <v>15.605069</v>
      </c>
      <c r="J1106" s="46">
        <v>11.09258273</v>
      </c>
      <c r="K1106" s="46">
        <f t="shared" si="17"/>
        <v>-4.5124862700000001</v>
      </c>
      <c r="L1106" s="1"/>
      <c r="M1106" s="35"/>
    </row>
    <row r="1107" spans="2:13" x14ac:dyDescent="0.2">
      <c r="B1107" s="35"/>
      <c r="C1107" s="34"/>
      <c r="D1107" s="44"/>
      <c r="E1107" s="44"/>
      <c r="F1107" s="53"/>
      <c r="G1107" s="57">
        <v>134</v>
      </c>
      <c r="H1107" s="58" t="s">
        <v>1728</v>
      </c>
      <c r="I1107" s="54">
        <v>138.40074799999999</v>
      </c>
      <c r="J1107" s="46">
        <v>129.11355807999999</v>
      </c>
      <c r="K1107" s="46">
        <f t="shared" si="17"/>
        <v>-9.287189920000003</v>
      </c>
      <c r="L1107" s="1"/>
      <c r="M1107" s="35"/>
    </row>
    <row r="1108" spans="2:13" x14ac:dyDescent="0.2">
      <c r="B1108" s="35"/>
      <c r="C1108" s="34"/>
      <c r="D1108" s="44"/>
      <c r="E1108" s="44"/>
      <c r="F1108" s="53"/>
      <c r="G1108" s="57">
        <v>140</v>
      </c>
      <c r="H1108" s="58" t="s">
        <v>1729</v>
      </c>
      <c r="I1108" s="54">
        <v>392.06559499999997</v>
      </c>
      <c r="J1108" s="46">
        <v>381.1402459599999</v>
      </c>
      <c r="K1108" s="46">
        <f t="shared" si="17"/>
        <v>-10.925349040000071</v>
      </c>
      <c r="L1108" s="1"/>
      <c r="M1108" s="35"/>
    </row>
    <row r="1109" spans="2:13" x14ac:dyDescent="0.2">
      <c r="B1109" s="35"/>
      <c r="C1109" s="34"/>
      <c r="D1109" s="44"/>
      <c r="E1109" s="44"/>
      <c r="F1109" s="53"/>
      <c r="G1109" s="57">
        <v>141</v>
      </c>
      <c r="H1109" s="58" t="s">
        <v>1730</v>
      </c>
      <c r="I1109" s="54">
        <v>3.468925</v>
      </c>
      <c r="J1109" s="46">
        <v>4.8448929700000001</v>
      </c>
      <c r="K1109" s="46">
        <f t="shared" si="17"/>
        <v>1.37596797</v>
      </c>
      <c r="L1109" s="1"/>
      <c r="M1109" s="35"/>
    </row>
    <row r="1110" spans="2:13" x14ac:dyDescent="0.2">
      <c r="B1110" s="35"/>
      <c r="C1110" s="34"/>
      <c r="D1110" s="44"/>
      <c r="E1110" s="44"/>
      <c r="F1110" s="53"/>
      <c r="G1110" s="57">
        <v>142</v>
      </c>
      <c r="H1110" s="58" t="s">
        <v>1731</v>
      </c>
      <c r="I1110" s="54">
        <v>3.8757160000000002</v>
      </c>
      <c r="J1110" s="46">
        <v>3.2860776899999995</v>
      </c>
      <c r="K1110" s="46">
        <f t="shared" si="17"/>
        <v>-0.58963831000000066</v>
      </c>
      <c r="L1110" s="1"/>
      <c r="M1110" s="35"/>
    </row>
    <row r="1111" spans="2:13" x14ac:dyDescent="0.2">
      <c r="B1111" s="35"/>
      <c r="C1111" s="34"/>
      <c r="D1111" s="44"/>
      <c r="E1111" s="44"/>
      <c r="F1111" s="53"/>
      <c r="G1111" s="57">
        <v>143</v>
      </c>
      <c r="H1111" s="58" t="s">
        <v>1732</v>
      </c>
      <c r="I1111" s="54">
        <v>3.9567670000000001</v>
      </c>
      <c r="J1111" s="46">
        <v>3.74288971</v>
      </c>
      <c r="K1111" s="46">
        <f t="shared" si="17"/>
        <v>-0.21387729000000011</v>
      </c>
      <c r="L1111" s="1"/>
      <c r="M1111" s="35"/>
    </row>
    <row r="1112" spans="2:13" x14ac:dyDescent="0.2">
      <c r="B1112" s="35"/>
      <c r="C1112" s="34"/>
      <c r="D1112" s="44"/>
      <c r="E1112" s="44"/>
      <c r="F1112" s="53"/>
      <c r="G1112" s="57">
        <v>144</v>
      </c>
      <c r="H1112" s="58" t="s">
        <v>1733</v>
      </c>
      <c r="I1112" s="54">
        <v>10.175905</v>
      </c>
      <c r="J1112" s="46">
        <v>25.781615219999999</v>
      </c>
      <c r="K1112" s="46">
        <f t="shared" si="17"/>
        <v>15.605710219999999</v>
      </c>
      <c r="L1112" s="1"/>
      <c r="M1112" s="35"/>
    </row>
    <row r="1113" spans="2:13" x14ac:dyDescent="0.2">
      <c r="B1113" s="35"/>
      <c r="C1113" s="34"/>
      <c r="D1113" s="44"/>
      <c r="E1113" s="44"/>
      <c r="F1113" s="53"/>
      <c r="G1113" s="57">
        <v>200</v>
      </c>
      <c r="H1113" s="58" t="s">
        <v>1734</v>
      </c>
      <c r="I1113" s="54">
        <v>41.656441999999998</v>
      </c>
      <c r="J1113" s="46">
        <v>40.045189660000005</v>
      </c>
      <c r="K1113" s="46">
        <f t="shared" si="17"/>
        <v>-1.611252339999993</v>
      </c>
      <c r="L1113" s="1"/>
      <c r="M1113" s="35"/>
    </row>
    <row r="1114" spans="2:13" x14ac:dyDescent="0.2">
      <c r="B1114" s="35"/>
      <c r="C1114" s="34"/>
      <c r="D1114" s="44"/>
      <c r="E1114" s="44"/>
      <c r="F1114" s="53"/>
      <c r="G1114" s="57">
        <v>210</v>
      </c>
      <c r="H1114" s="58" t="s">
        <v>1118</v>
      </c>
      <c r="I1114" s="54">
        <v>27.767123000000002</v>
      </c>
      <c r="J1114" s="46">
        <v>26.332682210000002</v>
      </c>
      <c r="K1114" s="46">
        <f t="shared" si="17"/>
        <v>-1.43444079</v>
      </c>
      <c r="L1114" s="1"/>
      <c r="M1114" s="35"/>
    </row>
    <row r="1115" spans="2:13" x14ac:dyDescent="0.2">
      <c r="B1115" s="35"/>
      <c r="C1115" s="34"/>
      <c r="D1115" s="44"/>
      <c r="E1115" s="44"/>
      <c r="F1115" s="53"/>
      <c r="G1115" s="57">
        <v>211</v>
      </c>
      <c r="H1115" s="58" t="s">
        <v>1735</v>
      </c>
      <c r="I1115" s="54">
        <v>14.375303000000001</v>
      </c>
      <c r="J1115" s="46">
        <v>13.804538649999998</v>
      </c>
      <c r="K1115" s="46">
        <f t="shared" si="17"/>
        <v>-0.57076435000000281</v>
      </c>
      <c r="L1115" s="1"/>
      <c r="M1115" s="35"/>
    </row>
    <row r="1116" spans="2:13" x14ac:dyDescent="0.2">
      <c r="B1116" s="35"/>
      <c r="C1116" s="34"/>
      <c r="D1116" s="44"/>
      <c r="E1116" s="44"/>
      <c r="F1116" s="53"/>
      <c r="G1116" s="57">
        <v>212</v>
      </c>
      <c r="H1116" s="58" t="s">
        <v>1736</v>
      </c>
      <c r="I1116" s="54">
        <v>7.2279770000000001</v>
      </c>
      <c r="J1116" s="46">
        <v>6.8233993399999999</v>
      </c>
      <c r="K1116" s="46">
        <f t="shared" si="17"/>
        <v>-0.40457766000000017</v>
      </c>
      <c r="L1116" s="1"/>
      <c r="M1116" s="35"/>
    </row>
    <row r="1117" spans="2:13" x14ac:dyDescent="0.2">
      <c r="B1117" s="35"/>
      <c r="C1117" s="34"/>
      <c r="D1117" s="44"/>
      <c r="E1117" s="44"/>
      <c r="F1117" s="53"/>
      <c r="G1117" s="57">
        <v>213</v>
      </c>
      <c r="H1117" s="58" t="s">
        <v>1737</v>
      </c>
      <c r="I1117" s="54">
        <v>16.346245</v>
      </c>
      <c r="J1117" s="46">
        <v>14.539356250000001</v>
      </c>
      <c r="K1117" s="46">
        <f t="shared" si="17"/>
        <v>-1.8068887499999988</v>
      </c>
      <c r="L1117" s="1"/>
      <c r="M1117" s="35"/>
    </row>
    <row r="1118" spans="2:13" x14ac:dyDescent="0.2">
      <c r="B1118" s="35"/>
      <c r="C1118" s="34"/>
      <c r="D1118" s="44"/>
      <c r="E1118" s="44"/>
      <c r="F1118" s="53"/>
      <c r="G1118" s="57">
        <v>214</v>
      </c>
      <c r="H1118" s="58" t="s">
        <v>1738</v>
      </c>
      <c r="I1118" s="54">
        <v>34.516086999999999</v>
      </c>
      <c r="J1118" s="46">
        <v>33.578473850000002</v>
      </c>
      <c r="K1118" s="46">
        <f t="shared" si="17"/>
        <v>-0.93761314999999712</v>
      </c>
      <c r="L1118" s="1"/>
      <c r="M1118" s="35"/>
    </row>
    <row r="1119" spans="2:13" x14ac:dyDescent="0.2">
      <c r="B1119" s="35"/>
      <c r="C1119" s="34"/>
      <c r="D1119" s="44"/>
      <c r="E1119" s="44"/>
      <c r="F1119" s="53"/>
      <c r="G1119" s="57">
        <v>216</v>
      </c>
      <c r="H1119" s="58" t="s">
        <v>1739</v>
      </c>
      <c r="I1119" s="54">
        <v>71.017561000000001</v>
      </c>
      <c r="J1119" s="46">
        <v>67.889819299999999</v>
      </c>
      <c r="K1119" s="46">
        <f t="shared" si="17"/>
        <v>-3.1277417000000014</v>
      </c>
      <c r="L1119" s="1"/>
      <c r="M1119" s="35"/>
    </row>
    <row r="1120" spans="2:13" x14ac:dyDescent="0.2">
      <c r="B1120" s="35"/>
      <c r="C1120" s="34"/>
      <c r="D1120" s="44"/>
      <c r="E1120" s="44"/>
      <c r="F1120" s="53"/>
      <c r="G1120" s="57">
        <v>217</v>
      </c>
      <c r="H1120" s="58" t="s">
        <v>1740</v>
      </c>
      <c r="I1120" s="54">
        <v>52</v>
      </c>
      <c r="J1120" s="46">
        <v>52.712578600000001</v>
      </c>
      <c r="K1120" s="46">
        <f t="shared" si="17"/>
        <v>0.71257860000000051</v>
      </c>
      <c r="L1120" s="1"/>
      <c r="M1120" s="35"/>
    </row>
    <row r="1121" spans="2:13" ht="25.5" x14ac:dyDescent="0.2">
      <c r="B1121" s="35"/>
      <c r="C1121" s="34"/>
      <c r="D1121" s="44"/>
      <c r="E1121" s="44"/>
      <c r="F1121" s="53"/>
      <c r="G1121" s="57">
        <v>300</v>
      </c>
      <c r="H1121" s="58" t="s">
        <v>1741</v>
      </c>
      <c r="I1121" s="54">
        <v>572.00025200000005</v>
      </c>
      <c r="J1121" s="46">
        <v>563.13927308999962</v>
      </c>
      <c r="K1121" s="46">
        <f t="shared" si="17"/>
        <v>-8.8609789100004264</v>
      </c>
      <c r="L1121" s="1"/>
      <c r="M1121" s="35"/>
    </row>
    <row r="1122" spans="2:13" x14ac:dyDescent="0.2">
      <c r="B1122" s="35"/>
      <c r="C1122" s="34"/>
      <c r="D1122" s="44"/>
      <c r="E1122" s="44"/>
      <c r="F1122" s="53"/>
      <c r="G1122" s="57">
        <v>310</v>
      </c>
      <c r="H1122" s="58" t="s">
        <v>1742</v>
      </c>
      <c r="I1122" s="54">
        <v>14.956909</v>
      </c>
      <c r="J1122" s="46">
        <v>13.698480390000002</v>
      </c>
      <c r="K1122" s="46">
        <f t="shared" si="17"/>
        <v>-1.2584286099999975</v>
      </c>
      <c r="L1122" s="1"/>
      <c r="M1122" s="35"/>
    </row>
    <row r="1123" spans="2:13" x14ac:dyDescent="0.2">
      <c r="B1123" s="35"/>
      <c r="C1123" s="34"/>
      <c r="D1123" s="44"/>
      <c r="E1123" s="44"/>
      <c r="F1123" s="53"/>
      <c r="G1123" s="57">
        <v>311</v>
      </c>
      <c r="H1123" s="58" t="s">
        <v>1743</v>
      </c>
      <c r="I1123" s="54">
        <v>11.674458</v>
      </c>
      <c r="J1123" s="46">
        <v>10.96700259</v>
      </c>
      <c r="K1123" s="46">
        <f t="shared" si="17"/>
        <v>-0.70745540999999967</v>
      </c>
      <c r="L1123" s="1"/>
      <c r="M1123" s="35"/>
    </row>
    <row r="1124" spans="2:13" x14ac:dyDescent="0.2">
      <c r="B1124" s="35"/>
      <c r="C1124" s="34"/>
      <c r="D1124" s="44"/>
      <c r="E1124" s="44"/>
      <c r="F1124" s="53"/>
      <c r="G1124" s="57">
        <v>312</v>
      </c>
      <c r="H1124" s="58" t="s">
        <v>1744</v>
      </c>
      <c r="I1124" s="54">
        <v>15.726886</v>
      </c>
      <c r="J1124" s="46">
        <v>14.840461830000001</v>
      </c>
      <c r="K1124" s="46">
        <f t="shared" si="17"/>
        <v>-0.88642416999999973</v>
      </c>
      <c r="L1124" s="1"/>
      <c r="M1124" s="35"/>
    </row>
    <row r="1125" spans="2:13" x14ac:dyDescent="0.2">
      <c r="B1125" s="35"/>
      <c r="C1125" s="34"/>
      <c r="D1125" s="44"/>
      <c r="E1125" s="44"/>
      <c r="F1125" s="53"/>
      <c r="G1125" s="57">
        <v>313</v>
      </c>
      <c r="H1125" s="58" t="s">
        <v>1745</v>
      </c>
      <c r="I1125" s="54">
        <v>10.978915000000001</v>
      </c>
      <c r="J1125" s="46">
        <v>10.435352779999999</v>
      </c>
      <c r="K1125" s="46">
        <f t="shared" si="17"/>
        <v>-0.54356222000000187</v>
      </c>
      <c r="L1125" s="1"/>
      <c r="M1125" s="35"/>
    </row>
    <row r="1126" spans="2:13" x14ac:dyDescent="0.2">
      <c r="B1126" s="35"/>
      <c r="C1126" s="34"/>
      <c r="D1126" s="44"/>
      <c r="E1126" s="44"/>
      <c r="F1126" s="53"/>
      <c r="G1126" s="57">
        <v>321</v>
      </c>
      <c r="H1126" s="58" t="s">
        <v>1613</v>
      </c>
      <c r="I1126" s="54">
        <v>11.419124</v>
      </c>
      <c r="J1126" s="46">
        <v>10.593761629999996</v>
      </c>
      <c r="K1126" s="46">
        <f t="shared" si="17"/>
        <v>-0.82536237000000412</v>
      </c>
      <c r="L1126" s="1"/>
      <c r="M1126" s="35"/>
    </row>
    <row r="1127" spans="2:13" x14ac:dyDescent="0.2">
      <c r="B1127" s="35"/>
      <c r="C1127" s="34"/>
      <c r="D1127" s="44"/>
      <c r="E1127" s="44"/>
      <c r="F1127" s="53"/>
      <c r="G1127" s="57">
        <v>322</v>
      </c>
      <c r="H1127" s="58" t="s">
        <v>1614</v>
      </c>
      <c r="I1127" s="54">
        <v>34.579394999999998</v>
      </c>
      <c r="J1127" s="46">
        <v>31.074805010000002</v>
      </c>
      <c r="K1127" s="46">
        <f t="shared" si="17"/>
        <v>-3.5045899899999959</v>
      </c>
      <c r="L1127" s="1"/>
      <c r="M1127" s="35"/>
    </row>
    <row r="1128" spans="2:13" x14ac:dyDescent="0.2">
      <c r="B1128" s="35"/>
      <c r="C1128" s="34"/>
      <c r="D1128" s="44"/>
      <c r="E1128" s="44"/>
      <c r="F1128" s="53"/>
      <c r="G1128" s="57">
        <v>323</v>
      </c>
      <c r="H1128" s="58" t="s">
        <v>1615</v>
      </c>
      <c r="I1128" s="54">
        <v>12.52914</v>
      </c>
      <c r="J1128" s="46">
        <v>10.930351450000002</v>
      </c>
      <c r="K1128" s="46">
        <f t="shared" si="17"/>
        <v>-1.5987885499999983</v>
      </c>
      <c r="L1128" s="1"/>
      <c r="M1128" s="35"/>
    </row>
    <row r="1129" spans="2:13" x14ac:dyDescent="0.2">
      <c r="B1129" s="35"/>
      <c r="C1129" s="34"/>
      <c r="D1129" s="44"/>
      <c r="E1129" s="44"/>
      <c r="F1129" s="53"/>
      <c r="G1129" s="57">
        <v>324</v>
      </c>
      <c r="H1129" s="58" t="s">
        <v>1616</v>
      </c>
      <c r="I1129" s="54">
        <v>12.674189999999999</v>
      </c>
      <c r="J1129" s="46">
        <v>11.292043890000002</v>
      </c>
      <c r="K1129" s="46">
        <f t="shared" si="17"/>
        <v>-1.3821461099999972</v>
      </c>
      <c r="L1129" s="1"/>
      <c r="M1129" s="35"/>
    </row>
    <row r="1130" spans="2:13" x14ac:dyDescent="0.2">
      <c r="B1130" s="35"/>
      <c r="C1130" s="34"/>
      <c r="D1130" s="44"/>
      <c r="E1130" s="44"/>
      <c r="F1130" s="53"/>
      <c r="G1130" s="57">
        <v>325</v>
      </c>
      <c r="H1130" s="58" t="s">
        <v>1617</v>
      </c>
      <c r="I1130" s="54">
        <v>25.390684</v>
      </c>
      <c r="J1130" s="46">
        <v>22.618736139999996</v>
      </c>
      <c r="K1130" s="46">
        <f t="shared" si="17"/>
        <v>-2.7719478600000045</v>
      </c>
      <c r="L1130" s="1"/>
      <c r="M1130" s="35"/>
    </row>
    <row r="1131" spans="2:13" x14ac:dyDescent="0.2">
      <c r="B1131" s="35"/>
      <c r="C1131" s="34"/>
      <c r="D1131" s="44"/>
      <c r="E1131" s="44"/>
      <c r="F1131" s="53"/>
      <c r="G1131" s="57">
        <v>326</v>
      </c>
      <c r="H1131" s="58" t="s">
        <v>1618</v>
      </c>
      <c r="I1131" s="54">
        <v>16.359914</v>
      </c>
      <c r="J1131" s="46">
        <v>13.44064202</v>
      </c>
      <c r="K1131" s="46">
        <f t="shared" si="17"/>
        <v>-2.9192719799999995</v>
      </c>
      <c r="L1131" s="1"/>
      <c r="M1131" s="35"/>
    </row>
    <row r="1132" spans="2:13" x14ac:dyDescent="0.2">
      <c r="B1132" s="35"/>
      <c r="C1132" s="34"/>
      <c r="D1132" s="44"/>
      <c r="E1132" s="44"/>
      <c r="F1132" s="53"/>
      <c r="G1132" s="57">
        <v>327</v>
      </c>
      <c r="H1132" s="58" t="s">
        <v>1619</v>
      </c>
      <c r="I1132" s="54">
        <v>28.845571</v>
      </c>
      <c r="J1132" s="46">
        <v>26.738761749999998</v>
      </c>
      <c r="K1132" s="46">
        <f t="shared" si="17"/>
        <v>-2.1068092500000013</v>
      </c>
      <c r="L1132" s="1"/>
      <c r="M1132" s="35"/>
    </row>
    <row r="1133" spans="2:13" x14ac:dyDescent="0.2">
      <c r="B1133" s="35"/>
      <c r="C1133" s="34"/>
      <c r="D1133" s="44"/>
      <c r="E1133" s="44"/>
      <c r="F1133" s="53"/>
      <c r="G1133" s="57">
        <v>328</v>
      </c>
      <c r="H1133" s="58" t="s">
        <v>1620</v>
      </c>
      <c r="I1133" s="54">
        <v>28.210905</v>
      </c>
      <c r="J1133" s="46">
        <v>26.475442489999992</v>
      </c>
      <c r="K1133" s="46">
        <f t="shared" si="17"/>
        <v>-1.7354625100000085</v>
      </c>
      <c r="L1133" s="1"/>
      <c r="M1133" s="35"/>
    </row>
    <row r="1134" spans="2:13" x14ac:dyDescent="0.2">
      <c r="B1134" s="35"/>
      <c r="C1134" s="34"/>
      <c r="D1134" s="44"/>
      <c r="E1134" s="44"/>
      <c r="F1134" s="53"/>
      <c r="G1134" s="57">
        <v>329</v>
      </c>
      <c r="H1134" s="58" t="s">
        <v>1621</v>
      </c>
      <c r="I1134" s="54">
        <v>76.096710000000002</v>
      </c>
      <c r="J1134" s="46">
        <v>68.323120000000003</v>
      </c>
      <c r="K1134" s="46">
        <f t="shared" si="17"/>
        <v>-7.7735899999999987</v>
      </c>
      <c r="L1134" s="1"/>
      <c r="M1134" s="35"/>
    </row>
    <row r="1135" spans="2:13" x14ac:dyDescent="0.2">
      <c r="B1135" s="35"/>
      <c r="C1135" s="34"/>
      <c r="D1135" s="44"/>
      <c r="E1135" s="44"/>
      <c r="F1135" s="53"/>
      <c r="G1135" s="57">
        <v>330</v>
      </c>
      <c r="H1135" s="58" t="s">
        <v>1622</v>
      </c>
      <c r="I1135" s="54">
        <v>18.463953</v>
      </c>
      <c r="J1135" s="46">
        <v>15.57383899</v>
      </c>
      <c r="K1135" s="46">
        <f t="shared" si="17"/>
        <v>-2.8901140099999996</v>
      </c>
      <c r="L1135" s="1"/>
      <c r="M1135" s="35"/>
    </row>
    <row r="1136" spans="2:13" x14ac:dyDescent="0.2">
      <c r="B1136" s="35"/>
      <c r="C1136" s="34"/>
      <c r="D1136" s="44"/>
      <c r="E1136" s="44"/>
      <c r="F1136" s="53"/>
      <c r="G1136" s="57">
        <v>331</v>
      </c>
      <c r="H1136" s="58" t="s">
        <v>1623</v>
      </c>
      <c r="I1136" s="54">
        <v>26.355304</v>
      </c>
      <c r="J1136" s="46">
        <v>22.960961289999997</v>
      </c>
      <c r="K1136" s="46">
        <f t="shared" si="17"/>
        <v>-3.3943427100000036</v>
      </c>
      <c r="L1136" s="1"/>
      <c r="M1136" s="35"/>
    </row>
    <row r="1137" spans="2:13" x14ac:dyDescent="0.2">
      <c r="B1137" s="35"/>
      <c r="C1137" s="34"/>
      <c r="D1137" s="44"/>
      <c r="E1137" s="44"/>
      <c r="F1137" s="53"/>
      <c r="G1137" s="57">
        <v>332</v>
      </c>
      <c r="H1137" s="58" t="s">
        <v>1624</v>
      </c>
      <c r="I1137" s="54">
        <v>21.674008000000001</v>
      </c>
      <c r="J1137" s="46">
        <v>20.350763150000002</v>
      </c>
      <c r="K1137" s="46">
        <f t="shared" si="17"/>
        <v>-1.3232448499999983</v>
      </c>
      <c r="L1137" s="1"/>
      <c r="M1137" s="35"/>
    </row>
    <row r="1138" spans="2:13" x14ac:dyDescent="0.2">
      <c r="B1138" s="35"/>
      <c r="C1138" s="34"/>
      <c r="D1138" s="44"/>
      <c r="E1138" s="44"/>
      <c r="F1138" s="53"/>
      <c r="G1138" s="57">
        <v>333</v>
      </c>
      <c r="H1138" s="58" t="s">
        <v>1625</v>
      </c>
      <c r="I1138" s="54">
        <v>16.167870000000001</v>
      </c>
      <c r="J1138" s="46">
        <v>15.418676450000001</v>
      </c>
      <c r="K1138" s="46">
        <f t="shared" si="17"/>
        <v>-0.74919354999999932</v>
      </c>
      <c r="L1138" s="1"/>
      <c r="M1138" s="35"/>
    </row>
    <row r="1139" spans="2:13" x14ac:dyDescent="0.2">
      <c r="B1139" s="35"/>
      <c r="C1139" s="34"/>
      <c r="D1139" s="44"/>
      <c r="E1139" s="44"/>
      <c r="F1139" s="53"/>
      <c r="G1139" s="57">
        <v>334</v>
      </c>
      <c r="H1139" s="58" t="s">
        <v>1626</v>
      </c>
      <c r="I1139" s="54">
        <v>42.150258000000001</v>
      </c>
      <c r="J1139" s="46">
        <v>42.485677039999999</v>
      </c>
      <c r="K1139" s="46">
        <f t="shared" si="17"/>
        <v>0.33541903999999789</v>
      </c>
      <c r="L1139" s="1"/>
      <c r="M1139" s="35"/>
    </row>
    <row r="1140" spans="2:13" x14ac:dyDescent="0.2">
      <c r="B1140" s="35"/>
      <c r="C1140" s="34"/>
      <c r="D1140" s="44"/>
      <c r="E1140" s="44"/>
      <c r="F1140" s="53"/>
      <c r="G1140" s="57">
        <v>335</v>
      </c>
      <c r="H1140" s="58" t="s">
        <v>1627</v>
      </c>
      <c r="I1140" s="54">
        <v>32.841743999999998</v>
      </c>
      <c r="J1140" s="46">
        <v>32.570189479999996</v>
      </c>
      <c r="K1140" s="46">
        <f t="shared" si="17"/>
        <v>-0.27155452000000224</v>
      </c>
      <c r="L1140" s="1"/>
      <c r="M1140" s="35"/>
    </row>
    <row r="1141" spans="2:13" x14ac:dyDescent="0.2">
      <c r="B1141" s="35"/>
      <c r="C1141" s="34"/>
      <c r="D1141" s="44"/>
      <c r="E1141" s="44"/>
      <c r="F1141" s="53"/>
      <c r="G1141" s="57">
        <v>336</v>
      </c>
      <c r="H1141" s="58" t="s">
        <v>1628</v>
      </c>
      <c r="I1141" s="54">
        <v>27.703965</v>
      </c>
      <c r="J1141" s="46">
        <v>26.310841010000001</v>
      </c>
      <c r="K1141" s="46">
        <f t="shared" si="17"/>
        <v>-1.3931239899999994</v>
      </c>
      <c r="L1141" s="1"/>
      <c r="M1141" s="35"/>
    </row>
    <row r="1142" spans="2:13" x14ac:dyDescent="0.2">
      <c r="B1142" s="35"/>
      <c r="C1142" s="34"/>
      <c r="D1142" s="44"/>
      <c r="E1142" s="44"/>
      <c r="F1142" s="53"/>
      <c r="G1142" s="57">
        <v>337</v>
      </c>
      <c r="H1142" s="58" t="s">
        <v>1629</v>
      </c>
      <c r="I1142" s="54">
        <v>17.705912000000001</v>
      </c>
      <c r="J1142" s="46">
        <v>17.181670739999998</v>
      </c>
      <c r="K1142" s="46">
        <f t="shared" si="17"/>
        <v>-0.52424126000000371</v>
      </c>
      <c r="L1142" s="1"/>
      <c r="M1142" s="35"/>
    </row>
    <row r="1143" spans="2:13" x14ac:dyDescent="0.2">
      <c r="B1143" s="35"/>
      <c r="C1143" s="34"/>
      <c r="D1143" s="44"/>
      <c r="E1143" s="44"/>
      <c r="F1143" s="53"/>
      <c r="G1143" s="57">
        <v>338</v>
      </c>
      <c r="H1143" s="58" t="s">
        <v>1630</v>
      </c>
      <c r="I1143" s="54">
        <v>13.788307</v>
      </c>
      <c r="J1143" s="46">
        <v>12.538846369999998</v>
      </c>
      <c r="K1143" s="46">
        <f t="shared" si="17"/>
        <v>-1.2494606300000015</v>
      </c>
      <c r="L1143" s="1"/>
      <c r="M1143" s="35"/>
    </row>
    <row r="1144" spans="2:13" x14ac:dyDescent="0.2">
      <c r="B1144" s="35"/>
      <c r="C1144" s="34"/>
      <c r="D1144" s="44"/>
      <c r="E1144" s="44"/>
      <c r="F1144" s="53"/>
      <c r="G1144" s="57">
        <v>339</v>
      </c>
      <c r="H1144" s="58" t="s">
        <v>1631</v>
      </c>
      <c r="I1144" s="54">
        <v>28.488768</v>
      </c>
      <c r="J1144" s="46">
        <v>27.490210910000002</v>
      </c>
      <c r="K1144" s="46">
        <f t="shared" si="17"/>
        <v>-0.99855708999999848</v>
      </c>
      <c r="L1144" s="1"/>
      <c r="M1144" s="35"/>
    </row>
    <row r="1145" spans="2:13" x14ac:dyDescent="0.2">
      <c r="B1145" s="35"/>
      <c r="C1145" s="34"/>
      <c r="D1145" s="44"/>
      <c r="E1145" s="44"/>
      <c r="F1145" s="53"/>
      <c r="G1145" s="57">
        <v>340</v>
      </c>
      <c r="H1145" s="58" t="s">
        <v>1632</v>
      </c>
      <c r="I1145" s="54">
        <v>21.549848000000001</v>
      </c>
      <c r="J1145" s="46">
        <v>19.604815670000001</v>
      </c>
      <c r="K1145" s="46">
        <f t="shared" si="17"/>
        <v>-1.9450323300000001</v>
      </c>
      <c r="L1145" s="1"/>
      <c r="M1145" s="35"/>
    </row>
    <row r="1146" spans="2:13" x14ac:dyDescent="0.2">
      <c r="B1146" s="35"/>
      <c r="C1146" s="34"/>
      <c r="D1146" s="44"/>
      <c r="E1146" s="44"/>
      <c r="F1146" s="53"/>
      <c r="G1146" s="57">
        <v>341</v>
      </c>
      <c r="H1146" s="58" t="s">
        <v>1633</v>
      </c>
      <c r="I1146" s="54">
        <v>14.232113999999999</v>
      </c>
      <c r="J1146" s="46">
        <v>13.548262859999998</v>
      </c>
      <c r="K1146" s="46">
        <f t="shared" si="17"/>
        <v>-0.68385114000000158</v>
      </c>
      <c r="L1146" s="1"/>
      <c r="M1146" s="35"/>
    </row>
    <row r="1147" spans="2:13" x14ac:dyDescent="0.2">
      <c r="B1147" s="35"/>
      <c r="C1147" s="34"/>
      <c r="D1147" s="44"/>
      <c r="E1147" s="44"/>
      <c r="F1147" s="53"/>
      <c r="G1147" s="57">
        <v>342</v>
      </c>
      <c r="H1147" s="58" t="s">
        <v>1634</v>
      </c>
      <c r="I1147" s="54">
        <v>12.862289000000001</v>
      </c>
      <c r="J1147" s="46">
        <v>11.351678880000001</v>
      </c>
      <c r="K1147" s="46">
        <f t="shared" si="17"/>
        <v>-1.5106101199999991</v>
      </c>
      <c r="L1147" s="1"/>
      <c r="M1147" s="35"/>
    </row>
    <row r="1148" spans="2:13" x14ac:dyDescent="0.2">
      <c r="B1148" s="35"/>
      <c r="C1148" s="34"/>
      <c r="D1148" s="44"/>
      <c r="E1148" s="44"/>
      <c r="F1148" s="53"/>
      <c r="G1148" s="57">
        <v>343</v>
      </c>
      <c r="H1148" s="58" t="s">
        <v>1635</v>
      </c>
      <c r="I1148" s="54">
        <v>18.273983999999999</v>
      </c>
      <c r="J1148" s="46">
        <v>15.402340830000005</v>
      </c>
      <c r="K1148" s="46">
        <f t="shared" si="17"/>
        <v>-2.8716431699999934</v>
      </c>
      <c r="L1148" s="1"/>
      <c r="M1148" s="35"/>
    </row>
    <row r="1149" spans="2:13" x14ac:dyDescent="0.2">
      <c r="B1149" s="35"/>
      <c r="C1149" s="34"/>
      <c r="D1149" s="44"/>
      <c r="E1149" s="44"/>
      <c r="F1149" s="53"/>
      <c r="G1149" s="57">
        <v>344</v>
      </c>
      <c r="H1149" s="58" t="s">
        <v>1636</v>
      </c>
      <c r="I1149" s="54">
        <v>14.914630000000001</v>
      </c>
      <c r="J1149" s="46">
        <v>13.815499210000006</v>
      </c>
      <c r="K1149" s="46">
        <f t="shared" si="17"/>
        <v>-1.0991307899999949</v>
      </c>
      <c r="L1149" s="1"/>
      <c r="M1149" s="35"/>
    </row>
    <row r="1150" spans="2:13" x14ac:dyDescent="0.2">
      <c r="B1150" s="35"/>
      <c r="C1150" s="34"/>
      <c r="D1150" s="44"/>
      <c r="E1150" s="44"/>
      <c r="F1150" s="53"/>
      <c r="G1150" s="57">
        <v>345</v>
      </c>
      <c r="H1150" s="58" t="s">
        <v>1637</v>
      </c>
      <c r="I1150" s="54">
        <v>28.845583000000001</v>
      </c>
      <c r="J1150" s="46">
        <v>35.942005819999991</v>
      </c>
      <c r="K1150" s="46">
        <f t="shared" si="17"/>
        <v>7.0964228199999901</v>
      </c>
      <c r="L1150" s="1"/>
      <c r="M1150" s="35"/>
    </row>
    <row r="1151" spans="2:13" x14ac:dyDescent="0.2">
      <c r="B1151" s="35"/>
      <c r="C1151" s="34"/>
      <c r="D1151" s="44"/>
      <c r="E1151" s="44"/>
      <c r="F1151" s="53"/>
      <c r="G1151" s="57">
        <v>346</v>
      </c>
      <c r="H1151" s="58" t="s">
        <v>1638</v>
      </c>
      <c r="I1151" s="54">
        <v>29.123464999999999</v>
      </c>
      <c r="J1151" s="46">
        <v>26.057960079999994</v>
      </c>
      <c r="K1151" s="46">
        <f t="shared" si="17"/>
        <v>-3.0655049200000057</v>
      </c>
      <c r="L1151" s="1"/>
      <c r="M1151" s="35"/>
    </row>
    <row r="1152" spans="2:13" x14ac:dyDescent="0.2">
      <c r="B1152" s="35"/>
      <c r="C1152" s="34"/>
      <c r="D1152" s="44"/>
      <c r="E1152" s="44"/>
      <c r="F1152" s="53"/>
      <c r="G1152" s="57">
        <v>347</v>
      </c>
      <c r="H1152" s="58" t="s">
        <v>1639</v>
      </c>
      <c r="I1152" s="54">
        <v>14.868873000000001</v>
      </c>
      <c r="J1152" s="46">
        <v>13.726610730000004</v>
      </c>
      <c r="K1152" s="46">
        <f t="shared" si="17"/>
        <v>-1.1422622699999962</v>
      </c>
      <c r="L1152" s="1"/>
      <c r="M1152" s="35"/>
    </row>
    <row r="1153" spans="2:13" x14ac:dyDescent="0.2">
      <c r="B1153" s="35"/>
      <c r="C1153" s="34"/>
      <c r="D1153" s="44"/>
      <c r="E1153" s="44"/>
      <c r="F1153" s="53"/>
      <c r="G1153" s="57">
        <v>348</v>
      </c>
      <c r="H1153" s="58" t="s">
        <v>1640</v>
      </c>
      <c r="I1153" s="54">
        <v>29.233293</v>
      </c>
      <c r="J1153" s="46">
        <v>26.99622866</v>
      </c>
      <c r="K1153" s="46">
        <f t="shared" si="17"/>
        <v>-2.2370643399999999</v>
      </c>
      <c r="L1153" s="1"/>
      <c r="M1153" s="35"/>
    </row>
    <row r="1154" spans="2:13" x14ac:dyDescent="0.2">
      <c r="B1154" s="35"/>
      <c r="C1154" s="34"/>
      <c r="D1154" s="44"/>
      <c r="E1154" s="44"/>
      <c r="F1154" s="53"/>
      <c r="G1154" s="57">
        <v>349</v>
      </c>
      <c r="H1154" s="58" t="s">
        <v>1641</v>
      </c>
      <c r="I1154" s="54">
        <v>11.203986</v>
      </c>
      <c r="J1154" s="46">
        <v>9.7880026700000009</v>
      </c>
      <c r="K1154" s="46">
        <f t="shared" si="17"/>
        <v>-1.4159833299999995</v>
      </c>
      <c r="L1154" s="1"/>
      <c r="M1154" s="35"/>
    </row>
    <row r="1155" spans="2:13" x14ac:dyDescent="0.2">
      <c r="B1155" s="35"/>
      <c r="C1155" s="34"/>
      <c r="D1155" s="44"/>
      <c r="E1155" s="44"/>
      <c r="F1155" s="53"/>
      <c r="G1155" s="57">
        <v>350</v>
      </c>
      <c r="H1155" s="58" t="s">
        <v>1642</v>
      </c>
      <c r="I1155" s="54">
        <v>34.315356999999999</v>
      </c>
      <c r="J1155" s="46">
        <v>29.29539054999999</v>
      </c>
      <c r="K1155" s="46">
        <f t="shared" si="17"/>
        <v>-5.019966450000009</v>
      </c>
      <c r="L1155" s="1"/>
      <c r="M1155" s="35"/>
    </row>
    <row r="1156" spans="2:13" x14ac:dyDescent="0.2">
      <c r="B1156" s="35"/>
      <c r="C1156" s="34"/>
      <c r="D1156" s="44"/>
      <c r="E1156" s="44"/>
      <c r="F1156" s="53"/>
      <c r="G1156" s="57">
        <v>351</v>
      </c>
      <c r="H1156" s="58" t="s">
        <v>1643</v>
      </c>
      <c r="I1156" s="54">
        <v>12.160327000000001</v>
      </c>
      <c r="J1156" s="46">
        <v>10.998299400000002</v>
      </c>
      <c r="K1156" s="46">
        <f t="shared" si="17"/>
        <v>-1.1620275999999983</v>
      </c>
      <c r="L1156" s="1"/>
      <c r="M1156" s="35"/>
    </row>
    <row r="1157" spans="2:13" x14ac:dyDescent="0.2">
      <c r="B1157" s="35"/>
      <c r="C1157" s="34"/>
      <c r="D1157" s="44"/>
      <c r="E1157" s="44"/>
      <c r="F1157" s="53"/>
      <c r="G1157" s="57">
        <v>352</v>
      </c>
      <c r="H1157" s="58" t="s">
        <v>1644</v>
      </c>
      <c r="I1157" s="54">
        <v>10.513954999999999</v>
      </c>
      <c r="J1157" s="46">
        <v>9.3803335800000003</v>
      </c>
      <c r="K1157" s="46">
        <f t="shared" si="17"/>
        <v>-1.133621419999999</v>
      </c>
      <c r="L1157" s="1"/>
      <c r="M1157" s="35"/>
    </row>
    <row r="1158" spans="2:13" ht="25.5" x14ac:dyDescent="0.2">
      <c r="B1158" s="35"/>
      <c r="C1158" s="34"/>
      <c r="D1158" s="44"/>
      <c r="E1158" s="44"/>
      <c r="F1158" s="53"/>
      <c r="G1158" s="57">
        <v>400</v>
      </c>
      <c r="H1158" s="58" t="s">
        <v>1746</v>
      </c>
      <c r="I1158" s="54">
        <v>227.86444399999999</v>
      </c>
      <c r="J1158" s="46">
        <v>245.55186262000004</v>
      </c>
      <c r="K1158" s="46">
        <f t="shared" si="17"/>
        <v>17.687418620000045</v>
      </c>
      <c r="L1158" s="1"/>
      <c r="M1158" s="35"/>
    </row>
    <row r="1159" spans="2:13" ht="25.5" x14ac:dyDescent="0.2">
      <c r="B1159" s="35"/>
      <c r="C1159" s="34"/>
      <c r="D1159" s="44"/>
      <c r="E1159" s="44"/>
      <c r="F1159" s="53"/>
      <c r="G1159" s="57">
        <v>410</v>
      </c>
      <c r="H1159" s="58" t="s">
        <v>1747</v>
      </c>
      <c r="I1159" s="54">
        <v>9.5013699999999996</v>
      </c>
      <c r="J1159" s="46">
        <v>9.217113190000001</v>
      </c>
      <c r="K1159" s="46">
        <f t="shared" si="17"/>
        <v>-0.28425680999999869</v>
      </c>
      <c r="L1159" s="1"/>
      <c r="M1159" s="35"/>
    </row>
    <row r="1160" spans="2:13" x14ac:dyDescent="0.2">
      <c r="B1160" s="35"/>
      <c r="C1160" s="34"/>
      <c r="D1160" s="44"/>
      <c r="E1160" s="44"/>
      <c r="F1160" s="53"/>
      <c r="G1160" s="57">
        <v>411</v>
      </c>
      <c r="H1160" s="58" t="s">
        <v>1748</v>
      </c>
      <c r="I1160" s="54">
        <v>20.96078</v>
      </c>
      <c r="J1160" s="46">
        <v>20.179701169999998</v>
      </c>
      <c r="K1160" s="46">
        <f t="shared" si="17"/>
        <v>-0.781078830000002</v>
      </c>
      <c r="L1160" s="1"/>
      <c r="M1160" s="35"/>
    </row>
    <row r="1161" spans="2:13" ht="25.5" x14ac:dyDescent="0.2">
      <c r="B1161" s="35"/>
      <c r="C1161" s="34"/>
      <c r="D1161" s="44"/>
      <c r="E1161" s="44"/>
      <c r="F1161" s="53"/>
      <c r="G1161" s="57">
        <v>412</v>
      </c>
      <c r="H1161" s="58" t="s">
        <v>1749</v>
      </c>
      <c r="I1161" s="54">
        <v>27.679952</v>
      </c>
      <c r="J1161" s="46">
        <v>26.779251930000001</v>
      </c>
      <c r="K1161" s="46">
        <f t="shared" si="17"/>
        <v>-0.90070006999999919</v>
      </c>
      <c r="L1161" s="1"/>
      <c r="M1161" s="35"/>
    </row>
    <row r="1162" spans="2:13" ht="25.5" x14ac:dyDescent="0.2">
      <c r="B1162" s="35"/>
      <c r="C1162" s="34"/>
      <c r="D1162" s="44"/>
      <c r="E1162" s="44"/>
      <c r="F1162" s="53"/>
      <c r="G1162" s="57">
        <v>413</v>
      </c>
      <c r="H1162" s="58" t="s">
        <v>1750</v>
      </c>
      <c r="I1162" s="54">
        <v>11.155196999999999</v>
      </c>
      <c r="J1162" s="46">
        <v>10.789803869999998</v>
      </c>
      <c r="K1162" s="46">
        <f t="shared" ref="K1162:K1225" si="18">+J1162-I1162</f>
        <v>-0.36539313000000107</v>
      </c>
      <c r="L1162" s="1"/>
      <c r="M1162" s="35"/>
    </row>
    <row r="1163" spans="2:13" ht="25.5" x14ac:dyDescent="0.2">
      <c r="B1163" s="35"/>
      <c r="C1163" s="34"/>
      <c r="D1163" s="44"/>
      <c r="E1163" s="44"/>
      <c r="F1163" s="53"/>
      <c r="G1163" s="57">
        <v>414</v>
      </c>
      <c r="H1163" s="58" t="s">
        <v>1751</v>
      </c>
      <c r="I1163" s="54">
        <v>8.3446090000000002</v>
      </c>
      <c r="J1163" s="46">
        <v>7.8062618000000006</v>
      </c>
      <c r="K1163" s="46">
        <f t="shared" si="18"/>
        <v>-0.53834719999999958</v>
      </c>
      <c r="L1163" s="1"/>
      <c r="M1163" s="35"/>
    </row>
    <row r="1164" spans="2:13" x14ac:dyDescent="0.2">
      <c r="B1164" s="35"/>
      <c r="C1164" s="34"/>
      <c r="D1164" s="44"/>
      <c r="E1164" s="44"/>
      <c r="F1164" s="53"/>
      <c r="G1164" s="57">
        <v>415</v>
      </c>
      <c r="H1164" s="58" t="s">
        <v>1752</v>
      </c>
      <c r="I1164" s="54">
        <v>7.3869899999999999</v>
      </c>
      <c r="J1164" s="46">
        <v>6.8907096599999997</v>
      </c>
      <c r="K1164" s="46">
        <f t="shared" si="18"/>
        <v>-0.49628034000000021</v>
      </c>
      <c r="L1164" s="1"/>
      <c r="M1164" s="35"/>
    </row>
    <row r="1165" spans="2:13" ht="25.5" x14ac:dyDescent="0.2">
      <c r="B1165" s="35"/>
      <c r="C1165" s="34"/>
      <c r="D1165" s="44"/>
      <c r="E1165" s="44"/>
      <c r="F1165" s="53"/>
      <c r="G1165" s="57">
        <v>416</v>
      </c>
      <c r="H1165" s="58" t="s">
        <v>1753</v>
      </c>
      <c r="I1165" s="54">
        <v>4.7737179999999997</v>
      </c>
      <c r="J1165" s="46">
        <v>4.4768767399999989</v>
      </c>
      <c r="K1165" s="46">
        <f t="shared" si="18"/>
        <v>-0.29684126000000077</v>
      </c>
      <c r="L1165" s="1"/>
      <c r="M1165" s="35"/>
    </row>
    <row r="1166" spans="2:13" ht="25.5" x14ac:dyDescent="0.2">
      <c r="B1166" s="35"/>
      <c r="C1166" s="34"/>
      <c r="D1166" s="44"/>
      <c r="E1166" s="44"/>
      <c r="F1166" s="53"/>
      <c r="G1166" s="57">
        <v>417</v>
      </c>
      <c r="H1166" s="58" t="s">
        <v>1754</v>
      </c>
      <c r="I1166" s="54">
        <v>7.2152479999999999</v>
      </c>
      <c r="J1166" s="46">
        <v>6.9230277100000004</v>
      </c>
      <c r="K1166" s="46">
        <f t="shared" si="18"/>
        <v>-0.29222028999999949</v>
      </c>
      <c r="L1166" s="1"/>
      <c r="M1166" s="35"/>
    </row>
    <row r="1167" spans="2:13" x14ac:dyDescent="0.2">
      <c r="B1167" s="35"/>
      <c r="C1167" s="34"/>
      <c r="D1167" s="44"/>
      <c r="E1167" s="44"/>
      <c r="F1167" s="53"/>
      <c r="G1167" s="57">
        <v>418</v>
      </c>
      <c r="H1167" s="58" t="s">
        <v>1755</v>
      </c>
      <c r="I1167" s="54">
        <v>60.682414000000001</v>
      </c>
      <c r="J1167" s="46">
        <v>59.593360410000003</v>
      </c>
      <c r="K1167" s="46">
        <f t="shared" si="18"/>
        <v>-1.0890535899999989</v>
      </c>
      <c r="L1167" s="1"/>
      <c r="M1167" s="35"/>
    </row>
    <row r="1168" spans="2:13" ht="25.5" x14ac:dyDescent="0.2">
      <c r="B1168" s="35"/>
      <c r="C1168" s="34"/>
      <c r="D1168" s="44"/>
      <c r="E1168" s="44"/>
      <c r="F1168" s="53"/>
      <c r="G1168" s="57">
        <v>419</v>
      </c>
      <c r="H1168" s="58" t="s">
        <v>1756</v>
      </c>
      <c r="I1168" s="54">
        <v>9.3515040000000003</v>
      </c>
      <c r="J1168" s="46">
        <v>8.6241030700000003</v>
      </c>
      <c r="K1168" s="46">
        <f t="shared" si="18"/>
        <v>-0.72740092999999995</v>
      </c>
      <c r="L1168" s="1"/>
      <c r="M1168" s="35"/>
    </row>
    <row r="1169" spans="2:13" x14ac:dyDescent="0.2">
      <c r="B1169" s="35"/>
      <c r="C1169" s="34"/>
      <c r="D1169" s="44"/>
      <c r="E1169" s="44"/>
      <c r="F1169" s="53"/>
      <c r="G1169" s="57">
        <v>500</v>
      </c>
      <c r="H1169" s="58" t="s">
        <v>1757</v>
      </c>
      <c r="I1169" s="54">
        <v>110.15800900000001</v>
      </c>
      <c r="J1169" s="46">
        <v>110.65654526</v>
      </c>
      <c r="K1169" s="46">
        <f t="shared" si="18"/>
        <v>0.49853625999999451</v>
      </c>
      <c r="L1169" s="1"/>
      <c r="M1169" s="35"/>
    </row>
    <row r="1170" spans="2:13" ht="25.5" x14ac:dyDescent="0.2">
      <c r="B1170" s="35"/>
      <c r="C1170" s="34"/>
      <c r="D1170" s="44"/>
      <c r="E1170" s="44"/>
      <c r="F1170" s="53"/>
      <c r="G1170" s="57">
        <v>510</v>
      </c>
      <c r="H1170" s="58" t="s">
        <v>1758</v>
      </c>
      <c r="I1170" s="54">
        <v>12.591542</v>
      </c>
      <c r="J1170" s="46">
        <v>11.66838018</v>
      </c>
      <c r="K1170" s="46">
        <f t="shared" si="18"/>
        <v>-0.92316182000000069</v>
      </c>
      <c r="L1170" s="1"/>
      <c r="M1170" s="35"/>
    </row>
    <row r="1171" spans="2:13" x14ac:dyDescent="0.2">
      <c r="B1171" s="35"/>
      <c r="C1171" s="34"/>
      <c r="D1171" s="44"/>
      <c r="E1171" s="44"/>
      <c r="F1171" s="53"/>
      <c r="G1171" s="57">
        <v>511</v>
      </c>
      <c r="H1171" s="58" t="s">
        <v>1759</v>
      </c>
      <c r="I1171" s="54">
        <v>9.9290590000000005</v>
      </c>
      <c r="J1171" s="46">
        <v>9.4352500199999998</v>
      </c>
      <c r="K1171" s="46">
        <f t="shared" si="18"/>
        <v>-0.49380898000000073</v>
      </c>
      <c r="L1171" s="1"/>
      <c r="M1171" s="35"/>
    </row>
    <row r="1172" spans="2:13" ht="25.5" x14ac:dyDescent="0.2">
      <c r="B1172" s="35"/>
      <c r="C1172" s="34"/>
      <c r="D1172" s="44"/>
      <c r="E1172" s="44"/>
      <c r="F1172" s="53"/>
      <c r="G1172" s="57">
        <v>512</v>
      </c>
      <c r="H1172" s="58" t="s">
        <v>1760</v>
      </c>
      <c r="I1172" s="54">
        <v>8.7641100000000005</v>
      </c>
      <c r="J1172" s="46">
        <v>8.190570300000001</v>
      </c>
      <c r="K1172" s="46">
        <f t="shared" si="18"/>
        <v>-0.57353969999999954</v>
      </c>
      <c r="L1172" s="1"/>
      <c r="M1172" s="35"/>
    </row>
    <row r="1173" spans="2:13" ht="25.5" x14ac:dyDescent="0.2">
      <c r="B1173" s="35"/>
      <c r="C1173" s="34"/>
      <c r="D1173" s="44"/>
      <c r="E1173" s="44"/>
      <c r="F1173" s="53"/>
      <c r="G1173" s="57">
        <v>513</v>
      </c>
      <c r="H1173" s="58" t="s">
        <v>1761</v>
      </c>
      <c r="I1173" s="54">
        <v>10.649554</v>
      </c>
      <c r="J1173" s="46">
        <v>10.06206261</v>
      </c>
      <c r="K1173" s="46">
        <f t="shared" si="18"/>
        <v>-0.58749139000000028</v>
      </c>
      <c r="L1173" s="1"/>
      <c r="M1173" s="35"/>
    </row>
    <row r="1174" spans="2:13" x14ac:dyDescent="0.2">
      <c r="B1174" s="35"/>
      <c r="C1174" s="34"/>
      <c r="D1174" s="44"/>
      <c r="E1174" s="44"/>
      <c r="F1174" s="53"/>
      <c r="G1174" s="57">
        <v>514</v>
      </c>
      <c r="H1174" s="58" t="s">
        <v>1762</v>
      </c>
      <c r="I1174" s="54">
        <v>15.338487000000001</v>
      </c>
      <c r="J1174" s="46">
        <v>14.76984867</v>
      </c>
      <c r="K1174" s="46">
        <f t="shared" si="18"/>
        <v>-0.56863833000000064</v>
      </c>
      <c r="L1174" s="1"/>
      <c r="M1174" s="35"/>
    </row>
    <row r="1175" spans="2:13" ht="25.5" x14ac:dyDescent="0.2">
      <c r="B1175" s="35"/>
      <c r="C1175" s="34"/>
      <c r="D1175" s="44"/>
      <c r="E1175" s="44"/>
      <c r="F1175" s="53"/>
      <c r="G1175" s="57">
        <v>515</v>
      </c>
      <c r="H1175" s="58" t="s">
        <v>1763</v>
      </c>
      <c r="I1175" s="54">
        <v>6.9145089999999998</v>
      </c>
      <c r="J1175" s="46">
        <v>6.6304236599999991</v>
      </c>
      <c r="K1175" s="46">
        <f t="shared" si="18"/>
        <v>-0.28408534000000074</v>
      </c>
      <c r="L1175" s="1"/>
      <c r="M1175" s="35"/>
    </row>
    <row r="1176" spans="2:13" ht="25.5" x14ac:dyDescent="0.2">
      <c r="B1176" s="35"/>
      <c r="C1176" s="34"/>
      <c r="D1176" s="44"/>
      <c r="E1176" s="44"/>
      <c r="F1176" s="53"/>
      <c r="G1176" s="57">
        <v>516</v>
      </c>
      <c r="H1176" s="58" t="s">
        <v>1764</v>
      </c>
      <c r="I1176" s="54">
        <v>8.4547240000000006</v>
      </c>
      <c r="J1176" s="46">
        <v>8.0408300400000012</v>
      </c>
      <c r="K1176" s="46">
        <f t="shared" si="18"/>
        <v>-0.41389395999999934</v>
      </c>
      <c r="L1176" s="1"/>
      <c r="M1176" s="35"/>
    </row>
    <row r="1177" spans="2:13" x14ac:dyDescent="0.2">
      <c r="B1177" s="35"/>
      <c r="C1177" s="34"/>
      <c r="D1177" s="44"/>
      <c r="E1177" s="44"/>
      <c r="F1177" s="53"/>
      <c r="G1177" s="57">
        <v>517</v>
      </c>
      <c r="H1177" s="58" t="s">
        <v>1954</v>
      </c>
      <c r="I1177" s="54">
        <v>0.181285</v>
      </c>
      <c r="J1177" s="46">
        <v>0.12821716</v>
      </c>
      <c r="K1177" s="46">
        <f t="shared" si="18"/>
        <v>-5.3067840000000005E-2</v>
      </c>
      <c r="L1177" s="1"/>
      <c r="M1177" s="35"/>
    </row>
    <row r="1178" spans="2:13" ht="25.5" x14ac:dyDescent="0.2">
      <c r="B1178" s="35"/>
      <c r="C1178" s="34"/>
      <c r="D1178" s="44"/>
      <c r="E1178" s="44"/>
      <c r="F1178" s="53"/>
      <c r="G1178" s="57">
        <v>600</v>
      </c>
      <c r="H1178" s="58" t="s">
        <v>1765</v>
      </c>
      <c r="I1178" s="54">
        <v>68.066675000000004</v>
      </c>
      <c r="J1178" s="46">
        <v>61.030865829999982</v>
      </c>
      <c r="K1178" s="46">
        <f t="shared" si="18"/>
        <v>-7.0358091700000216</v>
      </c>
      <c r="L1178" s="1"/>
      <c r="M1178" s="35"/>
    </row>
    <row r="1179" spans="2:13" ht="25.5" x14ac:dyDescent="0.2">
      <c r="B1179" s="35"/>
      <c r="C1179" s="34"/>
      <c r="D1179" s="44"/>
      <c r="E1179" s="44"/>
      <c r="F1179" s="53"/>
      <c r="G1179" s="57">
        <v>601</v>
      </c>
      <c r="H1179" s="58" t="s">
        <v>1766</v>
      </c>
      <c r="I1179" s="54">
        <v>31.964482</v>
      </c>
      <c r="J1179" s="46">
        <v>28.25763073000001</v>
      </c>
      <c r="K1179" s="46">
        <f t="shared" si="18"/>
        <v>-3.7068512699999907</v>
      </c>
      <c r="L1179" s="1"/>
      <c r="M1179" s="35"/>
    </row>
    <row r="1180" spans="2:13" ht="25.5" x14ac:dyDescent="0.2">
      <c r="B1180" s="35"/>
      <c r="C1180" s="34"/>
      <c r="D1180" s="44"/>
      <c r="E1180" s="44"/>
      <c r="F1180" s="53"/>
      <c r="G1180" s="57">
        <v>602</v>
      </c>
      <c r="H1180" s="58" t="s">
        <v>1767</v>
      </c>
      <c r="I1180" s="54">
        <v>8.2528000000000006</v>
      </c>
      <c r="J1180" s="46">
        <v>6.3832359099999998</v>
      </c>
      <c r="K1180" s="46">
        <f t="shared" si="18"/>
        <v>-1.8695640900000008</v>
      </c>
      <c r="L1180" s="1"/>
      <c r="M1180" s="35"/>
    </row>
    <row r="1181" spans="2:13" x14ac:dyDescent="0.2">
      <c r="B1181" s="35"/>
      <c r="C1181" s="34"/>
      <c r="D1181" s="44"/>
      <c r="E1181" s="44"/>
      <c r="F1181" s="53"/>
      <c r="G1181" s="57">
        <v>603</v>
      </c>
      <c r="H1181" s="58" t="s">
        <v>2427</v>
      </c>
      <c r="I1181" s="54">
        <v>0</v>
      </c>
      <c r="J1181" s="46">
        <v>0</v>
      </c>
      <c r="K1181" s="46">
        <f t="shared" si="18"/>
        <v>0</v>
      </c>
      <c r="L1181" s="1"/>
      <c r="M1181" s="35"/>
    </row>
    <row r="1182" spans="2:13" x14ac:dyDescent="0.2">
      <c r="B1182" s="35"/>
      <c r="C1182" s="34"/>
      <c r="D1182" s="44"/>
      <c r="E1182" s="44"/>
      <c r="F1182" s="53"/>
      <c r="G1182" s="57">
        <v>604</v>
      </c>
      <c r="H1182" s="58" t="s">
        <v>1955</v>
      </c>
      <c r="I1182" s="54">
        <v>11.816459</v>
      </c>
      <c r="J1182" s="46">
        <v>9.5897464200000027</v>
      </c>
      <c r="K1182" s="46">
        <f t="shared" si="18"/>
        <v>-2.2267125799999974</v>
      </c>
      <c r="L1182" s="1"/>
      <c r="M1182" s="35"/>
    </row>
    <row r="1183" spans="2:13" x14ac:dyDescent="0.2">
      <c r="B1183" s="35"/>
      <c r="C1183" s="34"/>
      <c r="D1183" s="44"/>
      <c r="E1183" s="44"/>
      <c r="F1183" s="53"/>
      <c r="G1183" s="57">
        <v>605</v>
      </c>
      <c r="H1183" s="58" t="s">
        <v>2282</v>
      </c>
      <c r="I1183" s="54">
        <v>0</v>
      </c>
      <c r="J1183" s="46">
        <v>0.34363383000000008</v>
      </c>
      <c r="K1183" s="46">
        <f t="shared" si="18"/>
        <v>0.34363383000000008</v>
      </c>
      <c r="L1183" s="1"/>
      <c r="M1183" s="35"/>
    </row>
    <row r="1184" spans="2:13" ht="25.5" x14ac:dyDescent="0.2">
      <c r="B1184" s="35"/>
      <c r="C1184" s="34"/>
      <c r="D1184" s="44"/>
      <c r="E1184" s="44"/>
      <c r="F1184" s="53"/>
      <c r="G1184" s="57">
        <v>610</v>
      </c>
      <c r="H1184" s="58" t="s">
        <v>1768</v>
      </c>
      <c r="I1184" s="54">
        <v>2.771566</v>
      </c>
      <c r="J1184" s="46">
        <v>2.5595291400000004</v>
      </c>
      <c r="K1184" s="46">
        <f t="shared" si="18"/>
        <v>-0.21203685999999955</v>
      </c>
      <c r="L1184" s="1"/>
      <c r="M1184" s="35"/>
    </row>
    <row r="1185" spans="2:13" ht="25.5" x14ac:dyDescent="0.2">
      <c r="B1185" s="35"/>
      <c r="C1185" s="34"/>
      <c r="D1185" s="44"/>
      <c r="E1185" s="44"/>
      <c r="F1185" s="53"/>
      <c r="G1185" s="57">
        <v>611</v>
      </c>
      <c r="H1185" s="58" t="s">
        <v>1769</v>
      </c>
      <c r="I1185" s="54">
        <v>1.9891479999999999</v>
      </c>
      <c r="J1185" s="46">
        <v>1.8844015999999997</v>
      </c>
      <c r="K1185" s="46">
        <f t="shared" si="18"/>
        <v>-0.10474640000000024</v>
      </c>
      <c r="L1185" s="1"/>
      <c r="M1185" s="35"/>
    </row>
    <row r="1186" spans="2:13" x14ac:dyDescent="0.2">
      <c r="B1186" s="35"/>
      <c r="C1186" s="34"/>
      <c r="D1186" s="44"/>
      <c r="E1186" s="44"/>
      <c r="F1186" s="53"/>
      <c r="G1186" s="57">
        <v>613</v>
      </c>
      <c r="H1186" s="58" t="s">
        <v>1770</v>
      </c>
      <c r="I1186" s="54">
        <v>38.286149000000002</v>
      </c>
      <c r="J1186" s="46">
        <v>26.915165309999999</v>
      </c>
      <c r="K1186" s="46">
        <f t="shared" si="18"/>
        <v>-11.370983690000003</v>
      </c>
      <c r="L1186" s="1"/>
      <c r="M1186" s="35"/>
    </row>
    <row r="1187" spans="2:13" x14ac:dyDescent="0.2">
      <c r="B1187" s="35"/>
      <c r="C1187" s="34"/>
      <c r="D1187" s="44"/>
      <c r="E1187" s="44"/>
      <c r="F1187" s="53"/>
      <c r="G1187" s="57">
        <v>700</v>
      </c>
      <c r="H1187" s="58" t="s">
        <v>1771</v>
      </c>
      <c r="I1187" s="54">
        <v>66.694793000000004</v>
      </c>
      <c r="J1187" s="46">
        <v>62.89902802000001</v>
      </c>
      <c r="K1187" s="46">
        <f t="shared" si="18"/>
        <v>-3.7957649799999942</v>
      </c>
      <c r="L1187" s="1"/>
      <c r="M1187" s="35"/>
    </row>
    <row r="1188" spans="2:13" x14ac:dyDescent="0.2">
      <c r="B1188" s="35"/>
      <c r="C1188" s="34"/>
      <c r="D1188" s="44"/>
      <c r="E1188" s="44"/>
      <c r="F1188" s="53"/>
      <c r="G1188" s="57">
        <v>800</v>
      </c>
      <c r="H1188" s="58" t="s">
        <v>1116</v>
      </c>
      <c r="I1188" s="54">
        <v>42.765492000000002</v>
      </c>
      <c r="J1188" s="46">
        <v>41.117447019999986</v>
      </c>
      <c r="K1188" s="46">
        <f t="shared" si="18"/>
        <v>-1.6480449800000159</v>
      </c>
      <c r="L1188" s="1"/>
      <c r="M1188" s="35"/>
    </row>
    <row r="1189" spans="2:13" x14ac:dyDescent="0.2">
      <c r="B1189" s="35"/>
      <c r="C1189" s="34"/>
      <c r="D1189" s="44"/>
      <c r="E1189" s="44"/>
      <c r="F1189" s="53"/>
      <c r="G1189" s="57">
        <v>810</v>
      </c>
      <c r="H1189" s="58" t="s">
        <v>1245</v>
      </c>
      <c r="I1189" s="54">
        <v>38.360455000000002</v>
      </c>
      <c r="J1189" s="46">
        <v>26.783985659999999</v>
      </c>
      <c r="K1189" s="46">
        <f t="shared" si="18"/>
        <v>-11.576469340000003</v>
      </c>
      <c r="L1189" s="1"/>
      <c r="M1189" s="35"/>
    </row>
    <row r="1190" spans="2:13" x14ac:dyDescent="0.2">
      <c r="B1190" s="35"/>
      <c r="C1190" s="34"/>
      <c r="D1190" s="44"/>
      <c r="E1190" s="44"/>
      <c r="F1190" s="53"/>
      <c r="G1190" s="57">
        <v>811</v>
      </c>
      <c r="H1190" s="58" t="s">
        <v>1772</v>
      </c>
      <c r="I1190" s="54">
        <v>324.34373299999999</v>
      </c>
      <c r="J1190" s="46">
        <v>335.83399484000006</v>
      </c>
      <c r="K1190" s="46">
        <f t="shared" si="18"/>
        <v>11.490261840000073</v>
      </c>
      <c r="L1190" s="1"/>
      <c r="M1190" s="35"/>
    </row>
    <row r="1191" spans="2:13" x14ac:dyDescent="0.2">
      <c r="B1191" s="35"/>
      <c r="C1191" s="34"/>
      <c r="D1191" s="44"/>
      <c r="E1191" s="44"/>
      <c r="F1191" s="53"/>
      <c r="G1191" s="57">
        <v>812</v>
      </c>
      <c r="H1191" s="58" t="s">
        <v>1177</v>
      </c>
      <c r="I1191" s="54">
        <v>614.69395699999995</v>
      </c>
      <c r="J1191" s="46">
        <v>647.16489885999999</v>
      </c>
      <c r="K1191" s="46">
        <f t="shared" si="18"/>
        <v>32.470941860000039</v>
      </c>
      <c r="L1191" s="1"/>
      <c r="M1191" s="35"/>
    </row>
    <row r="1192" spans="2:13" x14ac:dyDescent="0.2">
      <c r="B1192" s="35"/>
      <c r="C1192" s="34"/>
      <c r="D1192" s="44"/>
      <c r="E1192" s="44"/>
      <c r="F1192" s="53"/>
      <c r="G1192" s="57">
        <v>813</v>
      </c>
      <c r="H1192" s="58" t="s">
        <v>1773</v>
      </c>
      <c r="I1192" s="54">
        <v>380.40069199999999</v>
      </c>
      <c r="J1192" s="46">
        <v>343.35250871000005</v>
      </c>
      <c r="K1192" s="46">
        <f t="shared" si="18"/>
        <v>-37.04818328999994</v>
      </c>
      <c r="L1192" s="1"/>
      <c r="M1192" s="35"/>
    </row>
    <row r="1193" spans="2:13" ht="25.5" x14ac:dyDescent="0.2">
      <c r="B1193" s="35"/>
      <c r="C1193" s="34"/>
      <c r="D1193" s="44"/>
      <c r="E1193" s="44"/>
      <c r="F1193" s="53"/>
      <c r="G1193" s="57">
        <v>814</v>
      </c>
      <c r="H1193" s="58" t="s">
        <v>1774</v>
      </c>
      <c r="I1193" s="54">
        <v>17.354420000000001</v>
      </c>
      <c r="J1193" s="46">
        <v>16.212697349999999</v>
      </c>
      <c r="K1193" s="46">
        <f t="shared" si="18"/>
        <v>-1.1417226500000019</v>
      </c>
      <c r="L1193" s="1"/>
      <c r="M1193" s="35"/>
    </row>
    <row r="1194" spans="2:13" x14ac:dyDescent="0.2">
      <c r="B1194" s="35"/>
      <c r="C1194" s="34"/>
      <c r="D1194" s="44"/>
      <c r="E1194" s="44"/>
      <c r="F1194" s="53"/>
      <c r="G1194" s="57">
        <v>815</v>
      </c>
      <c r="H1194" s="58" t="s">
        <v>1775</v>
      </c>
      <c r="I1194" s="54">
        <v>266.58292699999998</v>
      </c>
      <c r="J1194" s="46">
        <v>262.31812837000001</v>
      </c>
      <c r="K1194" s="46">
        <f t="shared" si="18"/>
        <v>-4.2647986299999729</v>
      </c>
      <c r="L1194" s="1"/>
      <c r="M1194" s="35"/>
    </row>
    <row r="1195" spans="2:13" x14ac:dyDescent="0.2">
      <c r="B1195" s="35"/>
      <c r="C1195" s="34"/>
      <c r="D1195" s="44"/>
      <c r="E1195" s="44"/>
      <c r="F1195" s="53"/>
      <c r="G1195" s="57">
        <v>816</v>
      </c>
      <c r="H1195" s="58" t="s">
        <v>1776</v>
      </c>
      <c r="I1195" s="54">
        <v>130.34670299999999</v>
      </c>
      <c r="J1195" s="46">
        <v>103.97871169000001</v>
      </c>
      <c r="K1195" s="46">
        <f t="shared" si="18"/>
        <v>-26.367991309999979</v>
      </c>
      <c r="L1195" s="1"/>
      <c r="M1195" s="35"/>
    </row>
    <row r="1196" spans="2:13" x14ac:dyDescent="0.2">
      <c r="B1196" s="35"/>
      <c r="C1196" s="34"/>
      <c r="D1196" s="44"/>
      <c r="E1196" s="44"/>
      <c r="F1196" s="53"/>
      <c r="G1196" s="57">
        <v>900</v>
      </c>
      <c r="H1196" s="58" t="s">
        <v>1777</v>
      </c>
      <c r="I1196" s="54">
        <v>61.658383999999998</v>
      </c>
      <c r="J1196" s="46">
        <v>59.797326069999997</v>
      </c>
      <c r="K1196" s="46">
        <f t="shared" si="18"/>
        <v>-1.8610579300000012</v>
      </c>
      <c r="L1196" s="1"/>
      <c r="M1196" s="35"/>
    </row>
    <row r="1197" spans="2:13" x14ac:dyDescent="0.2">
      <c r="B1197" s="35"/>
      <c r="C1197" s="34"/>
      <c r="D1197" s="44"/>
      <c r="E1197" s="44"/>
      <c r="F1197" s="53"/>
      <c r="G1197" s="57">
        <v>910</v>
      </c>
      <c r="H1197" s="58" t="s">
        <v>1778</v>
      </c>
      <c r="I1197" s="54">
        <v>4.6286509999999996</v>
      </c>
      <c r="J1197" s="46">
        <v>5.0362915399999988</v>
      </c>
      <c r="K1197" s="46">
        <f t="shared" si="18"/>
        <v>0.40764053999999916</v>
      </c>
      <c r="L1197" s="1"/>
      <c r="M1197" s="35"/>
    </row>
    <row r="1198" spans="2:13" x14ac:dyDescent="0.2">
      <c r="B1198" s="35"/>
      <c r="C1198" s="34"/>
      <c r="D1198" s="44"/>
      <c r="E1198" s="44"/>
      <c r="F1198" s="53"/>
      <c r="G1198" s="57">
        <v>911</v>
      </c>
      <c r="H1198" s="58" t="s">
        <v>1779</v>
      </c>
      <c r="I1198" s="54">
        <v>12.485666</v>
      </c>
      <c r="J1198" s="46">
        <v>12.249648369999999</v>
      </c>
      <c r="K1198" s="46">
        <f t="shared" si="18"/>
        <v>-0.23601763000000098</v>
      </c>
      <c r="L1198" s="1"/>
      <c r="M1198" s="35"/>
    </row>
    <row r="1199" spans="2:13" ht="25.5" x14ac:dyDescent="0.2">
      <c r="B1199" s="35"/>
      <c r="C1199" s="34"/>
      <c r="D1199" s="44"/>
      <c r="E1199" s="44"/>
      <c r="F1199" s="53"/>
      <c r="G1199" s="57">
        <v>913</v>
      </c>
      <c r="H1199" s="58" t="s">
        <v>1780</v>
      </c>
      <c r="I1199" s="54">
        <v>9.4740959999999994</v>
      </c>
      <c r="J1199" s="46">
        <v>9.0243213199999985</v>
      </c>
      <c r="K1199" s="46">
        <f t="shared" si="18"/>
        <v>-0.44977468000000087</v>
      </c>
      <c r="L1199" s="1"/>
      <c r="M1199" s="35"/>
    </row>
    <row r="1200" spans="2:13" x14ac:dyDescent="0.2">
      <c r="B1200" s="35"/>
      <c r="C1200" s="34"/>
      <c r="D1200" s="44"/>
      <c r="E1200" s="44"/>
      <c r="F1200" s="53"/>
      <c r="G1200" s="57">
        <v>914</v>
      </c>
      <c r="H1200" s="58" t="s">
        <v>1781</v>
      </c>
      <c r="I1200" s="54">
        <v>3.581979</v>
      </c>
      <c r="J1200" s="46">
        <v>3.4587652799999993</v>
      </c>
      <c r="K1200" s="46">
        <f t="shared" si="18"/>
        <v>-0.12321372000000075</v>
      </c>
      <c r="L1200" s="1"/>
      <c r="M1200" s="35"/>
    </row>
    <row r="1201" spans="2:13" ht="14.25" x14ac:dyDescent="0.2">
      <c r="B1201" s="35"/>
      <c r="C1201" s="34"/>
      <c r="D1201" s="68">
        <v>18</v>
      </c>
      <c r="E1201" s="38" t="s">
        <v>301</v>
      </c>
      <c r="F1201" s="69"/>
      <c r="G1201" s="70"/>
      <c r="H1201" s="71"/>
      <c r="I1201" s="72">
        <v>1360.45154</v>
      </c>
      <c r="J1201" s="72">
        <v>3936.3390299799994</v>
      </c>
      <c r="K1201" s="72">
        <f t="shared" si="18"/>
        <v>2575.8874899799994</v>
      </c>
    </row>
    <row r="1202" spans="2:13" ht="14.25" x14ac:dyDescent="0.2">
      <c r="B1202" s="35"/>
      <c r="C1202" s="34"/>
      <c r="D1202" s="44"/>
      <c r="E1202" s="44"/>
      <c r="F1202" s="55" t="s">
        <v>1069</v>
      </c>
      <c r="G1202" s="61"/>
      <c r="H1202" s="59"/>
      <c r="I1202" s="37">
        <v>0</v>
      </c>
      <c r="J1202" s="37">
        <v>0</v>
      </c>
      <c r="K1202" s="37">
        <f t="shared" si="18"/>
        <v>0</v>
      </c>
      <c r="L1202" s="1"/>
      <c r="M1202" s="35"/>
    </row>
    <row r="1203" spans="2:13" x14ac:dyDescent="0.2">
      <c r="B1203" s="35"/>
      <c r="C1203" s="34"/>
      <c r="D1203" s="44"/>
      <c r="E1203" s="44"/>
      <c r="F1203" s="53"/>
      <c r="G1203" s="57" t="s">
        <v>1956</v>
      </c>
      <c r="H1203" s="58" t="s">
        <v>405</v>
      </c>
      <c r="I1203" s="54">
        <v>0</v>
      </c>
      <c r="J1203" s="46">
        <v>0</v>
      </c>
      <c r="K1203" s="46">
        <f t="shared" si="18"/>
        <v>0</v>
      </c>
      <c r="L1203" s="1"/>
      <c r="M1203" s="35"/>
    </row>
    <row r="1204" spans="2:13" x14ac:dyDescent="0.2">
      <c r="B1204" s="35"/>
      <c r="C1204" s="34"/>
      <c r="D1204" s="44"/>
      <c r="E1204" s="44"/>
      <c r="F1204" s="53"/>
      <c r="G1204" s="57" t="s">
        <v>1957</v>
      </c>
      <c r="H1204" s="58" t="s">
        <v>1958</v>
      </c>
      <c r="I1204" s="54">
        <v>0</v>
      </c>
      <c r="J1204" s="46">
        <v>0</v>
      </c>
      <c r="K1204" s="46">
        <f t="shared" si="18"/>
        <v>0</v>
      </c>
      <c r="L1204" s="1"/>
      <c r="M1204" s="35"/>
    </row>
    <row r="1205" spans="2:13" ht="14.25" x14ac:dyDescent="0.2">
      <c r="B1205" s="35"/>
      <c r="C1205" s="34"/>
      <c r="D1205" s="44"/>
      <c r="E1205" s="44"/>
      <c r="F1205" s="55" t="s">
        <v>49</v>
      </c>
      <c r="G1205" s="61"/>
      <c r="H1205" s="59"/>
      <c r="I1205" s="37">
        <v>372.20694800000001</v>
      </c>
      <c r="J1205" s="37">
        <v>832.15045599999996</v>
      </c>
      <c r="K1205" s="37">
        <f t="shared" si="18"/>
        <v>459.94350799999995</v>
      </c>
      <c r="L1205" s="1"/>
      <c r="M1205" s="35"/>
    </row>
    <row r="1206" spans="2:13" x14ac:dyDescent="0.2">
      <c r="B1206" s="35"/>
      <c r="C1206" s="34"/>
      <c r="D1206" s="44"/>
      <c r="E1206" s="44"/>
      <c r="F1206" s="53"/>
      <c r="G1206" s="57" t="s">
        <v>306</v>
      </c>
      <c r="H1206" s="58" t="s">
        <v>2204</v>
      </c>
      <c r="I1206" s="54">
        <v>152.4</v>
      </c>
      <c r="J1206" s="46">
        <v>235.3</v>
      </c>
      <c r="K1206" s="46">
        <f t="shared" si="18"/>
        <v>82.9</v>
      </c>
      <c r="L1206" s="1"/>
      <c r="M1206" s="35"/>
    </row>
    <row r="1207" spans="2:13" x14ac:dyDescent="0.2">
      <c r="B1207" s="35"/>
      <c r="C1207" s="34"/>
      <c r="D1207" s="44"/>
      <c r="E1207" s="44"/>
      <c r="F1207" s="53"/>
      <c r="G1207" s="57" t="s">
        <v>307</v>
      </c>
      <c r="H1207" s="58" t="s">
        <v>308</v>
      </c>
      <c r="I1207" s="54">
        <v>0</v>
      </c>
      <c r="J1207" s="46">
        <v>377.22925500000002</v>
      </c>
      <c r="K1207" s="46">
        <f t="shared" si="18"/>
        <v>377.22925500000002</v>
      </c>
      <c r="L1207" s="1"/>
      <c r="M1207" s="35"/>
    </row>
    <row r="1208" spans="2:13" x14ac:dyDescent="0.2">
      <c r="B1208" s="35"/>
      <c r="C1208" s="34"/>
      <c r="D1208" s="44"/>
      <c r="E1208" s="44"/>
      <c r="F1208" s="53"/>
      <c r="G1208" s="57" t="s">
        <v>309</v>
      </c>
      <c r="H1208" s="58" t="s">
        <v>310</v>
      </c>
      <c r="I1208" s="54">
        <v>219.80694800000001</v>
      </c>
      <c r="J1208" s="46">
        <v>219.62120100000001</v>
      </c>
      <c r="K1208" s="46">
        <f t="shared" si="18"/>
        <v>-0.18574699999999211</v>
      </c>
      <c r="L1208" s="1"/>
      <c r="M1208" s="35"/>
    </row>
    <row r="1209" spans="2:13" x14ac:dyDescent="0.2">
      <c r="B1209" s="35"/>
      <c r="C1209" s="34"/>
      <c r="D1209" s="44"/>
      <c r="E1209" s="44"/>
      <c r="F1209" s="53"/>
      <c r="G1209" s="57" t="s">
        <v>2428</v>
      </c>
      <c r="H1209" s="58" t="s">
        <v>2429</v>
      </c>
      <c r="I1209" s="54">
        <v>0</v>
      </c>
      <c r="J1209" s="46">
        <v>0</v>
      </c>
      <c r="K1209" s="46">
        <f t="shared" si="18"/>
        <v>0</v>
      </c>
      <c r="L1209" s="1"/>
      <c r="M1209" s="35"/>
    </row>
    <row r="1210" spans="2:13" ht="14.25" x14ac:dyDescent="0.2">
      <c r="B1210" s="35"/>
      <c r="C1210" s="34"/>
      <c r="D1210" s="44"/>
      <c r="E1210" s="44"/>
      <c r="F1210" s="55" t="s">
        <v>15</v>
      </c>
      <c r="G1210" s="61"/>
      <c r="H1210" s="59"/>
      <c r="I1210" s="37">
        <v>108.270472</v>
      </c>
      <c r="J1210" s="37">
        <v>103.99925324000002</v>
      </c>
      <c r="K1210" s="37">
        <f t="shared" si="18"/>
        <v>-4.2712187599999822</v>
      </c>
      <c r="L1210" s="1"/>
      <c r="M1210" s="35"/>
    </row>
    <row r="1211" spans="2:13" x14ac:dyDescent="0.2">
      <c r="B1211" s="35"/>
      <c r="C1211" s="34"/>
      <c r="D1211" s="44"/>
      <c r="E1211" s="44"/>
      <c r="F1211" s="53"/>
      <c r="G1211" s="57" t="s">
        <v>16</v>
      </c>
      <c r="H1211" s="58" t="s">
        <v>302</v>
      </c>
      <c r="I1211" s="54">
        <v>62.172882999999999</v>
      </c>
      <c r="J1211" s="46">
        <v>57.972914240000001</v>
      </c>
      <c r="K1211" s="46">
        <f t="shared" si="18"/>
        <v>-4.1999687599999973</v>
      </c>
      <c r="L1211" s="1"/>
      <c r="M1211" s="35"/>
    </row>
    <row r="1212" spans="2:13" x14ac:dyDescent="0.2">
      <c r="B1212" s="35"/>
      <c r="C1212" s="34"/>
      <c r="D1212" s="44"/>
      <c r="E1212" s="44"/>
      <c r="F1212" s="53"/>
      <c r="G1212" s="57" t="s">
        <v>64</v>
      </c>
      <c r="H1212" s="58" t="s">
        <v>305</v>
      </c>
      <c r="I1212" s="54">
        <v>46.097588999999999</v>
      </c>
      <c r="J1212" s="46">
        <v>46.026339</v>
      </c>
      <c r="K1212" s="46">
        <f t="shared" si="18"/>
        <v>-7.1249999999999147E-2</v>
      </c>
      <c r="L1212" s="1"/>
      <c r="M1212" s="35"/>
    </row>
    <row r="1213" spans="2:13" ht="14.25" x14ac:dyDescent="0.2">
      <c r="B1213" s="35"/>
      <c r="C1213" s="34"/>
      <c r="D1213" s="44"/>
      <c r="E1213" s="44"/>
      <c r="F1213" s="55" t="s">
        <v>2</v>
      </c>
      <c r="G1213" s="61"/>
      <c r="H1213" s="59"/>
      <c r="I1213" s="37">
        <v>879.97411999999997</v>
      </c>
      <c r="J1213" s="37">
        <v>3000.1893207400003</v>
      </c>
      <c r="K1213" s="37">
        <f t="shared" si="18"/>
        <v>2120.2152007400005</v>
      </c>
      <c r="L1213" s="1"/>
      <c r="M1213" s="35"/>
    </row>
    <row r="1214" spans="2:13" x14ac:dyDescent="0.2">
      <c r="B1214" s="35"/>
      <c r="C1214" s="34"/>
      <c r="D1214" s="44"/>
      <c r="E1214" s="44"/>
      <c r="F1214" s="53"/>
      <c r="G1214" s="57">
        <v>100</v>
      </c>
      <c r="H1214" s="58" t="s">
        <v>1191</v>
      </c>
      <c r="I1214" s="54">
        <v>21.412914000000001</v>
      </c>
      <c r="J1214" s="46">
        <v>24.866284800000006</v>
      </c>
      <c r="K1214" s="46">
        <f t="shared" si="18"/>
        <v>3.4533708000000054</v>
      </c>
      <c r="L1214" s="1"/>
      <c r="M1214" s="35"/>
    </row>
    <row r="1215" spans="2:13" x14ac:dyDescent="0.2">
      <c r="B1215" s="35"/>
      <c r="C1215" s="34"/>
      <c r="D1215" s="44"/>
      <c r="E1215" s="44"/>
      <c r="F1215" s="53"/>
      <c r="G1215" s="57">
        <v>111</v>
      </c>
      <c r="H1215" s="58" t="s">
        <v>1782</v>
      </c>
      <c r="I1215" s="54">
        <v>83.681166000000005</v>
      </c>
      <c r="J1215" s="46">
        <v>73.455473139999995</v>
      </c>
      <c r="K1215" s="46">
        <f t="shared" si="18"/>
        <v>-10.225692860000009</v>
      </c>
      <c r="L1215" s="1"/>
      <c r="M1215" s="35"/>
    </row>
    <row r="1216" spans="2:13" x14ac:dyDescent="0.2">
      <c r="B1216" s="35"/>
      <c r="C1216" s="34"/>
      <c r="D1216" s="44"/>
      <c r="E1216" s="44"/>
      <c r="F1216" s="53"/>
      <c r="G1216" s="57">
        <v>112</v>
      </c>
      <c r="H1216" s="58" t="s">
        <v>1783</v>
      </c>
      <c r="I1216" s="54">
        <v>10.921163</v>
      </c>
      <c r="J1216" s="46">
        <v>10.953260719999999</v>
      </c>
      <c r="K1216" s="46">
        <f t="shared" si="18"/>
        <v>3.2097719999999441E-2</v>
      </c>
      <c r="L1216" s="1"/>
      <c r="M1216" s="35"/>
    </row>
    <row r="1217" spans="2:13" x14ac:dyDescent="0.2">
      <c r="B1217" s="35"/>
      <c r="C1217" s="34"/>
      <c r="D1217" s="44"/>
      <c r="E1217" s="44"/>
      <c r="F1217" s="53"/>
      <c r="G1217" s="57">
        <v>113</v>
      </c>
      <c r="H1217" s="58" t="s">
        <v>1117</v>
      </c>
      <c r="I1217" s="54">
        <v>11.371764000000001</v>
      </c>
      <c r="J1217" s="46">
        <v>11.158117049999998</v>
      </c>
      <c r="K1217" s="46">
        <f t="shared" si="18"/>
        <v>-0.21364695000000289</v>
      </c>
      <c r="L1217" s="1"/>
      <c r="M1217" s="35"/>
    </row>
    <row r="1218" spans="2:13" x14ac:dyDescent="0.2">
      <c r="B1218" s="35"/>
      <c r="C1218" s="34"/>
      <c r="D1218" s="44"/>
      <c r="E1218" s="44"/>
      <c r="F1218" s="53"/>
      <c r="G1218" s="57">
        <v>114</v>
      </c>
      <c r="H1218" s="58" t="s">
        <v>1784</v>
      </c>
      <c r="I1218" s="54">
        <v>5.2119999999999997</v>
      </c>
      <c r="J1218" s="46">
        <v>5.8253748400000012</v>
      </c>
      <c r="K1218" s="46">
        <f t="shared" si="18"/>
        <v>0.61337484000000142</v>
      </c>
      <c r="L1218" s="1"/>
      <c r="M1218" s="35"/>
    </row>
    <row r="1219" spans="2:13" x14ac:dyDescent="0.2">
      <c r="B1219" s="35"/>
      <c r="C1219" s="34"/>
      <c r="D1219" s="44"/>
      <c r="E1219" s="44"/>
      <c r="F1219" s="53"/>
      <c r="G1219" s="57">
        <v>115</v>
      </c>
      <c r="H1219" s="58" t="s">
        <v>1959</v>
      </c>
      <c r="I1219" s="54">
        <v>2.3289</v>
      </c>
      <c r="J1219" s="46">
        <v>2.0139813000000002</v>
      </c>
      <c r="K1219" s="46">
        <f t="shared" si="18"/>
        <v>-0.31491869999999977</v>
      </c>
      <c r="L1219" s="1"/>
      <c r="M1219" s="35"/>
    </row>
    <row r="1220" spans="2:13" x14ac:dyDescent="0.2">
      <c r="B1220" s="35"/>
      <c r="C1220" s="34"/>
      <c r="D1220" s="44"/>
      <c r="E1220" s="44"/>
      <c r="F1220" s="53"/>
      <c r="G1220" s="57">
        <v>116</v>
      </c>
      <c r="H1220" s="58" t="s">
        <v>1785</v>
      </c>
      <c r="I1220" s="54">
        <v>3.5717660000000002</v>
      </c>
      <c r="J1220" s="46">
        <v>3.2779756299999998</v>
      </c>
      <c r="K1220" s="46">
        <f t="shared" si="18"/>
        <v>-0.29379037000000041</v>
      </c>
      <c r="L1220" s="1"/>
      <c r="M1220" s="35"/>
    </row>
    <row r="1221" spans="2:13" x14ac:dyDescent="0.2">
      <c r="B1221" s="35"/>
      <c r="C1221" s="34"/>
      <c r="D1221" s="44"/>
      <c r="E1221" s="44"/>
      <c r="F1221" s="53"/>
      <c r="G1221" s="57">
        <v>117</v>
      </c>
      <c r="H1221" s="58" t="s">
        <v>1786</v>
      </c>
      <c r="I1221" s="54">
        <v>6.7024460000000001</v>
      </c>
      <c r="J1221" s="46">
        <v>6.454489719999998</v>
      </c>
      <c r="K1221" s="46">
        <f t="shared" si="18"/>
        <v>-0.24795628000000214</v>
      </c>
      <c r="L1221" s="1"/>
      <c r="M1221" s="35"/>
    </row>
    <row r="1222" spans="2:13" x14ac:dyDescent="0.2">
      <c r="B1222" s="35"/>
      <c r="C1222" s="34"/>
      <c r="D1222" s="44"/>
      <c r="E1222" s="44"/>
      <c r="F1222" s="53"/>
      <c r="G1222" s="57">
        <v>120</v>
      </c>
      <c r="H1222" s="58" t="s">
        <v>1143</v>
      </c>
      <c r="I1222" s="54">
        <v>17.585988</v>
      </c>
      <c r="J1222" s="46">
        <v>18.829375360000004</v>
      </c>
      <c r="K1222" s="46">
        <f t="shared" si="18"/>
        <v>1.2433873600000034</v>
      </c>
      <c r="L1222" s="1"/>
      <c r="M1222" s="35"/>
    </row>
    <row r="1223" spans="2:13" x14ac:dyDescent="0.2">
      <c r="B1223" s="35"/>
      <c r="C1223" s="34"/>
      <c r="D1223" s="44"/>
      <c r="E1223" s="44"/>
      <c r="F1223" s="53"/>
      <c r="G1223" s="57">
        <v>121</v>
      </c>
      <c r="H1223" s="58" t="s">
        <v>1960</v>
      </c>
      <c r="I1223" s="54">
        <v>0.66740299999999997</v>
      </c>
      <c r="J1223" s="46">
        <v>0.67902456000000011</v>
      </c>
      <c r="K1223" s="46">
        <f t="shared" si="18"/>
        <v>1.1621560000000142E-2</v>
      </c>
      <c r="L1223" s="1"/>
      <c r="M1223" s="35"/>
    </row>
    <row r="1224" spans="2:13" x14ac:dyDescent="0.2">
      <c r="B1224" s="35"/>
      <c r="C1224" s="34"/>
      <c r="D1224" s="44"/>
      <c r="E1224" s="44"/>
      <c r="F1224" s="53"/>
      <c r="G1224" s="57">
        <v>200</v>
      </c>
      <c r="H1224" s="58" t="s">
        <v>1787</v>
      </c>
      <c r="I1224" s="54">
        <v>16.367412000000002</v>
      </c>
      <c r="J1224" s="46">
        <v>14.852397949999999</v>
      </c>
      <c r="K1224" s="46">
        <f t="shared" si="18"/>
        <v>-1.5150140500000031</v>
      </c>
      <c r="L1224" s="1"/>
      <c r="M1224" s="35"/>
    </row>
    <row r="1225" spans="2:13" x14ac:dyDescent="0.2">
      <c r="B1225" s="35"/>
      <c r="C1225" s="34"/>
      <c r="D1225" s="44"/>
      <c r="E1225" s="44"/>
      <c r="F1225" s="53"/>
      <c r="G1225" s="57">
        <v>210</v>
      </c>
      <c r="H1225" s="58" t="s">
        <v>1788</v>
      </c>
      <c r="I1225" s="54">
        <v>8.2436559999999997</v>
      </c>
      <c r="J1225" s="46">
        <v>2148.0118694799994</v>
      </c>
      <c r="K1225" s="46">
        <f t="shared" si="18"/>
        <v>2139.7682134799993</v>
      </c>
      <c r="L1225" s="1"/>
      <c r="M1225" s="35"/>
    </row>
    <row r="1226" spans="2:13" x14ac:dyDescent="0.2">
      <c r="B1226" s="35"/>
      <c r="C1226" s="34"/>
      <c r="D1226" s="44"/>
      <c r="E1226" s="44"/>
      <c r="F1226" s="53"/>
      <c r="G1226" s="57">
        <v>211</v>
      </c>
      <c r="H1226" s="58" t="s">
        <v>1789</v>
      </c>
      <c r="I1226" s="54">
        <v>461.34913599999999</v>
      </c>
      <c r="J1226" s="46">
        <v>451.76191369999992</v>
      </c>
      <c r="K1226" s="46">
        <f t="shared" ref="K1226:K1289" si="19">+J1226-I1226</f>
        <v>-9.5872223000000645</v>
      </c>
      <c r="L1226" s="1"/>
      <c r="M1226" s="35"/>
    </row>
    <row r="1227" spans="2:13" x14ac:dyDescent="0.2">
      <c r="B1227" s="35"/>
      <c r="C1227" s="34"/>
      <c r="D1227" s="44"/>
      <c r="E1227" s="44"/>
      <c r="F1227" s="53"/>
      <c r="G1227" s="57">
        <v>212</v>
      </c>
      <c r="H1227" s="58" t="s">
        <v>1790</v>
      </c>
      <c r="I1227" s="54">
        <v>7.0898209999999997</v>
      </c>
      <c r="J1227" s="46">
        <v>5.9016786900000007</v>
      </c>
      <c r="K1227" s="46">
        <f t="shared" si="19"/>
        <v>-1.188142309999999</v>
      </c>
      <c r="L1227" s="1"/>
      <c r="M1227" s="35"/>
    </row>
    <row r="1228" spans="2:13" ht="25.5" x14ac:dyDescent="0.2">
      <c r="B1228" s="35"/>
      <c r="C1228" s="34"/>
      <c r="D1228" s="44"/>
      <c r="E1228" s="44"/>
      <c r="F1228" s="53"/>
      <c r="G1228" s="57">
        <v>213</v>
      </c>
      <c r="H1228" s="58" t="s">
        <v>1791</v>
      </c>
      <c r="I1228" s="54">
        <v>3.7332580000000002</v>
      </c>
      <c r="J1228" s="46">
        <v>4.3629517800000004</v>
      </c>
      <c r="K1228" s="46">
        <f t="shared" si="19"/>
        <v>0.6296937800000002</v>
      </c>
      <c r="L1228" s="1"/>
      <c r="M1228" s="35"/>
    </row>
    <row r="1229" spans="2:13" x14ac:dyDescent="0.2">
      <c r="B1229" s="35"/>
      <c r="C1229" s="34"/>
      <c r="D1229" s="44"/>
      <c r="E1229" s="44"/>
      <c r="F1229" s="53"/>
      <c r="G1229" s="57">
        <v>300</v>
      </c>
      <c r="H1229" s="58" t="s">
        <v>1792</v>
      </c>
      <c r="I1229" s="54">
        <v>18.380337000000001</v>
      </c>
      <c r="J1229" s="46">
        <v>17.007366050000005</v>
      </c>
      <c r="K1229" s="46">
        <f t="shared" si="19"/>
        <v>-1.3729709499999956</v>
      </c>
      <c r="L1229" s="1"/>
      <c r="M1229" s="35"/>
    </row>
    <row r="1230" spans="2:13" x14ac:dyDescent="0.2">
      <c r="B1230" s="35"/>
      <c r="C1230" s="34"/>
      <c r="D1230" s="44"/>
      <c r="E1230" s="44"/>
      <c r="F1230" s="53"/>
      <c r="G1230" s="57">
        <v>311</v>
      </c>
      <c r="H1230" s="58" t="s">
        <v>1961</v>
      </c>
      <c r="I1230" s="54">
        <v>9.8648980000000002</v>
      </c>
      <c r="J1230" s="46">
        <v>10.15768274</v>
      </c>
      <c r="K1230" s="46">
        <f t="shared" si="19"/>
        <v>0.2927847400000001</v>
      </c>
      <c r="L1230" s="1"/>
      <c r="M1230" s="35"/>
    </row>
    <row r="1231" spans="2:13" ht="25.5" x14ac:dyDescent="0.2">
      <c r="B1231" s="35"/>
      <c r="C1231" s="34"/>
      <c r="D1231" s="44"/>
      <c r="E1231" s="44"/>
      <c r="F1231" s="53"/>
      <c r="G1231" s="57">
        <v>314</v>
      </c>
      <c r="H1231" s="58" t="s">
        <v>1793</v>
      </c>
      <c r="I1231" s="54">
        <v>12.797330000000001</v>
      </c>
      <c r="J1231" s="46">
        <v>13.954320730000001</v>
      </c>
      <c r="K1231" s="46">
        <f t="shared" si="19"/>
        <v>1.1569907300000004</v>
      </c>
      <c r="L1231" s="1"/>
      <c r="M1231" s="35"/>
    </row>
    <row r="1232" spans="2:13" x14ac:dyDescent="0.2">
      <c r="B1232" s="35"/>
      <c r="C1232" s="34"/>
      <c r="D1232" s="44"/>
      <c r="E1232" s="44"/>
      <c r="F1232" s="53"/>
      <c r="G1232" s="57">
        <v>315</v>
      </c>
      <c r="H1232" s="58" t="s">
        <v>1794</v>
      </c>
      <c r="I1232" s="54">
        <v>6.6878859999999998</v>
      </c>
      <c r="J1232" s="46">
        <v>10.368402489999999</v>
      </c>
      <c r="K1232" s="46">
        <f t="shared" si="19"/>
        <v>3.6805164899999996</v>
      </c>
      <c r="L1232" s="1"/>
      <c r="M1232" s="35"/>
    </row>
    <row r="1233" spans="2:13" x14ac:dyDescent="0.2">
      <c r="B1233" s="35"/>
      <c r="C1233" s="34"/>
      <c r="D1233" s="44"/>
      <c r="E1233" s="44"/>
      <c r="F1233" s="53"/>
      <c r="G1233" s="57">
        <v>316</v>
      </c>
      <c r="H1233" s="58" t="s">
        <v>1962</v>
      </c>
      <c r="I1233" s="54">
        <v>3.2784059999999999</v>
      </c>
      <c r="J1233" s="46">
        <v>3.5030830699999997</v>
      </c>
      <c r="K1233" s="46">
        <f t="shared" si="19"/>
        <v>0.22467706999999981</v>
      </c>
      <c r="L1233" s="1"/>
      <c r="M1233" s="35"/>
    </row>
    <row r="1234" spans="2:13" ht="25.5" x14ac:dyDescent="0.2">
      <c r="B1234" s="35"/>
      <c r="C1234" s="34"/>
      <c r="D1234" s="44"/>
      <c r="E1234" s="44"/>
      <c r="F1234" s="53"/>
      <c r="G1234" s="57">
        <v>317</v>
      </c>
      <c r="H1234" s="58" t="s">
        <v>1963</v>
      </c>
      <c r="I1234" s="54">
        <v>3.6372270000000002</v>
      </c>
      <c r="J1234" s="46">
        <v>4.0036778599999998</v>
      </c>
      <c r="K1234" s="46">
        <f t="shared" si="19"/>
        <v>0.3664508599999996</v>
      </c>
      <c r="L1234" s="1"/>
      <c r="M1234" s="35"/>
    </row>
    <row r="1235" spans="2:13" ht="25.5" x14ac:dyDescent="0.2">
      <c r="B1235" s="35"/>
      <c r="C1235" s="34"/>
      <c r="D1235" s="44"/>
      <c r="E1235" s="44"/>
      <c r="F1235" s="53"/>
      <c r="G1235" s="57">
        <v>318</v>
      </c>
      <c r="H1235" s="58" t="s">
        <v>1964</v>
      </c>
      <c r="I1235" s="54">
        <v>3.2250100000000002</v>
      </c>
      <c r="J1235" s="46">
        <v>3.33862945</v>
      </c>
      <c r="K1235" s="46">
        <f t="shared" si="19"/>
        <v>0.11361944999999984</v>
      </c>
      <c r="L1235" s="1"/>
      <c r="M1235" s="35"/>
    </row>
    <row r="1236" spans="2:13" x14ac:dyDescent="0.2">
      <c r="B1236" s="35"/>
      <c r="C1236" s="34"/>
      <c r="D1236" s="44"/>
      <c r="E1236" s="44"/>
      <c r="F1236" s="53"/>
      <c r="G1236" s="57">
        <v>400</v>
      </c>
      <c r="H1236" s="58" t="s">
        <v>1116</v>
      </c>
      <c r="I1236" s="54">
        <v>15.545294</v>
      </c>
      <c r="J1236" s="46">
        <v>17.132456670000003</v>
      </c>
      <c r="K1236" s="46">
        <f t="shared" si="19"/>
        <v>1.5871626700000032</v>
      </c>
      <c r="L1236" s="1"/>
      <c r="M1236" s="35"/>
    </row>
    <row r="1237" spans="2:13" ht="25.5" x14ac:dyDescent="0.2">
      <c r="B1237" s="35"/>
      <c r="C1237" s="34"/>
      <c r="D1237" s="44"/>
      <c r="E1237" s="44"/>
      <c r="F1237" s="53"/>
      <c r="G1237" s="57">
        <v>410</v>
      </c>
      <c r="H1237" s="58" t="s">
        <v>1965</v>
      </c>
      <c r="I1237" s="54">
        <v>30.732282999999999</v>
      </c>
      <c r="J1237" s="46">
        <v>30.217115860000003</v>
      </c>
      <c r="K1237" s="46">
        <f t="shared" si="19"/>
        <v>-0.51516713999999553</v>
      </c>
      <c r="L1237" s="1"/>
      <c r="M1237" s="35"/>
    </row>
    <row r="1238" spans="2:13" x14ac:dyDescent="0.2">
      <c r="B1238" s="35"/>
      <c r="C1238" s="34"/>
      <c r="D1238" s="44"/>
      <c r="E1238" s="44"/>
      <c r="F1238" s="53"/>
      <c r="G1238" s="57">
        <v>411</v>
      </c>
      <c r="H1238" s="58" t="s">
        <v>1245</v>
      </c>
      <c r="I1238" s="54">
        <v>15.732146999999999</v>
      </c>
      <c r="J1238" s="46">
        <v>15.125702970000001</v>
      </c>
      <c r="K1238" s="46">
        <f t="shared" si="19"/>
        <v>-0.60644402999999869</v>
      </c>
      <c r="L1238" s="1"/>
      <c r="M1238" s="35"/>
    </row>
    <row r="1239" spans="2:13" x14ac:dyDescent="0.2">
      <c r="B1239" s="35"/>
      <c r="C1239" s="34"/>
      <c r="D1239" s="44"/>
      <c r="E1239" s="44"/>
      <c r="F1239" s="53"/>
      <c r="G1239" s="57">
        <v>412</v>
      </c>
      <c r="H1239" s="58" t="s">
        <v>1795</v>
      </c>
      <c r="I1239" s="54">
        <v>8.5116809999999994</v>
      </c>
      <c r="J1239" s="46">
        <v>8.3258734000000008</v>
      </c>
      <c r="K1239" s="46">
        <f t="shared" si="19"/>
        <v>-0.18580759999999863</v>
      </c>
      <c r="L1239" s="1"/>
      <c r="M1239" s="35"/>
    </row>
    <row r="1240" spans="2:13" x14ac:dyDescent="0.2">
      <c r="B1240" s="35"/>
      <c r="C1240" s="34"/>
      <c r="D1240" s="44"/>
      <c r="E1240" s="44"/>
      <c r="F1240" s="53"/>
      <c r="G1240" s="57">
        <v>413</v>
      </c>
      <c r="H1240" s="58" t="s">
        <v>1796</v>
      </c>
      <c r="I1240" s="54">
        <v>6.0193490000000001</v>
      </c>
      <c r="J1240" s="46">
        <v>5.912893630000001</v>
      </c>
      <c r="K1240" s="46">
        <f t="shared" si="19"/>
        <v>-0.10645536999999905</v>
      </c>
      <c r="L1240" s="1"/>
      <c r="M1240" s="35"/>
    </row>
    <row r="1241" spans="2:13" x14ac:dyDescent="0.2">
      <c r="B1241" s="35"/>
      <c r="C1241" s="34"/>
      <c r="D1241" s="44"/>
      <c r="E1241" s="44"/>
      <c r="F1241" s="53"/>
      <c r="G1241" s="57">
        <v>500</v>
      </c>
      <c r="H1241" s="58" t="s">
        <v>1797</v>
      </c>
      <c r="I1241" s="54">
        <v>20.501874999999998</v>
      </c>
      <c r="J1241" s="46">
        <v>15.992555320000001</v>
      </c>
      <c r="K1241" s="46">
        <f t="shared" si="19"/>
        <v>-4.5093196799999973</v>
      </c>
      <c r="L1241" s="1"/>
      <c r="M1241" s="35"/>
    </row>
    <row r="1242" spans="2:13" x14ac:dyDescent="0.2">
      <c r="B1242" s="35"/>
      <c r="C1242" s="34"/>
      <c r="D1242" s="44"/>
      <c r="E1242" s="44"/>
      <c r="F1242" s="53"/>
      <c r="G1242" s="57">
        <v>515</v>
      </c>
      <c r="H1242" s="58" t="s">
        <v>1799</v>
      </c>
      <c r="I1242" s="54">
        <v>1.7493860000000001</v>
      </c>
      <c r="J1242" s="46">
        <v>1.6770949000000002</v>
      </c>
      <c r="K1242" s="46">
        <f t="shared" si="19"/>
        <v>-7.2291099999999942E-2</v>
      </c>
      <c r="L1242" s="1"/>
      <c r="M1242" s="35"/>
    </row>
    <row r="1243" spans="2:13" x14ac:dyDescent="0.2">
      <c r="B1243" s="35"/>
      <c r="C1243" s="34"/>
      <c r="D1243" s="44"/>
      <c r="E1243" s="44"/>
      <c r="F1243" s="53"/>
      <c r="G1243" s="57">
        <v>520</v>
      </c>
      <c r="H1243" s="58" t="s">
        <v>1966</v>
      </c>
      <c r="I1243" s="54">
        <v>1.9987280000000001</v>
      </c>
      <c r="J1243" s="46">
        <v>2.11229333</v>
      </c>
      <c r="K1243" s="46">
        <f t="shared" si="19"/>
        <v>0.11356532999999991</v>
      </c>
      <c r="L1243" s="1"/>
      <c r="M1243" s="35"/>
    </row>
    <row r="1244" spans="2:13" x14ac:dyDescent="0.2">
      <c r="B1244" s="35"/>
      <c r="C1244" s="34"/>
      <c r="D1244" s="44"/>
      <c r="E1244" s="44"/>
      <c r="F1244" s="53"/>
      <c r="G1244" s="57">
        <v>521</v>
      </c>
      <c r="H1244" s="58" t="s">
        <v>1967</v>
      </c>
      <c r="I1244" s="54">
        <v>22.450372000000002</v>
      </c>
      <c r="J1244" s="46">
        <v>22.450559289999998</v>
      </c>
      <c r="K1244" s="46">
        <f t="shared" si="19"/>
        <v>1.872899999959543E-4</v>
      </c>
      <c r="L1244" s="1"/>
      <c r="M1244" s="35"/>
    </row>
    <row r="1245" spans="2:13" x14ac:dyDescent="0.2">
      <c r="B1245" s="35"/>
      <c r="C1245" s="34"/>
      <c r="D1245" s="44"/>
      <c r="E1245" s="44"/>
      <c r="F1245" s="53"/>
      <c r="G1245" s="57">
        <v>522</v>
      </c>
      <c r="H1245" s="58" t="s">
        <v>1968</v>
      </c>
      <c r="I1245" s="54">
        <v>6.5514400000000004</v>
      </c>
      <c r="J1245" s="46">
        <v>6.7872993600000004</v>
      </c>
      <c r="K1245" s="46">
        <f t="shared" si="19"/>
        <v>0.23585936000000007</v>
      </c>
      <c r="L1245" s="1"/>
      <c r="M1245" s="35"/>
    </row>
    <row r="1246" spans="2:13" x14ac:dyDescent="0.2">
      <c r="B1246" s="35"/>
      <c r="C1246" s="34"/>
      <c r="D1246" s="44"/>
      <c r="E1246" s="44"/>
      <c r="F1246" s="53"/>
      <c r="G1246" s="57">
        <v>530</v>
      </c>
      <c r="H1246" s="58" t="s">
        <v>1969</v>
      </c>
      <c r="I1246" s="54">
        <v>2.0534319999999999</v>
      </c>
      <c r="J1246" s="46">
        <v>2.2898333100000001</v>
      </c>
      <c r="K1246" s="46">
        <f t="shared" si="19"/>
        <v>0.2364013100000002</v>
      </c>
      <c r="L1246" s="1"/>
      <c r="M1246" s="35"/>
    </row>
    <row r="1247" spans="2:13" x14ac:dyDescent="0.2">
      <c r="B1247" s="35"/>
      <c r="C1247" s="34"/>
      <c r="D1247" s="44"/>
      <c r="E1247" s="44"/>
      <c r="F1247" s="53"/>
      <c r="G1247" s="57">
        <v>531</v>
      </c>
      <c r="H1247" s="58" t="s">
        <v>1970</v>
      </c>
      <c r="I1247" s="54">
        <v>13.346651</v>
      </c>
      <c r="J1247" s="46">
        <v>12.615136750000001</v>
      </c>
      <c r="K1247" s="46">
        <f t="shared" si="19"/>
        <v>-0.73151424999999826</v>
      </c>
      <c r="L1247" s="1"/>
      <c r="M1247" s="35"/>
    </row>
    <row r="1248" spans="2:13" x14ac:dyDescent="0.2">
      <c r="B1248" s="35"/>
      <c r="C1248" s="34"/>
      <c r="D1248" s="44"/>
      <c r="E1248" s="44"/>
      <c r="F1248" s="53"/>
      <c r="G1248" s="57">
        <v>532</v>
      </c>
      <c r="H1248" s="58" t="s">
        <v>1798</v>
      </c>
      <c r="I1248" s="54">
        <v>16.671595</v>
      </c>
      <c r="J1248" s="46">
        <v>14.813174840000002</v>
      </c>
      <c r="K1248" s="46">
        <f t="shared" si="19"/>
        <v>-1.8584201599999979</v>
      </c>
      <c r="L1248" s="1"/>
      <c r="M1248" s="35"/>
    </row>
    <row r="1249" spans="2:13" ht="14.25" x14ac:dyDescent="0.2">
      <c r="B1249" s="35"/>
      <c r="C1249" s="34"/>
      <c r="D1249" s="68">
        <v>20</v>
      </c>
      <c r="E1249" s="38" t="s">
        <v>311</v>
      </c>
      <c r="F1249" s="69"/>
      <c r="G1249" s="70"/>
      <c r="H1249" s="71"/>
      <c r="I1249" s="72">
        <v>57143.130861999998</v>
      </c>
      <c r="J1249" s="72">
        <v>57154.303261360023</v>
      </c>
      <c r="K1249" s="72">
        <f t="shared" si="19"/>
        <v>11.172399360024428</v>
      </c>
    </row>
    <row r="1250" spans="2:13" ht="14.25" x14ac:dyDescent="0.2">
      <c r="B1250" s="35"/>
      <c r="C1250" s="34"/>
      <c r="D1250" s="44"/>
      <c r="E1250" s="44"/>
      <c r="F1250" s="55" t="s">
        <v>49</v>
      </c>
      <c r="G1250" s="61"/>
      <c r="H1250" s="59"/>
      <c r="I1250" s="37">
        <v>3459.3842249999998</v>
      </c>
      <c r="J1250" s="37">
        <v>4362.671325530001</v>
      </c>
      <c r="K1250" s="37">
        <f t="shared" si="19"/>
        <v>903.28710053000123</v>
      </c>
      <c r="L1250" s="1"/>
      <c r="M1250" s="35"/>
    </row>
    <row r="1251" spans="2:13" x14ac:dyDescent="0.2">
      <c r="B1251" s="35"/>
      <c r="C1251" s="34"/>
      <c r="D1251" s="44"/>
      <c r="E1251" s="44"/>
      <c r="F1251" s="53"/>
      <c r="G1251" s="57" t="s">
        <v>314</v>
      </c>
      <c r="H1251" s="58" t="s">
        <v>315</v>
      </c>
      <c r="I1251" s="54">
        <v>177.310956</v>
      </c>
      <c r="J1251" s="46">
        <v>161.84597392000003</v>
      </c>
      <c r="K1251" s="46">
        <f t="shared" si="19"/>
        <v>-15.46498207999997</v>
      </c>
      <c r="L1251" s="1"/>
      <c r="M1251" s="35"/>
    </row>
    <row r="1252" spans="2:13" x14ac:dyDescent="0.2">
      <c r="B1252" s="35"/>
      <c r="C1252" s="34"/>
      <c r="D1252" s="44"/>
      <c r="E1252" s="44"/>
      <c r="F1252" s="53"/>
      <c r="G1252" s="57" t="s">
        <v>316</v>
      </c>
      <c r="H1252" s="58" t="s">
        <v>317</v>
      </c>
      <c r="I1252" s="54">
        <v>118.518804</v>
      </c>
      <c r="J1252" s="46">
        <v>95.756970770000038</v>
      </c>
      <c r="K1252" s="46">
        <f t="shared" si="19"/>
        <v>-22.761833229999965</v>
      </c>
      <c r="L1252" s="1"/>
      <c r="M1252" s="35"/>
    </row>
    <row r="1253" spans="2:13" ht="25.5" x14ac:dyDescent="0.2">
      <c r="B1253" s="35"/>
      <c r="C1253" s="34"/>
      <c r="D1253" s="44"/>
      <c r="E1253" s="44"/>
      <c r="F1253" s="53"/>
      <c r="G1253" s="57" t="s">
        <v>318</v>
      </c>
      <c r="H1253" s="58" t="s">
        <v>319</v>
      </c>
      <c r="I1253" s="54">
        <v>23.676210000000001</v>
      </c>
      <c r="J1253" s="46">
        <v>19.969424920000005</v>
      </c>
      <c r="K1253" s="46">
        <f t="shared" si="19"/>
        <v>-3.706785079999996</v>
      </c>
      <c r="L1253" s="1"/>
      <c r="M1253" s="35"/>
    </row>
    <row r="1254" spans="2:13" x14ac:dyDescent="0.2">
      <c r="B1254" s="35"/>
      <c r="C1254" s="34"/>
      <c r="D1254" s="44"/>
      <c r="E1254" s="44"/>
      <c r="F1254" s="53"/>
      <c r="G1254" s="57" t="s">
        <v>320</v>
      </c>
      <c r="H1254" s="58" t="s">
        <v>321</v>
      </c>
      <c r="I1254" s="54">
        <v>1103.2056050000001</v>
      </c>
      <c r="J1254" s="46">
        <v>1590.781808</v>
      </c>
      <c r="K1254" s="46">
        <f t="shared" si="19"/>
        <v>487.57620299999985</v>
      </c>
      <c r="L1254" s="1"/>
      <c r="M1254" s="35"/>
    </row>
    <row r="1255" spans="2:13" x14ac:dyDescent="0.2">
      <c r="B1255" s="35"/>
      <c r="C1255" s="34"/>
      <c r="D1255" s="44"/>
      <c r="E1255" s="44"/>
      <c r="F1255" s="53"/>
      <c r="G1255" s="57" t="s">
        <v>322</v>
      </c>
      <c r="H1255" s="58" t="s">
        <v>323</v>
      </c>
      <c r="I1255" s="54">
        <v>1831.421026</v>
      </c>
      <c r="J1255" s="46">
        <v>2252.0555939999999</v>
      </c>
      <c r="K1255" s="46">
        <f t="shared" si="19"/>
        <v>420.63456799999994</v>
      </c>
      <c r="L1255" s="1"/>
      <c r="M1255" s="35"/>
    </row>
    <row r="1256" spans="2:13" x14ac:dyDescent="0.2">
      <c r="B1256" s="35"/>
      <c r="C1256" s="34"/>
      <c r="D1256" s="44"/>
      <c r="E1256" s="44"/>
      <c r="F1256" s="53"/>
      <c r="G1256" s="57" t="s">
        <v>324</v>
      </c>
      <c r="H1256" s="58" t="s">
        <v>325</v>
      </c>
      <c r="I1256" s="54">
        <v>69.574487000000005</v>
      </c>
      <c r="J1256" s="46">
        <v>119.35271963000002</v>
      </c>
      <c r="K1256" s="46">
        <f t="shared" si="19"/>
        <v>49.778232630000019</v>
      </c>
      <c r="L1256" s="1"/>
      <c r="M1256" s="35"/>
    </row>
    <row r="1257" spans="2:13" x14ac:dyDescent="0.2">
      <c r="B1257" s="35"/>
      <c r="C1257" s="34"/>
      <c r="D1257" s="44"/>
      <c r="E1257" s="44"/>
      <c r="F1257" s="53"/>
      <c r="G1257" s="57" t="s">
        <v>326</v>
      </c>
      <c r="H1257" s="58" t="s">
        <v>327</v>
      </c>
      <c r="I1257" s="54">
        <v>135.67713699999999</v>
      </c>
      <c r="J1257" s="46">
        <v>122.90883429000002</v>
      </c>
      <c r="K1257" s="46">
        <f t="shared" si="19"/>
        <v>-12.768302709999972</v>
      </c>
      <c r="L1257" s="1"/>
      <c r="M1257" s="35"/>
    </row>
    <row r="1258" spans="2:13" ht="14.25" x14ac:dyDescent="0.2">
      <c r="B1258" s="35"/>
      <c r="C1258" s="34"/>
      <c r="D1258" s="44"/>
      <c r="E1258" s="44"/>
      <c r="F1258" s="55" t="s">
        <v>15</v>
      </c>
      <c r="G1258" s="61"/>
      <c r="H1258" s="59"/>
      <c r="I1258" s="37">
        <v>30256.519412000001</v>
      </c>
      <c r="J1258" s="37">
        <v>29273.718499819999</v>
      </c>
      <c r="K1258" s="37">
        <f t="shared" si="19"/>
        <v>-982.80091218000234</v>
      </c>
      <c r="L1258" s="1"/>
      <c r="M1258" s="35"/>
    </row>
    <row r="1259" spans="2:13" x14ac:dyDescent="0.2">
      <c r="B1259" s="35"/>
      <c r="C1259" s="34"/>
      <c r="D1259" s="44"/>
      <c r="E1259" s="44"/>
      <c r="F1259" s="53"/>
      <c r="G1259" s="57" t="s">
        <v>18</v>
      </c>
      <c r="H1259" s="58" t="s">
        <v>312</v>
      </c>
      <c r="I1259" s="54">
        <v>517.94586000000004</v>
      </c>
      <c r="J1259" s="46">
        <v>356.91719546000002</v>
      </c>
      <c r="K1259" s="46">
        <f t="shared" si="19"/>
        <v>-161.02866454000002</v>
      </c>
      <c r="L1259" s="1"/>
      <c r="M1259" s="35"/>
    </row>
    <row r="1260" spans="2:13" x14ac:dyDescent="0.2">
      <c r="B1260" s="35"/>
      <c r="C1260" s="34"/>
      <c r="D1260" s="44"/>
      <c r="E1260" s="44"/>
      <c r="F1260" s="53"/>
      <c r="G1260" s="57" t="s">
        <v>22</v>
      </c>
      <c r="H1260" s="58" t="s">
        <v>313</v>
      </c>
      <c r="I1260" s="54">
        <v>28554.443212999999</v>
      </c>
      <c r="J1260" s="46">
        <v>27756.43028122</v>
      </c>
      <c r="K1260" s="46">
        <f t="shared" si="19"/>
        <v>-798.01293177999833</v>
      </c>
      <c r="L1260" s="1"/>
      <c r="M1260" s="35"/>
    </row>
    <row r="1261" spans="2:13" x14ac:dyDescent="0.2">
      <c r="B1261" s="35"/>
      <c r="C1261" s="34"/>
      <c r="D1261" s="44"/>
      <c r="E1261" s="44"/>
      <c r="F1261" s="53"/>
      <c r="G1261" s="57" t="s">
        <v>31</v>
      </c>
      <c r="H1261" s="58" t="s">
        <v>139</v>
      </c>
      <c r="I1261" s="54">
        <v>1184.130339</v>
      </c>
      <c r="J1261" s="46">
        <v>1160.37102314</v>
      </c>
      <c r="K1261" s="46">
        <f t="shared" si="19"/>
        <v>-23.759315860000015</v>
      </c>
      <c r="L1261" s="1"/>
      <c r="M1261" s="35"/>
    </row>
    <row r="1262" spans="2:13" ht="14.25" x14ac:dyDescent="0.2">
      <c r="B1262" s="35"/>
      <c r="C1262" s="34"/>
      <c r="D1262" s="44"/>
      <c r="E1262" s="44"/>
      <c r="F1262" s="55" t="s">
        <v>2</v>
      </c>
      <c r="G1262" s="61"/>
      <c r="H1262" s="59"/>
      <c r="I1262" s="37">
        <v>23427.227224999999</v>
      </c>
      <c r="J1262" s="37">
        <v>23517.913436010003</v>
      </c>
      <c r="K1262" s="37">
        <f t="shared" si="19"/>
        <v>90.686211010004627</v>
      </c>
      <c r="L1262" s="1"/>
      <c r="M1262" s="35"/>
    </row>
    <row r="1263" spans="2:13" x14ac:dyDescent="0.2">
      <c r="B1263" s="35"/>
      <c r="C1263" s="34"/>
      <c r="D1263" s="44"/>
      <c r="E1263" s="44"/>
      <c r="F1263" s="53"/>
      <c r="G1263" s="57">
        <v>100</v>
      </c>
      <c r="H1263" s="58" t="s">
        <v>1191</v>
      </c>
      <c r="I1263" s="54">
        <v>57.068458999999997</v>
      </c>
      <c r="J1263" s="46">
        <v>61.045187969999994</v>
      </c>
      <c r="K1263" s="46">
        <f t="shared" si="19"/>
        <v>3.9767289699999964</v>
      </c>
      <c r="L1263" s="1"/>
      <c r="M1263" s="35"/>
    </row>
    <row r="1264" spans="2:13" x14ac:dyDescent="0.2">
      <c r="B1264" s="35"/>
      <c r="C1264" s="34"/>
      <c r="D1264" s="44"/>
      <c r="E1264" s="44"/>
      <c r="F1264" s="53"/>
      <c r="G1264" s="57">
        <v>110</v>
      </c>
      <c r="H1264" s="58" t="s">
        <v>1800</v>
      </c>
      <c r="I1264" s="54">
        <v>15.472254</v>
      </c>
      <c r="J1264" s="46">
        <v>15.773516439999998</v>
      </c>
      <c r="K1264" s="46">
        <f t="shared" si="19"/>
        <v>0.30126243999999858</v>
      </c>
      <c r="L1264" s="1"/>
      <c r="M1264" s="35"/>
    </row>
    <row r="1265" spans="2:13" x14ac:dyDescent="0.2">
      <c r="B1265" s="35"/>
      <c r="C1265" s="34"/>
      <c r="D1265" s="44"/>
      <c r="E1265" s="44"/>
      <c r="F1265" s="53"/>
      <c r="G1265" s="57">
        <v>112</v>
      </c>
      <c r="H1265" s="58" t="s">
        <v>1801</v>
      </c>
      <c r="I1265" s="54">
        <v>13.491294</v>
      </c>
      <c r="J1265" s="46">
        <v>31.201203629999995</v>
      </c>
      <c r="K1265" s="46">
        <f t="shared" si="19"/>
        <v>17.709909629999995</v>
      </c>
      <c r="L1265" s="1"/>
      <c r="M1265" s="35"/>
    </row>
    <row r="1266" spans="2:13" x14ac:dyDescent="0.2">
      <c r="B1266" s="35"/>
      <c r="C1266" s="34"/>
      <c r="D1266" s="44"/>
      <c r="E1266" s="44"/>
      <c r="F1266" s="53"/>
      <c r="G1266" s="57">
        <v>114</v>
      </c>
      <c r="H1266" s="58" t="s">
        <v>1117</v>
      </c>
      <c r="I1266" s="54">
        <v>14.713367</v>
      </c>
      <c r="J1266" s="46">
        <v>11.297806900000001</v>
      </c>
      <c r="K1266" s="46">
        <f t="shared" si="19"/>
        <v>-3.4155600999999987</v>
      </c>
      <c r="L1266" s="1"/>
      <c r="M1266" s="35"/>
    </row>
    <row r="1267" spans="2:13" x14ac:dyDescent="0.2">
      <c r="B1267" s="35"/>
      <c r="C1267" s="34"/>
      <c r="D1267" s="44"/>
      <c r="E1267" s="44"/>
      <c r="F1267" s="53"/>
      <c r="G1267" s="57">
        <v>115</v>
      </c>
      <c r="H1267" s="58" t="s">
        <v>1784</v>
      </c>
      <c r="I1267" s="54">
        <v>10.423914999999999</v>
      </c>
      <c r="J1267" s="46">
        <v>9.9968716400000002</v>
      </c>
      <c r="K1267" s="46">
        <f t="shared" si="19"/>
        <v>-0.42704335999999898</v>
      </c>
      <c r="L1267" s="1"/>
      <c r="M1267" s="35"/>
    </row>
    <row r="1268" spans="2:13" x14ac:dyDescent="0.2">
      <c r="B1268" s="35"/>
      <c r="C1268" s="34"/>
      <c r="D1268" s="44"/>
      <c r="E1268" s="44"/>
      <c r="F1268" s="53"/>
      <c r="G1268" s="57">
        <v>116</v>
      </c>
      <c r="H1268" s="58" t="s">
        <v>1849</v>
      </c>
      <c r="I1268" s="54">
        <v>950.36026700000002</v>
      </c>
      <c r="J1268" s="46">
        <v>902.1186768099999</v>
      </c>
      <c r="K1268" s="46">
        <f t="shared" si="19"/>
        <v>-48.241590190000124</v>
      </c>
      <c r="L1268" s="1"/>
      <c r="M1268" s="35"/>
    </row>
    <row r="1269" spans="2:13" x14ac:dyDescent="0.2">
      <c r="B1269" s="35"/>
      <c r="C1269" s="34"/>
      <c r="D1269" s="44"/>
      <c r="E1269" s="44"/>
      <c r="F1269" s="53"/>
      <c r="G1269" s="57">
        <v>121</v>
      </c>
      <c r="H1269" s="58" t="s">
        <v>1802</v>
      </c>
      <c r="I1269" s="54">
        <v>41.361581000000001</v>
      </c>
      <c r="J1269" s="46">
        <v>53.888904669999995</v>
      </c>
      <c r="K1269" s="46">
        <f t="shared" si="19"/>
        <v>12.527323669999994</v>
      </c>
      <c r="L1269" s="1"/>
      <c r="M1269" s="35"/>
    </row>
    <row r="1270" spans="2:13" x14ac:dyDescent="0.2">
      <c r="B1270" s="35"/>
      <c r="C1270" s="34"/>
      <c r="D1270" s="44"/>
      <c r="E1270" s="44"/>
      <c r="F1270" s="53"/>
      <c r="G1270" s="57">
        <v>122</v>
      </c>
      <c r="H1270" s="58" t="s">
        <v>1803</v>
      </c>
      <c r="I1270" s="54">
        <v>22.657371999999999</v>
      </c>
      <c r="J1270" s="46">
        <v>23.243021739999996</v>
      </c>
      <c r="K1270" s="46">
        <f t="shared" si="19"/>
        <v>0.58564973999999737</v>
      </c>
      <c r="L1270" s="1"/>
      <c r="M1270" s="35"/>
    </row>
    <row r="1271" spans="2:13" x14ac:dyDescent="0.2">
      <c r="B1271" s="35"/>
      <c r="C1271" s="34"/>
      <c r="D1271" s="44"/>
      <c r="E1271" s="44"/>
      <c r="F1271" s="53"/>
      <c r="G1271" s="57">
        <v>123</v>
      </c>
      <c r="H1271" s="58" t="s">
        <v>1804</v>
      </c>
      <c r="I1271" s="54">
        <v>14.236862</v>
      </c>
      <c r="J1271" s="46">
        <v>24.848214840000001</v>
      </c>
      <c r="K1271" s="46">
        <f t="shared" si="19"/>
        <v>10.61135284</v>
      </c>
      <c r="L1271" s="1"/>
      <c r="M1271" s="35"/>
    </row>
    <row r="1272" spans="2:13" x14ac:dyDescent="0.2">
      <c r="B1272" s="35"/>
      <c r="C1272" s="34"/>
      <c r="D1272" s="44"/>
      <c r="E1272" s="44"/>
      <c r="F1272" s="53"/>
      <c r="G1272" s="57">
        <v>124</v>
      </c>
      <c r="H1272" s="58" t="s">
        <v>1805</v>
      </c>
      <c r="I1272" s="54">
        <v>21.966237</v>
      </c>
      <c r="J1272" s="46">
        <v>31.129654460000001</v>
      </c>
      <c r="K1272" s="46">
        <f t="shared" si="19"/>
        <v>9.1634174600000016</v>
      </c>
      <c r="L1272" s="1"/>
      <c r="M1272" s="35"/>
    </row>
    <row r="1273" spans="2:13" x14ac:dyDescent="0.2">
      <c r="B1273" s="35"/>
      <c r="C1273" s="34"/>
      <c r="D1273" s="44"/>
      <c r="E1273" s="44"/>
      <c r="F1273" s="53"/>
      <c r="G1273" s="57">
        <v>125</v>
      </c>
      <c r="H1273" s="58" t="s">
        <v>1806</v>
      </c>
      <c r="I1273" s="54">
        <v>30.464827</v>
      </c>
      <c r="J1273" s="46">
        <v>52.585916229999995</v>
      </c>
      <c r="K1273" s="46">
        <f t="shared" si="19"/>
        <v>22.121089229999995</v>
      </c>
      <c r="L1273" s="1"/>
      <c r="M1273" s="35"/>
    </row>
    <row r="1274" spans="2:13" x14ac:dyDescent="0.2">
      <c r="B1274" s="35"/>
      <c r="C1274" s="34"/>
      <c r="D1274" s="44"/>
      <c r="E1274" s="44"/>
      <c r="F1274" s="53"/>
      <c r="G1274" s="57">
        <v>126</v>
      </c>
      <c r="H1274" s="58" t="s">
        <v>1807</v>
      </c>
      <c r="I1274" s="54">
        <v>20.774201000000001</v>
      </c>
      <c r="J1274" s="46">
        <v>32.672366719999992</v>
      </c>
      <c r="K1274" s="46">
        <f t="shared" si="19"/>
        <v>11.898165719999991</v>
      </c>
      <c r="L1274" s="1"/>
      <c r="M1274" s="35"/>
    </row>
    <row r="1275" spans="2:13" x14ac:dyDescent="0.2">
      <c r="B1275" s="35"/>
      <c r="C1275" s="34"/>
      <c r="D1275" s="44"/>
      <c r="E1275" s="44"/>
      <c r="F1275" s="53"/>
      <c r="G1275" s="57">
        <v>127</v>
      </c>
      <c r="H1275" s="58" t="s">
        <v>1808</v>
      </c>
      <c r="I1275" s="54">
        <v>53.541359999999997</v>
      </c>
      <c r="J1275" s="46">
        <v>144.11721518999997</v>
      </c>
      <c r="K1275" s="46">
        <f t="shared" si="19"/>
        <v>90.57585518999997</v>
      </c>
      <c r="L1275" s="1"/>
      <c r="M1275" s="35"/>
    </row>
    <row r="1276" spans="2:13" x14ac:dyDescent="0.2">
      <c r="B1276" s="35"/>
      <c r="C1276" s="34"/>
      <c r="D1276" s="44"/>
      <c r="E1276" s="44"/>
      <c r="F1276" s="53"/>
      <c r="G1276" s="57">
        <v>128</v>
      </c>
      <c r="H1276" s="58" t="s">
        <v>1809</v>
      </c>
      <c r="I1276" s="54">
        <v>40.061177000000001</v>
      </c>
      <c r="J1276" s="46">
        <v>57.712535680000009</v>
      </c>
      <c r="K1276" s="46">
        <f t="shared" si="19"/>
        <v>17.651358680000008</v>
      </c>
      <c r="L1276" s="1"/>
      <c r="M1276" s="35"/>
    </row>
    <row r="1277" spans="2:13" x14ac:dyDescent="0.2">
      <c r="B1277" s="35"/>
      <c r="C1277" s="34"/>
      <c r="D1277" s="44"/>
      <c r="E1277" s="44"/>
      <c r="F1277" s="53"/>
      <c r="G1277" s="57">
        <v>129</v>
      </c>
      <c r="H1277" s="58" t="s">
        <v>1810</v>
      </c>
      <c r="I1277" s="54">
        <v>77.573296999999997</v>
      </c>
      <c r="J1277" s="46">
        <v>82.369632909999993</v>
      </c>
      <c r="K1277" s="46">
        <f t="shared" si="19"/>
        <v>4.7963359099999963</v>
      </c>
      <c r="L1277" s="1"/>
      <c r="M1277" s="35"/>
    </row>
    <row r="1278" spans="2:13" x14ac:dyDescent="0.2">
      <c r="B1278" s="35"/>
      <c r="C1278" s="34"/>
      <c r="D1278" s="44"/>
      <c r="E1278" s="44"/>
      <c r="F1278" s="53"/>
      <c r="G1278" s="57">
        <v>130</v>
      </c>
      <c r="H1278" s="58" t="s">
        <v>1811</v>
      </c>
      <c r="I1278" s="54">
        <v>35.871578</v>
      </c>
      <c r="J1278" s="46">
        <v>69.43347021999999</v>
      </c>
      <c r="K1278" s="46">
        <f t="shared" si="19"/>
        <v>33.56189221999999</v>
      </c>
      <c r="L1278" s="1"/>
      <c r="M1278" s="35"/>
    </row>
    <row r="1279" spans="2:13" x14ac:dyDescent="0.2">
      <c r="B1279" s="35"/>
      <c r="C1279" s="34"/>
      <c r="D1279" s="44"/>
      <c r="E1279" s="44"/>
      <c r="F1279" s="53"/>
      <c r="G1279" s="57">
        <v>131</v>
      </c>
      <c r="H1279" s="58" t="s">
        <v>1812</v>
      </c>
      <c r="I1279" s="54">
        <v>73.370136000000002</v>
      </c>
      <c r="J1279" s="46">
        <v>99.646896449999957</v>
      </c>
      <c r="K1279" s="46">
        <f t="shared" si="19"/>
        <v>26.276760449999955</v>
      </c>
      <c r="L1279" s="1"/>
      <c r="M1279" s="35"/>
    </row>
    <row r="1280" spans="2:13" x14ac:dyDescent="0.2">
      <c r="B1280" s="35"/>
      <c r="C1280" s="34"/>
      <c r="D1280" s="44"/>
      <c r="E1280" s="44"/>
      <c r="F1280" s="53"/>
      <c r="G1280" s="57">
        <v>132</v>
      </c>
      <c r="H1280" s="58" t="s">
        <v>1813</v>
      </c>
      <c r="I1280" s="54">
        <v>43.460892000000001</v>
      </c>
      <c r="J1280" s="46">
        <v>84.980916380000011</v>
      </c>
      <c r="K1280" s="46">
        <f t="shared" si="19"/>
        <v>41.52002438000001</v>
      </c>
      <c r="L1280" s="1"/>
      <c r="M1280" s="35"/>
    </row>
    <row r="1281" spans="2:13" x14ac:dyDescent="0.2">
      <c r="B1281" s="35"/>
      <c r="C1281" s="34"/>
      <c r="D1281" s="44"/>
      <c r="E1281" s="44"/>
      <c r="F1281" s="53"/>
      <c r="G1281" s="57">
        <v>133</v>
      </c>
      <c r="H1281" s="58" t="s">
        <v>1814</v>
      </c>
      <c r="I1281" s="54">
        <v>37.492528</v>
      </c>
      <c r="J1281" s="46">
        <v>77.021681430000001</v>
      </c>
      <c r="K1281" s="46">
        <f t="shared" si="19"/>
        <v>39.529153430000001</v>
      </c>
      <c r="L1281" s="1"/>
      <c r="M1281" s="35"/>
    </row>
    <row r="1282" spans="2:13" x14ac:dyDescent="0.2">
      <c r="B1282" s="35"/>
      <c r="C1282" s="34"/>
      <c r="D1282" s="44"/>
      <c r="E1282" s="44"/>
      <c r="F1282" s="53"/>
      <c r="G1282" s="57">
        <v>134</v>
      </c>
      <c r="H1282" s="58" t="s">
        <v>1815</v>
      </c>
      <c r="I1282" s="54">
        <v>76.113315</v>
      </c>
      <c r="J1282" s="46">
        <v>119.51230200000001</v>
      </c>
      <c r="K1282" s="46">
        <f t="shared" si="19"/>
        <v>43.398987000000005</v>
      </c>
      <c r="L1282" s="1"/>
      <c r="M1282" s="35"/>
    </row>
    <row r="1283" spans="2:13" x14ac:dyDescent="0.2">
      <c r="B1283" s="35"/>
      <c r="C1283" s="34"/>
      <c r="D1283" s="44"/>
      <c r="E1283" s="44"/>
      <c r="F1283" s="53"/>
      <c r="G1283" s="57">
        <v>135</v>
      </c>
      <c r="H1283" s="58" t="s">
        <v>1816</v>
      </c>
      <c r="I1283" s="54">
        <v>146.73747299999999</v>
      </c>
      <c r="J1283" s="46">
        <v>273.76086072000004</v>
      </c>
      <c r="K1283" s="46">
        <f t="shared" si="19"/>
        <v>127.02338772000004</v>
      </c>
      <c r="L1283" s="1"/>
      <c r="M1283" s="35"/>
    </row>
    <row r="1284" spans="2:13" x14ac:dyDescent="0.2">
      <c r="B1284" s="35"/>
      <c r="C1284" s="34"/>
      <c r="D1284" s="44"/>
      <c r="E1284" s="44"/>
      <c r="F1284" s="53"/>
      <c r="G1284" s="57">
        <v>136</v>
      </c>
      <c r="H1284" s="58" t="s">
        <v>1817</v>
      </c>
      <c r="I1284" s="54">
        <v>51.300815</v>
      </c>
      <c r="J1284" s="46">
        <v>87.377296569999984</v>
      </c>
      <c r="K1284" s="46">
        <f t="shared" si="19"/>
        <v>36.076481569999984</v>
      </c>
      <c r="L1284" s="1"/>
      <c r="M1284" s="35"/>
    </row>
    <row r="1285" spans="2:13" x14ac:dyDescent="0.2">
      <c r="B1285" s="35"/>
      <c r="C1285" s="34"/>
      <c r="D1285" s="44"/>
      <c r="E1285" s="44"/>
      <c r="F1285" s="53"/>
      <c r="G1285" s="57">
        <v>137</v>
      </c>
      <c r="H1285" s="58" t="s">
        <v>1818</v>
      </c>
      <c r="I1285" s="54">
        <v>34.080266000000002</v>
      </c>
      <c r="J1285" s="46">
        <v>63.325662009999995</v>
      </c>
      <c r="K1285" s="46">
        <f t="shared" si="19"/>
        <v>29.245396009999993</v>
      </c>
      <c r="L1285" s="1"/>
      <c r="M1285" s="35"/>
    </row>
    <row r="1286" spans="2:13" x14ac:dyDescent="0.2">
      <c r="B1286" s="35"/>
      <c r="C1286" s="34"/>
      <c r="D1286" s="44"/>
      <c r="E1286" s="44"/>
      <c r="F1286" s="53"/>
      <c r="G1286" s="57">
        <v>138</v>
      </c>
      <c r="H1286" s="58" t="s">
        <v>1819</v>
      </c>
      <c r="I1286" s="54">
        <v>40.369703000000001</v>
      </c>
      <c r="J1286" s="46">
        <v>59.06068049000001</v>
      </c>
      <c r="K1286" s="46">
        <f t="shared" si="19"/>
        <v>18.690977490000009</v>
      </c>
      <c r="L1286" s="1"/>
      <c r="M1286" s="35"/>
    </row>
    <row r="1287" spans="2:13" x14ac:dyDescent="0.2">
      <c r="B1287" s="35"/>
      <c r="C1287" s="34"/>
      <c r="D1287" s="44"/>
      <c r="E1287" s="44"/>
      <c r="F1287" s="53"/>
      <c r="G1287" s="57">
        <v>139</v>
      </c>
      <c r="H1287" s="58" t="s">
        <v>1820</v>
      </c>
      <c r="I1287" s="54">
        <v>29.691106000000001</v>
      </c>
      <c r="J1287" s="46">
        <v>39.294541260000003</v>
      </c>
      <c r="K1287" s="46">
        <f t="shared" si="19"/>
        <v>9.6034352600000013</v>
      </c>
      <c r="L1287" s="1"/>
      <c r="M1287" s="35"/>
    </row>
    <row r="1288" spans="2:13" x14ac:dyDescent="0.2">
      <c r="B1288" s="35"/>
      <c r="C1288" s="34"/>
      <c r="D1288" s="44"/>
      <c r="E1288" s="44"/>
      <c r="F1288" s="53"/>
      <c r="G1288" s="57">
        <v>140</v>
      </c>
      <c r="H1288" s="58" t="s">
        <v>1821</v>
      </c>
      <c r="I1288" s="54">
        <v>47.824117000000001</v>
      </c>
      <c r="J1288" s="46">
        <v>88.260526410000011</v>
      </c>
      <c r="K1288" s="46">
        <f t="shared" si="19"/>
        <v>40.43640941000001</v>
      </c>
      <c r="L1288" s="1"/>
      <c r="M1288" s="35"/>
    </row>
    <row r="1289" spans="2:13" x14ac:dyDescent="0.2">
      <c r="B1289" s="35"/>
      <c r="C1289" s="34"/>
      <c r="D1289" s="44"/>
      <c r="E1289" s="44"/>
      <c r="F1289" s="53"/>
      <c r="G1289" s="57">
        <v>141</v>
      </c>
      <c r="H1289" s="58" t="s">
        <v>1822</v>
      </c>
      <c r="I1289" s="54">
        <v>58.192182000000003</v>
      </c>
      <c r="J1289" s="46">
        <v>110.41672724999999</v>
      </c>
      <c r="K1289" s="46">
        <f t="shared" si="19"/>
        <v>52.224545249999991</v>
      </c>
      <c r="L1289" s="1"/>
      <c r="M1289" s="35"/>
    </row>
    <row r="1290" spans="2:13" x14ac:dyDescent="0.2">
      <c r="B1290" s="35"/>
      <c r="C1290" s="34"/>
      <c r="D1290" s="44"/>
      <c r="E1290" s="44"/>
      <c r="F1290" s="53"/>
      <c r="G1290" s="57">
        <v>142</v>
      </c>
      <c r="H1290" s="58" t="s">
        <v>1823</v>
      </c>
      <c r="I1290" s="54">
        <v>26.636445999999999</v>
      </c>
      <c r="J1290" s="46">
        <v>38.018354399999993</v>
      </c>
      <c r="K1290" s="46">
        <f t="shared" ref="K1290:K1353" si="20">+J1290-I1290</f>
        <v>11.381908399999993</v>
      </c>
      <c r="L1290" s="1"/>
      <c r="M1290" s="35"/>
    </row>
    <row r="1291" spans="2:13" x14ac:dyDescent="0.2">
      <c r="B1291" s="35"/>
      <c r="C1291" s="34"/>
      <c r="D1291" s="44"/>
      <c r="E1291" s="44"/>
      <c r="F1291" s="53"/>
      <c r="G1291" s="57">
        <v>143</v>
      </c>
      <c r="H1291" s="58" t="s">
        <v>1824</v>
      </c>
      <c r="I1291" s="54">
        <v>20.375302999999999</v>
      </c>
      <c r="J1291" s="46">
        <v>27.197631819999998</v>
      </c>
      <c r="K1291" s="46">
        <f t="shared" si="20"/>
        <v>6.8223288199999992</v>
      </c>
      <c r="L1291" s="1"/>
      <c r="M1291" s="35"/>
    </row>
    <row r="1292" spans="2:13" x14ac:dyDescent="0.2">
      <c r="B1292" s="35"/>
      <c r="C1292" s="34"/>
      <c r="D1292" s="44"/>
      <c r="E1292" s="44"/>
      <c r="F1292" s="53"/>
      <c r="G1292" s="57">
        <v>144</v>
      </c>
      <c r="H1292" s="58" t="s">
        <v>1825</v>
      </c>
      <c r="I1292" s="54">
        <v>35.259197</v>
      </c>
      <c r="J1292" s="46">
        <v>51.588159000000005</v>
      </c>
      <c r="K1292" s="46">
        <f t="shared" si="20"/>
        <v>16.328962000000004</v>
      </c>
      <c r="L1292" s="1"/>
      <c r="M1292" s="35"/>
    </row>
    <row r="1293" spans="2:13" x14ac:dyDescent="0.2">
      <c r="B1293" s="35"/>
      <c r="C1293" s="34"/>
      <c r="D1293" s="44"/>
      <c r="E1293" s="44"/>
      <c r="F1293" s="53"/>
      <c r="G1293" s="57">
        <v>145</v>
      </c>
      <c r="H1293" s="58" t="s">
        <v>1826</v>
      </c>
      <c r="I1293" s="54">
        <v>44.384312999999999</v>
      </c>
      <c r="J1293" s="46">
        <v>87.804767500000011</v>
      </c>
      <c r="K1293" s="46">
        <f t="shared" si="20"/>
        <v>43.420454500000012</v>
      </c>
      <c r="L1293" s="1"/>
      <c r="M1293" s="35"/>
    </row>
    <row r="1294" spans="2:13" x14ac:dyDescent="0.2">
      <c r="B1294" s="35"/>
      <c r="C1294" s="34"/>
      <c r="D1294" s="44"/>
      <c r="E1294" s="44"/>
      <c r="F1294" s="53"/>
      <c r="G1294" s="57">
        <v>146</v>
      </c>
      <c r="H1294" s="58" t="s">
        <v>1827</v>
      </c>
      <c r="I1294" s="54">
        <v>32.031435999999999</v>
      </c>
      <c r="J1294" s="46">
        <v>50.241642920000011</v>
      </c>
      <c r="K1294" s="46">
        <f t="shared" si="20"/>
        <v>18.210206920000012</v>
      </c>
      <c r="L1294" s="1"/>
      <c r="M1294" s="35"/>
    </row>
    <row r="1295" spans="2:13" x14ac:dyDescent="0.2">
      <c r="B1295" s="35"/>
      <c r="C1295" s="34"/>
      <c r="D1295" s="44"/>
      <c r="E1295" s="44"/>
      <c r="F1295" s="53"/>
      <c r="G1295" s="57">
        <v>147</v>
      </c>
      <c r="H1295" s="58" t="s">
        <v>1828</v>
      </c>
      <c r="I1295" s="54">
        <v>31.036446000000002</v>
      </c>
      <c r="J1295" s="46">
        <v>56.347575610000014</v>
      </c>
      <c r="K1295" s="46">
        <f t="shared" si="20"/>
        <v>25.311129610000012</v>
      </c>
      <c r="L1295" s="1"/>
      <c r="M1295" s="35"/>
    </row>
    <row r="1296" spans="2:13" x14ac:dyDescent="0.2">
      <c r="B1296" s="35"/>
      <c r="C1296" s="34"/>
      <c r="D1296" s="44"/>
      <c r="E1296" s="44"/>
      <c r="F1296" s="53"/>
      <c r="G1296" s="57">
        <v>148</v>
      </c>
      <c r="H1296" s="58" t="s">
        <v>1829</v>
      </c>
      <c r="I1296" s="54">
        <v>43.165125000000003</v>
      </c>
      <c r="J1296" s="46">
        <v>58.671077849999996</v>
      </c>
      <c r="K1296" s="46">
        <f t="shared" si="20"/>
        <v>15.505952849999993</v>
      </c>
      <c r="L1296" s="1"/>
      <c r="M1296" s="35"/>
    </row>
    <row r="1297" spans="2:13" x14ac:dyDescent="0.2">
      <c r="B1297" s="35"/>
      <c r="C1297" s="34"/>
      <c r="D1297" s="44"/>
      <c r="E1297" s="44"/>
      <c r="F1297" s="53"/>
      <c r="G1297" s="57">
        <v>149</v>
      </c>
      <c r="H1297" s="58" t="s">
        <v>1830</v>
      </c>
      <c r="I1297" s="54">
        <v>29.371449999999999</v>
      </c>
      <c r="J1297" s="46">
        <v>45.88026390000001</v>
      </c>
      <c r="K1297" s="46">
        <f t="shared" si="20"/>
        <v>16.50881390000001</v>
      </c>
      <c r="L1297" s="1"/>
      <c r="M1297" s="35"/>
    </row>
    <row r="1298" spans="2:13" x14ac:dyDescent="0.2">
      <c r="B1298" s="35"/>
      <c r="C1298" s="34"/>
      <c r="D1298" s="44"/>
      <c r="E1298" s="44"/>
      <c r="F1298" s="53"/>
      <c r="G1298" s="57">
        <v>150</v>
      </c>
      <c r="H1298" s="58" t="s">
        <v>1831</v>
      </c>
      <c r="I1298" s="54">
        <v>29.704667000000001</v>
      </c>
      <c r="J1298" s="46">
        <v>142.88024135000001</v>
      </c>
      <c r="K1298" s="46">
        <f t="shared" si="20"/>
        <v>113.17557435000001</v>
      </c>
      <c r="L1298" s="1"/>
      <c r="M1298" s="35"/>
    </row>
    <row r="1299" spans="2:13" x14ac:dyDescent="0.2">
      <c r="B1299" s="35"/>
      <c r="C1299" s="34"/>
      <c r="D1299" s="44"/>
      <c r="E1299" s="44"/>
      <c r="F1299" s="53"/>
      <c r="G1299" s="57">
        <v>151</v>
      </c>
      <c r="H1299" s="58" t="s">
        <v>1832</v>
      </c>
      <c r="I1299" s="54">
        <v>31.977947</v>
      </c>
      <c r="J1299" s="46">
        <v>92.078814879999996</v>
      </c>
      <c r="K1299" s="46">
        <f t="shared" si="20"/>
        <v>60.100867879999996</v>
      </c>
      <c r="L1299" s="1"/>
      <c r="M1299" s="35"/>
    </row>
    <row r="1300" spans="2:13" x14ac:dyDescent="0.2">
      <c r="B1300" s="35"/>
      <c r="C1300" s="34"/>
      <c r="D1300" s="44"/>
      <c r="E1300" s="44"/>
      <c r="F1300" s="53"/>
      <c r="G1300" s="57">
        <v>152</v>
      </c>
      <c r="H1300" s="58" t="s">
        <v>1833</v>
      </c>
      <c r="I1300" s="54">
        <v>32.957821000000003</v>
      </c>
      <c r="J1300" s="46">
        <v>66.675156970000018</v>
      </c>
      <c r="K1300" s="46">
        <f t="shared" si="20"/>
        <v>33.717335970000015</v>
      </c>
      <c r="L1300" s="1"/>
      <c r="M1300" s="35"/>
    </row>
    <row r="1301" spans="2:13" x14ac:dyDescent="0.2">
      <c r="B1301" s="35"/>
      <c r="C1301" s="34"/>
      <c r="D1301" s="44"/>
      <c r="E1301" s="44"/>
      <c r="F1301" s="53"/>
      <c r="G1301" s="57">
        <v>200</v>
      </c>
      <c r="H1301" s="58" t="s">
        <v>1834</v>
      </c>
      <c r="I1301" s="54">
        <v>7.4010179999999997</v>
      </c>
      <c r="J1301" s="46">
        <v>8.3780553500000003</v>
      </c>
      <c r="K1301" s="46">
        <f t="shared" si="20"/>
        <v>0.97703735000000069</v>
      </c>
      <c r="L1301" s="1"/>
      <c r="M1301" s="35"/>
    </row>
    <row r="1302" spans="2:13" x14ac:dyDescent="0.2">
      <c r="B1302" s="35"/>
      <c r="C1302" s="34"/>
      <c r="D1302" s="44"/>
      <c r="E1302" s="44"/>
      <c r="F1302" s="53"/>
      <c r="G1302" s="57">
        <v>210</v>
      </c>
      <c r="H1302" s="58" t="s">
        <v>1835</v>
      </c>
      <c r="I1302" s="54">
        <v>174.752589</v>
      </c>
      <c r="J1302" s="46">
        <v>26.039411190000006</v>
      </c>
      <c r="K1302" s="46">
        <f t="shared" si="20"/>
        <v>-148.71317780999999</v>
      </c>
      <c r="L1302" s="1"/>
      <c r="M1302" s="35"/>
    </row>
    <row r="1303" spans="2:13" x14ac:dyDescent="0.2">
      <c r="B1303" s="35"/>
      <c r="C1303" s="34"/>
      <c r="D1303" s="44"/>
      <c r="E1303" s="44"/>
      <c r="F1303" s="53"/>
      <c r="G1303" s="57">
        <v>211</v>
      </c>
      <c r="H1303" s="58" t="s">
        <v>1836</v>
      </c>
      <c r="I1303" s="54">
        <v>362.82312400000001</v>
      </c>
      <c r="J1303" s="46">
        <v>144.84003479000009</v>
      </c>
      <c r="K1303" s="46">
        <f t="shared" si="20"/>
        <v>-217.98308920999992</v>
      </c>
      <c r="L1303" s="1"/>
      <c r="M1303" s="35"/>
    </row>
    <row r="1304" spans="2:13" x14ac:dyDescent="0.2">
      <c r="B1304" s="35"/>
      <c r="C1304" s="34"/>
      <c r="D1304" s="44"/>
      <c r="E1304" s="44"/>
      <c r="F1304" s="53"/>
      <c r="G1304" s="57">
        <v>212</v>
      </c>
      <c r="H1304" s="58" t="s">
        <v>1837</v>
      </c>
      <c r="I1304" s="54">
        <v>131.78439399999999</v>
      </c>
      <c r="J1304" s="46">
        <v>38.005428039999998</v>
      </c>
      <c r="K1304" s="46">
        <f t="shared" si="20"/>
        <v>-93.778965959999994</v>
      </c>
      <c r="L1304" s="1"/>
      <c r="M1304" s="35"/>
    </row>
    <row r="1305" spans="2:13" x14ac:dyDescent="0.2">
      <c r="B1305" s="35"/>
      <c r="C1305" s="34"/>
      <c r="D1305" s="44"/>
      <c r="E1305" s="44"/>
      <c r="F1305" s="53"/>
      <c r="G1305" s="57">
        <v>213</v>
      </c>
      <c r="H1305" s="58" t="s">
        <v>1838</v>
      </c>
      <c r="I1305" s="54">
        <v>19870.509365999998</v>
      </c>
      <c r="J1305" s="46">
        <v>19392.738900389999</v>
      </c>
      <c r="K1305" s="46">
        <f t="shared" si="20"/>
        <v>-477.77046560999952</v>
      </c>
      <c r="L1305" s="1"/>
      <c r="M1305" s="35"/>
    </row>
    <row r="1306" spans="2:13" x14ac:dyDescent="0.2">
      <c r="B1306" s="35"/>
      <c r="C1306" s="34"/>
      <c r="D1306" s="44"/>
      <c r="E1306" s="44"/>
      <c r="F1306" s="53"/>
      <c r="G1306" s="57">
        <v>214</v>
      </c>
      <c r="H1306" s="58" t="s">
        <v>1839</v>
      </c>
      <c r="I1306" s="54">
        <v>15.297333999999999</v>
      </c>
      <c r="J1306" s="46">
        <v>15.2258075</v>
      </c>
      <c r="K1306" s="46">
        <f t="shared" si="20"/>
        <v>-7.152649999999916E-2</v>
      </c>
      <c r="L1306" s="1"/>
      <c r="M1306" s="35"/>
    </row>
    <row r="1307" spans="2:13" x14ac:dyDescent="0.2">
      <c r="B1307" s="35"/>
      <c r="C1307" s="34"/>
      <c r="D1307" s="44"/>
      <c r="E1307" s="44"/>
      <c r="F1307" s="53"/>
      <c r="G1307" s="57">
        <v>215</v>
      </c>
      <c r="H1307" s="58" t="s">
        <v>1840</v>
      </c>
      <c r="I1307" s="54">
        <v>35.091541999999997</v>
      </c>
      <c r="J1307" s="46">
        <v>31.827857650000002</v>
      </c>
      <c r="K1307" s="46">
        <f t="shared" si="20"/>
        <v>-3.2636843499999948</v>
      </c>
      <c r="L1307" s="1"/>
      <c r="M1307" s="35"/>
    </row>
    <row r="1308" spans="2:13" x14ac:dyDescent="0.2">
      <c r="B1308" s="35"/>
      <c r="C1308" s="34"/>
      <c r="D1308" s="44"/>
      <c r="E1308" s="44"/>
      <c r="F1308" s="53"/>
      <c r="G1308" s="57">
        <v>400</v>
      </c>
      <c r="H1308" s="58" t="s">
        <v>1116</v>
      </c>
      <c r="I1308" s="54">
        <v>11.55852</v>
      </c>
      <c r="J1308" s="46">
        <v>21.554008829999994</v>
      </c>
      <c r="K1308" s="46">
        <f t="shared" si="20"/>
        <v>9.995488829999994</v>
      </c>
      <c r="L1308" s="1"/>
      <c r="M1308" s="35"/>
    </row>
    <row r="1309" spans="2:13" x14ac:dyDescent="0.2">
      <c r="B1309" s="35"/>
      <c r="C1309" s="34"/>
      <c r="D1309" s="44"/>
      <c r="E1309" s="44"/>
      <c r="F1309" s="53"/>
      <c r="G1309" s="57">
        <v>410</v>
      </c>
      <c r="H1309" s="58" t="s">
        <v>1245</v>
      </c>
      <c r="I1309" s="54">
        <v>25.346729</v>
      </c>
      <c r="J1309" s="46">
        <v>24.062951890000001</v>
      </c>
      <c r="K1309" s="46">
        <f t="shared" si="20"/>
        <v>-1.2837771099999991</v>
      </c>
      <c r="L1309" s="1"/>
      <c r="M1309" s="35"/>
    </row>
    <row r="1310" spans="2:13" x14ac:dyDescent="0.2">
      <c r="B1310" s="35"/>
      <c r="C1310" s="34"/>
      <c r="D1310" s="44"/>
      <c r="E1310" s="44"/>
      <c r="F1310" s="53"/>
      <c r="G1310" s="57">
        <v>411</v>
      </c>
      <c r="H1310" s="58" t="s">
        <v>1447</v>
      </c>
      <c r="I1310" s="54">
        <v>97.224226999999999</v>
      </c>
      <c r="J1310" s="46">
        <v>91.80895111000001</v>
      </c>
      <c r="K1310" s="46">
        <f t="shared" si="20"/>
        <v>-5.4152758899999895</v>
      </c>
      <c r="L1310" s="1"/>
      <c r="M1310" s="35"/>
    </row>
    <row r="1311" spans="2:13" x14ac:dyDescent="0.2">
      <c r="B1311" s="35"/>
      <c r="C1311" s="34"/>
      <c r="D1311" s="44"/>
      <c r="E1311" s="44"/>
      <c r="F1311" s="53"/>
      <c r="G1311" s="57">
        <v>412</v>
      </c>
      <c r="H1311" s="58" t="s">
        <v>1175</v>
      </c>
      <c r="I1311" s="54">
        <v>150.01589799999999</v>
      </c>
      <c r="J1311" s="46">
        <v>141.55423939999997</v>
      </c>
      <c r="K1311" s="46">
        <f t="shared" si="20"/>
        <v>-8.4616586000000211</v>
      </c>
      <c r="L1311" s="1"/>
      <c r="M1311" s="35"/>
    </row>
    <row r="1312" spans="2:13" x14ac:dyDescent="0.2">
      <c r="B1312" s="35"/>
      <c r="C1312" s="34"/>
      <c r="D1312" s="44"/>
      <c r="E1312" s="44"/>
      <c r="F1312" s="53"/>
      <c r="G1312" s="57">
        <v>413</v>
      </c>
      <c r="H1312" s="58" t="s">
        <v>1246</v>
      </c>
      <c r="I1312" s="54">
        <v>21.111498999999998</v>
      </c>
      <c r="J1312" s="46">
        <v>17.618059410000001</v>
      </c>
      <c r="K1312" s="46">
        <f t="shared" si="20"/>
        <v>-3.4934395899999977</v>
      </c>
      <c r="L1312" s="1"/>
      <c r="M1312" s="35"/>
    </row>
    <row r="1313" spans="2:13" x14ac:dyDescent="0.2">
      <c r="B1313" s="35"/>
      <c r="C1313" s="34"/>
      <c r="D1313" s="44"/>
      <c r="E1313" s="44"/>
      <c r="F1313" s="53"/>
      <c r="G1313" s="57">
        <v>414</v>
      </c>
      <c r="H1313" s="58" t="s">
        <v>1841</v>
      </c>
      <c r="I1313" s="54">
        <v>11.382854999999999</v>
      </c>
      <c r="J1313" s="46">
        <v>10.625129429999999</v>
      </c>
      <c r="K1313" s="46">
        <f t="shared" si="20"/>
        <v>-0.75772556999999985</v>
      </c>
      <c r="L1313" s="1"/>
      <c r="M1313" s="35"/>
    </row>
    <row r="1314" spans="2:13" x14ac:dyDescent="0.2">
      <c r="B1314" s="35"/>
      <c r="C1314" s="34"/>
      <c r="D1314" s="44"/>
      <c r="E1314" s="44"/>
      <c r="F1314" s="53"/>
      <c r="G1314" s="57">
        <v>500</v>
      </c>
      <c r="H1314" s="58" t="s">
        <v>1842</v>
      </c>
      <c r="I1314" s="54">
        <v>9.7121250000000003</v>
      </c>
      <c r="J1314" s="46">
        <v>9.5743785499999987</v>
      </c>
      <c r="K1314" s="46">
        <f t="shared" si="20"/>
        <v>-0.13774645000000163</v>
      </c>
      <c r="L1314" s="1"/>
      <c r="M1314" s="35"/>
    </row>
    <row r="1315" spans="2:13" x14ac:dyDescent="0.2">
      <c r="B1315" s="35"/>
      <c r="C1315" s="34"/>
      <c r="D1315" s="44"/>
      <c r="E1315" s="44"/>
      <c r="F1315" s="53"/>
      <c r="G1315" s="57">
        <v>510</v>
      </c>
      <c r="H1315" s="58" t="s">
        <v>1843</v>
      </c>
      <c r="I1315" s="54">
        <v>12.461178</v>
      </c>
      <c r="J1315" s="46">
        <v>12.440027920000002</v>
      </c>
      <c r="K1315" s="46">
        <f t="shared" si="20"/>
        <v>-2.1150079999998184E-2</v>
      </c>
      <c r="L1315" s="1"/>
      <c r="M1315" s="35"/>
    </row>
    <row r="1316" spans="2:13" x14ac:dyDescent="0.2">
      <c r="B1316" s="35"/>
      <c r="C1316" s="34"/>
      <c r="D1316" s="44"/>
      <c r="E1316" s="44"/>
      <c r="F1316" s="53"/>
      <c r="G1316" s="57">
        <v>600</v>
      </c>
      <c r="H1316" s="58" t="s">
        <v>1844</v>
      </c>
      <c r="I1316" s="54">
        <v>31.765813999999999</v>
      </c>
      <c r="J1316" s="46">
        <v>26.192909739999997</v>
      </c>
      <c r="K1316" s="46">
        <f t="shared" si="20"/>
        <v>-5.5729042600000014</v>
      </c>
      <c r="L1316" s="1"/>
      <c r="M1316" s="35"/>
    </row>
    <row r="1317" spans="2:13" x14ac:dyDescent="0.2">
      <c r="B1317" s="35"/>
      <c r="C1317" s="34"/>
      <c r="D1317" s="44"/>
      <c r="E1317" s="44"/>
      <c r="F1317" s="53"/>
      <c r="G1317" s="57">
        <v>610</v>
      </c>
      <c r="H1317" s="58" t="s">
        <v>1845</v>
      </c>
      <c r="I1317" s="54">
        <v>5.7218080000000002</v>
      </c>
      <c r="J1317" s="46">
        <v>6.2934002300000005</v>
      </c>
      <c r="K1317" s="46">
        <f t="shared" si="20"/>
        <v>0.57159223000000026</v>
      </c>
      <c r="L1317" s="1"/>
      <c r="M1317" s="35"/>
    </row>
    <row r="1318" spans="2:13" x14ac:dyDescent="0.2">
      <c r="B1318" s="35"/>
      <c r="C1318" s="34"/>
      <c r="D1318" s="44"/>
      <c r="E1318" s="44"/>
      <c r="F1318" s="53"/>
      <c r="G1318" s="57">
        <v>611</v>
      </c>
      <c r="H1318" s="58" t="s">
        <v>1846</v>
      </c>
      <c r="I1318" s="54">
        <v>6.1523060000000003</v>
      </c>
      <c r="J1318" s="46">
        <v>5.5775562299999999</v>
      </c>
      <c r="K1318" s="46">
        <f t="shared" si="20"/>
        <v>-0.57474977000000038</v>
      </c>
      <c r="L1318" s="1"/>
      <c r="M1318" s="35"/>
    </row>
    <row r="1319" spans="2:13" x14ac:dyDescent="0.2">
      <c r="B1319" s="35"/>
      <c r="C1319" s="34"/>
      <c r="D1319" s="44"/>
      <c r="E1319" s="44"/>
      <c r="F1319" s="53"/>
      <c r="G1319" s="57">
        <v>612</v>
      </c>
      <c r="H1319" s="58" t="s">
        <v>1847</v>
      </c>
      <c r="I1319" s="54">
        <v>13.057523</v>
      </c>
      <c r="J1319" s="46">
        <v>58.555756560000013</v>
      </c>
      <c r="K1319" s="46">
        <f t="shared" si="20"/>
        <v>45.498233560000017</v>
      </c>
      <c r="L1319" s="1"/>
      <c r="M1319" s="35"/>
    </row>
    <row r="1320" spans="2:13" x14ac:dyDescent="0.2">
      <c r="B1320" s="35"/>
      <c r="C1320" s="34"/>
      <c r="D1320" s="44"/>
      <c r="E1320" s="44"/>
      <c r="F1320" s="53"/>
      <c r="G1320" s="57">
        <v>613</v>
      </c>
      <c r="H1320" s="58" t="s">
        <v>1848</v>
      </c>
      <c r="I1320" s="54">
        <v>7.2346000000000004</v>
      </c>
      <c r="J1320" s="46">
        <v>6.4313532999999996</v>
      </c>
      <c r="K1320" s="46">
        <f t="shared" si="20"/>
        <v>-0.80324670000000076</v>
      </c>
      <c r="L1320" s="1"/>
      <c r="M1320" s="35"/>
    </row>
    <row r="1321" spans="2:13" x14ac:dyDescent="0.2">
      <c r="B1321" s="35"/>
      <c r="C1321" s="34"/>
      <c r="D1321" s="44"/>
      <c r="E1321" s="44"/>
      <c r="F1321" s="53"/>
      <c r="G1321" s="57">
        <v>614</v>
      </c>
      <c r="H1321" s="58" t="s">
        <v>1660</v>
      </c>
      <c r="I1321" s="54">
        <v>11.252044</v>
      </c>
      <c r="J1321" s="46">
        <v>5.0932452799999997</v>
      </c>
      <c r="K1321" s="46">
        <f t="shared" si="20"/>
        <v>-6.1587987200000001</v>
      </c>
      <c r="L1321" s="1"/>
      <c r="M1321" s="35"/>
    </row>
    <row r="1322" spans="2:13" ht="14.25" x14ac:dyDescent="0.2">
      <c r="B1322" s="35"/>
      <c r="C1322" s="34"/>
      <c r="D1322" s="68">
        <v>21</v>
      </c>
      <c r="E1322" s="38" t="s">
        <v>328</v>
      </c>
      <c r="F1322" s="69"/>
      <c r="G1322" s="70"/>
      <c r="H1322" s="71"/>
      <c r="I1322" s="72">
        <v>1785.554052</v>
      </c>
      <c r="J1322" s="72">
        <v>3859.3043277200018</v>
      </c>
      <c r="K1322" s="72">
        <f t="shared" si="20"/>
        <v>2073.7502757200018</v>
      </c>
    </row>
    <row r="1323" spans="2:13" ht="14.25" x14ac:dyDescent="0.2">
      <c r="B1323" s="35"/>
      <c r="C1323" s="34"/>
      <c r="D1323" s="44"/>
      <c r="E1323" s="44"/>
      <c r="F1323" s="55" t="s">
        <v>49</v>
      </c>
      <c r="G1323" s="61"/>
      <c r="H1323" s="59"/>
      <c r="I1323" s="37">
        <v>1137.5931820000001</v>
      </c>
      <c r="J1323" s="37">
        <v>3228.6662728200008</v>
      </c>
      <c r="K1323" s="37">
        <f t="shared" si="20"/>
        <v>2091.0730908200007</v>
      </c>
      <c r="L1323" s="1"/>
      <c r="M1323" s="35"/>
    </row>
    <row r="1324" spans="2:13" x14ac:dyDescent="0.2">
      <c r="B1324" s="35"/>
      <c r="C1324" s="34"/>
      <c r="D1324" s="44"/>
      <c r="E1324" s="44"/>
      <c r="F1324" s="53"/>
      <c r="G1324" s="57" t="s">
        <v>331</v>
      </c>
      <c r="H1324" s="58" t="s">
        <v>332</v>
      </c>
      <c r="I1324" s="54">
        <v>273.55449800000002</v>
      </c>
      <c r="J1324" s="46">
        <v>2198.0527902400008</v>
      </c>
      <c r="K1324" s="46">
        <f t="shared" si="20"/>
        <v>1924.4982922400009</v>
      </c>
      <c r="L1324" s="1"/>
      <c r="M1324" s="35"/>
    </row>
    <row r="1325" spans="2:13" x14ac:dyDescent="0.2">
      <c r="B1325" s="35"/>
      <c r="C1325" s="34"/>
      <c r="D1325" s="44"/>
      <c r="E1325" s="44"/>
      <c r="F1325" s="53"/>
      <c r="G1325" s="57" t="s">
        <v>333</v>
      </c>
      <c r="H1325" s="58" t="s">
        <v>334</v>
      </c>
      <c r="I1325" s="54">
        <v>773.66241300000002</v>
      </c>
      <c r="J1325" s="46">
        <v>940.93721157999994</v>
      </c>
      <c r="K1325" s="46">
        <f t="shared" si="20"/>
        <v>167.27479857999992</v>
      </c>
      <c r="L1325" s="1"/>
      <c r="M1325" s="35"/>
    </row>
    <row r="1326" spans="2:13" x14ac:dyDescent="0.2">
      <c r="B1326" s="35"/>
      <c r="C1326" s="34"/>
      <c r="D1326" s="44"/>
      <c r="E1326" s="44"/>
      <c r="F1326" s="53"/>
      <c r="G1326" s="57" t="s">
        <v>335</v>
      </c>
      <c r="H1326" s="58" t="s">
        <v>336</v>
      </c>
      <c r="I1326" s="54">
        <v>90.376271000000003</v>
      </c>
      <c r="J1326" s="46">
        <v>89.676271000000028</v>
      </c>
      <c r="K1326" s="46">
        <f t="shared" si="20"/>
        <v>-0.69999999999997442</v>
      </c>
      <c r="L1326" s="1"/>
      <c r="M1326" s="35"/>
    </row>
    <row r="1327" spans="2:13" ht="14.25" x14ac:dyDescent="0.2">
      <c r="B1327" s="35"/>
      <c r="C1327" s="34"/>
      <c r="D1327" s="44"/>
      <c r="E1327" s="44"/>
      <c r="F1327" s="55" t="s">
        <v>15</v>
      </c>
      <c r="G1327" s="61"/>
      <c r="H1327" s="59"/>
      <c r="I1327" s="37">
        <v>114.099549</v>
      </c>
      <c r="J1327" s="37">
        <v>117.30133767999996</v>
      </c>
      <c r="K1327" s="37">
        <f t="shared" si="20"/>
        <v>3.2017886799999644</v>
      </c>
      <c r="L1327" s="1"/>
      <c r="M1327" s="35"/>
    </row>
    <row r="1328" spans="2:13" x14ac:dyDescent="0.2">
      <c r="B1328" s="35"/>
      <c r="C1328" s="34"/>
      <c r="D1328" s="44"/>
      <c r="E1328" s="44"/>
      <c r="F1328" s="53"/>
      <c r="G1328" s="57" t="s">
        <v>16</v>
      </c>
      <c r="H1328" s="58" t="s">
        <v>329</v>
      </c>
      <c r="I1328" s="54">
        <v>8.6049849999999992</v>
      </c>
      <c r="J1328" s="46">
        <v>12.248110199999999</v>
      </c>
      <c r="K1328" s="46">
        <f t="shared" si="20"/>
        <v>3.6431252000000001</v>
      </c>
      <c r="L1328" s="1"/>
      <c r="M1328" s="35"/>
    </row>
    <row r="1329" spans="2:13" x14ac:dyDescent="0.2">
      <c r="B1329" s="35"/>
      <c r="C1329" s="34"/>
      <c r="D1329" s="44"/>
      <c r="E1329" s="44"/>
      <c r="F1329" s="53"/>
      <c r="G1329" s="57" t="s">
        <v>55</v>
      </c>
      <c r="H1329" s="58" t="s">
        <v>330</v>
      </c>
      <c r="I1329" s="54">
        <v>105.494564</v>
      </c>
      <c r="J1329" s="46">
        <v>105.05322747999996</v>
      </c>
      <c r="K1329" s="46">
        <f t="shared" si="20"/>
        <v>-0.44133652000003565</v>
      </c>
      <c r="L1329" s="1"/>
      <c r="M1329" s="35"/>
    </row>
    <row r="1330" spans="2:13" ht="14.25" x14ac:dyDescent="0.2">
      <c r="B1330" s="35"/>
      <c r="C1330" s="34"/>
      <c r="D1330" s="44"/>
      <c r="E1330" s="44"/>
      <c r="F1330" s="55" t="s">
        <v>2</v>
      </c>
      <c r="G1330" s="61"/>
      <c r="H1330" s="59"/>
      <c r="I1330" s="37">
        <v>533.86132099999998</v>
      </c>
      <c r="J1330" s="37">
        <v>513.33671721999997</v>
      </c>
      <c r="K1330" s="37">
        <f t="shared" si="20"/>
        <v>-20.524603780000007</v>
      </c>
      <c r="L1330" s="1"/>
      <c r="M1330" s="35"/>
    </row>
    <row r="1331" spans="2:13" x14ac:dyDescent="0.2">
      <c r="B1331" s="35"/>
      <c r="C1331" s="34"/>
      <c r="D1331" s="44"/>
      <c r="E1331" s="44"/>
      <c r="F1331" s="53"/>
      <c r="G1331" s="57">
        <v>100</v>
      </c>
      <c r="H1331" s="58" t="s">
        <v>1191</v>
      </c>
      <c r="I1331" s="54">
        <v>38.190894</v>
      </c>
      <c r="J1331" s="46">
        <v>35.490224990000009</v>
      </c>
      <c r="K1331" s="46">
        <f t="shared" si="20"/>
        <v>-2.7006690099999915</v>
      </c>
      <c r="L1331" s="1"/>
      <c r="M1331" s="35"/>
    </row>
    <row r="1332" spans="2:13" x14ac:dyDescent="0.2">
      <c r="B1332" s="35"/>
      <c r="C1332" s="34"/>
      <c r="D1332" s="44"/>
      <c r="E1332" s="44"/>
      <c r="F1332" s="53"/>
      <c r="G1332" s="57">
        <v>110</v>
      </c>
      <c r="H1332" s="58" t="s">
        <v>1117</v>
      </c>
      <c r="I1332" s="54">
        <v>8.3927099999999992</v>
      </c>
      <c r="J1332" s="46">
        <v>7.4581894999999978</v>
      </c>
      <c r="K1332" s="46">
        <f t="shared" si="20"/>
        <v>-0.93452050000000142</v>
      </c>
      <c r="L1332" s="1"/>
      <c r="M1332" s="35"/>
    </row>
    <row r="1333" spans="2:13" x14ac:dyDescent="0.2">
      <c r="B1333" s="35"/>
      <c r="C1333" s="34"/>
      <c r="D1333" s="44"/>
      <c r="E1333" s="44"/>
      <c r="F1333" s="53"/>
      <c r="G1333" s="57">
        <v>111</v>
      </c>
      <c r="H1333" s="58" t="s">
        <v>1193</v>
      </c>
      <c r="I1333" s="54">
        <v>12.404949</v>
      </c>
      <c r="J1333" s="46">
        <v>11.116070650000001</v>
      </c>
      <c r="K1333" s="46">
        <f t="shared" si="20"/>
        <v>-1.2888783499999992</v>
      </c>
      <c r="L1333" s="1"/>
      <c r="M1333" s="35"/>
    </row>
    <row r="1334" spans="2:13" x14ac:dyDescent="0.2">
      <c r="B1334" s="35"/>
      <c r="C1334" s="34"/>
      <c r="D1334" s="44"/>
      <c r="E1334" s="44"/>
      <c r="F1334" s="53"/>
      <c r="G1334" s="57">
        <v>112</v>
      </c>
      <c r="H1334" s="58" t="s">
        <v>1118</v>
      </c>
      <c r="I1334" s="54">
        <v>13.764491</v>
      </c>
      <c r="J1334" s="46">
        <v>21.225947439999999</v>
      </c>
      <c r="K1334" s="46">
        <f t="shared" si="20"/>
        <v>7.4614564399999992</v>
      </c>
      <c r="L1334" s="1"/>
      <c r="M1334" s="35"/>
    </row>
    <row r="1335" spans="2:13" x14ac:dyDescent="0.2">
      <c r="B1335" s="35"/>
      <c r="C1335" s="34"/>
      <c r="D1335" s="44"/>
      <c r="E1335" s="44"/>
      <c r="F1335" s="53"/>
      <c r="G1335" s="57">
        <v>113</v>
      </c>
      <c r="H1335" s="58" t="s">
        <v>1850</v>
      </c>
      <c r="I1335" s="54">
        <v>11.11027</v>
      </c>
      <c r="J1335" s="46">
        <v>7.9567326100000013</v>
      </c>
      <c r="K1335" s="46">
        <f t="shared" si="20"/>
        <v>-3.1535373899999986</v>
      </c>
      <c r="L1335" s="1"/>
      <c r="M1335" s="35"/>
    </row>
    <row r="1336" spans="2:13" x14ac:dyDescent="0.2">
      <c r="B1336" s="35"/>
      <c r="C1336" s="34"/>
      <c r="D1336" s="44"/>
      <c r="E1336" s="44"/>
      <c r="F1336" s="53"/>
      <c r="G1336" s="57">
        <v>120</v>
      </c>
      <c r="H1336" s="58" t="s">
        <v>1851</v>
      </c>
      <c r="I1336" s="54">
        <v>4.3073360000000003</v>
      </c>
      <c r="J1336" s="46">
        <v>2.8380488200000009</v>
      </c>
      <c r="K1336" s="46">
        <f t="shared" si="20"/>
        <v>-1.4692871799999994</v>
      </c>
      <c r="L1336" s="1"/>
      <c r="M1336" s="35"/>
    </row>
    <row r="1337" spans="2:13" x14ac:dyDescent="0.2">
      <c r="B1337" s="35"/>
      <c r="C1337" s="34"/>
      <c r="D1337" s="44"/>
      <c r="E1337" s="44"/>
      <c r="F1337" s="53"/>
      <c r="G1337" s="57">
        <v>121</v>
      </c>
      <c r="H1337" s="58" t="s">
        <v>2430</v>
      </c>
      <c r="I1337" s="54">
        <v>0</v>
      </c>
      <c r="J1337" s="46">
        <v>0</v>
      </c>
      <c r="K1337" s="46">
        <f t="shared" si="20"/>
        <v>0</v>
      </c>
      <c r="L1337" s="1"/>
      <c r="M1337" s="35"/>
    </row>
    <row r="1338" spans="2:13" x14ac:dyDescent="0.2">
      <c r="B1338" s="35"/>
      <c r="C1338" s="34"/>
      <c r="D1338" s="44"/>
      <c r="E1338" s="44"/>
      <c r="F1338" s="53"/>
      <c r="G1338" s="57">
        <v>122</v>
      </c>
      <c r="H1338" s="58" t="s">
        <v>2431</v>
      </c>
      <c r="I1338" s="54">
        <v>0</v>
      </c>
      <c r="J1338" s="46">
        <v>0</v>
      </c>
      <c r="K1338" s="46">
        <f t="shared" si="20"/>
        <v>0</v>
      </c>
      <c r="L1338" s="1"/>
      <c r="M1338" s="35"/>
    </row>
    <row r="1339" spans="2:13" x14ac:dyDescent="0.2">
      <c r="B1339" s="35"/>
      <c r="C1339" s="34"/>
      <c r="D1339" s="44"/>
      <c r="E1339" s="44"/>
      <c r="F1339" s="53"/>
      <c r="G1339" s="57">
        <v>123</v>
      </c>
      <c r="H1339" s="58" t="s">
        <v>2432</v>
      </c>
      <c r="I1339" s="54">
        <v>0</v>
      </c>
      <c r="J1339" s="46">
        <v>0</v>
      </c>
      <c r="K1339" s="46">
        <f t="shared" si="20"/>
        <v>0</v>
      </c>
      <c r="L1339" s="1"/>
      <c r="M1339" s="35"/>
    </row>
    <row r="1340" spans="2:13" x14ac:dyDescent="0.2">
      <c r="B1340" s="35"/>
      <c r="C1340" s="34"/>
      <c r="D1340" s="44"/>
      <c r="E1340" s="44"/>
      <c r="F1340" s="53"/>
      <c r="G1340" s="57">
        <v>124</v>
      </c>
      <c r="H1340" s="58" t="s">
        <v>1852</v>
      </c>
      <c r="I1340" s="54">
        <v>2.3580700000000001</v>
      </c>
      <c r="J1340" s="46">
        <v>1.7142575500000001</v>
      </c>
      <c r="K1340" s="46">
        <f t="shared" si="20"/>
        <v>-0.64381244999999998</v>
      </c>
      <c r="L1340" s="1"/>
      <c r="M1340" s="35"/>
    </row>
    <row r="1341" spans="2:13" x14ac:dyDescent="0.2">
      <c r="B1341" s="35"/>
      <c r="C1341" s="34"/>
      <c r="D1341" s="44"/>
      <c r="E1341" s="44"/>
      <c r="F1341" s="53"/>
      <c r="G1341" s="57">
        <v>125</v>
      </c>
      <c r="H1341" s="58" t="s">
        <v>2433</v>
      </c>
      <c r="I1341" s="54">
        <v>0</v>
      </c>
      <c r="J1341" s="46">
        <v>0</v>
      </c>
      <c r="K1341" s="46">
        <f t="shared" si="20"/>
        <v>0</v>
      </c>
      <c r="L1341" s="1"/>
      <c r="M1341" s="35"/>
    </row>
    <row r="1342" spans="2:13" x14ac:dyDescent="0.2">
      <c r="B1342" s="35"/>
      <c r="C1342" s="34"/>
      <c r="D1342" s="44"/>
      <c r="E1342" s="44"/>
      <c r="F1342" s="53"/>
      <c r="G1342" s="57">
        <v>200</v>
      </c>
      <c r="H1342" s="58" t="s">
        <v>1853</v>
      </c>
      <c r="I1342" s="54">
        <v>10.788084</v>
      </c>
      <c r="J1342" s="46">
        <v>10.140439979999998</v>
      </c>
      <c r="K1342" s="46">
        <f t="shared" si="20"/>
        <v>-0.64764402000000132</v>
      </c>
      <c r="L1342" s="1"/>
      <c r="M1342" s="35"/>
    </row>
    <row r="1343" spans="2:13" x14ac:dyDescent="0.2">
      <c r="B1343" s="35"/>
      <c r="C1343" s="34"/>
      <c r="D1343" s="44"/>
      <c r="E1343" s="44"/>
      <c r="F1343" s="53"/>
      <c r="G1343" s="57">
        <v>210</v>
      </c>
      <c r="H1343" s="58" t="s">
        <v>1854</v>
      </c>
      <c r="I1343" s="54">
        <v>10.191763999999999</v>
      </c>
      <c r="J1343" s="46">
        <v>9.9479685000000018</v>
      </c>
      <c r="K1343" s="46">
        <f t="shared" si="20"/>
        <v>-0.24379549999999739</v>
      </c>
      <c r="L1343" s="1"/>
      <c r="M1343" s="35"/>
    </row>
    <row r="1344" spans="2:13" x14ac:dyDescent="0.2">
      <c r="B1344" s="35"/>
      <c r="C1344" s="34"/>
      <c r="D1344" s="44"/>
      <c r="E1344" s="44"/>
      <c r="F1344" s="53"/>
      <c r="G1344" s="57">
        <v>211</v>
      </c>
      <c r="H1344" s="58" t="s">
        <v>1855</v>
      </c>
      <c r="I1344" s="54">
        <v>7.997204</v>
      </c>
      <c r="J1344" s="46">
        <v>7.7264796800000006</v>
      </c>
      <c r="K1344" s="46">
        <f t="shared" si="20"/>
        <v>-0.27072431999999935</v>
      </c>
      <c r="L1344" s="1"/>
      <c r="M1344" s="35"/>
    </row>
    <row r="1345" spans="2:13" x14ac:dyDescent="0.2">
      <c r="B1345" s="35"/>
      <c r="C1345" s="34"/>
      <c r="D1345" s="44"/>
      <c r="E1345" s="44"/>
      <c r="F1345" s="53"/>
      <c r="G1345" s="57">
        <v>214</v>
      </c>
      <c r="H1345" s="58" t="s">
        <v>1856</v>
      </c>
      <c r="I1345" s="54">
        <v>291.46998500000001</v>
      </c>
      <c r="J1345" s="46">
        <v>288.97564934000002</v>
      </c>
      <c r="K1345" s="46">
        <f t="shared" si="20"/>
        <v>-2.4943356599999902</v>
      </c>
      <c r="L1345" s="1"/>
      <c r="M1345" s="35"/>
    </row>
    <row r="1346" spans="2:13" x14ac:dyDescent="0.2">
      <c r="B1346" s="35"/>
      <c r="C1346" s="34"/>
      <c r="D1346" s="44"/>
      <c r="E1346" s="44"/>
      <c r="F1346" s="53"/>
      <c r="G1346" s="57">
        <v>215</v>
      </c>
      <c r="H1346" s="58" t="s">
        <v>1857</v>
      </c>
      <c r="I1346" s="54">
        <v>3.838263</v>
      </c>
      <c r="J1346" s="46">
        <v>3.4344135099999997</v>
      </c>
      <c r="K1346" s="46">
        <f t="shared" si="20"/>
        <v>-0.40384949000000026</v>
      </c>
      <c r="L1346" s="1"/>
      <c r="M1346" s="35"/>
    </row>
    <row r="1347" spans="2:13" x14ac:dyDescent="0.2">
      <c r="B1347" s="35"/>
      <c r="C1347" s="34"/>
      <c r="D1347" s="44"/>
      <c r="E1347" s="44"/>
      <c r="F1347" s="53"/>
      <c r="G1347" s="57">
        <v>300</v>
      </c>
      <c r="H1347" s="58" t="s">
        <v>1858</v>
      </c>
      <c r="I1347" s="54">
        <v>9.7770109999999999</v>
      </c>
      <c r="J1347" s="46">
        <v>8.4063560300000013</v>
      </c>
      <c r="K1347" s="46">
        <f t="shared" si="20"/>
        <v>-1.3706549699999986</v>
      </c>
      <c r="L1347" s="1"/>
      <c r="M1347" s="35"/>
    </row>
    <row r="1348" spans="2:13" x14ac:dyDescent="0.2">
      <c r="B1348" s="35"/>
      <c r="C1348" s="34"/>
      <c r="D1348" s="44"/>
      <c r="E1348" s="44"/>
      <c r="F1348" s="53"/>
      <c r="G1348" s="57">
        <v>310</v>
      </c>
      <c r="H1348" s="58" t="s">
        <v>1859</v>
      </c>
      <c r="I1348" s="54">
        <v>5.6576240000000002</v>
      </c>
      <c r="J1348" s="46">
        <v>5.514919120000001</v>
      </c>
      <c r="K1348" s="46">
        <f t="shared" si="20"/>
        <v>-0.14270487999999926</v>
      </c>
      <c r="L1348" s="1"/>
      <c r="M1348" s="35"/>
    </row>
    <row r="1349" spans="2:13" x14ac:dyDescent="0.2">
      <c r="B1349" s="35"/>
      <c r="C1349" s="34"/>
      <c r="D1349" s="44"/>
      <c r="E1349" s="44"/>
      <c r="F1349" s="53"/>
      <c r="G1349" s="57">
        <v>311</v>
      </c>
      <c r="H1349" s="58" t="s">
        <v>1860</v>
      </c>
      <c r="I1349" s="54">
        <v>5.4013340000000003</v>
      </c>
      <c r="J1349" s="46">
        <v>5.3340575799999996</v>
      </c>
      <c r="K1349" s="46">
        <f t="shared" si="20"/>
        <v>-6.727642000000067E-2</v>
      </c>
      <c r="L1349" s="1"/>
      <c r="M1349" s="35"/>
    </row>
    <row r="1350" spans="2:13" x14ac:dyDescent="0.2">
      <c r="B1350" s="35"/>
      <c r="C1350" s="34"/>
      <c r="D1350" s="44"/>
      <c r="E1350" s="44"/>
      <c r="F1350" s="53"/>
      <c r="G1350" s="57">
        <v>312</v>
      </c>
      <c r="H1350" s="58" t="s">
        <v>1861</v>
      </c>
      <c r="I1350" s="54">
        <v>3.5693009999999998</v>
      </c>
      <c r="J1350" s="46">
        <v>3.5815571300000006</v>
      </c>
      <c r="K1350" s="46">
        <f t="shared" si="20"/>
        <v>1.2256130000000809E-2</v>
      </c>
      <c r="L1350" s="1"/>
      <c r="M1350" s="35"/>
    </row>
    <row r="1351" spans="2:13" x14ac:dyDescent="0.2">
      <c r="B1351" s="35"/>
      <c r="C1351" s="34"/>
      <c r="D1351" s="44"/>
      <c r="E1351" s="44"/>
      <c r="F1351" s="53"/>
      <c r="G1351" s="57">
        <v>500</v>
      </c>
      <c r="H1351" s="58" t="s">
        <v>1116</v>
      </c>
      <c r="I1351" s="54">
        <v>13.516508999999999</v>
      </c>
      <c r="J1351" s="46">
        <v>9.2410018399999991</v>
      </c>
      <c r="K1351" s="46">
        <f t="shared" si="20"/>
        <v>-4.2755071600000001</v>
      </c>
      <c r="L1351" s="1"/>
      <c r="M1351" s="35"/>
    </row>
    <row r="1352" spans="2:13" x14ac:dyDescent="0.2">
      <c r="B1352" s="35"/>
      <c r="C1352" s="34"/>
      <c r="D1352" s="44"/>
      <c r="E1352" s="44"/>
      <c r="F1352" s="53"/>
      <c r="G1352" s="57">
        <v>510</v>
      </c>
      <c r="H1352" s="58" t="s">
        <v>1147</v>
      </c>
      <c r="I1352" s="54">
        <v>25.155108999999999</v>
      </c>
      <c r="J1352" s="46">
        <v>25.059755709999994</v>
      </c>
      <c r="K1352" s="46">
        <f t="shared" si="20"/>
        <v>-9.5353290000005586E-2</v>
      </c>
      <c r="L1352" s="1"/>
      <c r="M1352" s="35"/>
    </row>
    <row r="1353" spans="2:13" x14ac:dyDescent="0.2">
      <c r="B1353" s="35"/>
      <c r="C1353" s="34"/>
      <c r="D1353" s="44"/>
      <c r="E1353" s="44"/>
      <c r="F1353" s="53"/>
      <c r="G1353" s="57">
        <v>512</v>
      </c>
      <c r="H1353" s="58" t="s">
        <v>1245</v>
      </c>
      <c r="I1353" s="54">
        <v>9.4161079999999995</v>
      </c>
      <c r="J1353" s="46">
        <v>9.338222309999999</v>
      </c>
      <c r="K1353" s="46">
        <f t="shared" si="20"/>
        <v>-7.7885690000000452E-2</v>
      </c>
      <c r="L1353" s="1"/>
      <c r="M1353" s="35"/>
    </row>
    <row r="1354" spans="2:13" x14ac:dyDescent="0.2">
      <c r="B1354" s="35"/>
      <c r="C1354" s="34"/>
      <c r="D1354" s="44"/>
      <c r="E1354" s="44"/>
      <c r="F1354" s="53"/>
      <c r="G1354" s="57">
        <v>513</v>
      </c>
      <c r="H1354" s="58" t="s">
        <v>1862</v>
      </c>
      <c r="I1354" s="54">
        <v>6.2854109999999999</v>
      </c>
      <c r="J1354" s="46">
        <v>5.8626610800000014</v>
      </c>
      <c r="K1354" s="46">
        <f t="shared" ref="K1354:K1417" si="21">+J1354-I1354</f>
        <v>-0.42274991999999845</v>
      </c>
      <c r="L1354" s="1"/>
      <c r="M1354" s="35"/>
    </row>
    <row r="1355" spans="2:13" x14ac:dyDescent="0.2">
      <c r="B1355" s="35"/>
      <c r="C1355" s="34"/>
      <c r="D1355" s="44"/>
      <c r="E1355" s="44"/>
      <c r="F1355" s="53"/>
      <c r="G1355" s="57">
        <v>600</v>
      </c>
      <c r="H1355" s="58" t="s">
        <v>1863</v>
      </c>
      <c r="I1355" s="54">
        <v>19.88317</v>
      </c>
      <c r="J1355" s="46">
        <v>13.187542740000001</v>
      </c>
      <c r="K1355" s="46">
        <f t="shared" si="21"/>
        <v>-6.6956272599999984</v>
      </c>
      <c r="L1355" s="1"/>
      <c r="M1355" s="35"/>
    </row>
    <row r="1356" spans="2:13" x14ac:dyDescent="0.2">
      <c r="B1356" s="35"/>
      <c r="C1356" s="34"/>
      <c r="D1356" s="44"/>
      <c r="E1356" s="44"/>
      <c r="F1356" s="53"/>
      <c r="G1356" s="57">
        <v>610</v>
      </c>
      <c r="H1356" s="58" t="s">
        <v>1864</v>
      </c>
      <c r="I1356" s="54">
        <v>7.0416590000000001</v>
      </c>
      <c r="J1356" s="46">
        <v>7.0443286099999991</v>
      </c>
      <c r="K1356" s="46">
        <f t="shared" si="21"/>
        <v>2.6696099999989897E-3</v>
      </c>
      <c r="L1356" s="1"/>
      <c r="M1356" s="35"/>
    </row>
    <row r="1357" spans="2:13" x14ac:dyDescent="0.2">
      <c r="B1357" s="35"/>
      <c r="C1357" s="34"/>
      <c r="D1357" s="44"/>
      <c r="E1357" s="44"/>
      <c r="F1357" s="53"/>
      <c r="G1357" s="57">
        <v>611</v>
      </c>
      <c r="H1357" s="58" t="s">
        <v>1396</v>
      </c>
      <c r="I1357" s="54">
        <v>5.0602090000000004</v>
      </c>
      <c r="J1357" s="46">
        <v>5.1277803399999993</v>
      </c>
      <c r="K1357" s="46">
        <f t="shared" si="21"/>
        <v>6.757133999999887E-2</v>
      </c>
      <c r="L1357" s="1"/>
      <c r="M1357" s="35"/>
    </row>
    <row r="1358" spans="2:13" x14ac:dyDescent="0.2">
      <c r="B1358" s="35"/>
      <c r="C1358" s="34"/>
      <c r="D1358" s="44"/>
      <c r="E1358" s="44"/>
      <c r="F1358" s="53"/>
      <c r="G1358" s="57">
        <v>612</v>
      </c>
      <c r="H1358" s="58" t="s">
        <v>1865</v>
      </c>
      <c r="I1358" s="54">
        <v>3.9232049999999998</v>
      </c>
      <c r="J1358" s="46">
        <v>3.8129374799999987</v>
      </c>
      <c r="K1358" s="46">
        <f t="shared" si="21"/>
        <v>-0.11026752000000117</v>
      </c>
      <c r="L1358" s="1"/>
      <c r="M1358" s="35"/>
    </row>
    <row r="1359" spans="2:13" x14ac:dyDescent="0.2">
      <c r="B1359" s="35"/>
      <c r="C1359" s="34"/>
      <c r="D1359" s="44"/>
      <c r="E1359" s="44"/>
      <c r="F1359" s="53"/>
      <c r="G1359" s="57">
        <v>613</v>
      </c>
      <c r="H1359" s="58" t="s">
        <v>1866</v>
      </c>
      <c r="I1359" s="54">
        <v>4.3606509999999998</v>
      </c>
      <c r="J1359" s="46">
        <v>3.8011746799999999</v>
      </c>
      <c r="K1359" s="46">
        <f t="shared" si="21"/>
        <v>-0.55947631999999992</v>
      </c>
      <c r="L1359" s="1"/>
      <c r="M1359" s="35"/>
    </row>
    <row r="1360" spans="2:13" ht="14.25" x14ac:dyDescent="0.2">
      <c r="B1360" s="35"/>
      <c r="C1360" s="34"/>
      <c r="D1360" s="68">
        <v>27</v>
      </c>
      <c r="E1360" s="38" t="s">
        <v>337</v>
      </c>
      <c r="F1360" s="69"/>
      <c r="G1360" s="70"/>
      <c r="H1360" s="71"/>
      <c r="I1360" s="72">
        <v>554.61008500000003</v>
      </c>
      <c r="J1360" s="72">
        <v>789.14710842000011</v>
      </c>
      <c r="K1360" s="72">
        <f t="shared" si="21"/>
        <v>234.53702342000008</v>
      </c>
    </row>
    <row r="1361" spans="2:13" ht="14.25" x14ac:dyDescent="0.2">
      <c r="B1361" s="35"/>
      <c r="C1361" s="34"/>
      <c r="D1361" s="44"/>
      <c r="E1361" s="44"/>
      <c r="F1361" s="55" t="s">
        <v>15</v>
      </c>
      <c r="G1361" s="61"/>
      <c r="H1361" s="59"/>
      <c r="I1361" s="37">
        <v>0</v>
      </c>
      <c r="J1361" s="37">
        <v>0</v>
      </c>
      <c r="K1361" s="37">
        <f t="shared" si="21"/>
        <v>0</v>
      </c>
      <c r="L1361" s="1"/>
      <c r="M1361" s="35"/>
    </row>
    <row r="1362" spans="2:13" x14ac:dyDescent="0.2">
      <c r="B1362" s="35"/>
      <c r="C1362" s="34"/>
      <c r="D1362" s="44"/>
      <c r="E1362" s="44"/>
      <c r="F1362" s="53"/>
      <c r="G1362" s="57" t="s">
        <v>16</v>
      </c>
      <c r="H1362" s="58" t="s">
        <v>338</v>
      </c>
      <c r="I1362" s="54">
        <v>0</v>
      </c>
      <c r="J1362" s="46">
        <v>0</v>
      </c>
      <c r="K1362" s="46">
        <f t="shared" si="21"/>
        <v>0</v>
      </c>
      <c r="L1362" s="1"/>
      <c r="M1362" s="35"/>
    </row>
    <row r="1363" spans="2:13" ht="14.25" x14ac:dyDescent="0.2">
      <c r="B1363" s="35"/>
      <c r="C1363" s="34"/>
      <c r="D1363" s="44"/>
      <c r="E1363" s="44"/>
      <c r="F1363" s="55" t="s">
        <v>2</v>
      </c>
      <c r="G1363" s="61"/>
      <c r="H1363" s="59"/>
      <c r="I1363" s="37">
        <v>554.61008500000003</v>
      </c>
      <c r="J1363" s="37">
        <v>789.14710842000011</v>
      </c>
      <c r="K1363" s="37">
        <f t="shared" si="21"/>
        <v>234.53702342000008</v>
      </c>
      <c r="L1363" s="1"/>
      <c r="M1363" s="35"/>
    </row>
    <row r="1364" spans="2:13" x14ac:dyDescent="0.2">
      <c r="B1364" s="35"/>
      <c r="C1364" s="34"/>
      <c r="D1364" s="44"/>
      <c r="E1364" s="44"/>
      <c r="F1364" s="53"/>
      <c r="G1364" s="57">
        <v>100</v>
      </c>
      <c r="H1364" s="58" t="s">
        <v>1191</v>
      </c>
      <c r="I1364" s="54">
        <v>15.740529</v>
      </c>
      <c r="J1364" s="46">
        <v>16.191368540000003</v>
      </c>
      <c r="K1364" s="46">
        <f t="shared" si="21"/>
        <v>0.45083954000000226</v>
      </c>
      <c r="L1364" s="1"/>
      <c r="M1364" s="35"/>
    </row>
    <row r="1365" spans="2:13" x14ac:dyDescent="0.2">
      <c r="B1365" s="35"/>
      <c r="C1365" s="34"/>
      <c r="D1365" s="44"/>
      <c r="E1365" s="44"/>
      <c r="F1365" s="53"/>
      <c r="G1365" s="57">
        <v>110</v>
      </c>
      <c r="H1365" s="58" t="s">
        <v>1143</v>
      </c>
      <c r="I1365" s="54">
        <v>0</v>
      </c>
      <c r="J1365" s="46">
        <v>45.464900540000009</v>
      </c>
      <c r="K1365" s="46">
        <f t="shared" si="21"/>
        <v>45.464900540000009</v>
      </c>
      <c r="L1365" s="1"/>
      <c r="M1365" s="35"/>
    </row>
    <row r="1366" spans="2:13" x14ac:dyDescent="0.2">
      <c r="B1366" s="35"/>
      <c r="C1366" s="34"/>
      <c r="D1366" s="44"/>
      <c r="E1366" s="44"/>
      <c r="F1366" s="53"/>
      <c r="G1366" s="57">
        <v>112</v>
      </c>
      <c r="H1366" s="58" t="s">
        <v>8</v>
      </c>
      <c r="I1366" s="54">
        <v>27.559145999999998</v>
      </c>
      <c r="J1366" s="46">
        <v>29.529938699999995</v>
      </c>
      <c r="K1366" s="46">
        <f t="shared" si="21"/>
        <v>1.970792699999997</v>
      </c>
      <c r="L1366" s="1"/>
      <c r="M1366" s="35"/>
    </row>
    <row r="1367" spans="2:13" x14ac:dyDescent="0.2">
      <c r="B1367" s="35"/>
      <c r="C1367" s="34"/>
      <c r="D1367" s="44"/>
      <c r="E1367" s="44"/>
      <c r="F1367" s="53"/>
      <c r="G1367" s="57">
        <v>113</v>
      </c>
      <c r="H1367" s="58" t="s">
        <v>1880</v>
      </c>
      <c r="I1367" s="54">
        <v>0</v>
      </c>
      <c r="J1367" s="46">
        <v>60.977157570000003</v>
      </c>
      <c r="K1367" s="46">
        <f t="shared" si="21"/>
        <v>60.977157570000003</v>
      </c>
      <c r="L1367" s="1"/>
      <c r="M1367" s="35"/>
    </row>
    <row r="1368" spans="2:13" x14ac:dyDescent="0.2">
      <c r="B1368" s="35"/>
      <c r="C1368" s="34"/>
      <c r="D1368" s="44"/>
      <c r="E1368" s="44"/>
      <c r="F1368" s="53"/>
      <c r="G1368" s="57">
        <v>116</v>
      </c>
      <c r="H1368" s="58" t="s">
        <v>1193</v>
      </c>
      <c r="I1368" s="54">
        <v>0</v>
      </c>
      <c r="J1368" s="46">
        <v>18.673890099999998</v>
      </c>
      <c r="K1368" s="46">
        <f t="shared" si="21"/>
        <v>18.673890099999998</v>
      </c>
      <c r="L1368" s="1"/>
      <c r="M1368" s="35"/>
    </row>
    <row r="1369" spans="2:13" ht="25.5" x14ac:dyDescent="0.2">
      <c r="B1369" s="35"/>
      <c r="C1369" s="34"/>
      <c r="D1369" s="44"/>
      <c r="E1369" s="44"/>
      <c r="F1369" s="53"/>
      <c r="G1369" s="57">
        <v>117</v>
      </c>
      <c r="H1369" s="58" t="s">
        <v>2283</v>
      </c>
      <c r="I1369" s="54">
        <v>0</v>
      </c>
      <c r="J1369" s="46">
        <v>21.975632730000001</v>
      </c>
      <c r="K1369" s="46">
        <f t="shared" si="21"/>
        <v>21.975632730000001</v>
      </c>
      <c r="L1369" s="1"/>
      <c r="M1369" s="35"/>
    </row>
    <row r="1370" spans="2:13" x14ac:dyDescent="0.2">
      <c r="B1370" s="35"/>
      <c r="C1370" s="34"/>
      <c r="D1370" s="44"/>
      <c r="E1370" s="44"/>
      <c r="F1370" s="53"/>
      <c r="G1370" s="57">
        <v>118</v>
      </c>
      <c r="H1370" s="58" t="s">
        <v>1881</v>
      </c>
      <c r="I1370" s="54">
        <v>0</v>
      </c>
      <c r="J1370" s="46">
        <v>24.789181990000007</v>
      </c>
      <c r="K1370" s="46">
        <f t="shared" si="21"/>
        <v>24.789181990000007</v>
      </c>
      <c r="L1370" s="1"/>
      <c r="M1370" s="35"/>
    </row>
    <row r="1371" spans="2:13" x14ac:dyDescent="0.2">
      <c r="B1371" s="35"/>
      <c r="C1371" s="34"/>
      <c r="D1371" s="44"/>
      <c r="E1371" s="44"/>
      <c r="F1371" s="53"/>
      <c r="G1371" s="57">
        <v>119</v>
      </c>
      <c r="H1371" s="58" t="s">
        <v>2434</v>
      </c>
      <c r="I1371" s="54">
        <v>0</v>
      </c>
      <c r="J1371" s="46">
        <v>0</v>
      </c>
      <c r="K1371" s="46">
        <f t="shared" si="21"/>
        <v>0</v>
      </c>
      <c r="L1371" s="1"/>
      <c r="M1371" s="35"/>
    </row>
    <row r="1372" spans="2:13" x14ac:dyDescent="0.2">
      <c r="B1372" s="35"/>
      <c r="C1372" s="34"/>
      <c r="D1372" s="44"/>
      <c r="E1372" s="44"/>
      <c r="F1372" s="53"/>
      <c r="G1372" s="57">
        <v>120</v>
      </c>
      <c r="H1372" s="58" t="s">
        <v>2435</v>
      </c>
      <c r="I1372" s="54">
        <v>0</v>
      </c>
      <c r="J1372" s="46">
        <v>30.773031840000002</v>
      </c>
      <c r="K1372" s="46">
        <f t="shared" si="21"/>
        <v>30.773031840000002</v>
      </c>
      <c r="L1372" s="1"/>
      <c r="M1372" s="35"/>
    </row>
    <row r="1373" spans="2:13" x14ac:dyDescent="0.2">
      <c r="B1373" s="35"/>
      <c r="C1373" s="34"/>
      <c r="D1373" s="44"/>
      <c r="E1373" s="44"/>
      <c r="F1373" s="53"/>
      <c r="G1373" s="57">
        <v>121</v>
      </c>
      <c r="H1373" s="58" t="s">
        <v>2284</v>
      </c>
      <c r="I1373" s="54">
        <v>0</v>
      </c>
      <c r="J1373" s="46">
        <v>4.9985816300000003</v>
      </c>
      <c r="K1373" s="46">
        <f t="shared" si="21"/>
        <v>4.9985816300000003</v>
      </c>
      <c r="L1373" s="1"/>
      <c r="M1373" s="35"/>
    </row>
    <row r="1374" spans="2:13" x14ac:dyDescent="0.2">
      <c r="B1374" s="35"/>
      <c r="C1374" s="34"/>
      <c r="D1374" s="44"/>
      <c r="E1374" s="44"/>
      <c r="F1374" s="53"/>
      <c r="G1374" s="57">
        <v>122</v>
      </c>
      <c r="H1374" s="58" t="s">
        <v>2285</v>
      </c>
      <c r="I1374" s="54">
        <v>0</v>
      </c>
      <c r="J1374" s="46">
        <v>4.7937553799999995</v>
      </c>
      <c r="K1374" s="46">
        <f t="shared" si="21"/>
        <v>4.7937553799999995</v>
      </c>
      <c r="L1374" s="1"/>
      <c r="M1374" s="35"/>
    </row>
    <row r="1375" spans="2:13" x14ac:dyDescent="0.2">
      <c r="B1375" s="35"/>
      <c r="C1375" s="34"/>
      <c r="D1375" s="44"/>
      <c r="E1375" s="44"/>
      <c r="F1375" s="53"/>
      <c r="G1375" s="57">
        <v>200</v>
      </c>
      <c r="H1375" s="58" t="s">
        <v>1868</v>
      </c>
      <c r="I1375" s="54">
        <v>7.3048710000000003</v>
      </c>
      <c r="J1375" s="46">
        <v>5.5604064700000011</v>
      </c>
      <c r="K1375" s="46">
        <f t="shared" si="21"/>
        <v>-1.7444645299999992</v>
      </c>
      <c r="L1375" s="1"/>
      <c r="M1375" s="35"/>
    </row>
    <row r="1376" spans="2:13" x14ac:dyDescent="0.2">
      <c r="B1376" s="35"/>
      <c r="C1376" s="34"/>
      <c r="D1376" s="44"/>
      <c r="E1376" s="44"/>
      <c r="F1376" s="53"/>
      <c r="G1376" s="57">
        <v>208</v>
      </c>
      <c r="H1376" s="58" t="s">
        <v>1869</v>
      </c>
      <c r="I1376" s="54">
        <v>12.264799999999999</v>
      </c>
      <c r="J1376" s="46">
        <v>79.310269480000002</v>
      </c>
      <c r="K1376" s="46">
        <f t="shared" si="21"/>
        <v>67.045469480000008</v>
      </c>
      <c r="L1376" s="1"/>
      <c r="M1376" s="35"/>
    </row>
    <row r="1377" spans="2:13" x14ac:dyDescent="0.2">
      <c r="B1377" s="35"/>
      <c r="C1377" s="34"/>
      <c r="D1377" s="44"/>
      <c r="E1377" s="44"/>
      <c r="F1377" s="53"/>
      <c r="G1377" s="57">
        <v>209</v>
      </c>
      <c r="H1377" s="58" t="s">
        <v>1870</v>
      </c>
      <c r="I1377" s="54">
        <v>16.408736999999999</v>
      </c>
      <c r="J1377" s="46">
        <v>17.671594670000001</v>
      </c>
      <c r="K1377" s="46">
        <f t="shared" si="21"/>
        <v>1.2628576700000025</v>
      </c>
      <c r="L1377" s="1"/>
      <c r="M1377" s="35"/>
    </row>
    <row r="1378" spans="2:13" x14ac:dyDescent="0.2">
      <c r="B1378" s="35"/>
      <c r="C1378" s="34"/>
      <c r="D1378" s="44"/>
      <c r="E1378" s="44"/>
      <c r="F1378" s="53"/>
      <c r="G1378" s="57">
        <v>210</v>
      </c>
      <c r="H1378" s="58" t="s">
        <v>1871</v>
      </c>
      <c r="I1378" s="54">
        <v>32.541836000000004</v>
      </c>
      <c r="J1378" s="46">
        <v>63.717786049999994</v>
      </c>
      <c r="K1378" s="46">
        <f t="shared" si="21"/>
        <v>31.17595004999999</v>
      </c>
      <c r="L1378" s="1"/>
      <c r="M1378" s="35"/>
    </row>
    <row r="1379" spans="2:13" x14ac:dyDescent="0.2">
      <c r="B1379" s="35"/>
      <c r="C1379" s="34"/>
      <c r="D1379" s="44"/>
      <c r="E1379" s="44"/>
      <c r="F1379" s="53"/>
      <c r="G1379" s="57">
        <v>211</v>
      </c>
      <c r="H1379" s="58" t="s">
        <v>1872</v>
      </c>
      <c r="I1379" s="54">
        <v>16.786114999999999</v>
      </c>
      <c r="J1379" s="46">
        <v>81.84811028</v>
      </c>
      <c r="K1379" s="46">
        <f t="shared" si="21"/>
        <v>65.061995280000005</v>
      </c>
      <c r="L1379" s="1"/>
      <c r="M1379" s="35"/>
    </row>
    <row r="1380" spans="2:13" x14ac:dyDescent="0.2">
      <c r="B1380" s="35"/>
      <c r="C1380" s="34"/>
      <c r="D1380" s="44"/>
      <c r="E1380" s="44"/>
      <c r="F1380" s="53"/>
      <c r="G1380" s="57">
        <v>212</v>
      </c>
      <c r="H1380" s="58" t="s">
        <v>1873</v>
      </c>
      <c r="I1380" s="54">
        <v>5.5928690000000003</v>
      </c>
      <c r="J1380" s="46">
        <v>6.2663934000000001</v>
      </c>
      <c r="K1380" s="46">
        <f t="shared" si="21"/>
        <v>0.6735243999999998</v>
      </c>
      <c r="L1380" s="1"/>
      <c r="M1380" s="35"/>
    </row>
    <row r="1381" spans="2:13" ht="25.5" x14ac:dyDescent="0.2">
      <c r="B1381" s="35"/>
      <c r="C1381" s="34"/>
      <c r="D1381" s="44"/>
      <c r="E1381" s="44"/>
      <c r="F1381" s="53"/>
      <c r="G1381" s="57">
        <v>300</v>
      </c>
      <c r="H1381" s="58" t="s">
        <v>1874</v>
      </c>
      <c r="I1381" s="54">
        <v>6.2329999999999997</v>
      </c>
      <c r="J1381" s="46">
        <v>6.4540029299999988</v>
      </c>
      <c r="K1381" s="46">
        <f t="shared" si="21"/>
        <v>0.22100292999999915</v>
      </c>
      <c r="L1381" s="1"/>
      <c r="M1381" s="35"/>
    </row>
    <row r="1382" spans="2:13" x14ac:dyDescent="0.2">
      <c r="B1382" s="35"/>
      <c r="C1382" s="34"/>
      <c r="D1382" s="44"/>
      <c r="E1382" s="44"/>
      <c r="F1382" s="53"/>
      <c r="G1382" s="57">
        <v>301</v>
      </c>
      <c r="H1382" s="58" t="s">
        <v>1143</v>
      </c>
      <c r="I1382" s="54">
        <v>47.519475999999997</v>
      </c>
      <c r="J1382" s="46">
        <v>0</v>
      </c>
      <c r="K1382" s="46">
        <f t="shared" si="21"/>
        <v>-47.519475999999997</v>
      </c>
      <c r="L1382" s="1"/>
      <c r="M1382" s="35"/>
    </row>
    <row r="1383" spans="2:13" x14ac:dyDescent="0.2">
      <c r="B1383" s="35"/>
      <c r="C1383" s="34"/>
      <c r="D1383" s="44"/>
      <c r="E1383" s="44"/>
      <c r="F1383" s="53"/>
      <c r="G1383" s="57">
        <v>308</v>
      </c>
      <c r="H1383" s="58" t="s">
        <v>1875</v>
      </c>
      <c r="I1383" s="54">
        <v>14.851998</v>
      </c>
      <c r="J1383" s="46">
        <v>14.29265683</v>
      </c>
      <c r="K1383" s="46">
        <f t="shared" si="21"/>
        <v>-0.55934116999999972</v>
      </c>
      <c r="L1383" s="1"/>
      <c r="M1383" s="35"/>
    </row>
    <row r="1384" spans="2:13" x14ac:dyDescent="0.2">
      <c r="B1384" s="35"/>
      <c r="C1384" s="34"/>
      <c r="D1384" s="44"/>
      <c r="E1384" s="44"/>
      <c r="F1384" s="53"/>
      <c r="G1384" s="57">
        <v>309</v>
      </c>
      <c r="H1384" s="58" t="s">
        <v>1876</v>
      </c>
      <c r="I1384" s="54">
        <v>11.929830000000001</v>
      </c>
      <c r="J1384" s="46">
        <v>12.71197943</v>
      </c>
      <c r="K1384" s="46">
        <f t="shared" si="21"/>
        <v>0.7821494299999987</v>
      </c>
      <c r="L1384" s="1"/>
      <c r="M1384" s="35"/>
    </row>
    <row r="1385" spans="2:13" x14ac:dyDescent="0.2">
      <c r="B1385" s="35"/>
      <c r="C1385" s="34"/>
      <c r="D1385" s="44"/>
      <c r="E1385" s="44"/>
      <c r="F1385" s="53"/>
      <c r="G1385" s="57">
        <v>310</v>
      </c>
      <c r="H1385" s="58" t="s">
        <v>1877</v>
      </c>
      <c r="I1385" s="54">
        <v>8.4009049999999998</v>
      </c>
      <c r="J1385" s="46">
        <v>9.6463639800000003</v>
      </c>
      <c r="K1385" s="46">
        <f t="shared" si="21"/>
        <v>1.2454589800000004</v>
      </c>
      <c r="L1385" s="1"/>
      <c r="M1385" s="35"/>
    </row>
    <row r="1386" spans="2:13" x14ac:dyDescent="0.2">
      <c r="B1386" s="35"/>
      <c r="C1386" s="34"/>
      <c r="D1386" s="44"/>
      <c r="E1386" s="44"/>
      <c r="F1386" s="53"/>
      <c r="G1386" s="57">
        <v>311</v>
      </c>
      <c r="H1386" s="58" t="s">
        <v>1878</v>
      </c>
      <c r="I1386" s="54">
        <v>17.340375000000002</v>
      </c>
      <c r="J1386" s="46">
        <v>18.708206000000001</v>
      </c>
      <c r="K1386" s="46">
        <f t="shared" si="21"/>
        <v>1.3678309999999989</v>
      </c>
      <c r="L1386" s="1"/>
      <c r="M1386" s="35"/>
    </row>
    <row r="1387" spans="2:13" ht="25.5" x14ac:dyDescent="0.2">
      <c r="B1387" s="35"/>
      <c r="C1387" s="34"/>
      <c r="D1387" s="44"/>
      <c r="E1387" s="44"/>
      <c r="F1387" s="53"/>
      <c r="G1387" s="57">
        <v>312</v>
      </c>
      <c r="H1387" s="58" t="s">
        <v>1879</v>
      </c>
      <c r="I1387" s="54">
        <v>17.364816999999999</v>
      </c>
      <c r="J1387" s="46">
        <v>18.840001950000001</v>
      </c>
      <c r="K1387" s="46">
        <f t="shared" si="21"/>
        <v>1.4751849500000027</v>
      </c>
      <c r="L1387" s="1"/>
      <c r="M1387" s="35"/>
    </row>
    <row r="1388" spans="2:13" x14ac:dyDescent="0.2">
      <c r="B1388" s="35"/>
      <c r="C1388" s="34"/>
      <c r="D1388" s="44"/>
      <c r="E1388" s="44"/>
      <c r="F1388" s="53"/>
      <c r="G1388" s="57">
        <v>313</v>
      </c>
      <c r="H1388" s="58" t="s">
        <v>1880</v>
      </c>
      <c r="I1388" s="54">
        <v>62.317312999999999</v>
      </c>
      <c r="J1388" s="46">
        <v>0</v>
      </c>
      <c r="K1388" s="46">
        <f t="shared" si="21"/>
        <v>-62.317312999999999</v>
      </c>
      <c r="L1388" s="1"/>
      <c r="M1388" s="35"/>
    </row>
    <row r="1389" spans="2:13" x14ac:dyDescent="0.2">
      <c r="B1389" s="35"/>
      <c r="C1389" s="34"/>
      <c r="D1389" s="44"/>
      <c r="E1389" s="44"/>
      <c r="F1389" s="53"/>
      <c r="G1389" s="57">
        <v>316</v>
      </c>
      <c r="H1389" s="58" t="s">
        <v>1193</v>
      </c>
      <c r="I1389" s="54">
        <v>15.874186</v>
      </c>
      <c r="J1389" s="46">
        <v>0</v>
      </c>
      <c r="K1389" s="46">
        <f t="shared" si="21"/>
        <v>-15.874186</v>
      </c>
      <c r="L1389" s="1"/>
      <c r="M1389" s="35"/>
    </row>
    <row r="1390" spans="2:13" x14ac:dyDescent="0.2">
      <c r="B1390" s="35"/>
      <c r="C1390" s="34"/>
      <c r="D1390" s="44"/>
      <c r="E1390" s="44"/>
      <c r="F1390" s="53"/>
      <c r="G1390" s="57">
        <v>317</v>
      </c>
      <c r="H1390" s="58" t="s">
        <v>1867</v>
      </c>
      <c r="I1390" s="54">
        <v>14.941954000000001</v>
      </c>
      <c r="J1390" s="46">
        <v>0</v>
      </c>
      <c r="K1390" s="46">
        <f t="shared" si="21"/>
        <v>-14.941954000000001</v>
      </c>
      <c r="L1390" s="1"/>
      <c r="M1390" s="35"/>
    </row>
    <row r="1391" spans="2:13" x14ac:dyDescent="0.2">
      <c r="B1391" s="35"/>
      <c r="C1391" s="34"/>
      <c r="D1391" s="44"/>
      <c r="E1391" s="44"/>
      <c r="F1391" s="53"/>
      <c r="G1391" s="57">
        <v>318</v>
      </c>
      <c r="H1391" s="58" t="s">
        <v>1881</v>
      </c>
      <c r="I1391" s="54">
        <v>24.527103</v>
      </c>
      <c r="J1391" s="46">
        <v>0</v>
      </c>
      <c r="K1391" s="46">
        <f t="shared" si="21"/>
        <v>-24.527103</v>
      </c>
      <c r="L1391" s="1"/>
      <c r="M1391" s="35"/>
    </row>
    <row r="1392" spans="2:13" x14ac:dyDescent="0.2">
      <c r="B1392" s="35"/>
      <c r="C1392" s="34"/>
      <c r="D1392" s="44"/>
      <c r="E1392" s="44"/>
      <c r="F1392" s="53"/>
      <c r="G1392" s="57">
        <v>319</v>
      </c>
      <c r="H1392" s="58" t="s">
        <v>2286</v>
      </c>
      <c r="I1392" s="54">
        <v>10.060041999999999</v>
      </c>
      <c r="J1392" s="46">
        <v>0</v>
      </c>
      <c r="K1392" s="46">
        <f t="shared" si="21"/>
        <v>-10.060041999999999</v>
      </c>
      <c r="L1392" s="1"/>
      <c r="M1392" s="35"/>
    </row>
    <row r="1393" spans="2:13" x14ac:dyDescent="0.2">
      <c r="B1393" s="35"/>
      <c r="C1393" s="34"/>
      <c r="D1393" s="44"/>
      <c r="E1393" s="44"/>
      <c r="F1393" s="53"/>
      <c r="G1393" s="57">
        <v>400</v>
      </c>
      <c r="H1393" s="58" t="s">
        <v>1882</v>
      </c>
      <c r="I1393" s="54">
        <v>6.8000069999999999</v>
      </c>
      <c r="J1393" s="46">
        <v>7.2930845800000004</v>
      </c>
      <c r="K1393" s="46">
        <f t="shared" si="21"/>
        <v>0.49307758000000046</v>
      </c>
      <c r="L1393" s="1"/>
      <c r="M1393" s="35"/>
    </row>
    <row r="1394" spans="2:13" ht="25.5" x14ac:dyDescent="0.2">
      <c r="B1394" s="35"/>
      <c r="C1394" s="34"/>
      <c r="D1394" s="44"/>
      <c r="E1394" s="44"/>
      <c r="F1394" s="53"/>
      <c r="G1394" s="57">
        <v>408</v>
      </c>
      <c r="H1394" s="58" t="s">
        <v>1883</v>
      </c>
      <c r="I1394" s="54">
        <v>37.513128999999999</v>
      </c>
      <c r="J1394" s="46">
        <v>42.928772030000005</v>
      </c>
      <c r="K1394" s="46">
        <f t="shared" si="21"/>
        <v>5.4156430300000054</v>
      </c>
      <c r="L1394" s="1"/>
      <c r="M1394" s="35"/>
    </row>
    <row r="1395" spans="2:13" x14ac:dyDescent="0.2">
      <c r="B1395" s="35"/>
      <c r="C1395" s="34"/>
      <c r="D1395" s="44"/>
      <c r="E1395" s="44"/>
      <c r="F1395" s="53"/>
      <c r="G1395" s="57">
        <v>409</v>
      </c>
      <c r="H1395" s="58" t="s">
        <v>1884</v>
      </c>
      <c r="I1395" s="54">
        <v>23.763777999999999</v>
      </c>
      <c r="J1395" s="46">
        <v>25.878909709999999</v>
      </c>
      <c r="K1395" s="46">
        <f t="shared" si="21"/>
        <v>2.11513171</v>
      </c>
      <c r="L1395" s="1"/>
      <c r="M1395" s="35"/>
    </row>
    <row r="1396" spans="2:13" x14ac:dyDescent="0.2">
      <c r="B1396" s="35"/>
      <c r="C1396" s="34"/>
      <c r="D1396" s="44"/>
      <c r="E1396" s="44"/>
      <c r="F1396" s="53"/>
      <c r="G1396" s="57">
        <v>411</v>
      </c>
      <c r="H1396" s="58" t="s">
        <v>1885</v>
      </c>
      <c r="I1396" s="54">
        <v>19.372326999999999</v>
      </c>
      <c r="J1396" s="46">
        <v>19.54192771</v>
      </c>
      <c r="K1396" s="46">
        <f t="shared" si="21"/>
        <v>0.16960071000000099</v>
      </c>
      <c r="L1396" s="1"/>
      <c r="M1396" s="35"/>
    </row>
    <row r="1397" spans="2:13" x14ac:dyDescent="0.2">
      <c r="B1397" s="35"/>
      <c r="C1397" s="34"/>
      <c r="D1397" s="44"/>
      <c r="E1397" s="44"/>
      <c r="F1397" s="53"/>
      <c r="G1397" s="57">
        <v>416</v>
      </c>
      <c r="H1397" s="58" t="s">
        <v>1886</v>
      </c>
      <c r="I1397" s="54">
        <v>8.3300429999999999</v>
      </c>
      <c r="J1397" s="46">
        <v>9.3038969999999999E-2</v>
      </c>
      <c r="K1397" s="46">
        <f t="shared" si="21"/>
        <v>-8.2370040299999996</v>
      </c>
      <c r="L1397" s="1"/>
      <c r="M1397" s="35"/>
    </row>
    <row r="1398" spans="2:13" x14ac:dyDescent="0.2">
      <c r="B1398" s="35"/>
      <c r="C1398" s="34"/>
      <c r="D1398" s="44"/>
      <c r="E1398" s="44"/>
      <c r="F1398" s="53"/>
      <c r="G1398" s="57">
        <v>419</v>
      </c>
      <c r="H1398" s="58" t="s">
        <v>2286</v>
      </c>
      <c r="I1398" s="54">
        <v>0</v>
      </c>
      <c r="J1398" s="46">
        <v>13.011946989999998</v>
      </c>
      <c r="K1398" s="46">
        <f t="shared" si="21"/>
        <v>13.011946989999998</v>
      </c>
      <c r="L1398" s="1"/>
      <c r="M1398" s="35"/>
    </row>
    <row r="1399" spans="2:13" x14ac:dyDescent="0.2">
      <c r="B1399" s="35"/>
      <c r="C1399" s="34"/>
      <c r="D1399" s="44"/>
      <c r="E1399" s="44"/>
      <c r="F1399" s="53"/>
      <c r="G1399" s="57">
        <v>500</v>
      </c>
      <c r="H1399" s="58" t="s">
        <v>1116</v>
      </c>
      <c r="I1399" s="54">
        <v>5.9905939999999998</v>
      </c>
      <c r="J1399" s="46">
        <v>6.0121356800000001</v>
      </c>
      <c r="K1399" s="46">
        <f t="shared" si="21"/>
        <v>2.1541680000000341E-2</v>
      </c>
      <c r="L1399" s="1"/>
      <c r="M1399" s="35"/>
    </row>
    <row r="1400" spans="2:13" x14ac:dyDescent="0.2">
      <c r="B1400" s="35"/>
      <c r="C1400" s="34"/>
      <c r="D1400" s="44"/>
      <c r="E1400" s="44"/>
      <c r="F1400" s="53"/>
      <c r="G1400" s="57">
        <v>510</v>
      </c>
      <c r="H1400" s="58" t="s">
        <v>1175</v>
      </c>
      <c r="I1400" s="54">
        <v>21.200434000000001</v>
      </c>
      <c r="J1400" s="46">
        <v>22.779783319999996</v>
      </c>
      <c r="K1400" s="46">
        <f t="shared" si="21"/>
        <v>1.5793493199999951</v>
      </c>
      <c r="L1400" s="1"/>
      <c r="M1400" s="35"/>
    </row>
    <row r="1401" spans="2:13" x14ac:dyDescent="0.2">
      <c r="B1401" s="35"/>
      <c r="C1401" s="34"/>
      <c r="D1401" s="44"/>
      <c r="E1401" s="44"/>
      <c r="F1401" s="53"/>
      <c r="G1401" s="57">
        <v>511</v>
      </c>
      <c r="H1401" s="58" t="s">
        <v>1887</v>
      </c>
      <c r="I1401" s="54">
        <v>18.756675999999999</v>
      </c>
      <c r="J1401" s="46">
        <v>19.293034050000003</v>
      </c>
      <c r="K1401" s="46">
        <f t="shared" si="21"/>
        <v>0.53635805000000403</v>
      </c>
      <c r="L1401" s="1"/>
      <c r="M1401" s="35"/>
    </row>
    <row r="1402" spans="2:13" x14ac:dyDescent="0.2">
      <c r="B1402" s="35"/>
      <c r="C1402" s="34"/>
      <c r="D1402" s="44"/>
      <c r="E1402" s="44"/>
      <c r="F1402" s="53"/>
      <c r="G1402" s="57">
        <v>512</v>
      </c>
      <c r="H1402" s="58" t="s">
        <v>1245</v>
      </c>
      <c r="I1402" s="54">
        <v>8.6270849999999992</v>
      </c>
      <c r="J1402" s="46">
        <v>12.506658639999999</v>
      </c>
      <c r="K1402" s="46">
        <f t="shared" si="21"/>
        <v>3.8795736400000003</v>
      </c>
      <c r="L1402" s="1"/>
      <c r="M1402" s="35"/>
    </row>
    <row r="1403" spans="2:13" x14ac:dyDescent="0.2">
      <c r="B1403" s="35"/>
      <c r="C1403" s="34"/>
      <c r="D1403" s="44"/>
      <c r="E1403" s="44"/>
      <c r="F1403" s="53"/>
      <c r="G1403" s="57">
        <v>514</v>
      </c>
      <c r="H1403" s="58" t="s">
        <v>1177</v>
      </c>
      <c r="I1403" s="54">
        <v>18.696110000000001</v>
      </c>
      <c r="J1403" s="46">
        <v>26.612606249999999</v>
      </c>
      <c r="K1403" s="46">
        <f t="shared" si="21"/>
        <v>7.916496249999998</v>
      </c>
      <c r="L1403" s="1"/>
      <c r="M1403" s="35"/>
    </row>
    <row r="1404" spans="2:13" ht="14.25" x14ac:dyDescent="0.2">
      <c r="B1404" s="35"/>
      <c r="C1404" s="34"/>
      <c r="D1404" s="68">
        <v>31</v>
      </c>
      <c r="E1404" s="38" t="s">
        <v>339</v>
      </c>
      <c r="F1404" s="69"/>
      <c r="G1404" s="70"/>
      <c r="H1404" s="71"/>
      <c r="I1404" s="72">
        <v>372.84838000000002</v>
      </c>
      <c r="J1404" s="72">
        <v>396.21857500000027</v>
      </c>
      <c r="K1404" s="72">
        <f t="shared" si="21"/>
        <v>23.370195000000251</v>
      </c>
    </row>
    <row r="1405" spans="2:13" ht="14.25" x14ac:dyDescent="0.2">
      <c r="B1405" s="35"/>
      <c r="C1405" s="34"/>
      <c r="D1405" s="44"/>
      <c r="E1405" s="44"/>
      <c r="F1405" s="55" t="s">
        <v>2</v>
      </c>
      <c r="G1405" s="61"/>
      <c r="H1405" s="59"/>
      <c r="I1405" s="37">
        <v>372.84838000000002</v>
      </c>
      <c r="J1405" s="37">
        <v>396.21857500000027</v>
      </c>
      <c r="K1405" s="37">
        <f t="shared" si="21"/>
        <v>23.370195000000251</v>
      </c>
      <c r="L1405" s="1"/>
      <c r="M1405" s="35"/>
    </row>
    <row r="1406" spans="2:13" x14ac:dyDescent="0.2">
      <c r="B1406" s="35"/>
      <c r="C1406" s="34"/>
      <c r="D1406" s="44"/>
      <c r="E1406" s="44"/>
      <c r="F1406" s="53"/>
      <c r="G1406" s="57">
        <v>100</v>
      </c>
      <c r="H1406" s="58" t="s">
        <v>1888</v>
      </c>
      <c r="I1406" s="54">
        <v>88.816221999999996</v>
      </c>
      <c r="J1406" s="46">
        <v>110.03638885000004</v>
      </c>
      <c r="K1406" s="46">
        <f t="shared" si="21"/>
        <v>21.220166850000041</v>
      </c>
      <c r="L1406" s="1"/>
      <c r="M1406" s="35"/>
    </row>
    <row r="1407" spans="2:13" x14ac:dyDescent="0.2">
      <c r="B1407" s="35"/>
      <c r="C1407" s="34"/>
      <c r="D1407" s="44"/>
      <c r="E1407" s="44"/>
      <c r="F1407" s="53"/>
      <c r="G1407" s="57">
        <v>200</v>
      </c>
      <c r="H1407" s="58" t="s">
        <v>1889</v>
      </c>
      <c r="I1407" s="54">
        <v>252.67178100000001</v>
      </c>
      <c r="J1407" s="46">
        <v>254.78631364000029</v>
      </c>
      <c r="K1407" s="46">
        <f t="shared" si="21"/>
        <v>2.1145326400002773</v>
      </c>
      <c r="L1407" s="1"/>
      <c r="M1407" s="35"/>
    </row>
    <row r="1408" spans="2:13" x14ac:dyDescent="0.2">
      <c r="B1408" s="35"/>
      <c r="C1408" s="34"/>
      <c r="D1408" s="44"/>
      <c r="E1408" s="44"/>
      <c r="F1408" s="53"/>
      <c r="G1408" s="57">
        <v>300</v>
      </c>
      <c r="H1408" s="58" t="s">
        <v>1116</v>
      </c>
      <c r="I1408" s="54">
        <v>31.360377</v>
      </c>
      <c r="J1408" s="46">
        <v>31.395872509999993</v>
      </c>
      <c r="K1408" s="46">
        <f t="shared" si="21"/>
        <v>3.5495509999993402E-2</v>
      </c>
      <c r="L1408" s="1"/>
      <c r="M1408" s="35"/>
    </row>
    <row r="1409" spans="2:13" ht="14.25" x14ac:dyDescent="0.2">
      <c r="B1409" s="35"/>
      <c r="C1409" s="34"/>
      <c r="D1409" s="68">
        <v>37</v>
      </c>
      <c r="E1409" s="38" t="s">
        <v>340</v>
      </c>
      <c r="F1409" s="69"/>
      <c r="G1409" s="70"/>
      <c r="H1409" s="71"/>
      <c r="I1409" s="72">
        <v>59.907952999999999</v>
      </c>
      <c r="J1409" s="72">
        <v>61.23524785</v>
      </c>
      <c r="K1409" s="72">
        <f t="shared" si="21"/>
        <v>1.3272948500000012</v>
      </c>
    </row>
    <row r="1410" spans="2:13" ht="14.25" x14ac:dyDescent="0.2">
      <c r="B1410" s="35"/>
      <c r="C1410" s="34"/>
      <c r="D1410" s="44"/>
      <c r="E1410" s="44"/>
      <c r="F1410" s="55" t="s">
        <v>2</v>
      </c>
      <c r="G1410" s="61"/>
      <c r="H1410" s="59"/>
      <c r="I1410" s="37">
        <v>59.907952999999999</v>
      </c>
      <c r="J1410" s="37">
        <v>61.23524785</v>
      </c>
      <c r="K1410" s="37">
        <f t="shared" si="21"/>
        <v>1.3272948500000012</v>
      </c>
      <c r="L1410" s="1"/>
      <c r="M1410" s="35"/>
    </row>
    <row r="1411" spans="2:13" x14ac:dyDescent="0.2">
      <c r="B1411" s="35"/>
      <c r="C1411" s="34"/>
      <c r="D1411" s="44"/>
      <c r="E1411" s="44"/>
      <c r="F1411" s="53"/>
      <c r="G1411" s="57">
        <v>100</v>
      </c>
      <c r="H1411" s="58" t="s">
        <v>340</v>
      </c>
      <c r="I1411" s="54">
        <v>7.9163959999999998</v>
      </c>
      <c r="J1411" s="46">
        <v>8.8371800900000004</v>
      </c>
      <c r="K1411" s="46">
        <f t="shared" si="21"/>
        <v>0.92078409000000061</v>
      </c>
      <c r="L1411" s="1"/>
      <c r="M1411" s="35"/>
    </row>
    <row r="1412" spans="2:13" x14ac:dyDescent="0.2">
      <c r="B1412" s="35"/>
      <c r="C1412" s="34"/>
      <c r="D1412" s="44"/>
      <c r="E1412" s="44"/>
      <c r="F1412" s="53"/>
      <c r="G1412" s="57">
        <v>109</v>
      </c>
      <c r="H1412" s="58" t="s">
        <v>1890</v>
      </c>
      <c r="I1412" s="54">
        <v>10.876789</v>
      </c>
      <c r="J1412" s="46">
        <v>10.242743219999999</v>
      </c>
      <c r="K1412" s="46">
        <f t="shared" si="21"/>
        <v>-0.634045780000001</v>
      </c>
      <c r="L1412" s="1"/>
      <c r="M1412" s="35"/>
    </row>
    <row r="1413" spans="2:13" x14ac:dyDescent="0.2">
      <c r="B1413" s="35"/>
      <c r="C1413" s="34"/>
      <c r="D1413" s="44"/>
      <c r="E1413" s="44"/>
      <c r="F1413" s="53"/>
      <c r="G1413" s="57">
        <v>110</v>
      </c>
      <c r="H1413" s="58" t="s">
        <v>1117</v>
      </c>
      <c r="I1413" s="54">
        <v>3.0646659999999999</v>
      </c>
      <c r="J1413" s="46">
        <v>2.9298401400000005</v>
      </c>
      <c r="K1413" s="46">
        <f t="shared" si="21"/>
        <v>-0.13482585999999941</v>
      </c>
      <c r="L1413" s="1"/>
      <c r="M1413" s="35"/>
    </row>
    <row r="1414" spans="2:13" x14ac:dyDescent="0.2">
      <c r="B1414" s="35"/>
      <c r="C1414" s="34"/>
      <c r="D1414" s="44"/>
      <c r="E1414" s="44"/>
      <c r="F1414" s="53"/>
      <c r="G1414" s="57">
        <v>111</v>
      </c>
      <c r="H1414" s="58" t="s">
        <v>1891</v>
      </c>
      <c r="I1414" s="54">
        <v>4.228288</v>
      </c>
      <c r="J1414" s="46">
        <v>4.1093022200000009</v>
      </c>
      <c r="K1414" s="46">
        <f t="shared" si="21"/>
        <v>-0.11898577999999915</v>
      </c>
      <c r="L1414" s="1"/>
      <c r="M1414" s="35"/>
    </row>
    <row r="1415" spans="2:13" x14ac:dyDescent="0.2">
      <c r="B1415" s="35"/>
      <c r="C1415" s="34"/>
      <c r="D1415" s="44"/>
      <c r="E1415" s="44"/>
      <c r="F1415" s="53"/>
      <c r="G1415" s="57">
        <v>112</v>
      </c>
      <c r="H1415" s="58" t="s">
        <v>1892</v>
      </c>
      <c r="I1415" s="54">
        <v>10.581327</v>
      </c>
      <c r="J1415" s="46">
        <v>10.059009919999999</v>
      </c>
      <c r="K1415" s="46">
        <f t="shared" si="21"/>
        <v>-0.52231708000000054</v>
      </c>
      <c r="L1415" s="1"/>
      <c r="M1415" s="35"/>
    </row>
    <row r="1416" spans="2:13" x14ac:dyDescent="0.2">
      <c r="B1416" s="35"/>
      <c r="C1416" s="34"/>
      <c r="D1416" s="44"/>
      <c r="E1416" s="44"/>
      <c r="F1416" s="53"/>
      <c r="G1416" s="57">
        <v>113</v>
      </c>
      <c r="H1416" s="58" t="s">
        <v>1893</v>
      </c>
      <c r="I1416" s="54">
        <v>10.226609</v>
      </c>
      <c r="J1416" s="46">
        <v>11.379461809999995</v>
      </c>
      <c r="K1416" s="46">
        <f t="shared" si="21"/>
        <v>1.1528528099999953</v>
      </c>
      <c r="L1416" s="1"/>
      <c r="M1416" s="35"/>
    </row>
    <row r="1417" spans="2:13" x14ac:dyDescent="0.2">
      <c r="B1417" s="35"/>
      <c r="C1417" s="34"/>
      <c r="D1417" s="44"/>
      <c r="E1417" s="44"/>
      <c r="F1417" s="53"/>
      <c r="G1417" s="57">
        <v>114</v>
      </c>
      <c r="H1417" s="58" t="s">
        <v>1894</v>
      </c>
      <c r="I1417" s="54">
        <v>13.013878</v>
      </c>
      <c r="J1417" s="46">
        <v>13.677710450000001</v>
      </c>
      <c r="K1417" s="46">
        <f t="shared" si="21"/>
        <v>0.66383245000000102</v>
      </c>
      <c r="L1417" s="1"/>
      <c r="M1417" s="35"/>
    </row>
    <row r="1418" spans="2:13" ht="14.25" x14ac:dyDescent="0.2">
      <c r="B1418" s="35"/>
      <c r="C1418" s="34"/>
      <c r="D1418" s="68">
        <v>38</v>
      </c>
      <c r="E1418" s="38" t="s">
        <v>341</v>
      </c>
      <c r="F1418" s="69"/>
      <c r="G1418" s="70"/>
      <c r="H1418" s="71"/>
      <c r="I1418" s="72">
        <v>16331.438533</v>
      </c>
      <c r="J1418" s="72">
        <v>16341.417801199999</v>
      </c>
      <c r="K1418" s="72">
        <f t="shared" ref="K1418:K1481" si="22">+J1418-I1418</f>
        <v>9.9792681999988417</v>
      </c>
    </row>
    <row r="1419" spans="2:13" ht="14.25" x14ac:dyDescent="0.2">
      <c r="B1419" s="35"/>
      <c r="C1419" s="34"/>
      <c r="D1419" s="44"/>
      <c r="E1419" s="44"/>
      <c r="F1419" s="55" t="s">
        <v>49</v>
      </c>
      <c r="G1419" s="61"/>
      <c r="H1419" s="59"/>
      <c r="I1419" s="37">
        <v>16331.438533</v>
      </c>
      <c r="J1419" s="37">
        <v>16341.417801199999</v>
      </c>
      <c r="K1419" s="37">
        <f t="shared" si="22"/>
        <v>9.9792681999988417</v>
      </c>
      <c r="L1419" s="1"/>
      <c r="M1419" s="35"/>
    </row>
    <row r="1420" spans="2:13" ht="25.5" x14ac:dyDescent="0.2">
      <c r="B1420" s="35"/>
      <c r="C1420" s="34"/>
      <c r="D1420" s="44"/>
      <c r="E1420" s="44"/>
      <c r="F1420" s="53"/>
      <c r="G1420" s="57" t="s">
        <v>342</v>
      </c>
      <c r="H1420" s="58" t="s">
        <v>1895</v>
      </c>
      <c r="I1420" s="54">
        <v>31.696615000000001</v>
      </c>
      <c r="J1420" s="46">
        <v>31.696615000000001</v>
      </c>
      <c r="K1420" s="46">
        <f t="shared" si="22"/>
        <v>0</v>
      </c>
      <c r="L1420" s="1"/>
      <c r="M1420" s="35"/>
    </row>
    <row r="1421" spans="2:13" x14ac:dyDescent="0.2">
      <c r="B1421" s="35"/>
      <c r="C1421" s="34"/>
      <c r="D1421" s="44"/>
      <c r="E1421" s="44"/>
      <c r="F1421" s="53"/>
      <c r="G1421" s="57" t="s">
        <v>343</v>
      </c>
      <c r="H1421" s="58" t="s">
        <v>344</v>
      </c>
      <c r="I1421" s="54">
        <v>86.713841000000002</v>
      </c>
      <c r="J1421" s="46">
        <v>86.713841000000002</v>
      </c>
      <c r="K1421" s="46">
        <f t="shared" si="22"/>
        <v>0</v>
      </c>
      <c r="L1421" s="1"/>
      <c r="M1421" s="35"/>
    </row>
    <row r="1422" spans="2:13" x14ac:dyDescent="0.2">
      <c r="B1422" s="35"/>
      <c r="C1422" s="34"/>
      <c r="D1422" s="44"/>
      <c r="E1422" s="44"/>
      <c r="F1422" s="53"/>
      <c r="G1422" s="57" t="s">
        <v>345</v>
      </c>
      <c r="H1422" s="58" t="s">
        <v>346</v>
      </c>
      <c r="I1422" s="54">
        <v>82.974732000000003</v>
      </c>
      <c r="J1422" s="46">
        <v>82.974732000000003</v>
      </c>
      <c r="K1422" s="46">
        <f t="shared" si="22"/>
        <v>0</v>
      </c>
      <c r="L1422" s="1"/>
      <c r="M1422" s="35"/>
    </row>
    <row r="1423" spans="2:13" ht="25.5" x14ac:dyDescent="0.2">
      <c r="B1423" s="35"/>
      <c r="C1423" s="34"/>
      <c r="D1423" s="44"/>
      <c r="E1423" s="44"/>
      <c r="F1423" s="53"/>
      <c r="G1423" s="57" t="s">
        <v>347</v>
      </c>
      <c r="H1423" s="58" t="s">
        <v>348</v>
      </c>
      <c r="I1423" s="54">
        <v>87.239485999999999</v>
      </c>
      <c r="J1423" s="46">
        <v>87.239485999999999</v>
      </c>
      <c r="K1423" s="46">
        <f t="shared" si="22"/>
        <v>0</v>
      </c>
      <c r="L1423" s="1"/>
      <c r="M1423" s="35"/>
    </row>
    <row r="1424" spans="2:13" ht="25.5" x14ac:dyDescent="0.2">
      <c r="B1424" s="35"/>
      <c r="C1424" s="34"/>
      <c r="D1424" s="44"/>
      <c r="E1424" s="44"/>
      <c r="F1424" s="53"/>
      <c r="G1424" s="57" t="s">
        <v>349</v>
      </c>
      <c r="H1424" s="58" t="s">
        <v>350</v>
      </c>
      <c r="I1424" s="54">
        <v>75.448813000000001</v>
      </c>
      <c r="J1424" s="46">
        <v>75.448813000000001</v>
      </c>
      <c r="K1424" s="46">
        <f t="shared" si="22"/>
        <v>0</v>
      </c>
      <c r="L1424" s="1"/>
      <c r="M1424" s="35"/>
    </row>
    <row r="1425" spans="2:13" ht="25.5" x14ac:dyDescent="0.2">
      <c r="B1425" s="35"/>
      <c r="C1425" s="34"/>
      <c r="D1425" s="44"/>
      <c r="E1425" s="44"/>
      <c r="F1425" s="53"/>
      <c r="G1425" s="57" t="s">
        <v>351</v>
      </c>
      <c r="H1425" s="58" t="s">
        <v>352</v>
      </c>
      <c r="I1425" s="54">
        <v>55.709581</v>
      </c>
      <c r="J1425" s="46">
        <v>55.709581</v>
      </c>
      <c r="K1425" s="46">
        <f t="shared" si="22"/>
        <v>0</v>
      </c>
      <c r="L1425" s="1"/>
      <c r="M1425" s="35"/>
    </row>
    <row r="1426" spans="2:13" x14ac:dyDescent="0.2">
      <c r="B1426" s="35"/>
      <c r="C1426" s="34"/>
      <c r="D1426" s="44"/>
      <c r="E1426" s="44"/>
      <c r="F1426" s="53"/>
      <c r="G1426" s="57" t="s">
        <v>353</v>
      </c>
      <c r="H1426" s="58" t="s">
        <v>354</v>
      </c>
      <c r="I1426" s="54">
        <v>177.17658299999999</v>
      </c>
      <c r="J1426" s="46">
        <v>180.38758300000001</v>
      </c>
      <c r="K1426" s="46">
        <f t="shared" si="22"/>
        <v>3.2110000000000127</v>
      </c>
      <c r="L1426" s="1"/>
      <c r="M1426" s="35"/>
    </row>
    <row r="1427" spans="2:13" x14ac:dyDescent="0.2">
      <c r="B1427" s="35"/>
      <c r="C1427" s="34"/>
      <c r="D1427" s="44"/>
      <c r="E1427" s="44"/>
      <c r="F1427" s="53"/>
      <c r="G1427" s="57" t="s">
        <v>355</v>
      </c>
      <c r="H1427" s="58" t="s">
        <v>356</v>
      </c>
      <c r="I1427" s="54">
        <v>202.28895900000001</v>
      </c>
      <c r="J1427" s="46">
        <v>202.28895900000012</v>
      </c>
      <c r="K1427" s="46">
        <f t="shared" si="22"/>
        <v>0</v>
      </c>
      <c r="L1427" s="1"/>
      <c r="M1427" s="35"/>
    </row>
    <row r="1428" spans="2:13" x14ac:dyDescent="0.2">
      <c r="B1428" s="35"/>
      <c r="C1428" s="34"/>
      <c r="D1428" s="44"/>
      <c r="E1428" s="44"/>
      <c r="F1428" s="53"/>
      <c r="G1428" s="57" t="s">
        <v>357</v>
      </c>
      <c r="H1428" s="58" t="s">
        <v>358</v>
      </c>
      <c r="I1428" s="54">
        <v>117.417647</v>
      </c>
      <c r="J1428" s="46">
        <v>117.417647</v>
      </c>
      <c r="K1428" s="46">
        <f t="shared" si="22"/>
        <v>0</v>
      </c>
      <c r="L1428" s="1"/>
      <c r="M1428" s="35"/>
    </row>
    <row r="1429" spans="2:13" x14ac:dyDescent="0.2">
      <c r="B1429" s="35"/>
      <c r="C1429" s="34"/>
      <c r="D1429" s="44"/>
      <c r="E1429" s="44"/>
      <c r="F1429" s="53"/>
      <c r="G1429" s="57" t="s">
        <v>359</v>
      </c>
      <c r="H1429" s="58" t="s">
        <v>360</v>
      </c>
      <c r="I1429" s="54">
        <v>82.198580000000007</v>
      </c>
      <c r="J1429" s="46">
        <v>82.198580000000007</v>
      </c>
      <c r="K1429" s="46">
        <f t="shared" si="22"/>
        <v>0</v>
      </c>
      <c r="L1429" s="1"/>
      <c r="M1429" s="35"/>
    </row>
    <row r="1430" spans="2:13" x14ac:dyDescent="0.2">
      <c r="B1430" s="35"/>
      <c r="C1430" s="34"/>
      <c r="D1430" s="44"/>
      <c r="E1430" s="44"/>
      <c r="F1430" s="53"/>
      <c r="G1430" s="57" t="s">
        <v>361</v>
      </c>
      <c r="H1430" s="58" t="s">
        <v>362</v>
      </c>
      <c r="I1430" s="54">
        <v>77.419703999999996</v>
      </c>
      <c r="J1430" s="46">
        <v>77.419703999999996</v>
      </c>
      <c r="K1430" s="46">
        <f t="shared" si="22"/>
        <v>0</v>
      </c>
      <c r="L1430" s="1"/>
      <c r="M1430" s="35"/>
    </row>
    <row r="1431" spans="2:13" x14ac:dyDescent="0.2">
      <c r="B1431" s="35"/>
      <c r="C1431" s="34"/>
      <c r="D1431" s="44"/>
      <c r="E1431" s="44"/>
      <c r="F1431" s="53"/>
      <c r="G1431" s="57" t="s">
        <v>363</v>
      </c>
      <c r="H1431" s="58" t="s">
        <v>364</v>
      </c>
      <c r="I1431" s="54">
        <v>122.857584</v>
      </c>
      <c r="J1431" s="46">
        <v>121.819632</v>
      </c>
      <c r="K1431" s="46">
        <f t="shared" si="22"/>
        <v>-1.0379520000000042</v>
      </c>
      <c r="L1431" s="1"/>
      <c r="M1431" s="35"/>
    </row>
    <row r="1432" spans="2:13" x14ac:dyDescent="0.2">
      <c r="B1432" s="35"/>
      <c r="C1432" s="34"/>
      <c r="D1432" s="44"/>
      <c r="E1432" s="44"/>
      <c r="F1432" s="53"/>
      <c r="G1432" s="57" t="s">
        <v>365</v>
      </c>
      <c r="H1432" s="58" t="s">
        <v>341</v>
      </c>
      <c r="I1432" s="54">
        <v>13590.950430000001</v>
      </c>
      <c r="J1432" s="46">
        <v>13607.225873199999</v>
      </c>
      <c r="K1432" s="46">
        <f t="shared" si="22"/>
        <v>16.275443199998335</v>
      </c>
      <c r="L1432" s="1"/>
      <c r="M1432" s="35"/>
    </row>
    <row r="1433" spans="2:13" x14ac:dyDescent="0.2">
      <c r="B1433" s="35"/>
      <c r="C1433" s="34"/>
      <c r="D1433" s="44"/>
      <c r="E1433" s="44"/>
      <c r="F1433" s="53"/>
      <c r="G1433" s="57" t="s">
        <v>366</v>
      </c>
      <c r="H1433" s="58" t="s">
        <v>367</v>
      </c>
      <c r="I1433" s="54">
        <v>124.537065</v>
      </c>
      <c r="J1433" s="46">
        <v>124.537065</v>
      </c>
      <c r="K1433" s="46">
        <f t="shared" si="22"/>
        <v>0</v>
      </c>
      <c r="L1433" s="1"/>
      <c r="M1433" s="35"/>
    </row>
    <row r="1434" spans="2:13" x14ac:dyDescent="0.2">
      <c r="B1434" s="35"/>
      <c r="C1434" s="34"/>
      <c r="D1434" s="44"/>
      <c r="E1434" s="44"/>
      <c r="F1434" s="53"/>
      <c r="G1434" s="57" t="s">
        <v>368</v>
      </c>
      <c r="H1434" s="58" t="s">
        <v>369</v>
      </c>
      <c r="I1434" s="54">
        <v>133.92131699999999</v>
      </c>
      <c r="J1434" s="46">
        <v>133.92131699999999</v>
      </c>
      <c r="K1434" s="46">
        <f t="shared" si="22"/>
        <v>0</v>
      </c>
      <c r="L1434" s="1"/>
      <c r="M1434" s="35"/>
    </row>
    <row r="1435" spans="2:13" x14ac:dyDescent="0.2">
      <c r="B1435" s="35"/>
      <c r="C1435" s="34"/>
      <c r="D1435" s="44"/>
      <c r="E1435" s="44"/>
      <c r="F1435" s="53"/>
      <c r="G1435" s="57" t="s">
        <v>370</v>
      </c>
      <c r="H1435" s="58" t="s">
        <v>371</v>
      </c>
      <c r="I1435" s="54">
        <v>159.67749000000001</v>
      </c>
      <c r="J1435" s="46">
        <v>159.67749000000001</v>
      </c>
      <c r="K1435" s="46">
        <f t="shared" si="22"/>
        <v>0</v>
      </c>
      <c r="L1435" s="1"/>
      <c r="M1435" s="35"/>
    </row>
    <row r="1436" spans="2:13" x14ac:dyDescent="0.2">
      <c r="B1436" s="35"/>
      <c r="C1436" s="34"/>
      <c r="D1436" s="44"/>
      <c r="E1436" s="44"/>
      <c r="F1436" s="53"/>
      <c r="G1436" s="57" t="s">
        <v>372</v>
      </c>
      <c r="H1436" s="58" t="s">
        <v>373</v>
      </c>
      <c r="I1436" s="54">
        <v>61.309792999999999</v>
      </c>
      <c r="J1436" s="46">
        <v>61.309792999999999</v>
      </c>
      <c r="K1436" s="46">
        <f t="shared" si="22"/>
        <v>0</v>
      </c>
      <c r="L1436" s="1"/>
      <c r="M1436" s="35"/>
    </row>
    <row r="1437" spans="2:13" x14ac:dyDescent="0.2">
      <c r="B1437" s="35"/>
      <c r="C1437" s="34"/>
      <c r="D1437" s="44"/>
      <c r="E1437" s="44"/>
      <c r="F1437" s="53"/>
      <c r="G1437" s="57" t="s">
        <v>374</v>
      </c>
      <c r="H1437" s="58" t="s">
        <v>375</v>
      </c>
      <c r="I1437" s="54">
        <v>55.712353999999998</v>
      </c>
      <c r="J1437" s="46">
        <v>55.712353999999998</v>
      </c>
      <c r="K1437" s="46">
        <f t="shared" si="22"/>
        <v>0</v>
      </c>
      <c r="L1437" s="1"/>
      <c r="M1437" s="35"/>
    </row>
    <row r="1438" spans="2:13" x14ac:dyDescent="0.2">
      <c r="B1438" s="35"/>
      <c r="C1438" s="34"/>
      <c r="D1438" s="44"/>
      <c r="E1438" s="44"/>
      <c r="F1438" s="53"/>
      <c r="G1438" s="57" t="s">
        <v>376</v>
      </c>
      <c r="H1438" s="58" t="s">
        <v>377</v>
      </c>
      <c r="I1438" s="54">
        <v>14.98279</v>
      </c>
      <c r="J1438" s="46">
        <v>14.98279</v>
      </c>
      <c r="K1438" s="46">
        <f t="shared" si="22"/>
        <v>0</v>
      </c>
      <c r="L1438" s="1"/>
      <c r="M1438" s="35"/>
    </row>
    <row r="1439" spans="2:13" x14ac:dyDescent="0.2">
      <c r="B1439" s="35"/>
      <c r="C1439" s="34"/>
      <c r="D1439" s="44"/>
      <c r="E1439" s="44"/>
      <c r="F1439" s="53"/>
      <c r="G1439" s="57" t="s">
        <v>378</v>
      </c>
      <c r="H1439" s="58" t="s">
        <v>379</v>
      </c>
      <c r="I1439" s="54">
        <v>126.321144</v>
      </c>
      <c r="J1439" s="46">
        <v>126.321144</v>
      </c>
      <c r="K1439" s="46">
        <f t="shared" si="22"/>
        <v>0</v>
      </c>
      <c r="L1439" s="1"/>
      <c r="M1439" s="35"/>
    </row>
    <row r="1440" spans="2:13" x14ac:dyDescent="0.2">
      <c r="B1440" s="35"/>
      <c r="C1440" s="34"/>
      <c r="D1440" s="44"/>
      <c r="E1440" s="44"/>
      <c r="F1440" s="53"/>
      <c r="G1440" s="57" t="s">
        <v>380</v>
      </c>
      <c r="H1440" s="58" t="s">
        <v>381</v>
      </c>
      <c r="I1440" s="54">
        <v>87.876976999999997</v>
      </c>
      <c r="J1440" s="46">
        <v>87.876976999999997</v>
      </c>
      <c r="K1440" s="46">
        <f t="shared" si="22"/>
        <v>0</v>
      </c>
      <c r="L1440" s="1"/>
      <c r="M1440" s="35"/>
    </row>
    <row r="1441" spans="2:13" x14ac:dyDescent="0.2">
      <c r="B1441" s="35"/>
      <c r="C1441" s="34"/>
      <c r="D1441" s="44"/>
      <c r="E1441" s="44"/>
      <c r="F1441" s="53"/>
      <c r="G1441" s="57" t="s">
        <v>382</v>
      </c>
      <c r="H1441" s="58" t="s">
        <v>383</v>
      </c>
      <c r="I1441" s="54">
        <v>158.642461</v>
      </c>
      <c r="J1441" s="46">
        <v>158.642461</v>
      </c>
      <c r="K1441" s="46">
        <f t="shared" si="22"/>
        <v>0</v>
      </c>
      <c r="L1441" s="1"/>
      <c r="M1441" s="35"/>
    </row>
    <row r="1442" spans="2:13" x14ac:dyDescent="0.2">
      <c r="B1442" s="35"/>
      <c r="C1442" s="34"/>
      <c r="D1442" s="44"/>
      <c r="E1442" s="44"/>
      <c r="F1442" s="53"/>
      <c r="G1442" s="57" t="s">
        <v>384</v>
      </c>
      <c r="H1442" s="58" t="s">
        <v>385</v>
      </c>
      <c r="I1442" s="54">
        <v>63.666614000000003</v>
      </c>
      <c r="J1442" s="46">
        <v>59.197391000000003</v>
      </c>
      <c r="K1442" s="46">
        <f t="shared" si="22"/>
        <v>-4.4692229999999995</v>
      </c>
      <c r="L1442" s="1"/>
      <c r="M1442" s="35"/>
    </row>
    <row r="1443" spans="2:13" x14ac:dyDescent="0.2">
      <c r="B1443" s="35"/>
      <c r="C1443" s="34"/>
      <c r="D1443" s="44"/>
      <c r="E1443" s="44"/>
      <c r="F1443" s="53"/>
      <c r="G1443" s="57" t="s">
        <v>386</v>
      </c>
      <c r="H1443" s="58" t="s">
        <v>387</v>
      </c>
      <c r="I1443" s="54">
        <v>152.122029</v>
      </c>
      <c r="J1443" s="46">
        <v>148.122029</v>
      </c>
      <c r="K1443" s="46">
        <f t="shared" si="22"/>
        <v>-4</v>
      </c>
      <c r="L1443" s="1"/>
      <c r="M1443" s="35"/>
    </row>
    <row r="1444" spans="2:13" ht="25.5" x14ac:dyDescent="0.2">
      <c r="B1444" s="35"/>
      <c r="C1444" s="34"/>
      <c r="D1444" s="44"/>
      <c r="E1444" s="44"/>
      <c r="F1444" s="53"/>
      <c r="G1444" s="57" t="s">
        <v>388</v>
      </c>
      <c r="H1444" s="58" t="s">
        <v>389</v>
      </c>
      <c r="I1444" s="54">
        <v>242.716881</v>
      </c>
      <c r="J1444" s="46">
        <v>242.716881</v>
      </c>
      <c r="K1444" s="46">
        <f t="shared" si="22"/>
        <v>0</v>
      </c>
      <c r="L1444" s="1"/>
      <c r="M1444" s="35"/>
    </row>
    <row r="1445" spans="2:13" x14ac:dyDescent="0.2">
      <c r="B1445" s="35"/>
      <c r="C1445" s="34"/>
      <c r="D1445" s="44"/>
      <c r="E1445" s="44"/>
      <c r="F1445" s="53"/>
      <c r="G1445" s="57" t="s">
        <v>390</v>
      </c>
      <c r="H1445" s="58" t="s">
        <v>391</v>
      </c>
      <c r="I1445" s="54">
        <v>159.85906299999999</v>
      </c>
      <c r="J1445" s="46">
        <v>159.85906299999999</v>
      </c>
      <c r="K1445" s="46">
        <f t="shared" si="22"/>
        <v>0</v>
      </c>
      <c r="L1445" s="1"/>
      <c r="M1445" s="35"/>
    </row>
    <row r="1446" spans="2:13" ht="14.25" x14ac:dyDescent="0.2">
      <c r="B1446" s="35"/>
      <c r="C1446" s="34"/>
      <c r="D1446" s="68">
        <v>45</v>
      </c>
      <c r="E1446" s="38" t="s">
        <v>303</v>
      </c>
      <c r="F1446" s="69"/>
      <c r="G1446" s="70"/>
      <c r="H1446" s="71"/>
      <c r="I1446" s="72">
        <v>197.19999799999999</v>
      </c>
      <c r="J1446" s="72">
        <v>318.03253035</v>
      </c>
      <c r="K1446" s="72">
        <f t="shared" si="22"/>
        <v>120.83253235000001</v>
      </c>
    </row>
    <row r="1447" spans="2:13" ht="14.25" x14ac:dyDescent="0.2">
      <c r="B1447" s="35"/>
      <c r="C1447" s="34"/>
      <c r="D1447" s="44"/>
      <c r="E1447" s="44"/>
      <c r="F1447" s="55" t="s">
        <v>2</v>
      </c>
      <c r="G1447" s="61"/>
      <c r="H1447" s="59"/>
      <c r="I1447" s="37">
        <v>197.19999799999999</v>
      </c>
      <c r="J1447" s="37">
        <v>318.03253035</v>
      </c>
      <c r="K1447" s="37">
        <f t="shared" si="22"/>
        <v>120.83253235000001</v>
      </c>
      <c r="L1447" s="1"/>
      <c r="M1447" s="35"/>
    </row>
    <row r="1448" spans="2:13" x14ac:dyDescent="0.2">
      <c r="B1448" s="35"/>
      <c r="C1448" s="34"/>
      <c r="D1448" s="44"/>
      <c r="E1448" s="44"/>
      <c r="F1448" s="53"/>
      <c r="G1448" s="57">
        <v>100</v>
      </c>
      <c r="H1448" s="58" t="s">
        <v>1896</v>
      </c>
      <c r="I1448" s="54">
        <v>25.781835000000001</v>
      </c>
      <c r="J1448" s="46">
        <v>31.096176</v>
      </c>
      <c r="K1448" s="46">
        <f t="shared" si="22"/>
        <v>5.3143409999999989</v>
      </c>
      <c r="L1448" s="1"/>
      <c r="M1448" s="35"/>
    </row>
    <row r="1449" spans="2:13" x14ac:dyDescent="0.2">
      <c r="B1449" s="35"/>
      <c r="C1449" s="34"/>
      <c r="D1449" s="44"/>
      <c r="E1449" s="44"/>
      <c r="F1449" s="53"/>
      <c r="G1449" s="57">
        <v>200</v>
      </c>
      <c r="H1449" s="58" t="s">
        <v>1107</v>
      </c>
      <c r="I1449" s="54">
        <v>10.930327999999999</v>
      </c>
      <c r="J1449" s="46">
        <v>12.350503790000001</v>
      </c>
      <c r="K1449" s="46">
        <f t="shared" si="22"/>
        <v>1.4201757900000018</v>
      </c>
      <c r="L1449" s="1"/>
      <c r="M1449" s="35"/>
    </row>
    <row r="1450" spans="2:13" x14ac:dyDescent="0.2">
      <c r="B1450" s="35"/>
      <c r="C1450" s="34"/>
      <c r="D1450" s="44"/>
      <c r="E1450" s="44"/>
      <c r="F1450" s="53"/>
      <c r="G1450" s="57">
        <v>210</v>
      </c>
      <c r="H1450" s="58" t="s">
        <v>1897</v>
      </c>
      <c r="I1450" s="54">
        <v>17.225580000000001</v>
      </c>
      <c r="J1450" s="46">
        <v>20.715283520000003</v>
      </c>
      <c r="K1450" s="46">
        <f t="shared" si="22"/>
        <v>3.4897035200000026</v>
      </c>
      <c r="L1450" s="1"/>
      <c r="M1450" s="35"/>
    </row>
    <row r="1451" spans="2:13" x14ac:dyDescent="0.2">
      <c r="B1451" s="35"/>
      <c r="C1451" s="34"/>
      <c r="D1451" s="44"/>
      <c r="E1451" s="44"/>
      <c r="F1451" s="53"/>
      <c r="G1451" s="57">
        <v>211</v>
      </c>
      <c r="H1451" s="58" t="s">
        <v>1535</v>
      </c>
      <c r="I1451" s="54">
        <v>10.592705</v>
      </c>
      <c r="J1451" s="46">
        <v>19.518436030000004</v>
      </c>
      <c r="K1451" s="46">
        <f t="shared" si="22"/>
        <v>8.9257310300000032</v>
      </c>
      <c r="L1451" s="1"/>
      <c r="M1451" s="35"/>
    </row>
    <row r="1452" spans="2:13" x14ac:dyDescent="0.2">
      <c r="B1452" s="35"/>
      <c r="C1452" s="34"/>
      <c r="D1452" s="44"/>
      <c r="E1452" s="44"/>
      <c r="F1452" s="53"/>
      <c r="G1452" s="57">
        <v>212</v>
      </c>
      <c r="H1452" s="58" t="s">
        <v>1143</v>
      </c>
      <c r="I1452" s="54">
        <v>15.543737999999999</v>
      </c>
      <c r="J1452" s="46">
        <v>21.496467490000001</v>
      </c>
      <c r="K1452" s="46">
        <f t="shared" si="22"/>
        <v>5.9527294900000012</v>
      </c>
      <c r="L1452" s="1"/>
      <c r="M1452" s="35"/>
    </row>
    <row r="1453" spans="2:13" x14ac:dyDescent="0.2">
      <c r="B1453" s="35"/>
      <c r="C1453" s="34"/>
      <c r="D1453" s="44"/>
      <c r="E1453" s="44"/>
      <c r="F1453" s="53"/>
      <c r="G1453" s="57">
        <v>213</v>
      </c>
      <c r="H1453" s="58" t="s">
        <v>1898</v>
      </c>
      <c r="I1453" s="54">
        <v>10.892018</v>
      </c>
      <c r="J1453" s="46">
        <v>13.63257761</v>
      </c>
      <c r="K1453" s="46">
        <f t="shared" si="22"/>
        <v>2.74055961</v>
      </c>
      <c r="L1453" s="1"/>
      <c r="M1453" s="35"/>
    </row>
    <row r="1454" spans="2:13" x14ac:dyDescent="0.2">
      <c r="B1454" s="35"/>
      <c r="C1454" s="34"/>
      <c r="D1454" s="44"/>
      <c r="E1454" s="44"/>
      <c r="F1454" s="53"/>
      <c r="G1454" s="57">
        <v>214</v>
      </c>
      <c r="H1454" s="58" t="s">
        <v>1899</v>
      </c>
      <c r="I1454" s="54">
        <v>2.9937299999999998</v>
      </c>
      <c r="J1454" s="46">
        <v>5.9602588799999996</v>
      </c>
      <c r="K1454" s="46">
        <f t="shared" si="22"/>
        <v>2.9665288799999998</v>
      </c>
      <c r="L1454" s="1"/>
      <c r="M1454" s="35"/>
    </row>
    <row r="1455" spans="2:13" x14ac:dyDescent="0.2">
      <c r="B1455" s="35"/>
      <c r="C1455" s="34"/>
      <c r="D1455" s="44"/>
      <c r="E1455" s="44"/>
      <c r="F1455" s="53"/>
      <c r="G1455" s="57">
        <v>215</v>
      </c>
      <c r="H1455" s="58" t="s">
        <v>1900</v>
      </c>
      <c r="I1455" s="54">
        <v>16.289878000000002</v>
      </c>
      <c r="J1455" s="46">
        <v>34.754484339999998</v>
      </c>
      <c r="K1455" s="46">
        <f t="shared" si="22"/>
        <v>18.464606339999996</v>
      </c>
      <c r="L1455" s="1"/>
      <c r="M1455" s="35"/>
    </row>
    <row r="1456" spans="2:13" x14ac:dyDescent="0.2">
      <c r="B1456" s="35"/>
      <c r="C1456" s="34"/>
      <c r="D1456" s="44"/>
      <c r="E1456" s="44"/>
      <c r="F1456" s="53"/>
      <c r="G1456" s="57">
        <v>216</v>
      </c>
      <c r="H1456" s="58" t="s">
        <v>1901</v>
      </c>
      <c r="I1456" s="54">
        <v>5.2373649999999996</v>
      </c>
      <c r="J1456" s="46">
        <v>5.5979015099999998</v>
      </c>
      <c r="K1456" s="46">
        <f t="shared" si="22"/>
        <v>0.3605365100000002</v>
      </c>
      <c r="L1456" s="1"/>
      <c r="M1456" s="35"/>
    </row>
    <row r="1457" spans="2:13" x14ac:dyDescent="0.2">
      <c r="B1457" s="35"/>
      <c r="C1457" s="34"/>
      <c r="D1457" s="44"/>
      <c r="E1457" s="44"/>
      <c r="F1457" s="53"/>
      <c r="G1457" s="57">
        <v>217</v>
      </c>
      <c r="H1457" s="58" t="s">
        <v>1902</v>
      </c>
      <c r="I1457" s="54">
        <v>13.646141999999999</v>
      </c>
      <c r="J1457" s="46">
        <v>17.757642140000002</v>
      </c>
      <c r="K1457" s="46">
        <f t="shared" si="22"/>
        <v>4.1115001400000022</v>
      </c>
      <c r="L1457" s="1"/>
      <c r="M1457" s="35"/>
    </row>
    <row r="1458" spans="2:13" ht="25.5" x14ac:dyDescent="0.2">
      <c r="B1458" s="35"/>
      <c r="C1458" s="34"/>
      <c r="D1458" s="44"/>
      <c r="E1458" s="44"/>
      <c r="F1458" s="53"/>
      <c r="G1458" s="57">
        <v>218</v>
      </c>
      <c r="H1458" s="58" t="s">
        <v>1903</v>
      </c>
      <c r="I1458" s="54">
        <v>2.2502439999999999</v>
      </c>
      <c r="J1458" s="46">
        <v>7.9028163499999993</v>
      </c>
      <c r="K1458" s="46">
        <f t="shared" si="22"/>
        <v>5.6525723499999998</v>
      </c>
      <c r="L1458" s="1"/>
      <c r="M1458" s="35"/>
    </row>
    <row r="1459" spans="2:13" x14ac:dyDescent="0.2">
      <c r="B1459" s="35"/>
      <c r="C1459" s="34"/>
      <c r="D1459" s="44"/>
      <c r="E1459" s="44"/>
      <c r="F1459" s="53"/>
      <c r="G1459" s="57">
        <v>300</v>
      </c>
      <c r="H1459" s="58" t="s">
        <v>1086</v>
      </c>
      <c r="I1459" s="54">
        <v>15.065671</v>
      </c>
      <c r="J1459" s="46">
        <v>23.214747940000002</v>
      </c>
      <c r="K1459" s="46">
        <f t="shared" si="22"/>
        <v>8.1490769400000023</v>
      </c>
      <c r="L1459" s="1"/>
      <c r="M1459" s="35"/>
    </row>
    <row r="1460" spans="2:13" x14ac:dyDescent="0.2">
      <c r="B1460" s="35"/>
      <c r="C1460" s="34"/>
      <c r="D1460" s="44"/>
      <c r="E1460" s="44"/>
      <c r="F1460" s="53"/>
      <c r="G1460" s="57">
        <v>310</v>
      </c>
      <c r="H1460" s="58" t="s">
        <v>1904</v>
      </c>
      <c r="I1460" s="54">
        <v>4.4651670000000001</v>
      </c>
      <c r="J1460" s="46">
        <v>8.2811778300000007</v>
      </c>
      <c r="K1460" s="46">
        <f t="shared" si="22"/>
        <v>3.8160108300000006</v>
      </c>
      <c r="L1460" s="1"/>
      <c r="M1460" s="35"/>
    </row>
    <row r="1461" spans="2:13" ht="25.5" x14ac:dyDescent="0.2">
      <c r="B1461" s="35"/>
      <c r="C1461" s="34"/>
      <c r="D1461" s="44"/>
      <c r="E1461" s="44"/>
      <c r="F1461" s="53"/>
      <c r="G1461" s="57">
        <v>311</v>
      </c>
      <c r="H1461" s="58" t="s">
        <v>1905</v>
      </c>
      <c r="I1461" s="54">
        <v>12.964555000000001</v>
      </c>
      <c r="J1461" s="46">
        <v>17.90056886</v>
      </c>
      <c r="K1461" s="46">
        <f t="shared" si="22"/>
        <v>4.9360138599999992</v>
      </c>
      <c r="L1461" s="1"/>
      <c r="M1461" s="35"/>
    </row>
    <row r="1462" spans="2:13" x14ac:dyDescent="0.2">
      <c r="B1462" s="35"/>
      <c r="C1462" s="34"/>
      <c r="D1462" s="44"/>
      <c r="E1462" s="44"/>
      <c r="F1462" s="53"/>
      <c r="G1462" s="57">
        <v>312</v>
      </c>
      <c r="H1462" s="58" t="s">
        <v>1906</v>
      </c>
      <c r="I1462" s="54">
        <v>10.885562</v>
      </c>
      <c r="J1462" s="46">
        <v>16.397087819999999</v>
      </c>
      <c r="K1462" s="46">
        <f t="shared" si="22"/>
        <v>5.5115258199999992</v>
      </c>
      <c r="L1462" s="1"/>
      <c r="M1462" s="35"/>
    </row>
    <row r="1463" spans="2:13" ht="25.5" x14ac:dyDescent="0.2">
      <c r="B1463" s="35"/>
      <c r="C1463" s="34"/>
      <c r="D1463" s="44"/>
      <c r="E1463" s="44"/>
      <c r="F1463" s="53"/>
      <c r="G1463" s="57">
        <v>313</v>
      </c>
      <c r="H1463" s="58" t="s">
        <v>1907</v>
      </c>
      <c r="I1463" s="54">
        <v>4.6553630000000004</v>
      </c>
      <c r="J1463" s="46">
        <v>15.001315110000002</v>
      </c>
      <c r="K1463" s="46">
        <f t="shared" si="22"/>
        <v>10.345952110000002</v>
      </c>
      <c r="L1463" s="1"/>
      <c r="M1463" s="35"/>
    </row>
    <row r="1464" spans="2:13" x14ac:dyDescent="0.2">
      <c r="B1464" s="35"/>
      <c r="C1464" s="34"/>
      <c r="D1464" s="44"/>
      <c r="E1464" s="44"/>
      <c r="F1464" s="53"/>
      <c r="G1464" s="57">
        <v>314</v>
      </c>
      <c r="H1464" s="58" t="s">
        <v>1179</v>
      </c>
      <c r="I1464" s="54">
        <v>12.491386</v>
      </c>
      <c r="J1464" s="46">
        <v>38.168726230000004</v>
      </c>
      <c r="K1464" s="46">
        <f t="shared" si="22"/>
        <v>25.677340230000006</v>
      </c>
      <c r="L1464" s="1"/>
      <c r="M1464" s="35"/>
    </row>
    <row r="1465" spans="2:13" x14ac:dyDescent="0.2">
      <c r="B1465" s="35"/>
      <c r="C1465" s="34"/>
      <c r="D1465" s="44"/>
      <c r="E1465" s="44"/>
      <c r="F1465" s="53"/>
      <c r="G1465" s="57">
        <v>400</v>
      </c>
      <c r="H1465" s="58" t="s">
        <v>1117</v>
      </c>
      <c r="I1465" s="54">
        <v>5.2887310000000003</v>
      </c>
      <c r="J1465" s="46">
        <v>8.2863588999999997</v>
      </c>
      <c r="K1465" s="46">
        <f t="shared" si="22"/>
        <v>2.9976278999999995</v>
      </c>
      <c r="L1465" s="1"/>
      <c r="M1465" s="35"/>
    </row>
    <row r="1466" spans="2:13" ht="14.25" x14ac:dyDescent="0.2">
      <c r="B1466" s="35"/>
      <c r="C1466" s="34"/>
      <c r="D1466" s="68">
        <v>46</v>
      </c>
      <c r="E1466" s="38" t="s">
        <v>304</v>
      </c>
      <c r="F1466" s="69"/>
      <c r="G1466" s="70"/>
      <c r="H1466" s="71"/>
      <c r="I1466" s="72">
        <v>185.370138</v>
      </c>
      <c r="J1466" s="72">
        <v>254.35207361000005</v>
      </c>
      <c r="K1466" s="72">
        <f t="shared" si="22"/>
        <v>68.98193561000005</v>
      </c>
    </row>
    <row r="1467" spans="2:13" ht="14.25" x14ac:dyDescent="0.2">
      <c r="B1467" s="35"/>
      <c r="C1467" s="34"/>
      <c r="D1467" s="44"/>
      <c r="E1467" s="44"/>
      <c r="F1467" s="55" t="s">
        <v>2</v>
      </c>
      <c r="G1467" s="61"/>
      <c r="H1467" s="59"/>
      <c r="I1467" s="37">
        <v>185.370138</v>
      </c>
      <c r="J1467" s="37">
        <v>254.35207361000005</v>
      </c>
      <c r="K1467" s="37">
        <f t="shared" si="22"/>
        <v>68.98193561000005</v>
      </c>
      <c r="L1467" s="1"/>
      <c r="M1467" s="35"/>
    </row>
    <row r="1468" spans="2:13" x14ac:dyDescent="0.2">
      <c r="B1468" s="35"/>
      <c r="C1468" s="34"/>
      <c r="D1468" s="44"/>
      <c r="E1468" s="44"/>
      <c r="F1468" s="53"/>
      <c r="G1468" s="57">
        <v>100</v>
      </c>
      <c r="H1468" s="58" t="s">
        <v>1896</v>
      </c>
      <c r="I1468" s="54">
        <v>26.186782999999998</v>
      </c>
      <c r="J1468" s="46">
        <v>31.778898759999997</v>
      </c>
      <c r="K1468" s="46">
        <f t="shared" si="22"/>
        <v>5.5921157599999987</v>
      </c>
      <c r="L1468" s="1"/>
      <c r="M1468" s="35"/>
    </row>
    <row r="1469" spans="2:13" x14ac:dyDescent="0.2">
      <c r="B1469" s="35"/>
      <c r="C1469" s="34"/>
      <c r="D1469" s="44"/>
      <c r="E1469" s="44"/>
      <c r="F1469" s="53"/>
      <c r="G1469" s="57">
        <v>200</v>
      </c>
      <c r="H1469" s="58" t="s">
        <v>1107</v>
      </c>
      <c r="I1469" s="54">
        <v>5.6798539999999997</v>
      </c>
      <c r="J1469" s="46">
        <v>14.927340779999998</v>
      </c>
      <c r="K1469" s="46">
        <f t="shared" si="22"/>
        <v>9.2474867799999991</v>
      </c>
      <c r="L1469" s="1"/>
      <c r="M1469" s="35"/>
    </row>
    <row r="1470" spans="2:13" x14ac:dyDescent="0.2">
      <c r="B1470" s="35"/>
      <c r="C1470" s="34"/>
      <c r="D1470" s="44"/>
      <c r="E1470" s="44"/>
      <c r="F1470" s="53"/>
      <c r="G1470" s="57">
        <v>210</v>
      </c>
      <c r="H1470" s="58" t="s">
        <v>1193</v>
      </c>
      <c r="I1470" s="54">
        <v>4.2141989999999998</v>
      </c>
      <c r="J1470" s="46">
        <v>4.7620252300000008</v>
      </c>
      <c r="K1470" s="46">
        <f t="shared" si="22"/>
        <v>0.54782623000000097</v>
      </c>
      <c r="L1470" s="1"/>
      <c r="M1470" s="35"/>
    </row>
    <row r="1471" spans="2:13" x14ac:dyDescent="0.2">
      <c r="B1471" s="35"/>
      <c r="C1471" s="34"/>
      <c r="D1471" s="44"/>
      <c r="E1471" s="44"/>
      <c r="F1471" s="53"/>
      <c r="G1471" s="57">
        <v>220</v>
      </c>
      <c r="H1471" s="58" t="s">
        <v>1086</v>
      </c>
      <c r="I1471" s="54">
        <v>9.700132</v>
      </c>
      <c r="J1471" s="46">
        <v>9.8545502699999989</v>
      </c>
      <c r="K1471" s="46">
        <f t="shared" si="22"/>
        <v>0.15441826999999897</v>
      </c>
      <c r="L1471" s="1"/>
      <c r="M1471" s="35"/>
    </row>
    <row r="1472" spans="2:13" x14ac:dyDescent="0.2">
      <c r="B1472" s="35"/>
      <c r="C1472" s="34"/>
      <c r="D1472" s="44"/>
      <c r="E1472" s="44"/>
      <c r="F1472" s="53"/>
      <c r="G1472" s="57">
        <v>221</v>
      </c>
      <c r="H1472" s="58" t="s">
        <v>1908</v>
      </c>
      <c r="I1472" s="54">
        <v>0.58282500000000004</v>
      </c>
      <c r="J1472" s="46">
        <v>1.7686861599999999</v>
      </c>
      <c r="K1472" s="46">
        <f t="shared" si="22"/>
        <v>1.18586116</v>
      </c>
      <c r="L1472" s="1"/>
      <c r="M1472" s="35"/>
    </row>
    <row r="1473" spans="2:13" x14ac:dyDescent="0.2">
      <c r="B1473" s="35"/>
      <c r="C1473" s="34"/>
      <c r="D1473" s="44"/>
      <c r="E1473" s="44"/>
      <c r="F1473" s="53"/>
      <c r="G1473" s="57">
        <v>230</v>
      </c>
      <c r="H1473" s="58" t="s">
        <v>1558</v>
      </c>
      <c r="I1473" s="54">
        <v>3.146439</v>
      </c>
      <c r="J1473" s="46">
        <v>1.6393219200000004</v>
      </c>
      <c r="K1473" s="46">
        <f t="shared" si="22"/>
        <v>-1.5071170799999996</v>
      </c>
      <c r="L1473" s="1"/>
      <c r="M1473" s="35"/>
    </row>
    <row r="1474" spans="2:13" x14ac:dyDescent="0.2">
      <c r="B1474" s="35"/>
      <c r="C1474" s="34"/>
      <c r="D1474" s="44"/>
      <c r="E1474" s="44"/>
      <c r="F1474" s="53"/>
      <c r="G1474" s="57">
        <v>231</v>
      </c>
      <c r="H1474" s="58" t="s">
        <v>1909</v>
      </c>
      <c r="I1474" s="54">
        <v>5.5811590000000004</v>
      </c>
      <c r="J1474" s="46">
        <v>5.8720704800000005</v>
      </c>
      <c r="K1474" s="46">
        <f t="shared" si="22"/>
        <v>0.29091148000000011</v>
      </c>
      <c r="L1474" s="1"/>
      <c r="M1474" s="35"/>
    </row>
    <row r="1475" spans="2:13" x14ac:dyDescent="0.2">
      <c r="B1475" s="35"/>
      <c r="C1475" s="34"/>
      <c r="D1475" s="44"/>
      <c r="E1475" s="44"/>
      <c r="F1475" s="53"/>
      <c r="G1475" s="57">
        <v>232</v>
      </c>
      <c r="H1475" s="58" t="s">
        <v>1910</v>
      </c>
      <c r="I1475" s="54">
        <v>4.714855</v>
      </c>
      <c r="J1475" s="46">
        <v>4.9035090199999996</v>
      </c>
      <c r="K1475" s="46">
        <f t="shared" si="22"/>
        <v>0.18865401999999953</v>
      </c>
      <c r="L1475" s="1"/>
      <c r="M1475" s="35"/>
    </row>
    <row r="1476" spans="2:13" x14ac:dyDescent="0.2">
      <c r="B1476" s="35"/>
      <c r="C1476" s="34"/>
      <c r="D1476" s="44"/>
      <c r="E1476" s="44"/>
      <c r="F1476" s="53"/>
      <c r="G1476" s="57">
        <v>233</v>
      </c>
      <c r="H1476" s="58" t="s">
        <v>1911</v>
      </c>
      <c r="I1476" s="54">
        <v>6.122452</v>
      </c>
      <c r="J1476" s="46">
        <v>7.1305128299999998</v>
      </c>
      <c r="K1476" s="46">
        <f t="shared" si="22"/>
        <v>1.0080608299999998</v>
      </c>
      <c r="L1476" s="1"/>
      <c r="M1476" s="35"/>
    </row>
    <row r="1477" spans="2:13" x14ac:dyDescent="0.2">
      <c r="B1477" s="35"/>
      <c r="C1477" s="34"/>
      <c r="D1477" s="44"/>
      <c r="E1477" s="44"/>
      <c r="F1477" s="53"/>
      <c r="G1477" s="57">
        <v>234</v>
      </c>
      <c r="H1477" s="58" t="s">
        <v>1200</v>
      </c>
      <c r="I1477" s="54">
        <v>2.8306809999999998</v>
      </c>
      <c r="J1477" s="46">
        <v>3.5608486500000001</v>
      </c>
      <c r="K1477" s="46">
        <f t="shared" si="22"/>
        <v>0.73016765000000028</v>
      </c>
      <c r="L1477" s="1"/>
      <c r="M1477" s="35"/>
    </row>
    <row r="1478" spans="2:13" x14ac:dyDescent="0.2">
      <c r="B1478" s="35"/>
      <c r="C1478" s="34"/>
      <c r="D1478" s="44"/>
      <c r="E1478" s="44"/>
      <c r="F1478" s="53"/>
      <c r="G1478" s="57">
        <v>240</v>
      </c>
      <c r="H1478" s="58" t="s">
        <v>1912</v>
      </c>
      <c r="I1478" s="54">
        <v>3.0358309999999999</v>
      </c>
      <c r="J1478" s="46">
        <v>2.8256975500000001</v>
      </c>
      <c r="K1478" s="46">
        <f t="shared" si="22"/>
        <v>-0.21013344999999983</v>
      </c>
      <c r="L1478" s="1"/>
      <c r="M1478" s="35"/>
    </row>
    <row r="1479" spans="2:13" x14ac:dyDescent="0.2">
      <c r="B1479" s="35"/>
      <c r="C1479" s="34"/>
      <c r="D1479" s="44"/>
      <c r="E1479" s="44"/>
      <c r="F1479" s="53"/>
      <c r="G1479" s="57">
        <v>241</v>
      </c>
      <c r="H1479" s="58" t="s">
        <v>1913</v>
      </c>
      <c r="I1479" s="54">
        <v>7.4145500000000002</v>
      </c>
      <c r="J1479" s="46">
        <v>8.3164907199999991</v>
      </c>
      <c r="K1479" s="46">
        <f t="shared" si="22"/>
        <v>0.90194071999999892</v>
      </c>
      <c r="L1479" s="1"/>
      <c r="M1479" s="35"/>
    </row>
    <row r="1480" spans="2:13" x14ac:dyDescent="0.2">
      <c r="B1480" s="35"/>
      <c r="C1480" s="34"/>
      <c r="D1480" s="44"/>
      <c r="E1480" s="44"/>
      <c r="F1480" s="53"/>
      <c r="G1480" s="57">
        <v>242</v>
      </c>
      <c r="H1480" s="58" t="s">
        <v>1914</v>
      </c>
      <c r="I1480" s="54">
        <v>3.6906970000000001</v>
      </c>
      <c r="J1480" s="46">
        <v>5.7695316900000018</v>
      </c>
      <c r="K1480" s="46">
        <f t="shared" si="22"/>
        <v>2.0788346900000017</v>
      </c>
      <c r="L1480" s="1"/>
      <c r="M1480" s="35"/>
    </row>
    <row r="1481" spans="2:13" x14ac:dyDescent="0.2">
      <c r="B1481" s="35"/>
      <c r="C1481" s="34"/>
      <c r="D1481" s="44"/>
      <c r="E1481" s="44"/>
      <c r="F1481" s="53"/>
      <c r="G1481" s="57">
        <v>243</v>
      </c>
      <c r="H1481" s="58" t="s">
        <v>1915</v>
      </c>
      <c r="I1481" s="54">
        <v>6.6674309999999997</v>
      </c>
      <c r="J1481" s="46">
        <v>7.754643719999998</v>
      </c>
      <c r="K1481" s="46">
        <f t="shared" si="22"/>
        <v>1.0872127199999984</v>
      </c>
      <c r="L1481" s="1"/>
      <c r="M1481" s="35"/>
    </row>
    <row r="1482" spans="2:13" x14ac:dyDescent="0.2">
      <c r="B1482" s="35"/>
      <c r="C1482" s="34"/>
      <c r="D1482" s="44"/>
      <c r="E1482" s="44"/>
      <c r="F1482" s="53"/>
      <c r="G1482" s="57">
        <v>250</v>
      </c>
      <c r="H1482" s="58" t="s">
        <v>1916</v>
      </c>
      <c r="I1482" s="54">
        <v>3.7453370000000001</v>
      </c>
      <c r="J1482" s="46">
        <v>3.3446187900000002</v>
      </c>
      <c r="K1482" s="46">
        <f t="shared" ref="K1482:K1545" si="23">+J1482-I1482</f>
        <v>-0.40071820999999996</v>
      </c>
      <c r="L1482" s="1"/>
      <c r="M1482" s="35"/>
    </row>
    <row r="1483" spans="2:13" x14ac:dyDescent="0.2">
      <c r="B1483" s="35"/>
      <c r="C1483" s="34"/>
      <c r="D1483" s="44"/>
      <c r="E1483" s="44"/>
      <c r="F1483" s="53"/>
      <c r="G1483" s="57">
        <v>251</v>
      </c>
      <c r="H1483" s="58" t="s">
        <v>1917</v>
      </c>
      <c r="I1483" s="54">
        <v>5.0618780000000001</v>
      </c>
      <c r="J1483" s="46">
        <v>5.8542991999999998</v>
      </c>
      <c r="K1483" s="46">
        <f t="shared" si="23"/>
        <v>0.79242119999999971</v>
      </c>
      <c r="L1483" s="1"/>
      <c r="M1483" s="35"/>
    </row>
    <row r="1484" spans="2:13" x14ac:dyDescent="0.2">
      <c r="B1484" s="35"/>
      <c r="C1484" s="34"/>
      <c r="D1484" s="44"/>
      <c r="E1484" s="44"/>
      <c r="F1484" s="53"/>
      <c r="G1484" s="57">
        <v>252</v>
      </c>
      <c r="H1484" s="58" t="s">
        <v>1918</v>
      </c>
      <c r="I1484" s="54">
        <v>8.8659119999999998</v>
      </c>
      <c r="J1484" s="46">
        <v>9.0849175999999989</v>
      </c>
      <c r="K1484" s="46">
        <f t="shared" si="23"/>
        <v>0.21900559999999913</v>
      </c>
      <c r="L1484" s="1"/>
      <c r="M1484" s="35"/>
    </row>
    <row r="1485" spans="2:13" x14ac:dyDescent="0.2">
      <c r="B1485" s="35"/>
      <c r="C1485" s="34"/>
      <c r="D1485" s="44"/>
      <c r="E1485" s="44"/>
      <c r="F1485" s="53"/>
      <c r="G1485" s="57">
        <v>253</v>
      </c>
      <c r="H1485" s="58" t="s">
        <v>1919</v>
      </c>
      <c r="I1485" s="54">
        <v>7.918056</v>
      </c>
      <c r="J1485" s="46">
        <v>8.5558729400000022</v>
      </c>
      <c r="K1485" s="46">
        <f t="shared" si="23"/>
        <v>0.63781694000000222</v>
      </c>
      <c r="L1485" s="1"/>
      <c r="M1485" s="35"/>
    </row>
    <row r="1486" spans="2:13" x14ac:dyDescent="0.2">
      <c r="B1486" s="35"/>
      <c r="C1486" s="34"/>
      <c r="D1486" s="44"/>
      <c r="E1486" s="44"/>
      <c r="F1486" s="53"/>
      <c r="G1486" s="57">
        <v>260</v>
      </c>
      <c r="H1486" s="58" t="s">
        <v>1920</v>
      </c>
      <c r="I1486" s="54">
        <v>2.048511</v>
      </c>
      <c r="J1486" s="46">
        <v>29.322647920000001</v>
      </c>
      <c r="K1486" s="46">
        <f t="shared" si="23"/>
        <v>27.27413692</v>
      </c>
      <c r="L1486" s="1"/>
      <c r="M1486" s="35"/>
    </row>
    <row r="1487" spans="2:13" x14ac:dyDescent="0.2">
      <c r="B1487" s="35"/>
      <c r="C1487" s="34"/>
      <c r="D1487" s="44"/>
      <c r="E1487" s="44"/>
      <c r="F1487" s="53"/>
      <c r="G1487" s="57">
        <v>261</v>
      </c>
      <c r="H1487" s="58" t="s">
        <v>1921</v>
      </c>
      <c r="I1487" s="54">
        <v>8.9564039999999991</v>
      </c>
      <c r="J1487" s="46">
        <v>10.033201120000001</v>
      </c>
      <c r="K1487" s="46">
        <f t="shared" si="23"/>
        <v>1.0767971200000019</v>
      </c>
      <c r="L1487" s="1"/>
      <c r="M1487" s="35"/>
    </row>
    <row r="1488" spans="2:13" x14ac:dyDescent="0.2">
      <c r="B1488" s="35"/>
      <c r="C1488" s="34"/>
      <c r="D1488" s="44"/>
      <c r="E1488" s="44"/>
      <c r="F1488" s="53"/>
      <c r="G1488" s="57">
        <v>262</v>
      </c>
      <c r="H1488" s="58" t="s">
        <v>1922</v>
      </c>
      <c r="I1488" s="54">
        <v>6.4420780000000004</v>
      </c>
      <c r="J1488" s="46">
        <v>7.4728313700000006</v>
      </c>
      <c r="K1488" s="46">
        <f t="shared" si="23"/>
        <v>1.0307533700000002</v>
      </c>
      <c r="L1488" s="1"/>
      <c r="M1488" s="35"/>
    </row>
    <row r="1489" spans="2:13" x14ac:dyDescent="0.2">
      <c r="B1489" s="35"/>
      <c r="C1489" s="34"/>
      <c r="D1489" s="44"/>
      <c r="E1489" s="44"/>
      <c r="F1489" s="53"/>
      <c r="G1489" s="57">
        <v>270</v>
      </c>
      <c r="H1489" s="58" t="s">
        <v>1923</v>
      </c>
      <c r="I1489" s="54">
        <v>2.3971230000000001</v>
      </c>
      <c r="J1489" s="46">
        <v>2.1184050500000002</v>
      </c>
      <c r="K1489" s="46">
        <f t="shared" si="23"/>
        <v>-0.27871794999999988</v>
      </c>
      <c r="L1489" s="1"/>
      <c r="M1489" s="35"/>
    </row>
    <row r="1490" spans="2:13" ht="25.5" x14ac:dyDescent="0.2">
      <c r="B1490" s="35"/>
      <c r="C1490" s="34"/>
      <c r="D1490" s="44"/>
      <c r="E1490" s="44"/>
      <c r="F1490" s="53"/>
      <c r="G1490" s="57">
        <v>271</v>
      </c>
      <c r="H1490" s="58" t="s">
        <v>1924</v>
      </c>
      <c r="I1490" s="54">
        <v>7.8506080000000003</v>
      </c>
      <c r="J1490" s="46">
        <v>24.355942120000002</v>
      </c>
      <c r="K1490" s="46">
        <f t="shared" si="23"/>
        <v>16.505334120000001</v>
      </c>
      <c r="L1490" s="1"/>
      <c r="M1490" s="35"/>
    </row>
    <row r="1491" spans="2:13" x14ac:dyDescent="0.2">
      <c r="B1491" s="35"/>
      <c r="C1491" s="34"/>
      <c r="D1491" s="44"/>
      <c r="E1491" s="44"/>
      <c r="F1491" s="53"/>
      <c r="G1491" s="57">
        <v>272</v>
      </c>
      <c r="H1491" s="58" t="s">
        <v>1925</v>
      </c>
      <c r="I1491" s="54">
        <v>8.9822670000000002</v>
      </c>
      <c r="J1491" s="46">
        <v>8.835111180000002</v>
      </c>
      <c r="K1491" s="46">
        <f t="shared" si="23"/>
        <v>-0.14715581999999827</v>
      </c>
      <c r="L1491" s="1"/>
      <c r="M1491" s="35"/>
    </row>
    <row r="1492" spans="2:13" x14ac:dyDescent="0.2">
      <c r="B1492" s="35"/>
      <c r="C1492" s="34"/>
      <c r="D1492" s="44"/>
      <c r="E1492" s="44"/>
      <c r="F1492" s="53"/>
      <c r="G1492" s="57">
        <v>300</v>
      </c>
      <c r="H1492" s="58" t="s">
        <v>1116</v>
      </c>
      <c r="I1492" s="54">
        <v>2.638709</v>
      </c>
      <c r="J1492" s="46">
        <v>1.8132882899999996</v>
      </c>
      <c r="K1492" s="46">
        <f t="shared" si="23"/>
        <v>-0.82542071000000039</v>
      </c>
      <c r="L1492" s="1"/>
      <c r="M1492" s="35"/>
    </row>
    <row r="1493" spans="2:13" x14ac:dyDescent="0.2">
      <c r="B1493" s="35"/>
      <c r="C1493" s="34"/>
      <c r="D1493" s="44"/>
      <c r="E1493" s="44"/>
      <c r="F1493" s="53"/>
      <c r="G1493" s="57">
        <v>310</v>
      </c>
      <c r="H1493" s="58" t="s">
        <v>1926</v>
      </c>
      <c r="I1493" s="54">
        <v>9.7007709999999996</v>
      </c>
      <c r="J1493" s="46">
        <v>10.73467875</v>
      </c>
      <c r="K1493" s="46">
        <f t="shared" si="23"/>
        <v>1.0339077500000009</v>
      </c>
      <c r="L1493" s="1"/>
      <c r="M1493" s="35"/>
    </row>
    <row r="1494" spans="2:13" x14ac:dyDescent="0.2">
      <c r="B1494" s="35"/>
      <c r="C1494" s="34"/>
      <c r="D1494" s="44"/>
      <c r="E1494" s="44"/>
      <c r="F1494" s="53"/>
      <c r="G1494" s="57">
        <v>311</v>
      </c>
      <c r="H1494" s="58" t="s">
        <v>1175</v>
      </c>
      <c r="I1494" s="54">
        <v>4.2328210000000004</v>
      </c>
      <c r="J1494" s="46">
        <v>5.0439994400000003</v>
      </c>
      <c r="K1494" s="46">
        <f t="shared" si="23"/>
        <v>0.81117843999999995</v>
      </c>
      <c r="L1494" s="1"/>
      <c r="M1494" s="35"/>
    </row>
    <row r="1495" spans="2:13" x14ac:dyDescent="0.2">
      <c r="B1495" s="35"/>
      <c r="C1495" s="34"/>
      <c r="D1495" s="44"/>
      <c r="E1495" s="44"/>
      <c r="F1495" s="53"/>
      <c r="G1495" s="57">
        <v>312</v>
      </c>
      <c r="H1495" s="58" t="s">
        <v>1396</v>
      </c>
      <c r="I1495" s="54">
        <v>3.6396709999999999</v>
      </c>
      <c r="J1495" s="46">
        <v>3.5053276099999993</v>
      </c>
      <c r="K1495" s="46">
        <f t="shared" si="23"/>
        <v>-0.13434339000000062</v>
      </c>
      <c r="L1495" s="1"/>
      <c r="M1495" s="35"/>
    </row>
    <row r="1496" spans="2:13" x14ac:dyDescent="0.2">
      <c r="B1496" s="35"/>
      <c r="C1496" s="34"/>
      <c r="D1496" s="44"/>
      <c r="E1496" s="44"/>
      <c r="F1496" s="53"/>
      <c r="G1496" s="57">
        <v>313</v>
      </c>
      <c r="H1496" s="58" t="s">
        <v>1546</v>
      </c>
      <c r="I1496" s="54">
        <v>7.7380940000000002</v>
      </c>
      <c r="J1496" s="46">
        <v>7.3540202699999995</v>
      </c>
      <c r="K1496" s="46">
        <f t="shared" si="23"/>
        <v>-0.38407373000000078</v>
      </c>
      <c r="L1496" s="1"/>
      <c r="M1496" s="35"/>
    </row>
    <row r="1497" spans="2:13" x14ac:dyDescent="0.2">
      <c r="B1497" s="35"/>
      <c r="C1497" s="34"/>
      <c r="D1497" s="44"/>
      <c r="E1497" s="44"/>
      <c r="F1497" s="53"/>
      <c r="G1497" s="57">
        <v>400</v>
      </c>
      <c r="H1497" s="58" t="s">
        <v>1117</v>
      </c>
      <c r="I1497" s="54">
        <v>5.5840100000000001</v>
      </c>
      <c r="J1497" s="46">
        <v>6.0587841799999991</v>
      </c>
      <c r="K1497" s="46">
        <f t="shared" si="23"/>
        <v>0.47477417999999894</v>
      </c>
      <c r="L1497" s="1"/>
      <c r="M1497" s="35"/>
    </row>
    <row r="1498" spans="2:13" ht="14.25" x14ac:dyDescent="0.2">
      <c r="B1498" s="35"/>
      <c r="C1498" s="34"/>
      <c r="D1498" s="68">
        <v>47</v>
      </c>
      <c r="E1498" s="38" t="s">
        <v>1971</v>
      </c>
      <c r="F1498" s="69"/>
      <c r="G1498" s="70"/>
      <c r="H1498" s="71"/>
      <c r="I1498" s="72">
        <v>3657.929529</v>
      </c>
      <c r="J1498" s="72">
        <v>3995.5901562199979</v>
      </c>
      <c r="K1498" s="72">
        <f t="shared" si="23"/>
        <v>337.66062721999788</v>
      </c>
    </row>
    <row r="1499" spans="2:13" ht="14.25" x14ac:dyDescent="0.2">
      <c r="B1499" s="35"/>
      <c r="C1499" s="34"/>
      <c r="D1499" s="44"/>
      <c r="E1499" s="44"/>
      <c r="F1499" s="55" t="s">
        <v>49</v>
      </c>
      <c r="G1499" s="61"/>
      <c r="H1499" s="59"/>
      <c r="I1499" s="37">
        <v>3657.929529</v>
      </c>
      <c r="J1499" s="37">
        <v>3995.5901562199979</v>
      </c>
      <c r="K1499" s="37">
        <f t="shared" si="23"/>
        <v>337.66062721999788</v>
      </c>
      <c r="L1499" s="1"/>
      <c r="M1499" s="35"/>
    </row>
    <row r="1500" spans="2:13" x14ac:dyDescent="0.2">
      <c r="B1500" s="35"/>
      <c r="C1500" s="34"/>
      <c r="D1500" s="44"/>
      <c r="E1500" s="44"/>
      <c r="F1500" s="53"/>
      <c r="G1500" s="57" t="s">
        <v>80</v>
      </c>
      <c r="H1500" s="58" t="s">
        <v>81</v>
      </c>
      <c r="I1500" s="54">
        <v>2322.6444940000001</v>
      </c>
      <c r="J1500" s="46">
        <v>2522.6444939999983</v>
      </c>
      <c r="K1500" s="46">
        <f t="shared" si="23"/>
        <v>199.99999999999818</v>
      </c>
      <c r="L1500" s="1"/>
      <c r="M1500" s="35"/>
    </row>
    <row r="1501" spans="2:13" x14ac:dyDescent="0.2">
      <c r="B1501" s="35"/>
      <c r="C1501" s="34"/>
      <c r="D1501" s="44"/>
      <c r="E1501" s="44"/>
      <c r="F1501" s="53"/>
      <c r="G1501" s="57" t="s">
        <v>82</v>
      </c>
      <c r="H1501" s="58" t="s">
        <v>83</v>
      </c>
      <c r="I1501" s="54">
        <v>84.658586</v>
      </c>
      <c r="J1501" s="46">
        <v>84.658586</v>
      </c>
      <c r="K1501" s="46">
        <f t="shared" si="23"/>
        <v>0</v>
      </c>
      <c r="L1501" s="1"/>
      <c r="M1501" s="35"/>
    </row>
    <row r="1502" spans="2:13" x14ac:dyDescent="0.2">
      <c r="B1502" s="35"/>
      <c r="C1502" s="34"/>
      <c r="D1502" s="44"/>
      <c r="E1502" s="44"/>
      <c r="F1502" s="53"/>
      <c r="G1502" s="57" t="s">
        <v>84</v>
      </c>
      <c r="H1502" s="58" t="s">
        <v>85</v>
      </c>
      <c r="I1502" s="54">
        <v>368.453194</v>
      </c>
      <c r="J1502" s="46">
        <v>366.73930900000005</v>
      </c>
      <c r="K1502" s="46">
        <f t="shared" si="23"/>
        <v>-1.7138849999999479</v>
      </c>
      <c r="L1502" s="1"/>
      <c r="M1502" s="35"/>
    </row>
    <row r="1503" spans="2:13" x14ac:dyDescent="0.2">
      <c r="B1503" s="35"/>
      <c r="C1503" s="34"/>
      <c r="D1503" s="44"/>
      <c r="E1503" s="44"/>
      <c r="F1503" s="53"/>
      <c r="G1503" s="57" t="s">
        <v>86</v>
      </c>
      <c r="H1503" s="58" t="s">
        <v>87</v>
      </c>
      <c r="I1503" s="54">
        <v>151.13030800000001</v>
      </c>
      <c r="J1503" s="46">
        <v>166.28747803999997</v>
      </c>
      <c r="K1503" s="46">
        <f t="shared" si="23"/>
        <v>15.157170039999954</v>
      </c>
      <c r="L1503" s="1"/>
      <c r="M1503" s="35"/>
    </row>
    <row r="1504" spans="2:13" x14ac:dyDescent="0.2">
      <c r="B1504" s="35"/>
      <c r="C1504" s="34"/>
      <c r="D1504" s="44"/>
      <c r="E1504" s="44"/>
      <c r="F1504" s="53"/>
      <c r="G1504" s="57" t="s">
        <v>1070</v>
      </c>
      <c r="H1504" s="58" t="s">
        <v>1071</v>
      </c>
      <c r="I1504" s="54">
        <v>88.392759999999996</v>
      </c>
      <c r="J1504" s="46">
        <v>213.28858818</v>
      </c>
      <c r="K1504" s="46">
        <f t="shared" si="23"/>
        <v>124.89582818000001</v>
      </c>
      <c r="L1504" s="1"/>
      <c r="M1504" s="35"/>
    </row>
    <row r="1505" spans="2:13" x14ac:dyDescent="0.2">
      <c r="B1505" s="35"/>
      <c r="C1505" s="34"/>
      <c r="D1505" s="44"/>
      <c r="E1505" s="44"/>
      <c r="F1505" s="53"/>
      <c r="G1505" s="57" t="s">
        <v>88</v>
      </c>
      <c r="H1505" s="58" t="s">
        <v>89</v>
      </c>
      <c r="I1505" s="54">
        <v>642.65018699999996</v>
      </c>
      <c r="J1505" s="46">
        <v>641.97170099999983</v>
      </c>
      <c r="K1505" s="46">
        <f t="shared" si="23"/>
        <v>-0.67848600000013448</v>
      </c>
      <c r="L1505" s="1"/>
      <c r="M1505" s="35"/>
    </row>
    <row r="1506" spans="2:13" ht="14.25" x14ac:dyDescent="0.2">
      <c r="B1506" s="35"/>
      <c r="C1506" s="34"/>
      <c r="D1506" s="68">
        <v>48</v>
      </c>
      <c r="E1506" s="38" t="s">
        <v>2287</v>
      </c>
      <c r="F1506" s="69"/>
      <c r="G1506" s="70"/>
      <c r="H1506" s="71"/>
      <c r="I1506" s="72">
        <v>6111.2904699999999</v>
      </c>
      <c r="J1506" s="72">
        <v>6473.4073903400003</v>
      </c>
      <c r="K1506" s="72">
        <f t="shared" si="23"/>
        <v>362.11692034000043</v>
      </c>
    </row>
    <row r="1507" spans="2:13" ht="14.25" x14ac:dyDescent="0.2">
      <c r="B1507" s="35"/>
      <c r="C1507" s="34"/>
      <c r="D1507" s="44"/>
      <c r="E1507" s="44"/>
      <c r="F1507" s="55" t="s">
        <v>49</v>
      </c>
      <c r="G1507" s="61"/>
      <c r="H1507" s="59"/>
      <c r="I1507" s="37">
        <v>343.63559400000003</v>
      </c>
      <c r="J1507" s="37">
        <v>322.46704975</v>
      </c>
      <c r="K1507" s="37">
        <f t="shared" si="23"/>
        <v>-21.168544250000025</v>
      </c>
      <c r="L1507" s="1"/>
      <c r="M1507" s="35"/>
    </row>
    <row r="1508" spans="2:13" x14ac:dyDescent="0.2">
      <c r="B1508" s="35"/>
      <c r="C1508" s="34"/>
      <c r="D1508" s="44"/>
      <c r="E1508" s="44"/>
      <c r="F1508" s="53"/>
      <c r="G1508" s="57" t="s">
        <v>166</v>
      </c>
      <c r="H1508" s="58" t="s">
        <v>2308</v>
      </c>
      <c r="I1508" s="54">
        <v>15.256482999999999</v>
      </c>
      <c r="J1508" s="46">
        <v>15.256482999999999</v>
      </c>
      <c r="K1508" s="46">
        <f t="shared" si="23"/>
        <v>0</v>
      </c>
      <c r="L1508" s="1"/>
      <c r="M1508" s="35"/>
    </row>
    <row r="1509" spans="2:13" ht="25.5" x14ac:dyDescent="0.2">
      <c r="B1509" s="35"/>
      <c r="C1509" s="34"/>
      <c r="D1509" s="44"/>
      <c r="E1509" s="44"/>
      <c r="F1509" s="53"/>
      <c r="G1509" s="57" t="s">
        <v>181</v>
      </c>
      <c r="H1509" s="58" t="s">
        <v>182</v>
      </c>
      <c r="I1509" s="54">
        <v>49.197285000000001</v>
      </c>
      <c r="J1509" s="46">
        <v>43.676217399999999</v>
      </c>
      <c r="K1509" s="46">
        <f t="shared" si="23"/>
        <v>-5.5210676000000021</v>
      </c>
      <c r="L1509" s="1"/>
      <c r="M1509" s="35"/>
    </row>
    <row r="1510" spans="2:13" x14ac:dyDescent="0.2">
      <c r="B1510" s="35"/>
      <c r="C1510" s="34"/>
      <c r="D1510" s="44"/>
      <c r="E1510" s="44"/>
      <c r="F1510" s="53"/>
      <c r="G1510" s="57" t="s">
        <v>185</v>
      </c>
      <c r="H1510" s="58" t="s">
        <v>2309</v>
      </c>
      <c r="I1510" s="54">
        <v>18.630407000000002</v>
      </c>
      <c r="J1510" s="46">
        <v>26.275080819999996</v>
      </c>
      <c r="K1510" s="46">
        <f t="shared" si="23"/>
        <v>7.6446738199999942</v>
      </c>
      <c r="L1510" s="1"/>
      <c r="M1510" s="35"/>
    </row>
    <row r="1511" spans="2:13" x14ac:dyDescent="0.2">
      <c r="B1511" s="35"/>
      <c r="C1511" s="34"/>
      <c r="D1511" s="44"/>
      <c r="E1511" s="44"/>
      <c r="F1511" s="53"/>
      <c r="G1511" s="57" t="s">
        <v>188</v>
      </c>
      <c r="H1511" s="58" t="s">
        <v>189</v>
      </c>
      <c r="I1511" s="54">
        <v>24.680481</v>
      </c>
      <c r="J1511" s="46">
        <v>23.403288449999998</v>
      </c>
      <c r="K1511" s="46">
        <f t="shared" si="23"/>
        <v>-1.2771925500000023</v>
      </c>
      <c r="L1511" s="1"/>
      <c r="M1511" s="35"/>
    </row>
    <row r="1512" spans="2:13" x14ac:dyDescent="0.2">
      <c r="B1512" s="35"/>
      <c r="C1512" s="34"/>
      <c r="D1512" s="44"/>
      <c r="E1512" s="44"/>
      <c r="F1512" s="53"/>
      <c r="G1512" s="57" t="s">
        <v>192</v>
      </c>
      <c r="H1512" s="58" t="s">
        <v>193</v>
      </c>
      <c r="I1512" s="54">
        <v>19.420152999999999</v>
      </c>
      <c r="J1512" s="46">
        <v>18.954663689999997</v>
      </c>
      <c r="K1512" s="46">
        <f t="shared" si="23"/>
        <v>-0.46548931000000238</v>
      </c>
      <c r="L1512" s="1"/>
      <c r="M1512" s="35"/>
    </row>
    <row r="1513" spans="2:13" x14ac:dyDescent="0.2">
      <c r="B1513" s="35"/>
      <c r="C1513" s="34"/>
      <c r="D1513" s="44"/>
      <c r="E1513" s="44"/>
      <c r="F1513" s="53"/>
      <c r="G1513" s="57" t="s">
        <v>196</v>
      </c>
      <c r="H1513" s="58" t="s">
        <v>197</v>
      </c>
      <c r="I1513" s="54">
        <v>38.284685000000003</v>
      </c>
      <c r="J1513" s="46">
        <v>35.628054479999996</v>
      </c>
      <c r="K1513" s="46">
        <f t="shared" si="23"/>
        <v>-2.6566305200000073</v>
      </c>
      <c r="L1513" s="1"/>
      <c r="M1513" s="35"/>
    </row>
    <row r="1514" spans="2:13" x14ac:dyDescent="0.2">
      <c r="B1514" s="35"/>
      <c r="C1514" s="34"/>
      <c r="D1514" s="44"/>
      <c r="E1514" s="44"/>
      <c r="F1514" s="53"/>
      <c r="G1514" s="57" t="s">
        <v>198</v>
      </c>
      <c r="H1514" s="58" t="s">
        <v>2310</v>
      </c>
      <c r="I1514" s="54">
        <v>91.307053999999994</v>
      </c>
      <c r="J1514" s="46">
        <v>94.097272000000018</v>
      </c>
      <c r="K1514" s="46">
        <f t="shared" si="23"/>
        <v>2.7902180000000243</v>
      </c>
      <c r="L1514" s="1"/>
      <c r="M1514" s="35"/>
    </row>
    <row r="1515" spans="2:13" x14ac:dyDescent="0.2">
      <c r="B1515" s="35"/>
      <c r="C1515" s="34"/>
      <c r="D1515" s="44"/>
      <c r="E1515" s="44"/>
      <c r="F1515" s="53"/>
      <c r="G1515" s="57" t="s">
        <v>207</v>
      </c>
      <c r="H1515" s="58" t="s">
        <v>2311</v>
      </c>
      <c r="I1515" s="54">
        <v>86.859046000000006</v>
      </c>
      <c r="J1515" s="46">
        <v>65.175989909999998</v>
      </c>
      <c r="K1515" s="46">
        <f t="shared" si="23"/>
        <v>-21.683056090000008</v>
      </c>
      <c r="L1515" s="1"/>
      <c r="M1515" s="35"/>
    </row>
    <row r="1516" spans="2:13" ht="14.25" x14ac:dyDescent="0.2">
      <c r="B1516" s="35"/>
      <c r="C1516" s="34"/>
      <c r="D1516" s="44"/>
      <c r="E1516" s="44"/>
      <c r="F1516" s="55" t="s">
        <v>15</v>
      </c>
      <c r="G1516" s="61"/>
      <c r="H1516" s="59"/>
      <c r="I1516" s="37">
        <v>3557.083396</v>
      </c>
      <c r="J1516" s="37">
        <v>3641.4908700699989</v>
      </c>
      <c r="K1516" s="37">
        <f t="shared" si="23"/>
        <v>84.407474069998898</v>
      </c>
      <c r="L1516" s="1"/>
      <c r="M1516" s="35"/>
    </row>
    <row r="1517" spans="2:13" x14ac:dyDescent="0.2">
      <c r="B1517" s="35"/>
      <c r="C1517" s="34"/>
      <c r="D1517" s="44"/>
      <c r="E1517" s="44"/>
      <c r="F1517" s="53"/>
      <c r="G1517" s="57" t="s">
        <v>18</v>
      </c>
      <c r="H1517" s="58" t="s">
        <v>154</v>
      </c>
      <c r="I1517" s="54">
        <v>1918.6855399999999</v>
      </c>
      <c r="J1517" s="46">
        <v>2046.7399875399983</v>
      </c>
      <c r="K1517" s="46">
        <f t="shared" si="23"/>
        <v>128.05444753999836</v>
      </c>
      <c r="L1517" s="1"/>
      <c r="M1517" s="35"/>
    </row>
    <row r="1518" spans="2:13" x14ac:dyDescent="0.2">
      <c r="B1518" s="35"/>
      <c r="C1518" s="34"/>
      <c r="D1518" s="44"/>
      <c r="E1518" s="44"/>
      <c r="F1518" s="53"/>
      <c r="G1518" s="57" t="s">
        <v>64</v>
      </c>
      <c r="H1518" s="58" t="s">
        <v>155</v>
      </c>
      <c r="I1518" s="54">
        <v>1556.9168649999999</v>
      </c>
      <c r="J1518" s="46">
        <v>1525.9310613000005</v>
      </c>
      <c r="K1518" s="46">
        <f t="shared" si="23"/>
        <v>-30.985803699999451</v>
      </c>
      <c r="L1518" s="1"/>
      <c r="M1518" s="35"/>
    </row>
    <row r="1519" spans="2:13" x14ac:dyDescent="0.2">
      <c r="B1519" s="35"/>
      <c r="C1519" s="34"/>
      <c r="D1519" s="44"/>
      <c r="E1519" s="44"/>
      <c r="F1519" s="53"/>
      <c r="G1519" s="57" t="s">
        <v>20</v>
      </c>
      <c r="H1519" s="58" t="s">
        <v>2305</v>
      </c>
      <c r="I1519" s="54">
        <v>38.595258999999999</v>
      </c>
      <c r="J1519" s="46">
        <v>33.98470591000001</v>
      </c>
      <c r="K1519" s="46">
        <f t="shared" si="23"/>
        <v>-4.6105530899999891</v>
      </c>
      <c r="L1519" s="1"/>
      <c r="M1519" s="35"/>
    </row>
    <row r="1520" spans="2:13" x14ac:dyDescent="0.2">
      <c r="B1520" s="35"/>
      <c r="C1520" s="34"/>
      <c r="D1520" s="44"/>
      <c r="E1520" s="44"/>
      <c r="F1520" s="53"/>
      <c r="G1520" s="57" t="s">
        <v>26</v>
      </c>
      <c r="H1520" s="58" t="s">
        <v>2306</v>
      </c>
      <c r="I1520" s="54">
        <v>25.79973</v>
      </c>
      <c r="J1520" s="46">
        <v>20.827633769999998</v>
      </c>
      <c r="K1520" s="46">
        <f t="shared" si="23"/>
        <v>-4.9720962300000018</v>
      </c>
      <c r="L1520" s="1"/>
      <c r="M1520" s="35"/>
    </row>
    <row r="1521" spans="2:13" x14ac:dyDescent="0.2">
      <c r="B1521" s="35"/>
      <c r="C1521" s="34"/>
      <c r="D1521" s="44"/>
      <c r="E1521" s="44"/>
      <c r="F1521" s="53"/>
      <c r="G1521" s="57" t="s">
        <v>28</v>
      </c>
      <c r="H1521" s="58" t="s">
        <v>2307</v>
      </c>
      <c r="I1521" s="54">
        <v>17.086002000000001</v>
      </c>
      <c r="J1521" s="46">
        <v>14.00748155</v>
      </c>
      <c r="K1521" s="46">
        <f t="shared" si="23"/>
        <v>-3.078520450000001</v>
      </c>
      <c r="L1521" s="1"/>
      <c r="M1521" s="35"/>
    </row>
    <row r="1522" spans="2:13" ht="14.25" x14ac:dyDescent="0.2">
      <c r="B1522" s="35"/>
      <c r="C1522" s="34"/>
      <c r="D1522" s="44"/>
      <c r="E1522" s="44"/>
      <c r="F1522" s="55" t="s">
        <v>2</v>
      </c>
      <c r="G1522" s="61"/>
      <c r="H1522" s="59"/>
      <c r="I1522" s="37">
        <v>2210.5714800000001</v>
      </c>
      <c r="J1522" s="37">
        <v>2509.44947052</v>
      </c>
      <c r="K1522" s="37">
        <f t="shared" si="23"/>
        <v>298.87799051999991</v>
      </c>
      <c r="L1522" s="1"/>
      <c r="M1522" s="35"/>
    </row>
    <row r="1523" spans="2:13" x14ac:dyDescent="0.2">
      <c r="B1523" s="35"/>
      <c r="C1523" s="34"/>
      <c r="D1523" s="44"/>
      <c r="E1523" s="44"/>
      <c r="F1523" s="53"/>
      <c r="G1523" s="57">
        <v>100</v>
      </c>
      <c r="H1523" s="58" t="s">
        <v>2288</v>
      </c>
      <c r="I1523" s="54">
        <v>62.201756000000003</v>
      </c>
      <c r="J1523" s="46">
        <v>107.29670937</v>
      </c>
      <c r="K1523" s="46">
        <f t="shared" si="23"/>
        <v>45.094953369999999</v>
      </c>
      <c r="L1523" s="1"/>
      <c r="M1523" s="35"/>
    </row>
    <row r="1524" spans="2:13" x14ac:dyDescent="0.2">
      <c r="B1524" s="35"/>
      <c r="C1524" s="34"/>
      <c r="D1524" s="44"/>
      <c r="E1524" s="44"/>
      <c r="F1524" s="53"/>
      <c r="G1524" s="57">
        <v>110</v>
      </c>
      <c r="H1524" s="58" t="s">
        <v>2289</v>
      </c>
      <c r="I1524" s="54">
        <v>7.5736239999999997</v>
      </c>
      <c r="J1524" s="46">
        <v>8.6400225199999987</v>
      </c>
      <c r="K1524" s="46">
        <f t="shared" si="23"/>
        <v>1.066398519999999</v>
      </c>
      <c r="L1524" s="1"/>
      <c r="M1524" s="35"/>
    </row>
    <row r="1525" spans="2:13" x14ac:dyDescent="0.2">
      <c r="B1525" s="35"/>
      <c r="C1525" s="34"/>
      <c r="D1525" s="44"/>
      <c r="E1525" s="44"/>
      <c r="F1525" s="53"/>
      <c r="G1525" s="57">
        <v>120</v>
      </c>
      <c r="H1525" s="58" t="s">
        <v>2290</v>
      </c>
      <c r="I1525" s="54">
        <v>6.3792299999999997</v>
      </c>
      <c r="J1525" s="46">
        <v>7.6377372799999996</v>
      </c>
      <c r="K1525" s="46">
        <f t="shared" si="23"/>
        <v>1.2585072799999999</v>
      </c>
      <c r="L1525" s="1"/>
      <c r="M1525" s="35"/>
    </row>
    <row r="1526" spans="2:13" x14ac:dyDescent="0.2">
      <c r="B1526" s="35"/>
      <c r="C1526" s="34"/>
      <c r="D1526" s="44"/>
      <c r="E1526" s="44"/>
      <c r="F1526" s="53"/>
      <c r="G1526" s="57">
        <v>130</v>
      </c>
      <c r="H1526" s="58" t="s">
        <v>1193</v>
      </c>
      <c r="I1526" s="54">
        <v>25.399813000000002</v>
      </c>
      <c r="J1526" s="46">
        <v>29.733876590000005</v>
      </c>
      <c r="K1526" s="46">
        <f t="shared" si="23"/>
        <v>4.3340635900000031</v>
      </c>
      <c r="L1526" s="1"/>
      <c r="M1526" s="35"/>
    </row>
    <row r="1527" spans="2:13" x14ac:dyDescent="0.2">
      <c r="B1527" s="35"/>
      <c r="C1527" s="34"/>
      <c r="D1527" s="44"/>
      <c r="E1527" s="44"/>
      <c r="F1527" s="53"/>
      <c r="G1527" s="57">
        <v>140</v>
      </c>
      <c r="H1527" s="58" t="s">
        <v>2291</v>
      </c>
      <c r="I1527" s="54">
        <v>5.8864340000000004</v>
      </c>
      <c r="J1527" s="46">
        <v>5.0365730099999997</v>
      </c>
      <c r="K1527" s="46">
        <f t="shared" si="23"/>
        <v>-0.8498609900000007</v>
      </c>
      <c r="L1527" s="1"/>
      <c r="M1527" s="35"/>
    </row>
    <row r="1528" spans="2:13" x14ac:dyDescent="0.2">
      <c r="B1528" s="35"/>
      <c r="C1528" s="34"/>
      <c r="D1528" s="44"/>
      <c r="E1528" s="44"/>
      <c r="F1528" s="53"/>
      <c r="G1528" s="57">
        <v>200</v>
      </c>
      <c r="H1528" s="58" t="s">
        <v>2292</v>
      </c>
      <c r="I1528" s="54">
        <v>1063.520246</v>
      </c>
      <c r="J1528" s="46">
        <v>27.599585349999995</v>
      </c>
      <c r="K1528" s="46">
        <f t="shared" si="23"/>
        <v>-1035.9206606499999</v>
      </c>
      <c r="L1528" s="1"/>
      <c r="M1528" s="35"/>
    </row>
    <row r="1529" spans="2:13" x14ac:dyDescent="0.2">
      <c r="B1529" s="35"/>
      <c r="C1529" s="34"/>
      <c r="D1529" s="44"/>
      <c r="E1529" s="44"/>
      <c r="F1529" s="53"/>
      <c r="G1529" s="57">
        <v>210</v>
      </c>
      <c r="H1529" s="58" t="s">
        <v>2293</v>
      </c>
      <c r="I1529" s="54">
        <v>83.723851999999994</v>
      </c>
      <c r="J1529" s="46">
        <v>100.77720388</v>
      </c>
      <c r="K1529" s="46">
        <f t="shared" si="23"/>
        <v>17.053351880000008</v>
      </c>
      <c r="L1529" s="1"/>
      <c r="M1529" s="35"/>
    </row>
    <row r="1530" spans="2:13" x14ac:dyDescent="0.2">
      <c r="B1530" s="35"/>
      <c r="C1530" s="34"/>
      <c r="D1530" s="44"/>
      <c r="E1530" s="44"/>
      <c r="F1530" s="53"/>
      <c r="G1530" s="57">
        <v>220</v>
      </c>
      <c r="H1530" s="58" t="s">
        <v>2294</v>
      </c>
      <c r="I1530" s="54">
        <v>4.6628850000000002</v>
      </c>
      <c r="J1530" s="46">
        <v>5.0978406899999991</v>
      </c>
      <c r="K1530" s="46">
        <f t="shared" si="23"/>
        <v>0.4349556899999989</v>
      </c>
      <c r="L1530" s="1"/>
      <c r="M1530" s="35"/>
    </row>
    <row r="1531" spans="2:13" x14ac:dyDescent="0.2">
      <c r="B1531" s="35"/>
      <c r="C1531" s="34"/>
      <c r="D1531" s="44"/>
      <c r="E1531" s="44"/>
      <c r="F1531" s="53"/>
      <c r="G1531" s="57">
        <v>230</v>
      </c>
      <c r="H1531" s="58" t="s">
        <v>2295</v>
      </c>
      <c r="I1531" s="54">
        <v>23.928649</v>
      </c>
      <c r="J1531" s="46">
        <v>9.4788455299999992</v>
      </c>
      <c r="K1531" s="46">
        <f t="shared" si="23"/>
        <v>-14.449803470000001</v>
      </c>
      <c r="L1531" s="1"/>
      <c r="M1531" s="35"/>
    </row>
    <row r="1532" spans="2:13" x14ac:dyDescent="0.2">
      <c r="B1532" s="35"/>
      <c r="C1532" s="34"/>
      <c r="D1532" s="44"/>
      <c r="E1532" s="44"/>
      <c r="F1532" s="53"/>
      <c r="G1532" s="57">
        <v>300</v>
      </c>
      <c r="H1532" s="58" t="s">
        <v>2296</v>
      </c>
      <c r="I1532" s="54">
        <v>3.474729</v>
      </c>
      <c r="J1532" s="46">
        <v>1.6829608999999999</v>
      </c>
      <c r="K1532" s="46">
        <f t="shared" si="23"/>
        <v>-1.7917681000000001</v>
      </c>
      <c r="L1532" s="1"/>
      <c r="M1532" s="35"/>
    </row>
    <row r="1533" spans="2:13" x14ac:dyDescent="0.2">
      <c r="B1533" s="35"/>
      <c r="C1533" s="34"/>
      <c r="D1533" s="44"/>
      <c r="E1533" s="44"/>
      <c r="F1533" s="53"/>
      <c r="G1533" s="57">
        <v>310</v>
      </c>
      <c r="H1533" s="58" t="s">
        <v>2297</v>
      </c>
      <c r="I1533" s="54">
        <v>19.495495999999999</v>
      </c>
      <c r="J1533" s="46">
        <v>180.33696407999997</v>
      </c>
      <c r="K1533" s="46">
        <f t="shared" si="23"/>
        <v>160.84146807999997</v>
      </c>
      <c r="L1533" s="1"/>
      <c r="M1533" s="35"/>
    </row>
    <row r="1534" spans="2:13" x14ac:dyDescent="0.2">
      <c r="B1534" s="35"/>
      <c r="C1534" s="34"/>
      <c r="D1534" s="44"/>
      <c r="E1534" s="44"/>
      <c r="F1534" s="53"/>
      <c r="G1534" s="57">
        <v>320</v>
      </c>
      <c r="H1534" s="58" t="s">
        <v>2298</v>
      </c>
      <c r="I1534" s="54">
        <v>122.755996</v>
      </c>
      <c r="J1534" s="46">
        <v>104.81108890000003</v>
      </c>
      <c r="K1534" s="46">
        <f t="shared" si="23"/>
        <v>-17.944907099999966</v>
      </c>
      <c r="L1534" s="1"/>
      <c r="M1534" s="35"/>
    </row>
    <row r="1535" spans="2:13" x14ac:dyDescent="0.2">
      <c r="B1535" s="35"/>
      <c r="C1535" s="34"/>
      <c r="D1535" s="44"/>
      <c r="E1535" s="44"/>
      <c r="F1535" s="53"/>
      <c r="G1535" s="57">
        <v>330</v>
      </c>
      <c r="H1535" s="58" t="s">
        <v>2299</v>
      </c>
      <c r="I1535" s="54">
        <v>40.783006</v>
      </c>
      <c r="J1535" s="46">
        <v>68.131443050000016</v>
      </c>
      <c r="K1535" s="46">
        <f t="shared" si="23"/>
        <v>27.348437050000015</v>
      </c>
      <c r="L1535" s="1"/>
      <c r="M1535" s="35"/>
    </row>
    <row r="1536" spans="2:13" x14ac:dyDescent="0.2">
      <c r="B1536" s="35"/>
      <c r="C1536" s="34"/>
      <c r="D1536" s="44"/>
      <c r="E1536" s="44"/>
      <c r="F1536" s="53"/>
      <c r="G1536" s="57">
        <v>340</v>
      </c>
      <c r="H1536" s="58" t="s">
        <v>2300</v>
      </c>
      <c r="I1536" s="54">
        <v>54.225157000000003</v>
      </c>
      <c r="J1536" s="46">
        <v>54.376971870000006</v>
      </c>
      <c r="K1536" s="46">
        <f t="shared" si="23"/>
        <v>0.1518148700000026</v>
      </c>
      <c r="L1536" s="1"/>
      <c r="M1536" s="35"/>
    </row>
    <row r="1537" spans="2:13" x14ac:dyDescent="0.2">
      <c r="B1537" s="35"/>
      <c r="C1537" s="34"/>
      <c r="D1537" s="44"/>
      <c r="E1537" s="44"/>
      <c r="F1537" s="53"/>
      <c r="G1537" s="57">
        <v>350</v>
      </c>
      <c r="H1537" s="58" t="s">
        <v>2301</v>
      </c>
      <c r="I1537" s="54">
        <v>152.03231700000001</v>
      </c>
      <c r="J1537" s="46">
        <v>28.78593321</v>
      </c>
      <c r="K1537" s="46">
        <f t="shared" si="23"/>
        <v>-123.24638379000001</v>
      </c>
      <c r="L1537" s="1"/>
      <c r="M1537" s="35"/>
    </row>
    <row r="1538" spans="2:13" x14ac:dyDescent="0.2">
      <c r="B1538" s="35"/>
      <c r="C1538" s="34"/>
      <c r="D1538" s="44"/>
      <c r="E1538" s="44"/>
      <c r="F1538" s="53"/>
      <c r="G1538" s="57">
        <v>400</v>
      </c>
      <c r="H1538" s="58" t="s">
        <v>2302</v>
      </c>
      <c r="I1538" s="54">
        <v>5.0370140000000001</v>
      </c>
      <c r="J1538" s="46">
        <v>20.534415850000002</v>
      </c>
      <c r="K1538" s="46">
        <f t="shared" si="23"/>
        <v>15.497401850000003</v>
      </c>
      <c r="L1538" s="1"/>
      <c r="M1538" s="35"/>
    </row>
    <row r="1539" spans="2:13" x14ac:dyDescent="0.2">
      <c r="B1539" s="35"/>
      <c r="C1539" s="34"/>
      <c r="D1539" s="44"/>
      <c r="E1539" s="44"/>
      <c r="F1539" s="53"/>
      <c r="G1539" s="57">
        <v>410</v>
      </c>
      <c r="H1539" s="58" t="s">
        <v>2303</v>
      </c>
      <c r="I1539" s="54">
        <v>524.24938199999997</v>
      </c>
      <c r="J1539" s="46">
        <v>1659.1875442200001</v>
      </c>
      <c r="K1539" s="46">
        <f t="shared" si="23"/>
        <v>1134.9381622200001</v>
      </c>
      <c r="L1539" s="1"/>
      <c r="M1539" s="35"/>
    </row>
    <row r="1540" spans="2:13" x14ac:dyDescent="0.2">
      <c r="B1540" s="35"/>
      <c r="C1540" s="34"/>
      <c r="D1540" s="44"/>
      <c r="E1540" s="44"/>
      <c r="F1540" s="53"/>
      <c r="G1540" s="57">
        <v>420</v>
      </c>
      <c r="H1540" s="58" t="s">
        <v>2304</v>
      </c>
      <c r="I1540" s="54">
        <v>5.2418940000000003</v>
      </c>
      <c r="J1540" s="46">
        <v>90.303754219999988</v>
      </c>
      <c r="K1540" s="46">
        <f t="shared" si="23"/>
        <v>85.061860219999986</v>
      </c>
      <c r="L1540" s="1"/>
      <c r="M1540" s="35"/>
    </row>
    <row r="1541" spans="2:13" ht="14.25" x14ac:dyDescent="0.2">
      <c r="B1541" s="35"/>
      <c r="C1541" s="39" t="s">
        <v>392</v>
      </c>
      <c r="D1541" s="39"/>
      <c r="E1541" s="39"/>
      <c r="F1541" s="56"/>
      <c r="G1541" s="63"/>
      <c r="H1541" s="64"/>
      <c r="I1541" s="40">
        <v>767650.277474</v>
      </c>
      <c r="J1541" s="40">
        <v>845052.50662922999</v>
      </c>
      <c r="K1541" s="40">
        <f t="shared" si="23"/>
        <v>77402.229155229987</v>
      </c>
    </row>
    <row r="1542" spans="2:13" ht="14.25" x14ac:dyDescent="0.2">
      <c r="B1542" s="35"/>
      <c r="C1542" s="34"/>
      <c r="D1542" s="68">
        <v>19</v>
      </c>
      <c r="E1542" s="38" t="s">
        <v>393</v>
      </c>
      <c r="F1542" s="69"/>
      <c r="G1542" s="70"/>
      <c r="H1542" s="71"/>
      <c r="I1542" s="72">
        <v>339309.85155999998</v>
      </c>
      <c r="J1542" s="72">
        <v>340718.88620232994</v>
      </c>
      <c r="K1542" s="72">
        <f t="shared" si="23"/>
        <v>1409.0346423299634</v>
      </c>
    </row>
    <row r="1543" spans="2:13" ht="14.25" x14ac:dyDescent="0.2">
      <c r="B1543" s="35"/>
      <c r="C1543" s="34"/>
      <c r="D1543" s="44"/>
      <c r="E1543" s="44"/>
      <c r="F1543" s="55" t="s">
        <v>49</v>
      </c>
      <c r="G1543" s="61"/>
      <c r="H1543" s="59"/>
      <c r="I1543" s="37">
        <v>294653.13005099999</v>
      </c>
      <c r="J1543" s="37">
        <v>294807.74794534995</v>
      </c>
      <c r="K1543" s="37">
        <f t="shared" si="23"/>
        <v>154.61789434996899</v>
      </c>
      <c r="L1543" s="1"/>
      <c r="M1543" s="35"/>
    </row>
    <row r="1544" spans="2:13" ht="25.5" x14ac:dyDescent="0.2">
      <c r="B1544" s="35"/>
      <c r="C1544" s="34"/>
      <c r="D1544" s="44"/>
      <c r="E1544" s="44"/>
      <c r="F1544" s="53"/>
      <c r="G1544" s="57" t="s">
        <v>394</v>
      </c>
      <c r="H1544" s="58" t="s">
        <v>395</v>
      </c>
      <c r="I1544" s="54">
        <v>120522.56111900001</v>
      </c>
      <c r="J1544" s="46">
        <v>120522.56111900001</v>
      </c>
      <c r="K1544" s="46">
        <f t="shared" si="23"/>
        <v>0</v>
      </c>
      <c r="L1544" s="1"/>
      <c r="M1544" s="35"/>
    </row>
    <row r="1545" spans="2:13" x14ac:dyDescent="0.2">
      <c r="B1545" s="35"/>
      <c r="C1545" s="34"/>
      <c r="D1545" s="44"/>
      <c r="E1545" s="44"/>
      <c r="F1545" s="53"/>
      <c r="G1545" s="57" t="s">
        <v>396</v>
      </c>
      <c r="H1545" s="58" t="s">
        <v>397</v>
      </c>
      <c r="I1545" s="54">
        <v>171630.144925</v>
      </c>
      <c r="J1545" s="46">
        <v>171784.76281935</v>
      </c>
      <c r="K1545" s="46">
        <f t="shared" si="23"/>
        <v>154.6178943499981</v>
      </c>
      <c r="L1545" s="1"/>
      <c r="M1545" s="35"/>
    </row>
    <row r="1546" spans="2:13" x14ac:dyDescent="0.2">
      <c r="B1546" s="35"/>
      <c r="C1546" s="34"/>
      <c r="D1546" s="44"/>
      <c r="E1546" s="44"/>
      <c r="F1546" s="53"/>
      <c r="G1546" s="57" t="s">
        <v>398</v>
      </c>
      <c r="H1546" s="58" t="s">
        <v>399</v>
      </c>
      <c r="I1546" s="54">
        <v>2500.4240070000001</v>
      </c>
      <c r="J1546" s="46">
        <v>2500.4240070000001</v>
      </c>
      <c r="K1546" s="46">
        <f t="shared" ref="K1546:K1574" si="24">+J1546-I1546</f>
        <v>0</v>
      </c>
      <c r="L1546" s="1"/>
      <c r="M1546" s="35"/>
    </row>
    <row r="1547" spans="2:13" ht="14.25" x14ac:dyDescent="0.2">
      <c r="B1547" s="35"/>
      <c r="C1547" s="34"/>
      <c r="D1547" s="44"/>
      <c r="E1547" s="44"/>
      <c r="F1547" s="55" t="s">
        <v>2</v>
      </c>
      <c r="G1547" s="61"/>
      <c r="H1547" s="59"/>
      <c r="I1547" s="37">
        <v>44656.721509000003</v>
      </c>
      <c r="J1547" s="37">
        <v>45911.138256979997</v>
      </c>
      <c r="K1547" s="37">
        <f t="shared" si="24"/>
        <v>1254.4167479799944</v>
      </c>
      <c r="L1547" s="1"/>
      <c r="M1547" s="35"/>
    </row>
    <row r="1548" spans="2:13" x14ac:dyDescent="0.2">
      <c r="B1548" s="35"/>
      <c r="C1548" s="34"/>
      <c r="D1548" s="44"/>
      <c r="E1548" s="44"/>
      <c r="F1548" s="53"/>
      <c r="G1548" s="57">
        <v>411</v>
      </c>
      <c r="H1548" s="58" t="s">
        <v>1295</v>
      </c>
      <c r="I1548" s="54">
        <v>10432.045008999999</v>
      </c>
      <c r="J1548" s="46">
        <v>10432.045008999999</v>
      </c>
      <c r="K1548" s="46">
        <f t="shared" si="24"/>
        <v>0</v>
      </c>
      <c r="L1548" s="1"/>
      <c r="M1548" s="35"/>
    </row>
    <row r="1549" spans="2:13" x14ac:dyDescent="0.2">
      <c r="B1549" s="35"/>
      <c r="C1549" s="34"/>
      <c r="D1549" s="44"/>
      <c r="E1549" s="44"/>
      <c r="F1549" s="53"/>
      <c r="G1549" s="57">
        <v>416</v>
      </c>
      <c r="H1549" s="58" t="s">
        <v>1298</v>
      </c>
      <c r="I1549" s="54">
        <v>34224.676500000001</v>
      </c>
      <c r="J1549" s="46">
        <v>35479.093247979996</v>
      </c>
      <c r="K1549" s="46">
        <f t="shared" si="24"/>
        <v>1254.4167479799944</v>
      </c>
      <c r="L1549" s="1"/>
      <c r="M1549" s="35"/>
    </row>
    <row r="1550" spans="2:13" ht="14.25" x14ac:dyDescent="0.2">
      <c r="B1550" s="35"/>
      <c r="C1550" s="34"/>
      <c r="D1550" s="68">
        <v>23</v>
      </c>
      <c r="E1550" s="38" t="s">
        <v>400</v>
      </c>
      <c r="F1550" s="69"/>
      <c r="G1550" s="70"/>
      <c r="H1550" s="71"/>
      <c r="I1550" s="72">
        <v>78730.194705999995</v>
      </c>
      <c r="J1550" s="72">
        <v>153701.52073464004</v>
      </c>
      <c r="K1550" s="72">
        <f t="shared" si="24"/>
        <v>74971.326028640047</v>
      </c>
    </row>
    <row r="1551" spans="2:13" ht="14.25" x14ac:dyDescent="0.2">
      <c r="B1551" s="35"/>
      <c r="C1551" s="34"/>
      <c r="D1551" s="44"/>
      <c r="E1551" s="44"/>
      <c r="F1551" s="55" t="s">
        <v>2</v>
      </c>
      <c r="G1551" s="61"/>
      <c r="H1551" s="59"/>
      <c r="I1551" s="37">
        <v>78730.194705999995</v>
      </c>
      <c r="J1551" s="37">
        <v>153701.52073464004</v>
      </c>
      <c r="K1551" s="37">
        <f t="shared" si="24"/>
        <v>74971.326028640047</v>
      </c>
      <c r="L1551" s="1"/>
      <c r="M1551" s="35"/>
    </row>
    <row r="1552" spans="2:13" x14ac:dyDescent="0.2">
      <c r="B1552" s="35"/>
      <c r="C1552" s="34"/>
      <c r="D1552" s="44"/>
      <c r="E1552" s="44"/>
      <c r="F1552" s="53"/>
      <c r="G1552" s="57">
        <v>411</v>
      </c>
      <c r="H1552" s="58" t="s">
        <v>1295</v>
      </c>
      <c r="I1552" s="54">
        <v>78730.194705999995</v>
      </c>
      <c r="J1552" s="46">
        <v>153701.52073464004</v>
      </c>
      <c r="K1552" s="46">
        <f t="shared" si="24"/>
        <v>74971.326028640047</v>
      </c>
      <c r="L1552" s="1"/>
      <c r="M1552" s="35"/>
    </row>
    <row r="1553" spans="2:13" ht="14.25" x14ac:dyDescent="0.2">
      <c r="B1553" s="35"/>
      <c r="C1553" s="34"/>
      <c r="D1553" s="68">
        <v>25</v>
      </c>
      <c r="E1553" s="38" t="s">
        <v>401</v>
      </c>
      <c r="F1553" s="69"/>
      <c r="G1553" s="70"/>
      <c r="H1553" s="71"/>
      <c r="I1553" s="72">
        <v>23038.792084000001</v>
      </c>
      <c r="J1553" s="72">
        <v>23053.332342950001</v>
      </c>
      <c r="K1553" s="72">
        <f t="shared" si="24"/>
        <v>14.540258950000862</v>
      </c>
    </row>
    <row r="1554" spans="2:13" ht="14.25" x14ac:dyDescent="0.2">
      <c r="B1554" s="35"/>
      <c r="C1554" s="34"/>
      <c r="D1554" s="44"/>
      <c r="E1554" s="44"/>
      <c r="F1554" s="55" t="s">
        <v>15</v>
      </c>
      <c r="G1554" s="61"/>
      <c r="H1554" s="59"/>
      <c r="I1554" s="37">
        <v>18003.282098</v>
      </c>
      <c r="J1554" s="37">
        <v>18017.822356950001</v>
      </c>
      <c r="K1554" s="37">
        <f t="shared" si="24"/>
        <v>14.540258950000862</v>
      </c>
      <c r="L1554" s="1"/>
      <c r="M1554" s="35"/>
    </row>
    <row r="1555" spans="2:13" x14ac:dyDescent="0.2">
      <c r="B1555" s="35"/>
      <c r="C1555" s="34"/>
      <c r="D1555" s="44"/>
      <c r="E1555" s="44"/>
      <c r="F1555" s="53"/>
      <c r="G1555" s="57" t="s">
        <v>57</v>
      </c>
      <c r="H1555" s="58" t="s">
        <v>402</v>
      </c>
      <c r="I1555" s="54">
        <v>18003.282098</v>
      </c>
      <c r="J1555" s="46">
        <v>18017.822356950001</v>
      </c>
      <c r="K1555" s="46">
        <f t="shared" si="24"/>
        <v>14.540258950000862</v>
      </c>
      <c r="L1555" s="1"/>
      <c r="M1555" s="35"/>
    </row>
    <row r="1556" spans="2:13" ht="14.25" x14ac:dyDescent="0.2">
      <c r="B1556" s="35"/>
      <c r="C1556" s="34"/>
      <c r="D1556" s="44"/>
      <c r="E1556" s="44"/>
      <c r="F1556" s="55" t="s">
        <v>2</v>
      </c>
      <c r="G1556" s="61"/>
      <c r="H1556" s="59"/>
      <c r="I1556" s="37">
        <v>5035.509986</v>
      </c>
      <c r="J1556" s="37">
        <v>5035.509986</v>
      </c>
      <c r="K1556" s="37">
        <f t="shared" si="24"/>
        <v>0</v>
      </c>
      <c r="L1556" s="1"/>
      <c r="M1556" s="35"/>
    </row>
    <row r="1557" spans="2:13" x14ac:dyDescent="0.2">
      <c r="B1557" s="35"/>
      <c r="C1557" s="34"/>
      <c r="D1557" s="44"/>
      <c r="E1557" s="44"/>
      <c r="F1557" s="53"/>
      <c r="G1557" s="57">
        <v>700</v>
      </c>
      <c r="H1557" s="58" t="s">
        <v>1116</v>
      </c>
      <c r="I1557" s="54">
        <v>5035.509986</v>
      </c>
      <c r="J1557" s="46">
        <v>5035.509986</v>
      </c>
      <c r="K1557" s="46">
        <f t="shared" si="24"/>
        <v>0</v>
      </c>
      <c r="L1557" s="1"/>
      <c r="M1557" s="35"/>
    </row>
    <row r="1558" spans="2:13" ht="14.25" x14ac:dyDescent="0.2">
      <c r="B1558" s="35"/>
      <c r="C1558" s="34"/>
      <c r="D1558" s="68">
        <v>33</v>
      </c>
      <c r="E1558" s="38" t="s">
        <v>403</v>
      </c>
      <c r="F1558" s="69"/>
      <c r="G1558" s="70"/>
      <c r="H1558" s="71"/>
      <c r="I1558" s="72">
        <v>326571.43912400003</v>
      </c>
      <c r="J1558" s="72">
        <v>327578.76734930999</v>
      </c>
      <c r="K1558" s="72">
        <f t="shared" si="24"/>
        <v>1007.3282253099605</v>
      </c>
    </row>
    <row r="1559" spans="2:13" ht="14.25" x14ac:dyDescent="0.2">
      <c r="B1559" s="35"/>
      <c r="C1559" s="34"/>
      <c r="D1559" s="44"/>
      <c r="E1559" s="44"/>
      <c r="F1559" s="55" t="s">
        <v>2</v>
      </c>
      <c r="G1559" s="61"/>
      <c r="H1559" s="59"/>
      <c r="I1559" s="37">
        <v>326571.43912400003</v>
      </c>
      <c r="J1559" s="37">
        <v>327578.76734930999</v>
      </c>
      <c r="K1559" s="37">
        <f t="shared" si="24"/>
        <v>1007.3282253099605</v>
      </c>
      <c r="L1559" s="1"/>
      <c r="M1559" s="35"/>
    </row>
    <row r="1560" spans="2:13" x14ac:dyDescent="0.2">
      <c r="B1560" s="35"/>
      <c r="C1560" s="34"/>
      <c r="D1560" s="44"/>
      <c r="E1560" s="44"/>
      <c r="F1560" s="53"/>
      <c r="G1560" s="57">
        <v>416</v>
      </c>
      <c r="H1560" s="58" t="s">
        <v>1298</v>
      </c>
      <c r="I1560" s="54">
        <v>326571.43912400003</v>
      </c>
      <c r="J1560" s="46">
        <v>327578.76734930999</v>
      </c>
      <c r="K1560" s="46">
        <f t="shared" si="24"/>
        <v>1007.3282253099605</v>
      </c>
      <c r="L1560" s="1"/>
      <c r="M1560" s="35"/>
    </row>
    <row r="1561" spans="2:13" ht="14.25" x14ac:dyDescent="0.2">
      <c r="B1561" s="35"/>
      <c r="C1561" s="39" t="s">
        <v>404</v>
      </c>
      <c r="D1561" s="39"/>
      <c r="E1561" s="39"/>
      <c r="F1561" s="56"/>
      <c r="G1561" s="63"/>
      <c r="H1561" s="64"/>
      <c r="I1561" s="40">
        <v>408467.17357300001</v>
      </c>
      <c r="J1561" s="40">
        <v>411177.98326388997</v>
      </c>
      <c r="K1561" s="40">
        <f t="shared" si="24"/>
        <v>2710.8096908899606</v>
      </c>
    </row>
    <row r="1562" spans="2:13" ht="14.25" x14ac:dyDescent="0.2">
      <c r="B1562" s="35"/>
      <c r="C1562" s="34"/>
      <c r="D1562" s="68">
        <v>50</v>
      </c>
      <c r="E1562" s="38" t="s">
        <v>397</v>
      </c>
      <c r="F1562" s="69"/>
      <c r="G1562" s="70"/>
      <c r="H1562" s="71"/>
      <c r="I1562" s="72">
        <v>266512.42559599999</v>
      </c>
      <c r="J1562" s="72">
        <v>267723.23528688995</v>
      </c>
      <c r="K1562" s="72">
        <f t="shared" si="24"/>
        <v>1210.8096908899606</v>
      </c>
    </row>
    <row r="1563" spans="2:13" ht="14.25" x14ac:dyDescent="0.2">
      <c r="B1563" s="35"/>
      <c r="C1563" s="34"/>
      <c r="D1563" s="44"/>
      <c r="E1563" s="44"/>
      <c r="F1563" s="55" t="s">
        <v>404</v>
      </c>
      <c r="G1563" s="61"/>
      <c r="H1563" s="59"/>
      <c r="I1563" s="37">
        <v>266512.42559599999</v>
      </c>
      <c r="J1563" s="37">
        <v>267723.23528688995</v>
      </c>
      <c r="K1563" s="37">
        <f t="shared" si="24"/>
        <v>1210.8096908899606</v>
      </c>
      <c r="L1563" s="1"/>
      <c r="M1563" s="35"/>
    </row>
    <row r="1564" spans="2:13" x14ac:dyDescent="0.2">
      <c r="B1564" s="35"/>
      <c r="C1564" s="34"/>
      <c r="D1564" s="44"/>
      <c r="E1564" s="44"/>
      <c r="F1564" s="53"/>
      <c r="G1564" s="57" t="s">
        <v>396</v>
      </c>
      <c r="H1564" s="58" t="s">
        <v>397</v>
      </c>
      <c r="I1564" s="54">
        <v>266512.42559599999</v>
      </c>
      <c r="J1564" s="46">
        <v>267723.23528688995</v>
      </c>
      <c r="K1564" s="46">
        <f t="shared" si="24"/>
        <v>1210.8096908899606</v>
      </c>
      <c r="L1564" s="1"/>
      <c r="M1564" s="35"/>
    </row>
    <row r="1565" spans="2:13" ht="14.25" x14ac:dyDescent="0.2">
      <c r="B1565" s="35"/>
      <c r="C1565" s="34"/>
      <c r="D1565" s="68">
        <v>51</v>
      </c>
      <c r="E1565" s="38" t="s">
        <v>395</v>
      </c>
      <c r="F1565" s="69"/>
      <c r="G1565" s="70"/>
      <c r="H1565" s="71"/>
      <c r="I1565" s="72">
        <v>141954.74797699999</v>
      </c>
      <c r="J1565" s="72">
        <v>143454.74797699999</v>
      </c>
      <c r="K1565" s="72">
        <f t="shared" si="24"/>
        <v>1500</v>
      </c>
    </row>
    <row r="1566" spans="2:13" ht="14.25" x14ac:dyDescent="0.2">
      <c r="B1566" s="35"/>
      <c r="C1566" s="34"/>
      <c r="D1566" s="44"/>
      <c r="E1566" s="44"/>
      <c r="F1566" s="55" t="s">
        <v>404</v>
      </c>
      <c r="G1566" s="61"/>
      <c r="H1566" s="59"/>
      <c r="I1566" s="37">
        <v>141954.74797699999</v>
      </c>
      <c r="J1566" s="37">
        <v>143454.74797699999</v>
      </c>
      <c r="K1566" s="37">
        <f t="shared" si="24"/>
        <v>1500</v>
      </c>
      <c r="L1566" s="1"/>
      <c r="M1566" s="35"/>
    </row>
    <row r="1567" spans="2:13" ht="25.5" x14ac:dyDescent="0.2">
      <c r="B1567" s="35"/>
      <c r="C1567" s="34"/>
      <c r="D1567" s="44"/>
      <c r="E1567" s="44"/>
      <c r="F1567" s="53"/>
      <c r="G1567" s="57" t="s">
        <v>394</v>
      </c>
      <c r="H1567" s="58" t="s">
        <v>395</v>
      </c>
      <c r="I1567" s="54">
        <v>141954.74797699999</v>
      </c>
      <c r="J1567" s="46">
        <v>143454.74797699999</v>
      </c>
      <c r="K1567" s="46">
        <f t="shared" si="24"/>
        <v>1500</v>
      </c>
      <c r="L1567" s="1"/>
      <c r="M1567" s="35"/>
    </row>
    <row r="1568" spans="2:13" ht="14.25" x14ac:dyDescent="0.2">
      <c r="B1568" s="35"/>
      <c r="C1568" s="39" t="s">
        <v>1069</v>
      </c>
      <c r="D1568" s="39"/>
      <c r="E1568" s="39"/>
      <c r="F1568" s="56"/>
      <c r="G1568" s="63"/>
      <c r="H1568" s="64"/>
      <c r="I1568" s="40">
        <v>389734.06866500003</v>
      </c>
      <c r="J1568" s="40">
        <v>347932.78394300002</v>
      </c>
      <c r="K1568" s="40">
        <f t="shared" si="24"/>
        <v>-41801.284722000011</v>
      </c>
    </row>
    <row r="1569" spans="2:13" ht="14.25" x14ac:dyDescent="0.2">
      <c r="B1569" s="35"/>
      <c r="C1569" s="34"/>
      <c r="D1569" s="68">
        <v>52</v>
      </c>
      <c r="E1569" s="38" t="s">
        <v>1972</v>
      </c>
      <c r="F1569" s="69"/>
      <c r="G1569" s="70"/>
      <c r="H1569" s="71"/>
      <c r="I1569" s="72">
        <v>238467.503325</v>
      </c>
      <c r="J1569" s="72">
        <v>196666.21860299999</v>
      </c>
      <c r="K1569" s="72">
        <f t="shared" si="24"/>
        <v>-41801.284722000011</v>
      </c>
    </row>
    <row r="1570" spans="2:13" ht="14.25" x14ac:dyDescent="0.2">
      <c r="B1570" s="35"/>
      <c r="C1570" s="34"/>
      <c r="D1570" s="44"/>
      <c r="E1570" s="44"/>
      <c r="F1570" s="55" t="s">
        <v>1069</v>
      </c>
      <c r="G1570" s="61"/>
      <c r="H1570" s="59"/>
      <c r="I1570" s="37">
        <v>238467.503325</v>
      </c>
      <c r="J1570" s="37">
        <v>196666.21860299999</v>
      </c>
      <c r="K1570" s="37">
        <f t="shared" si="24"/>
        <v>-41801.284722000011</v>
      </c>
      <c r="L1570" s="1"/>
      <c r="M1570" s="35"/>
    </row>
    <row r="1571" spans="2:13" x14ac:dyDescent="0.2">
      <c r="B1571" s="35"/>
      <c r="C1571" s="34"/>
      <c r="D1571" s="44"/>
      <c r="E1571" s="44"/>
      <c r="F1571" s="53"/>
      <c r="G1571" s="57" t="s">
        <v>1957</v>
      </c>
      <c r="H1571" s="58" t="s">
        <v>1958</v>
      </c>
      <c r="I1571" s="54">
        <v>238467.503325</v>
      </c>
      <c r="J1571" s="46">
        <v>196666.21860299999</v>
      </c>
      <c r="K1571" s="46">
        <f t="shared" si="24"/>
        <v>-41801.284722000011</v>
      </c>
      <c r="L1571" s="1"/>
      <c r="M1571" s="35"/>
    </row>
    <row r="1572" spans="2:13" ht="14.25" x14ac:dyDescent="0.2">
      <c r="B1572" s="35"/>
      <c r="C1572" s="34"/>
      <c r="D1572" s="68">
        <v>53</v>
      </c>
      <c r="E1572" s="38" t="s">
        <v>405</v>
      </c>
      <c r="F1572" s="69"/>
      <c r="G1572" s="70"/>
      <c r="H1572" s="71"/>
      <c r="I1572" s="72">
        <v>151266.56534</v>
      </c>
      <c r="J1572" s="72">
        <v>151266.56534</v>
      </c>
      <c r="K1572" s="72">
        <f t="shared" si="24"/>
        <v>0</v>
      </c>
    </row>
    <row r="1573" spans="2:13" ht="14.25" x14ac:dyDescent="0.2">
      <c r="B1573" s="35"/>
      <c r="C1573" s="34"/>
      <c r="D1573" s="44"/>
      <c r="E1573" s="44"/>
      <c r="F1573" s="55" t="s">
        <v>1069</v>
      </c>
      <c r="G1573" s="61"/>
      <c r="H1573" s="59"/>
      <c r="I1573" s="37">
        <v>151266.56534</v>
      </c>
      <c r="J1573" s="37">
        <v>151266.56534</v>
      </c>
      <c r="K1573" s="37">
        <f t="shared" si="24"/>
        <v>0</v>
      </c>
      <c r="L1573" s="1"/>
      <c r="M1573" s="35"/>
    </row>
    <row r="1574" spans="2:13" x14ac:dyDescent="0.2">
      <c r="B1574" s="35"/>
      <c r="C1574" s="34"/>
      <c r="D1574" s="44"/>
      <c r="E1574" s="44"/>
      <c r="F1574" s="53"/>
      <c r="G1574" s="57" t="s">
        <v>1956</v>
      </c>
      <c r="H1574" s="58" t="s">
        <v>405</v>
      </c>
      <c r="I1574" s="54">
        <v>151266.56534</v>
      </c>
      <c r="J1574" s="46">
        <v>151266.56534</v>
      </c>
      <c r="K1574" s="46">
        <f t="shared" si="24"/>
        <v>0</v>
      </c>
      <c r="L1574" s="1"/>
      <c r="M1574" s="35"/>
    </row>
    <row r="1575" spans="2:13" ht="13.5" x14ac:dyDescent="0.2">
      <c r="B1575" s="16" t="s">
        <v>999</v>
      </c>
      <c r="C1575" s="16"/>
      <c r="D1575" s="16"/>
      <c r="E1575" s="16"/>
      <c r="F1575" s="16"/>
      <c r="G1575" s="16"/>
      <c r="H1575" s="16"/>
      <c r="I1575" s="32">
        <f>+I1576+I1589</f>
        <v>699492.29171100003</v>
      </c>
      <c r="J1575" s="32">
        <f>+J1576+J1589</f>
        <v>737045.85928199999</v>
      </c>
      <c r="K1575" s="32">
        <f t="shared" ref="K1575:K1595" si="25">+J1575-I1575</f>
        <v>37553.567570999963</v>
      </c>
      <c r="L1575" s="1"/>
      <c r="M1575" s="35"/>
    </row>
    <row r="1576" spans="2:13" ht="14.25" x14ac:dyDescent="0.2">
      <c r="B1576" s="35"/>
      <c r="C1576" s="39" t="s">
        <v>1035</v>
      </c>
      <c r="D1576" s="39"/>
      <c r="E1576" s="39"/>
      <c r="F1576" s="56"/>
      <c r="G1576" s="63"/>
      <c r="H1576" s="64"/>
      <c r="I1576" s="40">
        <v>631794.28150200006</v>
      </c>
      <c r="J1576" s="40">
        <v>669347.84907300002</v>
      </c>
      <c r="K1576" s="40">
        <f t="shared" si="25"/>
        <v>37553.567570999963</v>
      </c>
      <c r="L1576" s="1"/>
      <c r="M1576" s="35"/>
    </row>
    <row r="1577" spans="2:13" ht="14.25" x14ac:dyDescent="0.2">
      <c r="B1577" s="35"/>
      <c r="C1577" s="34"/>
      <c r="D1577" s="68">
        <v>24</v>
      </c>
      <c r="E1577" s="38" t="s">
        <v>406</v>
      </c>
      <c r="F1577" s="69"/>
      <c r="G1577" s="70"/>
      <c r="H1577" s="71"/>
      <c r="I1577" s="72">
        <v>200128.19839800001</v>
      </c>
      <c r="J1577" s="72">
        <v>200125.998398</v>
      </c>
      <c r="K1577" s="72">
        <f t="shared" si="25"/>
        <v>-2.2000000000116415</v>
      </c>
      <c r="L1577" s="1"/>
      <c r="M1577" s="35"/>
    </row>
    <row r="1578" spans="2:13" ht="14.25" x14ac:dyDescent="0.2">
      <c r="B1578" s="35"/>
      <c r="C1578" s="34"/>
      <c r="D1578" s="44"/>
      <c r="E1578" s="44"/>
      <c r="F1578" s="55" t="s">
        <v>2</v>
      </c>
      <c r="G1578" s="61"/>
      <c r="H1578" s="59"/>
      <c r="I1578" s="37">
        <v>200128.19839800001</v>
      </c>
      <c r="J1578" s="37">
        <v>200125.998398</v>
      </c>
      <c r="K1578" s="37">
        <f t="shared" si="25"/>
        <v>-2.2000000000116415</v>
      </c>
      <c r="L1578" s="1"/>
      <c r="M1578" s="35"/>
    </row>
    <row r="1579" spans="2:13" x14ac:dyDescent="0.2">
      <c r="B1579" s="35"/>
      <c r="C1579" s="34"/>
      <c r="D1579" s="44"/>
      <c r="E1579" s="44"/>
      <c r="F1579" s="53"/>
      <c r="G1579" s="57">
        <v>210</v>
      </c>
      <c r="H1579" s="58" t="s">
        <v>1281</v>
      </c>
      <c r="I1579" s="54">
        <v>200128.19839800001</v>
      </c>
      <c r="J1579" s="46">
        <v>200125.998398</v>
      </c>
      <c r="K1579" s="46">
        <f t="shared" si="25"/>
        <v>-2.2000000000116415</v>
      </c>
      <c r="L1579" s="1"/>
      <c r="M1579" s="35"/>
    </row>
    <row r="1580" spans="2:13" ht="14.25" x14ac:dyDescent="0.2">
      <c r="B1580" s="35"/>
      <c r="C1580" s="34"/>
      <c r="D1580" s="68">
        <v>28</v>
      </c>
      <c r="E1580" s="38" t="s">
        <v>407</v>
      </c>
      <c r="F1580" s="69"/>
      <c r="G1580" s="70"/>
      <c r="H1580" s="71"/>
      <c r="I1580" s="72">
        <v>384300.80095599999</v>
      </c>
      <c r="J1580" s="72">
        <v>421854.36852700001</v>
      </c>
      <c r="K1580" s="72">
        <f t="shared" si="25"/>
        <v>37553.567571000021</v>
      </c>
      <c r="L1580" s="1"/>
      <c r="M1580" s="35"/>
    </row>
    <row r="1581" spans="2:13" ht="14.25" x14ac:dyDescent="0.2">
      <c r="B1581" s="35"/>
      <c r="C1581" s="34"/>
      <c r="D1581" s="44"/>
      <c r="E1581" s="44"/>
      <c r="F1581" s="55" t="s">
        <v>2</v>
      </c>
      <c r="G1581" s="61"/>
      <c r="H1581" s="59"/>
      <c r="I1581" s="37">
        <v>384300.80095599999</v>
      </c>
      <c r="J1581" s="37">
        <v>421854.36852700001</v>
      </c>
      <c r="K1581" s="37">
        <f t="shared" si="25"/>
        <v>37553.567571000021</v>
      </c>
      <c r="L1581" s="1"/>
      <c r="M1581" s="35"/>
    </row>
    <row r="1582" spans="2:13" x14ac:dyDescent="0.2">
      <c r="B1582" s="35"/>
      <c r="C1582" s="34"/>
      <c r="D1582" s="44"/>
      <c r="E1582" s="44"/>
      <c r="F1582" s="53"/>
      <c r="G1582" s="57">
        <v>114</v>
      </c>
      <c r="H1582" s="58" t="s">
        <v>1291</v>
      </c>
      <c r="I1582" s="54">
        <v>384300.80095599999</v>
      </c>
      <c r="J1582" s="46">
        <v>421854.36852700001</v>
      </c>
      <c r="K1582" s="46">
        <f t="shared" si="25"/>
        <v>37553.567571000021</v>
      </c>
      <c r="L1582" s="1"/>
      <c r="M1582" s="35"/>
    </row>
    <row r="1583" spans="2:13" ht="14.25" x14ac:dyDescent="0.2">
      <c r="B1583" s="35"/>
      <c r="C1583" s="34"/>
      <c r="D1583" s="68">
        <v>30</v>
      </c>
      <c r="E1583" s="38" t="s">
        <v>408</v>
      </c>
      <c r="F1583" s="69"/>
      <c r="G1583" s="70"/>
      <c r="H1583" s="71"/>
      <c r="I1583" s="72">
        <v>23375.682148</v>
      </c>
      <c r="J1583" s="72">
        <v>23375.682148</v>
      </c>
      <c r="K1583" s="72">
        <f t="shared" si="25"/>
        <v>0</v>
      </c>
      <c r="L1583" s="1"/>
      <c r="M1583" s="35"/>
    </row>
    <row r="1584" spans="2:13" ht="14.25" x14ac:dyDescent="0.2">
      <c r="B1584" s="35"/>
      <c r="C1584" s="34"/>
      <c r="D1584" s="44"/>
      <c r="E1584" s="44"/>
      <c r="F1584" s="55" t="s">
        <v>2</v>
      </c>
      <c r="G1584" s="61"/>
      <c r="H1584" s="59"/>
      <c r="I1584" s="37">
        <v>23375.682148</v>
      </c>
      <c r="J1584" s="37">
        <v>23375.682148</v>
      </c>
      <c r="K1584" s="37">
        <f t="shared" si="25"/>
        <v>0</v>
      </c>
      <c r="L1584" s="1"/>
      <c r="M1584" s="35"/>
    </row>
    <row r="1585" spans="1:13" x14ac:dyDescent="0.2">
      <c r="B1585" s="35"/>
      <c r="C1585" s="34"/>
      <c r="D1585" s="44"/>
      <c r="E1585" s="44"/>
      <c r="F1585" s="53"/>
      <c r="G1585" s="57">
        <v>411</v>
      </c>
      <c r="H1585" s="58" t="s">
        <v>1295</v>
      </c>
      <c r="I1585" s="54">
        <v>23375.682148</v>
      </c>
      <c r="J1585" s="46">
        <v>23375.682148</v>
      </c>
      <c r="K1585" s="46">
        <f t="shared" si="25"/>
        <v>0</v>
      </c>
      <c r="L1585" s="1"/>
      <c r="M1585" s="35"/>
    </row>
    <row r="1586" spans="1:13" ht="14.25" x14ac:dyDescent="0.2">
      <c r="B1586" s="35"/>
      <c r="C1586" s="34"/>
      <c r="D1586" s="68">
        <v>34</v>
      </c>
      <c r="E1586" s="38" t="s">
        <v>409</v>
      </c>
      <c r="F1586" s="69"/>
      <c r="G1586" s="70"/>
      <c r="H1586" s="71"/>
      <c r="I1586" s="72">
        <v>23989.599999999999</v>
      </c>
      <c r="J1586" s="72">
        <v>23991.8</v>
      </c>
      <c r="K1586" s="72">
        <f t="shared" si="25"/>
        <v>2.2000000000007276</v>
      </c>
      <c r="L1586" s="1"/>
      <c r="M1586" s="35"/>
    </row>
    <row r="1587" spans="1:13" ht="14.25" x14ac:dyDescent="0.2">
      <c r="B1587" s="35"/>
      <c r="C1587" s="34"/>
      <c r="D1587" s="44"/>
      <c r="E1587" s="44"/>
      <c r="F1587" s="55" t="s">
        <v>2</v>
      </c>
      <c r="G1587" s="61"/>
      <c r="H1587" s="59"/>
      <c r="I1587" s="37">
        <v>23989.599999999999</v>
      </c>
      <c r="J1587" s="37">
        <v>23991.8</v>
      </c>
      <c r="K1587" s="37">
        <f t="shared" si="25"/>
        <v>2.2000000000007276</v>
      </c>
      <c r="L1587" s="1"/>
      <c r="M1587" s="35"/>
    </row>
    <row r="1588" spans="1:13" x14ac:dyDescent="0.2">
      <c r="B1588" s="35"/>
      <c r="C1588" s="34"/>
      <c r="D1588" s="44"/>
      <c r="E1588" s="44"/>
      <c r="F1588" s="53"/>
      <c r="G1588" s="57">
        <v>210</v>
      </c>
      <c r="H1588" s="58" t="s">
        <v>1281</v>
      </c>
      <c r="I1588" s="54">
        <v>23989.599999999999</v>
      </c>
      <c r="J1588" s="46">
        <v>23991.8</v>
      </c>
      <c r="K1588" s="46">
        <f t="shared" si="25"/>
        <v>2.2000000000007276</v>
      </c>
      <c r="L1588" s="1"/>
      <c r="M1588" s="35"/>
    </row>
    <row r="1589" spans="1:13" ht="14.25" x14ac:dyDescent="0.2">
      <c r="B1589" s="35"/>
      <c r="C1589" s="39" t="s">
        <v>1069</v>
      </c>
      <c r="D1589" s="39"/>
      <c r="E1589" s="39"/>
      <c r="F1589" s="56"/>
      <c r="G1589" s="63"/>
      <c r="H1589" s="64"/>
      <c r="I1589" s="40">
        <v>67698.010209</v>
      </c>
      <c r="J1589" s="40">
        <v>67698.010209</v>
      </c>
      <c r="K1589" s="40">
        <f t="shared" si="25"/>
        <v>0</v>
      </c>
      <c r="L1589" s="1"/>
      <c r="M1589" s="35"/>
    </row>
    <row r="1590" spans="1:13" ht="14.25" x14ac:dyDescent="0.2">
      <c r="B1590" s="35"/>
      <c r="C1590" s="34"/>
      <c r="D1590" s="68">
        <v>52</v>
      </c>
      <c r="E1590" s="38" t="s">
        <v>1972</v>
      </c>
      <c r="F1590" s="69"/>
      <c r="G1590" s="70"/>
      <c r="H1590" s="71"/>
      <c r="I1590" s="72">
        <v>59839.865519999999</v>
      </c>
      <c r="J1590" s="72">
        <v>59839.865519999999</v>
      </c>
      <c r="K1590" s="72">
        <f t="shared" si="25"/>
        <v>0</v>
      </c>
      <c r="L1590" s="1"/>
      <c r="M1590" s="35"/>
    </row>
    <row r="1591" spans="1:13" ht="14.25" x14ac:dyDescent="0.2">
      <c r="B1591" s="35"/>
      <c r="C1591" s="34"/>
      <c r="D1591" s="44"/>
      <c r="E1591" s="44"/>
      <c r="F1591" s="55" t="s">
        <v>1069</v>
      </c>
      <c r="G1591" s="61"/>
      <c r="H1591" s="59"/>
      <c r="I1591" s="37">
        <v>59839.865519999999</v>
      </c>
      <c r="J1591" s="37">
        <v>59839.865519999999</v>
      </c>
      <c r="K1591" s="37">
        <f t="shared" si="25"/>
        <v>0</v>
      </c>
      <c r="L1591" s="1"/>
      <c r="M1591" s="35"/>
    </row>
    <row r="1592" spans="1:13" x14ac:dyDescent="0.2">
      <c r="B1592" s="35"/>
      <c r="C1592" s="34"/>
      <c r="D1592" s="44"/>
      <c r="E1592" s="44"/>
      <c r="F1592" s="53"/>
      <c r="G1592" s="57" t="s">
        <v>1957</v>
      </c>
      <c r="H1592" s="58" t="s">
        <v>1958</v>
      </c>
      <c r="I1592" s="54">
        <v>59839.865519999999</v>
      </c>
      <c r="J1592" s="46">
        <v>59839.865519999999</v>
      </c>
      <c r="K1592" s="46">
        <f t="shared" si="25"/>
        <v>0</v>
      </c>
      <c r="L1592" s="1"/>
      <c r="M1592" s="35"/>
    </row>
    <row r="1593" spans="1:13" ht="14.25" x14ac:dyDescent="0.2">
      <c r="B1593" s="35"/>
      <c r="C1593" s="34"/>
      <c r="D1593" s="68">
        <v>53</v>
      </c>
      <c r="E1593" s="38" t="s">
        <v>405</v>
      </c>
      <c r="F1593" s="69"/>
      <c r="G1593" s="70"/>
      <c r="H1593" s="71"/>
      <c r="I1593" s="72">
        <v>7858.1446889999997</v>
      </c>
      <c r="J1593" s="72">
        <v>7858.1446889999997</v>
      </c>
      <c r="K1593" s="72">
        <f t="shared" si="25"/>
        <v>0</v>
      </c>
      <c r="L1593" s="1"/>
      <c r="M1593" s="35"/>
    </row>
    <row r="1594" spans="1:13" ht="14.25" x14ac:dyDescent="0.2">
      <c r="B1594" s="35"/>
      <c r="C1594" s="34"/>
      <c r="D1594" s="44"/>
      <c r="E1594" s="44"/>
      <c r="F1594" s="55" t="s">
        <v>1069</v>
      </c>
      <c r="G1594" s="61"/>
      <c r="H1594" s="59"/>
      <c r="I1594" s="37">
        <v>7858.1446889999997</v>
      </c>
      <c r="J1594" s="37">
        <v>7858.1446889999997</v>
      </c>
      <c r="K1594" s="37">
        <f t="shared" si="25"/>
        <v>0</v>
      </c>
      <c r="L1594" s="1"/>
      <c r="M1594" s="35"/>
    </row>
    <row r="1595" spans="1:13" x14ac:dyDescent="0.2">
      <c r="B1595" s="35"/>
      <c r="C1595" s="34"/>
      <c r="D1595" s="44"/>
      <c r="E1595" s="44"/>
      <c r="F1595" s="53"/>
      <c r="G1595" s="57" t="s">
        <v>1956</v>
      </c>
      <c r="H1595" s="58" t="s">
        <v>405</v>
      </c>
      <c r="I1595" s="54">
        <v>7858.1446889999997</v>
      </c>
      <c r="J1595" s="46">
        <v>7858.1446889999997</v>
      </c>
      <c r="K1595" s="46">
        <f t="shared" si="25"/>
        <v>0</v>
      </c>
      <c r="L1595" s="1"/>
      <c r="M1595" s="35"/>
    </row>
    <row r="1596" spans="1:13" ht="13.5" x14ac:dyDescent="0.2">
      <c r="B1596" s="16" t="s">
        <v>418</v>
      </c>
      <c r="C1596" s="16"/>
      <c r="D1596" s="16"/>
      <c r="E1596" s="16"/>
      <c r="F1596" s="16"/>
      <c r="G1596" s="16"/>
      <c r="H1596" s="16"/>
      <c r="I1596" s="17">
        <f>+I1597+I1598</f>
        <v>334516.64165200002</v>
      </c>
      <c r="J1596" s="17">
        <f>+J1597+J1598</f>
        <v>333929.35100784997</v>
      </c>
      <c r="K1596" s="17">
        <f>+J1596-I1596</f>
        <v>-587.29064415005269</v>
      </c>
      <c r="L1596" s="1"/>
      <c r="M1596" s="35"/>
    </row>
    <row r="1597" spans="1:13" ht="13.5" x14ac:dyDescent="0.2">
      <c r="B1597" s="20"/>
      <c r="C1597" s="20"/>
      <c r="D1597" s="20"/>
      <c r="E1597" s="20"/>
      <c r="F1597" s="21" t="s">
        <v>419</v>
      </c>
      <c r="G1597" s="21"/>
      <c r="H1597" s="21"/>
      <c r="I1597" s="22">
        <v>20806.935608</v>
      </c>
      <c r="J1597" s="22">
        <v>20065.027069500018</v>
      </c>
      <c r="K1597" s="30">
        <f>+J1597-I1597</f>
        <v>-741.90853849998166</v>
      </c>
      <c r="L1597" s="1"/>
      <c r="M1597" s="35"/>
    </row>
    <row r="1598" spans="1:13" ht="13.5" x14ac:dyDescent="0.2">
      <c r="B1598" s="20"/>
      <c r="C1598" s="20"/>
      <c r="D1598" s="20"/>
      <c r="E1598" s="20"/>
      <c r="F1598" s="21" t="s">
        <v>420</v>
      </c>
      <c r="G1598" s="21"/>
      <c r="H1598" s="21"/>
      <c r="I1598" s="22">
        <v>313709.70604399999</v>
      </c>
      <c r="J1598" s="22">
        <v>313864.32393834996</v>
      </c>
      <c r="K1598" s="30">
        <f>+J1598-I1598</f>
        <v>154.61789434996899</v>
      </c>
      <c r="L1598" s="1"/>
      <c r="M1598" s="35"/>
    </row>
    <row r="1599" spans="1:13" ht="7.5" customHeight="1" thickBot="1" x14ac:dyDescent="0.25">
      <c r="A1599" s="5"/>
      <c r="B1599" s="2"/>
      <c r="C1599" s="2"/>
      <c r="D1599" s="2"/>
      <c r="E1599" s="2"/>
      <c r="F1599" s="3"/>
      <c r="G1599" s="3"/>
      <c r="H1599" s="3"/>
      <c r="I1599" s="3"/>
      <c r="J1599" s="3"/>
      <c r="K1599" s="4"/>
      <c r="L1599" s="4"/>
      <c r="M1599" s="4"/>
    </row>
    <row r="1600" spans="1:13" x14ac:dyDescent="0.2">
      <c r="A1600" s="5"/>
      <c r="B1600" s="1" t="s">
        <v>421</v>
      </c>
      <c r="L1600" s="1"/>
      <c r="M1600" s="1"/>
    </row>
    <row r="1601" spans="1:13" x14ac:dyDescent="0.2">
      <c r="A1601" s="5"/>
      <c r="B1601" s="1" t="s">
        <v>422</v>
      </c>
      <c r="L1601" s="1"/>
      <c r="M1601" s="1"/>
    </row>
    <row r="1602" spans="1:13" x14ac:dyDescent="0.2">
      <c r="A1602" s="5"/>
      <c r="L1602" s="1"/>
      <c r="M1602" s="1"/>
    </row>
  </sheetData>
  <mergeCells count="4">
    <mergeCell ref="A1:H1"/>
    <mergeCell ref="A3:K3"/>
    <mergeCell ref="A4:K4"/>
    <mergeCell ref="I5:K5"/>
  </mergeCells>
  <pageMargins left="0.39370078740157483" right="0.39370078740157483" top="0.39370078740157483" bottom="0.39370078740157483" header="0.31496062992125984" footer="0.31496062992125984"/>
  <pageSetup scale="77" fitToHeight="0" orientation="portrait" r:id="rId1"/>
  <ignoredErrors>
    <ignoredError sqref="I7:J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42"/>
  <sheetViews>
    <sheetView showGridLines="0" workbookViewId="0">
      <selection activeCell="K937" sqref="K937:L939"/>
    </sheetView>
  </sheetViews>
  <sheetFormatPr baseColWidth="10" defaultRowHeight="12.75" x14ac:dyDescent="0.2"/>
  <cols>
    <col min="1" max="4" width="1.28515625" style="1" customWidth="1"/>
    <col min="5" max="5" width="5.28515625" style="1" customWidth="1"/>
    <col min="6" max="6" width="1.28515625" style="1" customWidth="1"/>
    <col min="7" max="7" width="2.42578125" style="1" customWidth="1"/>
    <col min="8" max="8" width="2.140625" style="1" customWidth="1"/>
    <col min="9" max="9" width="7" style="1" customWidth="1"/>
    <col min="10" max="10" width="70.5703125" style="42" customWidth="1"/>
    <col min="11" max="11" width="15.28515625" style="1" customWidth="1"/>
    <col min="12" max="12" width="15.140625" style="1" customWidth="1"/>
    <col min="13" max="13" width="13.5703125" style="1" customWidth="1"/>
    <col min="14" max="16384" width="11.42578125" style="5"/>
  </cols>
  <sheetData>
    <row r="1" spans="1:14" s="8" customFormat="1" ht="54.75" customHeight="1" x14ac:dyDescent="0.6">
      <c r="A1" s="74" t="s">
        <v>1029</v>
      </c>
      <c r="B1" s="74"/>
      <c r="C1" s="74"/>
      <c r="D1" s="74"/>
      <c r="E1" s="74"/>
      <c r="F1" s="74"/>
      <c r="G1" s="74"/>
      <c r="H1" s="74"/>
      <c r="I1" s="78"/>
      <c r="J1" s="78"/>
      <c r="K1" s="6" t="s">
        <v>2345</v>
      </c>
      <c r="L1" s="7"/>
    </row>
    <row r="2" spans="1:14" s="8" customFormat="1" ht="21" x14ac:dyDescent="0.6">
      <c r="A2" s="7"/>
      <c r="B2" s="7"/>
      <c r="C2" s="7"/>
      <c r="D2" s="7"/>
      <c r="E2" s="7"/>
      <c r="F2" s="7"/>
      <c r="G2" s="7"/>
      <c r="H2" s="7"/>
      <c r="I2" s="7"/>
      <c r="J2" s="48"/>
      <c r="K2" s="7"/>
      <c r="L2" s="7"/>
    </row>
    <row r="3" spans="1:14" s="8" customFormat="1" ht="21" customHeight="1" x14ac:dyDescent="0.6">
      <c r="A3" s="75" t="s">
        <v>2344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4" s="8" customFormat="1" ht="66" customHeight="1" x14ac:dyDescent="0.6">
      <c r="A4" s="76" t="s">
        <v>2346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4" s="1" customFormat="1" ht="13.5" x14ac:dyDescent="0.25">
      <c r="A5" s="11"/>
      <c r="B5" s="11"/>
      <c r="C5" s="11"/>
      <c r="D5" s="11"/>
      <c r="E5" s="24"/>
      <c r="F5" s="24"/>
      <c r="G5" s="24"/>
      <c r="H5" s="24"/>
      <c r="I5" s="24"/>
      <c r="J5" s="24"/>
      <c r="K5" s="77" t="s">
        <v>2347</v>
      </c>
      <c r="L5" s="77"/>
      <c r="M5" s="77"/>
    </row>
    <row r="6" spans="1:14" s="1" customFormat="1" ht="15.75" customHeight="1" x14ac:dyDescent="0.25">
      <c r="A6" s="11"/>
      <c r="B6" s="11"/>
      <c r="C6" s="11"/>
      <c r="D6" s="12" t="s">
        <v>1028</v>
      </c>
      <c r="E6" s="25"/>
      <c r="F6" s="25"/>
      <c r="G6" s="25"/>
      <c r="H6" s="25"/>
      <c r="I6" s="25"/>
      <c r="J6" s="25"/>
      <c r="K6" s="10" t="s">
        <v>1927</v>
      </c>
      <c r="L6" s="10" t="s">
        <v>1030</v>
      </c>
      <c r="M6" s="10" t="s">
        <v>410</v>
      </c>
      <c r="N6" s="52"/>
    </row>
    <row r="7" spans="1:14" s="1" customFormat="1" ht="15" customHeight="1" thickBot="1" x14ac:dyDescent="0.3">
      <c r="A7" s="26"/>
      <c r="B7" s="26"/>
      <c r="C7" s="26"/>
      <c r="D7" s="27"/>
      <c r="E7" s="28"/>
      <c r="F7" s="28"/>
      <c r="G7" s="28"/>
      <c r="H7" s="28"/>
      <c r="I7" s="28"/>
      <c r="J7" s="28"/>
      <c r="K7" s="47" t="s">
        <v>412</v>
      </c>
      <c r="L7" s="47" t="s">
        <v>413</v>
      </c>
      <c r="M7" s="47" t="s">
        <v>414</v>
      </c>
      <c r="N7" s="52"/>
    </row>
    <row r="8" spans="1:14" s="1" customFormat="1" ht="16.5" customHeight="1" x14ac:dyDescent="0.25">
      <c r="A8" s="14" t="s">
        <v>415</v>
      </c>
      <c r="B8" s="14"/>
      <c r="C8" s="14"/>
      <c r="D8" s="14"/>
      <c r="E8" s="14"/>
      <c r="F8" s="14"/>
      <c r="G8" s="14"/>
      <c r="H8" s="14"/>
      <c r="I8" s="15"/>
      <c r="J8" s="49"/>
      <c r="K8" s="15">
        <f>+K9+K894</f>
        <v>2497975.1848579999</v>
      </c>
      <c r="L8" s="15">
        <f>+L9+L894</f>
        <v>2613352.3185493005</v>
      </c>
      <c r="M8" s="15">
        <f>L8-K8</f>
        <v>115377.13369130064</v>
      </c>
    </row>
    <row r="9" spans="1:14" s="1" customFormat="1" ht="13.5" x14ac:dyDescent="0.25">
      <c r="A9" s="9"/>
      <c r="B9" s="16" t="s">
        <v>416</v>
      </c>
      <c r="C9" s="16"/>
      <c r="D9" s="16"/>
      <c r="E9" s="16"/>
      <c r="F9" s="16"/>
      <c r="G9" s="16"/>
      <c r="H9" s="16"/>
      <c r="I9" s="17"/>
      <c r="J9" s="50"/>
      <c r="K9" s="17">
        <f>K10+K790+K840-K937</f>
        <v>1798482.8931470001</v>
      </c>
      <c r="L9" s="17">
        <f>L10+L790+L840-L937</f>
        <v>1876306.4592673006</v>
      </c>
      <c r="M9" s="17">
        <f>L9-K9</f>
        <v>77823.566120300442</v>
      </c>
    </row>
    <row r="10" spans="1:14" s="1" customFormat="1" ht="13.5" x14ac:dyDescent="0.25">
      <c r="A10" s="9"/>
      <c r="B10" s="9"/>
      <c r="C10" s="18" t="s">
        <v>417</v>
      </c>
      <c r="D10" s="18"/>
      <c r="E10" s="18"/>
      <c r="F10" s="18"/>
      <c r="G10" s="18"/>
      <c r="H10" s="18"/>
      <c r="I10" s="19"/>
      <c r="J10" s="51"/>
      <c r="K10" s="19">
        <f>+K11+K103+K114+K122+K685</f>
        <v>1334798.292561</v>
      </c>
      <c r="L10" s="19">
        <f>+L11+L103+L114+L122+L685</f>
        <v>1451125.0430682604</v>
      </c>
      <c r="M10" s="19">
        <f t="shared" ref="M10:M69" si="0">L10-K10</f>
        <v>116326.75050726044</v>
      </c>
    </row>
    <row r="11" spans="1:14" ht="14.25" x14ac:dyDescent="0.2">
      <c r="A11" s="5"/>
      <c r="D11" s="62" t="s">
        <v>0</v>
      </c>
      <c r="E11" s="65"/>
      <c r="F11" s="62"/>
      <c r="G11" s="62"/>
      <c r="H11" s="62"/>
      <c r="I11" s="62"/>
      <c r="J11" s="66"/>
      <c r="K11" s="67">
        <v>53314.440790000001</v>
      </c>
      <c r="L11" s="67">
        <v>54078.428503540003</v>
      </c>
      <c r="M11" s="67">
        <f t="shared" si="0"/>
        <v>763.98771354000201</v>
      </c>
    </row>
    <row r="12" spans="1:14" ht="14.25" x14ac:dyDescent="0.2">
      <c r="A12" s="5"/>
      <c r="D12" s="34"/>
      <c r="E12" s="68">
        <v>1</v>
      </c>
      <c r="F12" s="38" t="s">
        <v>1</v>
      </c>
      <c r="G12" s="69"/>
      <c r="H12" s="70"/>
      <c r="I12" s="71"/>
      <c r="J12" s="72"/>
      <c r="K12" s="72">
        <v>7721.5538379999998</v>
      </c>
      <c r="L12" s="72">
        <v>8163.8305372100003</v>
      </c>
      <c r="M12" s="72">
        <f t="shared" si="0"/>
        <v>442.27669921000052</v>
      </c>
    </row>
    <row r="13" spans="1:14" ht="14.25" x14ac:dyDescent="0.2">
      <c r="A13" s="5"/>
      <c r="D13" s="34"/>
      <c r="E13" s="35"/>
      <c r="F13" s="34"/>
      <c r="G13" s="36" t="s">
        <v>423</v>
      </c>
      <c r="H13" s="36"/>
      <c r="I13" s="36"/>
      <c r="J13" s="33"/>
      <c r="K13" s="29">
        <v>7721.5538379999998</v>
      </c>
      <c r="L13" s="29">
        <v>8163.8305372100003</v>
      </c>
      <c r="M13" s="29">
        <f t="shared" si="0"/>
        <v>442.27669921000052</v>
      </c>
    </row>
    <row r="14" spans="1:14" ht="14.25" x14ac:dyDescent="0.2">
      <c r="A14" s="5"/>
      <c r="D14" s="34"/>
      <c r="E14" s="35"/>
      <c r="F14" s="34"/>
      <c r="G14" s="34"/>
      <c r="H14" s="38" t="s">
        <v>424</v>
      </c>
      <c r="I14" s="38"/>
      <c r="J14" s="60"/>
      <c r="K14" s="41">
        <v>7721.5538379999998</v>
      </c>
      <c r="L14" s="41">
        <v>8163.8305372100003</v>
      </c>
      <c r="M14" s="41">
        <f t="shared" si="0"/>
        <v>442.27669921000052</v>
      </c>
    </row>
    <row r="15" spans="1:14" x14ac:dyDescent="0.2">
      <c r="A15" s="5"/>
      <c r="D15" s="34"/>
      <c r="E15" s="35"/>
      <c r="F15" s="34"/>
      <c r="G15" s="34"/>
      <c r="H15" s="44"/>
      <c r="I15" s="44" t="s">
        <v>425</v>
      </c>
      <c r="J15" s="43" t="s">
        <v>426</v>
      </c>
      <c r="K15" s="45">
        <v>100</v>
      </c>
      <c r="L15" s="45">
        <v>100</v>
      </c>
      <c r="M15" s="45">
        <f t="shared" si="0"/>
        <v>0</v>
      </c>
    </row>
    <row r="16" spans="1:14" x14ac:dyDescent="0.2">
      <c r="A16" s="5"/>
      <c r="D16" s="34"/>
      <c r="E16" s="35"/>
      <c r="F16" s="34"/>
      <c r="G16" s="34"/>
      <c r="H16" s="44"/>
      <c r="I16" s="44" t="s">
        <v>427</v>
      </c>
      <c r="J16" s="43" t="s">
        <v>2348</v>
      </c>
      <c r="K16" s="45">
        <v>135.144105</v>
      </c>
      <c r="L16" s="45">
        <v>135.144105</v>
      </c>
      <c r="M16" s="45">
        <f t="shared" si="0"/>
        <v>0</v>
      </c>
    </row>
    <row r="17" spans="1:13" x14ac:dyDescent="0.2">
      <c r="A17" s="5"/>
      <c r="D17" s="34"/>
      <c r="E17" s="35"/>
      <c r="F17" s="34"/>
      <c r="G17" s="34"/>
      <c r="H17" s="44"/>
      <c r="I17" s="44" t="s">
        <v>428</v>
      </c>
      <c r="J17" s="43" t="s">
        <v>429</v>
      </c>
      <c r="K17" s="45">
        <v>6361.9503800000002</v>
      </c>
      <c r="L17" s="45">
        <v>6441.9503800000002</v>
      </c>
      <c r="M17" s="45">
        <f t="shared" si="0"/>
        <v>80</v>
      </c>
    </row>
    <row r="18" spans="1:13" ht="25.5" x14ac:dyDescent="0.2">
      <c r="A18" s="5"/>
      <c r="D18" s="34"/>
      <c r="E18" s="35"/>
      <c r="F18" s="34"/>
      <c r="G18" s="34"/>
      <c r="H18" s="44"/>
      <c r="I18" s="44" t="s">
        <v>430</v>
      </c>
      <c r="J18" s="43" t="s">
        <v>431</v>
      </c>
      <c r="K18" s="45">
        <v>1124.459353</v>
      </c>
      <c r="L18" s="45">
        <v>1486.73605221</v>
      </c>
      <c r="M18" s="45">
        <f t="shared" si="0"/>
        <v>362.27669921000006</v>
      </c>
    </row>
    <row r="19" spans="1:13" ht="14.25" x14ac:dyDescent="0.2">
      <c r="A19" s="5"/>
      <c r="D19" s="34"/>
      <c r="E19" s="68">
        <v>3</v>
      </c>
      <c r="F19" s="38" t="s">
        <v>3</v>
      </c>
      <c r="G19" s="69"/>
      <c r="H19" s="70"/>
      <c r="I19" s="71"/>
      <c r="J19" s="72"/>
      <c r="K19" s="72">
        <v>35184.461331999999</v>
      </c>
      <c r="L19" s="72">
        <v>35184.461331999999</v>
      </c>
      <c r="M19" s="72">
        <f t="shared" si="0"/>
        <v>0</v>
      </c>
    </row>
    <row r="20" spans="1:13" ht="14.25" x14ac:dyDescent="0.2">
      <c r="A20" s="5"/>
      <c r="D20" s="34"/>
      <c r="E20" s="35"/>
      <c r="F20" s="34"/>
      <c r="G20" s="36" t="s">
        <v>423</v>
      </c>
      <c r="H20" s="36"/>
      <c r="I20" s="36"/>
      <c r="J20" s="33"/>
      <c r="K20" s="29">
        <v>35184.461331999999</v>
      </c>
      <c r="L20" s="29">
        <v>35184.461331999999</v>
      </c>
      <c r="M20" s="29">
        <f t="shared" si="0"/>
        <v>0</v>
      </c>
    </row>
    <row r="21" spans="1:13" ht="14.25" x14ac:dyDescent="0.2">
      <c r="A21" s="5"/>
      <c r="D21" s="34"/>
      <c r="E21" s="35"/>
      <c r="F21" s="34"/>
      <c r="G21" s="34"/>
      <c r="H21" s="38" t="s">
        <v>424</v>
      </c>
      <c r="I21" s="38"/>
      <c r="J21" s="60"/>
      <c r="K21" s="41">
        <v>35184.461331999999</v>
      </c>
      <c r="L21" s="41">
        <v>35184.461331999999</v>
      </c>
      <c r="M21" s="41">
        <f t="shared" si="0"/>
        <v>0</v>
      </c>
    </row>
    <row r="22" spans="1:13" x14ac:dyDescent="0.2">
      <c r="A22" s="5"/>
      <c r="D22" s="34"/>
      <c r="E22" s="35"/>
      <c r="F22" s="34"/>
      <c r="G22" s="34"/>
      <c r="H22" s="44"/>
      <c r="I22" s="44" t="s">
        <v>428</v>
      </c>
      <c r="J22" s="43" t="s">
        <v>432</v>
      </c>
      <c r="K22" s="45">
        <v>35184.461331999999</v>
      </c>
      <c r="L22" s="45">
        <v>35184.461331999999</v>
      </c>
      <c r="M22" s="45">
        <f t="shared" si="0"/>
        <v>0</v>
      </c>
    </row>
    <row r="23" spans="1:13" ht="14.25" x14ac:dyDescent="0.2">
      <c r="A23" s="5"/>
      <c r="D23" s="34"/>
      <c r="E23" s="68">
        <v>22</v>
      </c>
      <c r="F23" s="38" t="s">
        <v>4</v>
      </c>
      <c r="G23" s="69"/>
      <c r="H23" s="70"/>
      <c r="I23" s="71"/>
      <c r="J23" s="72"/>
      <c r="K23" s="72">
        <v>7328.4771060000003</v>
      </c>
      <c r="L23" s="72">
        <v>7328.4771060000003</v>
      </c>
      <c r="M23" s="72">
        <f t="shared" si="0"/>
        <v>0</v>
      </c>
    </row>
    <row r="24" spans="1:13" ht="14.25" x14ac:dyDescent="0.2">
      <c r="A24" s="5"/>
      <c r="D24" s="34"/>
      <c r="E24" s="35"/>
      <c r="F24" s="34"/>
      <c r="G24" s="36" t="s">
        <v>423</v>
      </c>
      <c r="H24" s="36"/>
      <c r="I24" s="36"/>
      <c r="J24" s="33"/>
      <c r="K24" s="29">
        <v>7328.4771060000003</v>
      </c>
      <c r="L24" s="29">
        <v>7328.4771060000003</v>
      </c>
      <c r="M24" s="29">
        <f t="shared" si="0"/>
        <v>0</v>
      </c>
    </row>
    <row r="25" spans="1:13" ht="14.25" x14ac:dyDescent="0.2">
      <c r="A25" s="5"/>
      <c r="D25" s="34"/>
      <c r="E25" s="35"/>
      <c r="F25" s="34"/>
      <c r="G25" s="34"/>
      <c r="H25" s="38" t="s">
        <v>424</v>
      </c>
      <c r="I25" s="38"/>
      <c r="J25" s="60"/>
      <c r="K25" s="41">
        <v>6126.2304350000004</v>
      </c>
      <c r="L25" s="41">
        <v>6126.2304350000004</v>
      </c>
      <c r="M25" s="41">
        <f t="shared" si="0"/>
        <v>0</v>
      </c>
    </row>
    <row r="26" spans="1:13" x14ac:dyDescent="0.2">
      <c r="A26" s="5"/>
      <c r="D26" s="34"/>
      <c r="E26" s="35"/>
      <c r="F26" s="34"/>
      <c r="G26" s="34"/>
      <c r="H26" s="44"/>
      <c r="I26" s="44" t="s">
        <v>433</v>
      </c>
      <c r="J26" s="43" t="s">
        <v>434</v>
      </c>
      <c r="K26" s="45">
        <v>27.275555000000001</v>
      </c>
      <c r="L26" s="45">
        <v>27.275555000000001</v>
      </c>
      <c r="M26" s="45">
        <f t="shared" si="0"/>
        <v>0</v>
      </c>
    </row>
    <row r="27" spans="1:13" x14ac:dyDescent="0.2">
      <c r="A27" s="5"/>
      <c r="D27" s="34"/>
      <c r="E27" s="35"/>
      <c r="F27" s="34"/>
      <c r="G27" s="34"/>
      <c r="H27" s="44"/>
      <c r="I27" s="44" t="s">
        <v>430</v>
      </c>
      <c r="J27" s="43" t="s">
        <v>2312</v>
      </c>
      <c r="K27" s="45">
        <v>339.61302899999998</v>
      </c>
      <c r="L27" s="45">
        <v>339.61302899999998</v>
      </c>
      <c r="M27" s="45">
        <f t="shared" si="0"/>
        <v>0</v>
      </c>
    </row>
    <row r="28" spans="1:13" x14ac:dyDescent="0.2">
      <c r="A28" s="5"/>
      <c r="D28" s="34"/>
      <c r="E28" s="35"/>
      <c r="F28" s="34"/>
      <c r="G28" s="34"/>
      <c r="H28" s="44"/>
      <c r="I28" s="44" t="s">
        <v>435</v>
      </c>
      <c r="J28" s="43" t="s">
        <v>436</v>
      </c>
      <c r="K28" s="45">
        <v>696.22788100000002</v>
      </c>
      <c r="L28" s="45">
        <v>696.22788100000002</v>
      </c>
      <c r="M28" s="45">
        <f t="shared" si="0"/>
        <v>0</v>
      </c>
    </row>
    <row r="29" spans="1:13" x14ac:dyDescent="0.2">
      <c r="A29" s="5"/>
      <c r="D29" s="34"/>
      <c r="E29" s="35"/>
      <c r="F29" s="34"/>
      <c r="G29" s="34"/>
      <c r="H29" s="44"/>
      <c r="I29" s="44" t="s">
        <v>437</v>
      </c>
      <c r="J29" s="43" t="s">
        <v>438</v>
      </c>
      <c r="K29" s="45">
        <v>1532.742751</v>
      </c>
      <c r="L29" s="45">
        <v>1532.742751</v>
      </c>
      <c r="M29" s="45">
        <f t="shared" si="0"/>
        <v>0</v>
      </c>
    </row>
    <row r="30" spans="1:13" x14ac:dyDescent="0.2">
      <c r="A30" s="5"/>
      <c r="D30" s="34"/>
      <c r="E30" s="35"/>
      <c r="F30" s="34"/>
      <c r="G30" s="34"/>
      <c r="H30" s="44"/>
      <c r="I30" s="44" t="s">
        <v>439</v>
      </c>
      <c r="J30" s="43" t="s">
        <v>440</v>
      </c>
      <c r="K30" s="45">
        <v>690.66476399999999</v>
      </c>
      <c r="L30" s="45">
        <v>690.66476399999999</v>
      </c>
      <c r="M30" s="45">
        <f t="shared" si="0"/>
        <v>0</v>
      </c>
    </row>
    <row r="31" spans="1:13" ht="25.5" x14ac:dyDescent="0.2">
      <c r="A31" s="5"/>
      <c r="D31" s="34"/>
      <c r="E31" s="35"/>
      <c r="F31" s="34"/>
      <c r="G31" s="34"/>
      <c r="H31" s="44"/>
      <c r="I31" s="44" t="s">
        <v>441</v>
      </c>
      <c r="J31" s="43" t="s">
        <v>442</v>
      </c>
      <c r="K31" s="45">
        <v>2375.3503139999998</v>
      </c>
      <c r="L31" s="45">
        <v>2375.3503139999998</v>
      </c>
      <c r="M31" s="45">
        <f t="shared" si="0"/>
        <v>0</v>
      </c>
    </row>
    <row r="32" spans="1:13" x14ac:dyDescent="0.2">
      <c r="A32" s="5"/>
      <c r="D32" s="34"/>
      <c r="E32" s="35"/>
      <c r="F32" s="34"/>
      <c r="G32" s="34"/>
      <c r="H32" s="44"/>
      <c r="I32" s="44" t="s">
        <v>443</v>
      </c>
      <c r="J32" s="43" t="s">
        <v>444</v>
      </c>
      <c r="K32" s="45">
        <v>73.479116000000005</v>
      </c>
      <c r="L32" s="45">
        <v>73.479116000000005</v>
      </c>
      <c r="M32" s="45">
        <f t="shared" si="0"/>
        <v>0</v>
      </c>
    </row>
    <row r="33" spans="1:13" x14ac:dyDescent="0.2">
      <c r="A33" s="5"/>
      <c r="D33" s="34"/>
      <c r="E33" s="35"/>
      <c r="F33" s="34"/>
      <c r="G33" s="34"/>
      <c r="H33" s="44"/>
      <c r="I33" s="44" t="s">
        <v>445</v>
      </c>
      <c r="J33" s="43" t="s">
        <v>446</v>
      </c>
      <c r="K33" s="45">
        <v>390.877025</v>
      </c>
      <c r="L33" s="45">
        <v>390.877025</v>
      </c>
      <c r="M33" s="45">
        <f t="shared" si="0"/>
        <v>0</v>
      </c>
    </row>
    <row r="34" spans="1:13" x14ac:dyDescent="0.2">
      <c r="A34" s="5"/>
      <c r="D34" s="34"/>
      <c r="E34" s="35"/>
      <c r="F34" s="34"/>
      <c r="G34" s="34"/>
      <c r="H34" s="44" t="s">
        <v>447</v>
      </c>
      <c r="I34" s="44"/>
      <c r="J34" s="43"/>
      <c r="K34" s="45">
        <v>1202.2466710000001</v>
      </c>
      <c r="L34" s="45">
        <v>1202.2466710000001</v>
      </c>
      <c r="M34" s="45">
        <f t="shared" si="0"/>
        <v>0</v>
      </c>
    </row>
    <row r="35" spans="1:13" x14ac:dyDescent="0.2">
      <c r="A35" s="5"/>
      <c r="D35" s="34"/>
      <c r="E35" s="35"/>
      <c r="F35" s="34"/>
      <c r="G35" s="34"/>
      <c r="H35" s="44"/>
      <c r="I35" s="44" t="s">
        <v>448</v>
      </c>
      <c r="J35" s="43" t="s">
        <v>449</v>
      </c>
      <c r="K35" s="45">
        <v>1085.1560179999999</v>
      </c>
      <c r="L35" s="45">
        <v>1085.1560179999999</v>
      </c>
      <c r="M35" s="45">
        <f t="shared" si="0"/>
        <v>0</v>
      </c>
    </row>
    <row r="36" spans="1:13" x14ac:dyDescent="0.2">
      <c r="A36" s="5"/>
      <c r="D36" s="34"/>
      <c r="E36" s="35"/>
      <c r="F36" s="34"/>
      <c r="G36" s="34"/>
      <c r="H36" s="44"/>
      <c r="I36" s="44" t="s">
        <v>450</v>
      </c>
      <c r="J36" s="43" t="s">
        <v>451</v>
      </c>
      <c r="K36" s="45">
        <v>54.916151999999997</v>
      </c>
      <c r="L36" s="45">
        <v>54.916151999999997</v>
      </c>
      <c r="M36" s="45">
        <f t="shared" si="0"/>
        <v>0</v>
      </c>
    </row>
    <row r="37" spans="1:13" x14ac:dyDescent="0.2">
      <c r="A37" s="5"/>
      <c r="D37" s="34"/>
      <c r="E37" s="35"/>
      <c r="F37" s="34"/>
      <c r="G37" s="34"/>
      <c r="H37" s="44"/>
      <c r="I37" s="44" t="s">
        <v>452</v>
      </c>
      <c r="J37" s="43" t="s">
        <v>453</v>
      </c>
      <c r="K37" s="45">
        <v>62.174500999999999</v>
      </c>
      <c r="L37" s="45">
        <v>62.174500999999999</v>
      </c>
      <c r="M37" s="45">
        <f t="shared" si="0"/>
        <v>0</v>
      </c>
    </row>
    <row r="38" spans="1:13" ht="14.25" x14ac:dyDescent="0.2">
      <c r="A38" s="5"/>
      <c r="D38" s="34"/>
      <c r="E38" s="68">
        <v>35</v>
      </c>
      <c r="F38" s="38" t="s">
        <v>5</v>
      </c>
      <c r="G38" s="69"/>
      <c r="H38" s="70"/>
      <c r="I38" s="71"/>
      <c r="J38" s="72"/>
      <c r="K38" s="72">
        <v>841.230366</v>
      </c>
      <c r="L38" s="72">
        <v>841.230366</v>
      </c>
      <c r="M38" s="72">
        <f t="shared" si="0"/>
        <v>0</v>
      </c>
    </row>
    <row r="39" spans="1:13" ht="14.25" x14ac:dyDescent="0.2">
      <c r="A39" s="5"/>
      <c r="D39" s="34"/>
      <c r="E39" s="35"/>
      <c r="F39" s="34"/>
      <c r="G39" s="36" t="s">
        <v>423</v>
      </c>
      <c r="H39" s="36"/>
      <c r="I39" s="36"/>
      <c r="J39" s="33"/>
      <c r="K39" s="29">
        <v>841.230366</v>
      </c>
      <c r="L39" s="29">
        <v>841.230366</v>
      </c>
      <c r="M39" s="29">
        <f t="shared" si="0"/>
        <v>0</v>
      </c>
    </row>
    <row r="40" spans="1:13" ht="14.25" x14ac:dyDescent="0.2">
      <c r="A40" s="5"/>
      <c r="D40" s="34"/>
      <c r="E40" s="35"/>
      <c r="F40" s="34"/>
      <c r="G40" s="34"/>
      <c r="H40" s="38" t="s">
        <v>424</v>
      </c>
      <c r="I40" s="38"/>
      <c r="J40" s="60"/>
      <c r="K40" s="41">
        <v>696.98070199999995</v>
      </c>
      <c r="L40" s="41">
        <v>696.98070199999995</v>
      </c>
      <c r="M40" s="41">
        <f t="shared" si="0"/>
        <v>0</v>
      </c>
    </row>
    <row r="41" spans="1:13" ht="25.5" x14ac:dyDescent="0.2">
      <c r="A41" s="5"/>
      <c r="D41" s="34"/>
      <c r="E41" s="35"/>
      <c r="F41" s="34"/>
      <c r="G41" s="34"/>
      <c r="H41" s="44"/>
      <c r="I41" s="44" t="s">
        <v>454</v>
      </c>
      <c r="J41" s="43" t="s">
        <v>455</v>
      </c>
      <c r="K41" s="45">
        <v>9.5046219999999995</v>
      </c>
      <c r="L41" s="45">
        <v>9.5046219999999995</v>
      </c>
      <c r="M41" s="45">
        <f t="shared" si="0"/>
        <v>0</v>
      </c>
    </row>
    <row r="42" spans="1:13" ht="25.5" x14ac:dyDescent="0.2">
      <c r="A42" s="5"/>
      <c r="D42" s="34"/>
      <c r="E42" s="35"/>
      <c r="F42" s="34"/>
      <c r="G42" s="34"/>
      <c r="H42" s="44"/>
      <c r="I42" s="44" t="s">
        <v>456</v>
      </c>
      <c r="J42" s="43" t="s">
        <v>2313</v>
      </c>
      <c r="K42" s="45">
        <v>316.44347800000003</v>
      </c>
      <c r="L42" s="45">
        <v>316.44347800000003</v>
      </c>
      <c r="M42" s="45">
        <f t="shared" si="0"/>
        <v>0</v>
      </c>
    </row>
    <row r="43" spans="1:13" x14ac:dyDescent="0.2">
      <c r="A43" s="5"/>
      <c r="D43" s="34"/>
      <c r="E43" s="35"/>
      <c r="F43" s="34"/>
      <c r="G43" s="34"/>
      <c r="H43" s="44"/>
      <c r="I43" s="44" t="s">
        <v>457</v>
      </c>
      <c r="J43" s="43" t="s">
        <v>2314</v>
      </c>
      <c r="K43" s="45">
        <v>46.152391000000001</v>
      </c>
      <c r="L43" s="45">
        <v>46.152391000000001</v>
      </c>
      <c r="M43" s="45">
        <f t="shared" si="0"/>
        <v>0</v>
      </c>
    </row>
    <row r="44" spans="1:13" ht="25.5" x14ac:dyDescent="0.2">
      <c r="A44" s="5"/>
      <c r="D44" s="34"/>
      <c r="E44" s="35"/>
      <c r="F44" s="34"/>
      <c r="G44" s="34"/>
      <c r="H44" s="44"/>
      <c r="I44" s="44" t="s">
        <v>460</v>
      </c>
      <c r="J44" s="43" t="s">
        <v>2315</v>
      </c>
      <c r="K44" s="45">
        <v>11.924365999999999</v>
      </c>
      <c r="L44" s="45">
        <v>11.924365999999999</v>
      </c>
      <c r="M44" s="45">
        <f t="shared" si="0"/>
        <v>0</v>
      </c>
    </row>
    <row r="45" spans="1:13" ht="25.5" x14ac:dyDescent="0.2">
      <c r="A45" s="5"/>
      <c r="D45" s="34"/>
      <c r="E45" s="35"/>
      <c r="F45" s="34"/>
      <c r="G45" s="34"/>
      <c r="H45" s="44"/>
      <c r="I45" s="44" t="s">
        <v>461</v>
      </c>
      <c r="J45" s="43" t="s">
        <v>2316</v>
      </c>
      <c r="K45" s="45">
        <v>13.247804</v>
      </c>
      <c r="L45" s="45">
        <v>13.247804</v>
      </c>
      <c r="M45" s="45">
        <f t="shared" si="0"/>
        <v>0</v>
      </c>
    </row>
    <row r="46" spans="1:13" x14ac:dyDescent="0.2">
      <c r="A46" s="5"/>
      <c r="D46" s="34"/>
      <c r="E46" s="35"/>
      <c r="F46" s="34"/>
      <c r="G46" s="34"/>
      <c r="H46" s="44"/>
      <c r="I46" s="44" t="s">
        <v>462</v>
      </c>
      <c r="J46" s="43" t="s">
        <v>1973</v>
      </c>
      <c r="K46" s="45">
        <v>20.383800999999998</v>
      </c>
      <c r="L46" s="45">
        <v>20.383800999999998</v>
      </c>
      <c r="M46" s="45">
        <f t="shared" si="0"/>
        <v>0</v>
      </c>
    </row>
    <row r="47" spans="1:13" x14ac:dyDescent="0.2">
      <c r="A47" s="5"/>
      <c r="D47" s="34"/>
      <c r="E47" s="35"/>
      <c r="F47" s="34"/>
      <c r="G47" s="34"/>
      <c r="H47" s="44"/>
      <c r="I47" s="44" t="s">
        <v>465</v>
      </c>
      <c r="J47" s="43" t="s">
        <v>2317</v>
      </c>
      <c r="K47" s="45">
        <v>5.431362</v>
      </c>
      <c r="L47" s="45">
        <v>5.431362</v>
      </c>
      <c r="M47" s="45">
        <f t="shared" si="0"/>
        <v>0</v>
      </c>
    </row>
    <row r="48" spans="1:13" x14ac:dyDescent="0.2">
      <c r="A48" s="5"/>
      <c r="D48" s="34"/>
      <c r="E48" s="35"/>
      <c r="F48" s="34"/>
      <c r="G48" s="34"/>
      <c r="H48" s="44"/>
      <c r="I48" s="44" t="s">
        <v>466</v>
      </c>
      <c r="J48" s="43" t="s">
        <v>1036</v>
      </c>
      <c r="K48" s="45">
        <v>3.4699179999999998</v>
      </c>
      <c r="L48" s="45">
        <v>3.4699179999999998</v>
      </c>
      <c r="M48" s="45">
        <f t="shared" si="0"/>
        <v>0</v>
      </c>
    </row>
    <row r="49" spans="1:13" ht="25.5" x14ac:dyDescent="0.2">
      <c r="A49" s="5"/>
      <c r="D49" s="34"/>
      <c r="E49" s="35"/>
      <c r="F49" s="34"/>
      <c r="G49" s="34"/>
      <c r="H49" s="44"/>
      <c r="I49" s="44" t="s">
        <v>467</v>
      </c>
      <c r="J49" s="43" t="s">
        <v>468</v>
      </c>
      <c r="K49" s="45">
        <v>16.892906</v>
      </c>
      <c r="L49" s="45">
        <v>16.892906</v>
      </c>
      <c r="M49" s="45">
        <f t="shared" si="0"/>
        <v>0</v>
      </c>
    </row>
    <row r="50" spans="1:13" ht="25.5" x14ac:dyDescent="0.2">
      <c r="A50" s="5"/>
      <c r="D50" s="34"/>
      <c r="E50" s="35"/>
      <c r="F50" s="34"/>
      <c r="G50" s="34"/>
      <c r="H50" s="44"/>
      <c r="I50" s="44" t="s">
        <v>469</v>
      </c>
      <c r="J50" s="43" t="s">
        <v>2318</v>
      </c>
      <c r="K50" s="45">
        <v>8.5101990000000001</v>
      </c>
      <c r="L50" s="45">
        <v>8.5101990000000001</v>
      </c>
      <c r="M50" s="45">
        <f t="shared" si="0"/>
        <v>0</v>
      </c>
    </row>
    <row r="51" spans="1:13" ht="25.5" x14ac:dyDescent="0.2">
      <c r="A51" s="5"/>
      <c r="D51" s="34"/>
      <c r="E51" s="35"/>
      <c r="F51" s="34"/>
      <c r="G51" s="34"/>
      <c r="H51" s="44"/>
      <c r="I51" s="44" t="s">
        <v>470</v>
      </c>
      <c r="J51" s="43" t="s">
        <v>471</v>
      </c>
      <c r="K51" s="45">
        <v>48.450327000000001</v>
      </c>
      <c r="L51" s="45">
        <v>48.450327000000001</v>
      </c>
      <c r="M51" s="45">
        <f t="shared" si="0"/>
        <v>0</v>
      </c>
    </row>
    <row r="52" spans="1:13" ht="38.25" x14ac:dyDescent="0.2">
      <c r="A52" s="5"/>
      <c r="D52" s="34"/>
      <c r="E52" s="35"/>
      <c r="F52" s="34"/>
      <c r="G52" s="34"/>
      <c r="H52" s="44"/>
      <c r="I52" s="44" t="s">
        <v>472</v>
      </c>
      <c r="J52" s="43" t="s">
        <v>473</v>
      </c>
      <c r="K52" s="45">
        <v>28.907865000000001</v>
      </c>
      <c r="L52" s="45">
        <v>28.907865000000001</v>
      </c>
      <c r="M52" s="45">
        <f t="shared" si="0"/>
        <v>0</v>
      </c>
    </row>
    <row r="53" spans="1:13" x14ac:dyDescent="0.2">
      <c r="A53" s="5"/>
      <c r="D53" s="34"/>
      <c r="E53" s="35"/>
      <c r="F53" s="34"/>
      <c r="G53" s="34"/>
      <c r="H53" s="44"/>
      <c r="I53" s="44" t="s">
        <v>474</v>
      </c>
      <c r="J53" s="43" t="s">
        <v>475</v>
      </c>
      <c r="K53" s="45">
        <v>35.710914000000002</v>
      </c>
      <c r="L53" s="45">
        <v>35.710914000000002</v>
      </c>
      <c r="M53" s="45">
        <f t="shared" si="0"/>
        <v>0</v>
      </c>
    </row>
    <row r="54" spans="1:13" ht="38.25" x14ac:dyDescent="0.2">
      <c r="A54" s="5"/>
      <c r="D54" s="34"/>
      <c r="E54" s="35"/>
      <c r="F54" s="34"/>
      <c r="G54" s="34"/>
      <c r="H54" s="44"/>
      <c r="I54" s="44" t="s">
        <v>476</v>
      </c>
      <c r="J54" s="43" t="s">
        <v>2319</v>
      </c>
      <c r="K54" s="45">
        <v>46.985427000000001</v>
      </c>
      <c r="L54" s="45">
        <v>46.985427000000001</v>
      </c>
      <c r="M54" s="45">
        <f t="shared" si="0"/>
        <v>0</v>
      </c>
    </row>
    <row r="55" spans="1:13" ht="25.5" x14ac:dyDescent="0.2">
      <c r="A55" s="5"/>
      <c r="D55" s="34"/>
      <c r="E55" s="35"/>
      <c r="F55" s="34"/>
      <c r="G55" s="34"/>
      <c r="H55" s="44"/>
      <c r="I55" s="44" t="s">
        <v>477</v>
      </c>
      <c r="J55" s="43" t="s">
        <v>2320</v>
      </c>
      <c r="K55" s="45">
        <v>10.221454</v>
      </c>
      <c r="L55" s="45">
        <v>10.221454</v>
      </c>
      <c r="M55" s="45">
        <f t="shared" si="0"/>
        <v>0</v>
      </c>
    </row>
    <row r="56" spans="1:13" ht="38.25" x14ac:dyDescent="0.2">
      <c r="A56" s="5"/>
      <c r="D56" s="34"/>
      <c r="E56" s="35"/>
      <c r="F56" s="34"/>
      <c r="G56" s="34"/>
      <c r="H56" s="44"/>
      <c r="I56" s="44" t="s">
        <v>478</v>
      </c>
      <c r="J56" s="43" t="s">
        <v>2321</v>
      </c>
      <c r="K56" s="45">
        <v>8.5645159999999994</v>
      </c>
      <c r="L56" s="45">
        <v>8.5645159999999994</v>
      </c>
      <c r="M56" s="45">
        <f t="shared" si="0"/>
        <v>0</v>
      </c>
    </row>
    <row r="57" spans="1:13" ht="38.25" x14ac:dyDescent="0.2">
      <c r="A57" s="5"/>
      <c r="D57" s="34"/>
      <c r="E57" s="35"/>
      <c r="F57" s="34"/>
      <c r="G57" s="34"/>
      <c r="H57" s="44"/>
      <c r="I57" s="44" t="s">
        <v>479</v>
      </c>
      <c r="J57" s="43" t="s">
        <v>480</v>
      </c>
      <c r="K57" s="45">
        <v>6.8874199999999997</v>
      </c>
      <c r="L57" s="45">
        <v>6.8874199999999997</v>
      </c>
      <c r="M57" s="45">
        <f t="shared" si="0"/>
        <v>0</v>
      </c>
    </row>
    <row r="58" spans="1:13" ht="25.5" x14ac:dyDescent="0.2">
      <c r="A58" s="5"/>
      <c r="D58" s="34"/>
      <c r="E58" s="35"/>
      <c r="F58" s="34"/>
      <c r="G58" s="34"/>
      <c r="H58" s="44"/>
      <c r="I58" s="44" t="s">
        <v>482</v>
      </c>
      <c r="J58" s="43" t="s">
        <v>1974</v>
      </c>
      <c r="K58" s="45">
        <v>5.9510839999999998</v>
      </c>
      <c r="L58" s="45">
        <v>5.9510839999999998</v>
      </c>
      <c r="M58" s="45">
        <f t="shared" si="0"/>
        <v>0</v>
      </c>
    </row>
    <row r="59" spans="1:13" ht="25.5" x14ac:dyDescent="0.2">
      <c r="A59" s="5"/>
      <c r="D59" s="34"/>
      <c r="E59" s="35"/>
      <c r="F59" s="34"/>
      <c r="G59" s="34"/>
      <c r="H59" s="44"/>
      <c r="I59" s="44" t="s">
        <v>577</v>
      </c>
      <c r="J59" s="43" t="s">
        <v>2322</v>
      </c>
      <c r="K59" s="45">
        <v>6.638585</v>
      </c>
      <c r="L59" s="45">
        <v>6.638585</v>
      </c>
      <c r="M59" s="45">
        <f t="shared" si="0"/>
        <v>0</v>
      </c>
    </row>
    <row r="60" spans="1:13" ht="25.5" x14ac:dyDescent="0.2">
      <c r="A60" s="5"/>
      <c r="D60" s="34"/>
      <c r="E60" s="35"/>
      <c r="F60" s="34"/>
      <c r="G60" s="34"/>
      <c r="H60" s="44"/>
      <c r="I60" s="44" t="s">
        <v>578</v>
      </c>
      <c r="J60" s="43" t="s">
        <v>2323</v>
      </c>
      <c r="K60" s="45">
        <v>8.9652419999999999</v>
      </c>
      <c r="L60" s="45">
        <v>8.9652419999999999</v>
      </c>
      <c r="M60" s="45">
        <f t="shared" si="0"/>
        <v>0</v>
      </c>
    </row>
    <row r="61" spans="1:13" x14ac:dyDescent="0.2">
      <c r="A61" s="5"/>
      <c r="D61" s="34"/>
      <c r="E61" s="35"/>
      <c r="F61" s="34"/>
      <c r="G61" s="34"/>
      <c r="H61" s="44"/>
      <c r="I61" s="44" t="s">
        <v>2324</v>
      </c>
      <c r="J61" s="43" t="s">
        <v>2325</v>
      </c>
      <c r="K61" s="45">
        <v>13.039024</v>
      </c>
      <c r="L61" s="45">
        <v>13.039024</v>
      </c>
      <c r="M61" s="45">
        <f t="shared" si="0"/>
        <v>0</v>
      </c>
    </row>
    <row r="62" spans="1:13" x14ac:dyDescent="0.2">
      <c r="A62" s="5"/>
      <c r="D62" s="34"/>
      <c r="E62" s="35"/>
      <c r="F62" s="34"/>
      <c r="G62" s="34"/>
      <c r="H62" s="44"/>
      <c r="I62" s="44" t="s">
        <v>485</v>
      </c>
      <c r="J62" s="43" t="s">
        <v>486</v>
      </c>
      <c r="K62" s="45">
        <v>11.002342000000001</v>
      </c>
      <c r="L62" s="45">
        <v>11.002342000000001</v>
      </c>
      <c r="M62" s="45">
        <f t="shared" si="0"/>
        <v>0</v>
      </c>
    </row>
    <row r="63" spans="1:13" x14ac:dyDescent="0.2">
      <c r="A63" s="5"/>
      <c r="D63" s="34"/>
      <c r="E63" s="35"/>
      <c r="F63" s="34"/>
      <c r="G63" s="34"/>
      <c r="H63" s="44"/>
      <c r="I63" s="44" t="s">
        <v>428</v>
      </c>
      <c r="J63" s="43" t="s">
        <v>1975</v>
      </c>
      <c r="K63" s="45">
        <v>13.695655</v>
      </c>
      <c r="L63" s="45">
        <v>13.695655</v>
      </c>
      <c r="M63" s="45">
        <f t="shared" si="0"/>
        <v>0</v>
      </c>
    </row>
    <row r="64" spans="1:13" x14ac:dyDescent="0.2">
      <c r="A64" s="5"/>
      <c r="D64" s="34"/>
      <c r="E64" s="35"/>
      <c r="F64" s="34"/>
      <c r="G64" s="34"/>
      <c r="H64" s="44" t="s">
        <v>447</v>
      </c>
      <c r="I64" s="44"/>
      <c r="J64" s="43"/>
      <c r="K64" s="45">
        <v>144.249664</v>
      </c>
      <c r="L64" s="45">
        <v>144.249664</v>
      </c>
      <c r="M64" s="45">
        <f t="shared" si="0"/>
        <v>0</v>
      </c>
    </row>
    <row r="65" spans="1:13" x14ac:dyDescent="0.2">
      <c r="A65" s="5"/>
      <c r="D65" s="34"/>
      <c r="E65" s="35"/>
      <c r="F65" s="34"/>
      <c r="G65" s="34"/>
      <c r="H65" s="44"/>
      <c r="I65" s="44" t="s">
        <v>448</v>
      </c>
      <c r="J65" s="43" t="s">
        <v>488</v>
      </c>
      <c r="K65" s="45">
        <v>125.05675100000001</v>
      </c>
      <c r="L65" s="45">
        <v>125.05675100000001</v>
      </c>
      <c r="M65" s="45">
        <f t="shared" si="0"/>
        <v>0</v>
      </c>
    </row>
    <row r="66" spans="1:13" x14ac:dyDescent="0.2">
      <c r="A66" s="5"/>
      <c r="D66" s="34"/>
      <c r="E66" s="35"/>
      <c r="F66" s="34"/>
      <c r="G66" s="34"/>
      <c r="H66" s="44"/>
      <c r="I66" s="44" t="s">
        <v>452</v>
      </c>
      <c r="J66" s="43" t="s">
        <v>2349</v>
      </c>
      <c r="K66" s="45">
        <v>19.192913000000001</v>
      </c>
      <c r="L66" s="45">
        <v>19.192913000000001</v>
      </c>
      <c r="M66" s="45">
        <f t="shared" si="0"/>
        <v>0</v>
      </c>
    </row>
    <row r="67" spans="1:13" ht="14.25" x14ac:dyDescent="0.2">
      <c r="A67" s="5"/>
      <c r="D67" s="34"/>
      <c r="E67" s="68">
        <v>41</v>
      </c>
      <c r="F67" s="38" t="s">
        <v>6</v>
      </c>
      <c r="G67" s="69"/>
      <c r="H67" s="70"/>
      <c r="I67" s="71"/>
      <c r="J67" s="72"/>
      <c r="K67" s="72">
        <v>253.88003499999999</v>
      </c>
      <c r="L67" s="72">
        <v>257.09610400000003</v>
      </c>
      <c r="M67" s="72">
        <f t="shared" si="0"/>
        <v>3.2160690000000329</v>
      </c>
    </row>
    <row r="68" spans="1:13" ht="14.25" x14ac:dyDescent="0.2">
      <c r="A68" s="5"/>
      <c r="D68" s="34"/>
      <c r="E68" s="35"/>
      <c r="F68" s="34"/>
      <c r="G68" s="36" t="s">
        <v>423</v>
      </c>
      <c r="H68" s="36"/>
      <c r="I68" s="36"/>
      <c r="J68" s="33"/>
      <c r="K68" s="29">
        <v>253.88003499999999</v>
      </c>
      <c r="L68" s="29">
        <v>257.09610400000003</v>
      </c>
      <c r="M68" s="29">
        <f t="shared" si="0"/>
        <v>3.2160690000000329</v>
      </c>
    </row>
    <row r="69" spans="1:13" ht="14.25" x14ac:dyDescent="0.2">
      <c r="A69" s="5"/>
      <c r="D69" s="34"/>
      <c r="E69" s="35"/>
      <c r="F69" s="34"/>
      <c r="G69" s="34"/>
      <c r="H69" s="38" t="s">
        <v>424</v>
      </c>
      <c r="I69" s="38"/>
      <c r="J69" s="60"/>
      <c r="K69" s="41">
        <v>211.863789</v>
      </c>
      <c r="L69" s="41">
        <v>211.65764280000002</v>
      </c>
      <c r="M69" s="41">
        <f t="shared" si="0"/>
        <v>-0.20614619999997785</v>
      </c>
    </row>
    <row r="70" spans="1:13" ht="25.5" x14ac:dyDescent="0.2">
      <c r="A70" s="5"/>
      <c r="D70" s="34"/>
      <c r="E70" s="35"/>
      <c r="F70" s="34"/>
      <c r="G70" s="34"/>
      <c r="H70" s="44"/>
      <c r="I70" s="44" t="s">
        <v>489</v>
      </c>
      <c r="J70" s="43" t="s">
        <v>490</v>
      </c>
      <c r="K70" s="45">
        <v>211.863789</v>
      </c>
      <c r="L70" s="45">
        <v>211.65764280000002</v>
      </c>
      <c r="M70" s="45">
        <f t="shared" ref="M70:M132" si="1">L70-K70</f>
        <v>-0.20614619999997785</v>
      </c>
    </row>
    <row r="71" spans="1:13" x14ac:dyDescent="0.2">
      <c r="A71" s="5"/>
      <c r="D71" s="34"/>
      <c r="E71" s="35"/>
      <c r="F71" s="34"/>
      <c r="G71" s="34"/>
      <c r="H71" s="44" t="s">
        <v>447</v>
      </c>
      <c r="I71" s="44"/>
      <c r="J71" s="43"/>
      <c r="K71" s="45">
        <v>42.016246000000002</v>
      </c>
      <c r="L71" s="45">
        <v>45.438461199999999</v>
      </c>
      <c r="M71" s="45">
        <f t="shared" si="1"/>
        <v>3.4222151999999966</v>
      </c>
    </row>
    <row r="72" spans="1:13" x14ac:dyDescent="0.2">
      <c r="A72" s="5"/>
      <c r="D72" s="34"/>
      <c r="E72" s="35"/>
      <c r="F72" s="34"/>
      <c r="G72" s="34"/>
      <c r="H72" s="44"/>
      <c r="I72" s="44" t="s">
        <v>448</v>
      </c>
      <c r="J72" s="43" t="s">
        <v>488</v>
      </c>
      <c r="K72" s="45">
        <v>35.756883999999999</v>
      </c>
      <c r="L72" s="45">
        <v>39.144852589999999</v>
      </c>
      <c r="M72" s="45">
        <f t="shared" si="1"/>
        <v>3.3879685899999998</v>
      </c>
    </row>
    <row r="73" spans="1:13" x14ac:dyDescent="0.2">
      <c r="A73" s="5"/>
      <c r="D73" s="34"/>
      <c r="E73" s="35"/>
      <c r="F73" s="34"/>
      <c r="G73" s="34"/>
      <c r="H73" s="44"/>
      <c r="I73" s="44" t="s">
        <v>452</v>
      </c>
      <c r="J73" s="43" t="s">
        <v>491</v>
      </c>
      <c r="K73" s="45">
        <v>6.2593620000000003</v>
      </c>
      <c r="L73" s="45">
        <v>6.2936086100000006</v>
      </c>
      <c r="M73" s="45">
        <f t="shared" si="1"/>
        <v>3.4246610000000288E-2</v>
      </c>
    </row>
    <row r="74" spans="1:13" ht="14.25" x14ac:dyDescent="0.2">
      <c r="A74" s="5"/>
      <c r="D74" s="34"/>
      <c r="E74" s="68">
        <v>42</v>
      </c>
      <c r="F74" s="38" t="s">
        <v>7</v>
      </c>
      <c r="G74" s="69"/>
      <c r="H74" s="70"/>
      <c r="I74" s="71"/>
      <c r="J74" s="72"/>
      <c r="K74" s="72">
        <v>630.80380000000002</v>
      </c>
      <c r="L74" s="72">
        <v>630.80380000000002</v>
      </c>
      <c r="M74" s="72">
        <f t="shared" si="1"/>
        <v>0</v>
      </c>
    </row>
    <row r="75" spans="1:13" ht="14.25" x14ac:dyDescent="0.2">
      <c r="A75" s="5"/>
      <c r="D75" s="34"/>
      <c r="E75" s="35"/>
      <c r="F75" s="34"/>
      <c r="G75" s="36" t="s">
        <v>423</v>
      </c>
      <c r="H75" s="36"/>
      <c r="I75" s="36"/>
      <c r="J75" s="33"/>
      <c r="K75" s="29">
        <v>630.80380000000002</v>
      </c>
      <c r="L75" s="29">
        <v>630.80380000000002</v>
      </c>
      <c r="M75" s="29">
        <f t="shared" si="1"/>
        <v>0</v>
      </c>
    </row>
    <row r="76" spans="1:13" ht="14.25" x14ac:dyDescent="0.2">
      <c r="A76" s="5"/>
      <c r="D76" s="34"/>
      <c r="E76" s="35"/>
      <c r="F76" s="34"/>
      <c r="G76" s="34"/>
      <c r="H76" s="38" t="s">
        <v>424</v>
      </c>
      <c r="I76" s="38"/>
      <c r="J76" s="60"/>
      <c r="K76" s="41">
        <v>499.84682199999997</v>
      </c>
      <c r="L76" s="41">
        <v>499.84682199999997</v>
      </c>
      <c r="M76" s="41">
        <f t="shared" si="1"/>
        <v>0</v>
      </c>
    </row>
    <row r="77" spans="1:13" x14ac:dyDescent="0.2">
      <c r="A77" s="5"/>
      <c r="D77" s="34"/>
      <c r="E77" s="35"/>
      <c r="F77" s="34"/>
      <c r="G77" s="34"/>
      <c r="H77" s="44"/>
      <c r="I77" s="44" t="s">
        <v>433</v>
      </c>
      <c r="J77" s="43" t="s">
        <v>1037</v>
      </c>
      <c r="K77" s="45">
        <v>37.813546000000002</v>
      </c>
      <c r="L77" s="45">
        <v>37.813546000000002</v>
      </c>
      <c r="M77" s="45">
        <f t="shared" si="1"/>
        <v>0</v>
      </c>
    </row>
    <row r="78" spans="1:13" x14ac:dyDescent="0.2">
      <c r="A78" s="5"/>
      <c r="D78" s="34"/>
      <c r="E78" s="35"/>
      <c r="F78" s="34"/>
      <c r="G78" s="34"/>
      <c r="H78" s="44"/>
      <c r="I78" s="44" t="s">
        <v>504</v>
      </c>
      <c r="J78" s="43" t="s">
        <v>492</v>
      </c>
      <c r="K78" s="45">
        <v>135.69100800000001</v>
      </c>
      <c r="L78" s="45">
        <v>135.69100800000001</v>
      </c>
      <c r="M78" s="45">
        <f t="shared" si="1"/>
        <v>0</v>
      </c>
    </row>
    <row r="79" spans="1:13" x14ac:dyDescent="0.2">
      <c r="A79" s="5"/>
      <c r="D79" s="34"/>
      <c r="E79" s="35"/>
      <c r="F79" s="34"/>
      <c r="G79" s="34"/>
      <c r="H79" s="44"/>
      <c r="I79" s="44" t="s">
        <v>500</v>
      </c>
      <c r="J79" s="43" t="s">
        <v>493</v>
      </c>
      <c r="K79" s="45">
        <v>283.93832400000002</v>
      </c>
      <c r="L79" s="45">
        <v>283.93832400000002</v>
      </c>
      <c r="M79" s="45">
        <f t="shared" si="1"/>
        <v>0</v>
      </c>
    </row>
    <row r="80" spans="1:13" x14ac:dyDescent="0.2">
      <c r="A80" s="5"/>
      <c r="D80" s="34"/>
      <c r="E80" s="35"/>
      <c r="F80" s="34"/>
      <c r="G80" s="34"/>
      <c r="H80" s="44"/>
      <c r="I80" s="44" t="s">
        <v>501</v>
      </c>
      <c r="J80" s="43" t="s">
        <v>494</v>
      </c>
      <c r="K80" s="45">
        <v>42.403944000000003</v>
      </c>
      <c r="L80" s="45">
        <v>42.403944000000003</v>
      </c>
      <c r="M80" s="45">
        <f t="shared" si="1"/>
        <v>0</v>
      </c>
    </row>
    <row r="81" spans="1:13" x14ac:dyDescent="0.2">
      <c r="A81" s="5"/>
      <c r="D81" s="34"/>
      <c r="E81" s="35"/>
      <c r="F81" s="34"/>
      <c r="G81" s="34"/>
      <c r="H81" s="44" t="s">
        <v>447</v>
      </c>
      <c r="I81" s="44"/>
      <c r="J81" s="43"/>
      <c r="K81" s="45">
        <v>130.95697799999999</v>
      </c>
      <c r="L81" s="45">
        <v>130.95697799999999</v>
      </c>
      <c r="M81" s="45">
        <f t="shared" si="1"/>
        <v>0</v>
      </c>
    </row>
    <row r="82" spans="1:13" x14ac:dyDescent="0.2">
      <c r="A82" s="5"/>
      <c r="D82" s="34"/>
      <c r="E82" s="35"/>
      <c r="F82" s="34"/>
      <c r="G82" s="34"/>
      <c r="H82" s="44"/>
      <c r="I82" s="44" t="s">
        <v>448</v>
      </c>
      <c r="J82" s="43" t="s">
        <v>488</v>
      </c>
      <c r="K82" s="45">
        <v>115.318552</v>
      </c>
      <c r="L82" s="45">
        <v>115.318552</v>
      </c>
      <c r="M82" s="45">
        <f t="shared" si="1"/>
        <v>0</v>
      </c>
    </row>
    <row r="83" spans="1:13" x14ac:dyDescent="0.2">
      <c r="A83" s="5"/>
      <c r="D83" s="34"/>
      <c r="E83" s="35"/>
      <c r="F83" s="34"/>
      <c r="G83" s="34"/>
      <c r="H83" s="44"/>
      <c r="I83" s="44" t="s">
        <v>452</v>
      </c>
      <c r="J83" s="43" t="s">
        <v>491</v>
      </c>
      <c r="K83" s="45">
        <v>15.638426000000001</v>
      </c>
      <c r="L83" s="45">
        <v>15.638426000000001</v>
      </c>
      <c r="M83" s="45">
        <f t="shared" si="1"/>
        <v>0</v>
      </c>
    </row>
    <row r="84" spans="1:13" ht="14.25" x14ac:dyDescent="0.2">
      <c r="A84" s="5"/>
      <c r="D84" s="34"/>
      <c r="E84" s="68">
        <v>43</v>
      </c>
      <c r="F84" s="38" t="s">
        <v>9</v>
      </c>
      <c r="G84" s="69"/>
      <c r="H84" s="70"/>
      <c r="I84" s="71"/>
      <c r="J84" s="72"/>
      <c r="K84" s="72">
        <v>905.39129600000001</v>
      </c>
      <c r="L84" s="72">
        <v>1230.9352386299995</v>
      </c>
      <c r="M84" s="72">
        <f t="shared" si="1"/>
        <v>325.54394262999949</v>
      </c>
    </row>
    <row r="85" spans="1:13" ht="14.25" x14ac:dyDescent="0.2">
      <c r="A85" s="5"/>
      <c r="D85" s="34"/>
      <c r="E85" s="35"/>
      <c r="F85" s="34"/>
      <c r="G85" s="36" t="s">
        <v>423</v>
      </c>
      <c r="H85" s="36"/>
      <c r="I85" s="36"/>
      <c r="J85" s="33"/>
      <c r="K85" s="29">
        <v>905.39129600000001</v>
      </c>
      <c r="L85" s="29">
        <v>1230.9352386299995</v>
      </c>
      <c r="M85" s="29">
        <f t="shared" si="1"/>
        <v>325.54394262999949</v>
      </c>
    </row>
    <row r="86" spans="1:13" ht="14.25" x14ac:dyDescent="0.2">
      <c r="A86" s="5"/>
      <c r="D86" s="34"/>
      <c r="E86" s="35"/>
      <c r="F86" s="34"/>
      <c r="G86" s="34"/>
      <c r="H86" s="38" t="s">
        <v>424</v>
      </c>
      <c r="I86" s="38"/>
      <c r="J86" s="60"/>
      <c r="K86" s="41">
        <v>680.68428200000005</v>
      </c>
      <c r="L86" s="41">
        <v>955.77453722999951</v>
      </c>
      <c r="M86" s="41">
        <f t="shared" si="1"/>
        <v>275.09025522999946</v>
      </c>
    </row>
    <row r="87" spans="1:13" x14ac:dyDescent="0.2">
      <c r="A87" s="5"/>
      <c r="D87" s="34"/>
      <c r="E87" s="35"/>
      <c r="F87" s="34"/>
      <c r="G87" s="34"/>
      <c r="H87" s="44"/>
      <c r="I87" s="44" t="s">
        <v>495</v>
      </c>
      <c r="J87" s="43" t="s">
        <v>1976</v>
      </c>
      <c r="K87" s="45">
        <v>649.95334300000002</v>
      </c>
      <c r="L87" s="45">
        <v>909.39280217999953</v>
      </c>
      <c r="M87" s="45">
        <f t="shared" si="1"/>
        <v>259.43945917999952</v>
      </c>
    </row>
    <row r="88" spans="1:13" x14ac:dyDescent="0.2">
      <c r="A88" s="5"/>
      <c r="D88" s="34"/>
      <c r="E88" s="35"/>
      <c r="F88" s="34"/>
      <c r="G88" s="34"/>
      <c r="H88" s="44"/>
      <c r="I88" s="44" t="s">
        <v>664</v>
      </c>
      <c r="J88" s="43" t="s">
        <v>1977</v>
      </c>
      <c r="K88" s="45">
        <v>30.730938999999999</v>
      </c>
      <c r="L88" s="45">
        <v>46.381735049999996</v>
      </c>
      <c r="M88" s="45">
        <f t="shared" si="1"/>
        <v>15.650796049999997</v>
      </c>
    </row>
    <row r="89" spans="1:13" x14ac:dyDescent="0.2">
      <c r="A89" s="5"/>
      <c r="D89" s="34"/>
      <c r="E89" s="35"/>
      <c r="F89" s="34"/>
      <c r="G89" s="34"/>
      <c r="H89" s="44" t="s">
        <v>447</v>
      </c>
      <c r="I89" s="44"/>
      <c r="J89" s="43"/>
      <c r="K89" s="45">
        <v>224.70701399999999</v>
      </c>
      <c r="L89" s="45">
        <v>275.16070139999999</v>
      </c>
      <c r="M89" s="45">
        <f t="shared" si="1"/>
        <v>50.453687400000007</v>
      </c>
    </row>
    <row r="90" spans="1:13" x14ac:dyDescent="0.2">
      <c r="A90" s="5"/>
      <c r="D90" s="34"/>
      <c r="E90" s="35"/>
      <c r="F90" s="34"/>
      <c r="G90" s="34"/>
      <c r="H90" s="44"/>
      <c r="I90" s="44" t="s">
        <v>448</v>
      </c>
      <c r="J90" s="43" t="s">
        <v>488</v>
      </c>
      <c r="K90" s="45">
        <v>206.601574</v>
      </c>
      <c r="L90" s="45">
        <v>249.18064288999997</v>
      </c>
      <c r="M90" s="45">
        <f t="shared" si="1"/>
        <v>42.579068889999974</v>
      </c>
    </row>
    <row r="91" spans="1:13" x14ac:dyDescent="0.2">
      <c r="A91" s="5"/>
      <c r="D91" s="34"/>
      <c r="E91" s="35"/>
      <c r="F91" s="34"/>
      <c r="G91" s="34"/>
      <c r="H91" s="44"/>
      <c r="I91" s="44" t="s">
        <v>452</v>
      </c>
      <c r="J91" s="43" t="s">
        <v>491</v>
      </c>
      <c r="K91" s="45">
        <v>18.105440000000002</v>
      </c>
      <c r="L91" s="45">
        <v>25.980058509999999</v>
      </c>
      <c r="M91" s="45">
        <f t="shared" si="1"/>
        <v>7.8746185099999977</v>
      </c>
    </row>
    <row r="92" spans="1:13" ht="14.25" x14ac:dyDescent="0.2">
      <c r="A92" s="5"/>
      <c r="D92" s="34"/>
      <c r="E92" s="68">
        <v>44</v>
      </c>
      <c r="F92" s="38" t="s">
        <v>1930</v>
      </c>
      <c r="G92" s="69"/>
      <c r="H92" s="70"/>
      <c r="I92" s="71"/>
      <c r="J92" s="72"/>
      <c r="K92" s="72">
        <v>448.64301699999999</v>
      </c>
      <c r="L92" s="72">
        <v>441.59401969999993</v>
      </c>
      <c r="M92" s="72">
        <f t="shared" si="1"/>
        <v>-7.0489973000000532</v>
      </c>
    </row>
    <row r="93" spans="1:13" ht="14.25" x14ac:dyDescent="0.2">
      <c r="A93" s="5"/>
      <c r="D93" s="34"/>
      <c r="E93" s="35"/>
      <c r="F93" s="34"/>
      <c r="G93" s="36" t="s">
        <v>423</v>
      </c>
      <c r="H93" s="36"/>
      <c r="I93" s="36"/>
      <c r="J93" s="33"/>
      <c r="K93" s="29">
        <v>448.64301699999999</v>
      </c>
      <c r="L93" s="29">
        <v>441.59401969999993</v>
      </c>
      <c r="M93" s="29">
        <f t="shared" si="1"/>
        <v>-7.0489973000000532</v>
      </c>
    </row>
    <row r="94" spans="1:13" ht="14.25" x14ac:dyDescent="0.2">
      <c r="A94" s="5"/>
      <c r="D94" s="34"/>
      <c r="E94" s="35"/>
      <c r="F94" s="34"/>
      <c r="G94" s="34"/>
      <c r="H94" s="38" t="s">
        <v>424</v>
      </c>
      <c r="I94" s="38"/>
      <c r="J94" s="60"/>
      <c r="K94" s="41">
        <v>383.61228499999999</v>
      </c>
      <c r="L94" s="41">
        <v>378.41679404999996</v>
      </c>
      <c r="M94" s="41">
        <f t="shared" si="1"/>
        <v>-5.1954909500000213</v>
      </c>
    </row>
    <row r="95" spans="1:13" ht="25.5" x14ac:dyDescent="0.2">
      <c r="A95" s="5"/>
      <c r="D95" s="34"/>
      <c r="E95" s="35"/>
      <c r="F95" s="34"/>
      <c r="G95" s="34"/>
      <c r="H95" s="44"/>
      <c r="I95" s="44" t="s">
        <v>454</v>
      </c>
      <c r="J95" s="43" t="s">
        <v>1978</v>
      </c>
      <c r="K95" s="45">
        <v>176.013443</v>
      </c>
      <c r="L95" s="45">
        <v>175.05489894999999</v>
      </c>
      <c r="M95" s="45">
        <f t="shared" si="1"/>
        <v>-0.95854405000000042</v>
      </c>
    </row>
    <row r="96" spans="1:13" ht="25.5" x14ac:dyDescent="0.2">
      <c r="A96" s="5"/>
      <c r="D96" s="34"/>
      <c r="E96" s="35"/>
      <c r="F96" s="34"/>
      <c r="G96" s="34"/>
      <c r="H96" s="44"/>
      <c r="I96" s="44" t="s">
        <v>456</v>
      </c>
      <c r="J96" s="43" t="s">
        <v>1979</v>
      </c>
      <c r="K96" s="45">
        <v>84.707763999999997</v>
      </c>
      <c r="L96" s="45">
        <v>83.711445099999992</v>
      </c>
      <c r="M96" s="45">
        <f t="shared" si="1"/>
        <v>-0.99631890000000567</v>
      </c>
    </row>
    <row r="97" spans="1:13" ht="25.5" x14ac:dyDescent="0.2">
      <c r="A97" s="5"/>
      <c r="D97" s="34"/>
      <c r="E97" s="35"/>
      <c r="F97" s="34"/>
      <c r="G97" s="34"/>
      <c r="H97" s="44"/>
      <c r="I97" s="44" t="s">
        <v>457</v>
      </c>
      <c r="J97" s="43" t="s">
        <v>1980</v>
      </c>
      <c r="K97" s="45">
        <v>68.196800999999994</v>
      </c>
      <c r="L97" s="45">
        <v>65.024945000000002</v>
      </c>
      <c r="M97" s="45">
        <f t="shared" si="1"/>
        <v>-3.1718559999999911</v>
      </c>
    </row>
    <row r="98" spans="1:13" ht="25.5" x14ac:dyDescent="0.2">
      <c r="A98" s="5"/>
      <c r="D98" s="34"/>
      <c r="E98" s="35"/>
      <c r="F98" s="34"/>
      <c r="G98" s="34"/>
      <c r="H98" s="44"/>
      <c r="I98" s="44" t="s">
        <v>458</v>
      </c>
      <c r="J98" s="43" t="s">
        <v>1981</v>
      </c>
      <c r="K98" s="45">
        <v>27.694277</v>
      </c>
      <c r="L98" s="45">
        <v>27.625505</v>
      </c>
      <c r="M98" s="45">
        <f t="shared" si="1"/>
        <v>-6.8771999999999167E-2</v>
      </c>
    </row>
    <row r="99" spans="1:13" x14ac:dyDescent="0.2">
      <c r="A99" s="5"/>
      <c r="D99" s="34"/>
      <c r="E99" s="35"/>
      <c r="F99" s="34"/>
      <c r="G99" s="34"/>
      <c r="H99" s="44"/>
      <c r="I99" s="44" t="s">
        <v>496</v>
      </c>
      <c r="J99" s="43" t="s">
        <v>497</v>
      </c>
      <c r="K99" s="45">
        <v>27</v>
      </c>
      <c r="L99" s="45">
        <v>27</v>
      </c>
      <c r="M99" s="45">
        <f t="shared" si="1"/>
        <v>0</v>
      </c>
    </row>
    <row r="100" spans="1:13" x14ac:dyDescent="0.2">
      <c r="A100" s="5"/>
      <c r="D100" s="34"/>
      <c r="E100" s="35"/>
      <c r="F100" s="34"/>
      <c r="G100" s="34"/>
      <c r="H100" s="44" t="s">
        <v>447</v>
      </c>
      <c r="I100" s="44"/>
      <c r="J100" s="43"/>
      <c r="K100" s="45">
        <v>65.030732</v>
      </c>
      <c r="L100" s="45">
        <v>63.177225649999997</v>
      </c>
      <c r="M100" s="45">
        <f t="shared" si="1"/>
        <v>-1.8535063500000035</v>
      </c>
    </row>
    <row r="101" spans="1:13" x14ac:dyDescent="0.2">
      <c r="A101" s="5"/>
      <c r="D101" s="34"/>
      <c r="E101" s="35"/>
      <c r="F101" s="34"/>
      <c r="G101" s="34"/>
      <c r="H101" s="44"/>
      <c r="I101" s="44" t="s">
        <v>448</v>
      </c>
      <c r="J101" s="43" t="s">
        <v>488</v>
      </c>
      <c r="K101" s="45">
        <v>57.328015000000001</v>
      </c>
      <c r="L101" s="45">
        <v>55.509015149999996</v>
      </c>
      <c r="M101" s="45">
        <f t="shared" si="1"/>
        <v>-1.8189998500000044</v>
      </c>
    </row>
    <row r="102" spans="1:13" x14ac:dyDescent="0.2">
      <c r="A102" s="5"/>
      <c r="D102" s="34"/>
      <c r="E102" s="35"/>
      <c r="F102" s="34"/>
      <c r="G102" s="34"/>
      <c r="H102" s="44"/>
      <c r="I102" s="44" t="s">
        <v>452</v>
      </c>
      <c r="J102" s="43" t="s">
        <v>491</v>
      </c>
      <c r="K102" s="45">
        <v>7.7027169999999998</v>
      </c>
      <c r="L102" s="45">
        <v>7.6682104999999998</v>
      </c>
      <c r="M102" s="45">
        <f t="shared" si="1"/>
        <v>-3.4506499999999996E-2</v>
      </c>
    </row>
    <row r="103" spans="1:13" ht="14.25" x14ac:dyDescent="0.2">
      <c r="A103" s="5"/>
      <c r="D103" s="62" t="s">
        <v>10</v>
      </c>
      <c r="E103" s="65"/>
      <c r="F103" s="62"/>
      <c r="G103" s="62"/>
      <c r="H103" s="62"/>
      <c r="I103" s="62"/>
      <c r="J103" s="66"/>
      <c r="K103" s="67">
        <v>3281.4660669999998</v>
      </c>
      <c r="L103" s="67">
        <v>3281.4660669999998</v>
      </c>
      <c r="M103" s="67">
        <f t="shared" si="1"/>
        <v>0</v>
      </c>
    </row>
    <row r="104" spans="1:13" ht="14.25" x14ac:dyDescent="0.2">
      <c r="A104" s="5"/>
      <c r="D104" s="34"/>
      <c r="E104" s="68">
        <v>40</v>
      </c>
      <c r="F104" s="38" t="s">
        <v>11</v>
      </c>
      <c r="G104" s="69"/>
      <c r="H104" s="70"/>
      <c r="I104" s="71"/>
      <c r="J104" s="72"/>
      <c r="K104" s="72">
        <v>3281.4660669999998</v>
      </c>
      <c r="L104" s="72">
        <v>3281.4660669999998</v>
      </c>
      <c r="M104" s="72">
        <f t="shared" si="1"/>
        <v>0</v>
      </c>
    </row>
    <row r="105" spans="1:13" ht="14.25" x14ac:dyDescent="0.2">
      <c r="A105" s="5"/>
      <c r="D105" s="34"/>
      <c r="E105" s="35"/>
      <c r="F105" s="34"/>
      <c r="G105" s="36" t="s">
        <v>423</v>
      </c>
      <c r="H105" s="36"/>
      <c r="I105" s="36"/>
      <c r="J105" s="33"/>
      <c r="K105" s="29">
        <v>3281.4660669999998</v>
      </c>
      <c r="L105" s="29">
        <v>3281.4660669999998</v>
      </c>
      <c r="M105" s="29">
        <f t="shared" si="1"/>
        <v>0</v>
      </c>
    </row>
    <row r="106" spans="1:13" ht="14.25" x14ac:dyDescent="0.2">
      <c r="A106" s="5"/>
      <c r="D106" s="34"/>
      <c r="E106" s="35"/>
      <c r="F106" s="34"/>
      <c r="G106" s="34"/>
      <c r="H106" s="38" t="s">
        <v>424</v>
      </c>
      <c r="I106" s="38"/>
      <c r="J106" s="60"/>
      <c r="K106" s="41">
        <v>2995.497828</v>
      </c>
      <c r="L106" s="41">
        <v>2995.497828</v>
      </c>
      <c r="M106" s="41">
        <f t="shared" si="1"/>
        <v>0</v>
      </c>
    </row>
    <row r="107" spans="1:13" ht="25.5" x14ac:dyDescent="0.2">
      <c r="A107" s="5"/>
      <c r="D107" s="34"/>
      <c r="E107" s="35"/>
      <c r="F107" s="34"/>
      <c r="G107" s="34"/>
      <c r="H107" s="44"/>
      <c r="I107" s="44" t="s">
        <v>433</v>
      </c>
      <c r="J107" s="43" t="s">
        <v>498</v>
      </c>
      <c r="K107" s="45">
        <v>120.74288900000001</v>
      </c>
      <c r="L107" s="45">
        <v>120.74288900000001</v>
      </c>
      <c r="M107" s="45">
        <f t="shared" si="1"/>
        <v>0</v>
      </c>
    </row>
    <row r="108" spans="1:13" x14ac:dyDescent="0.2">
      <c r="A108" s="5"/>
      <c r="D108" s="34"/>
      <c r="E108" s="35"/>
      <c r="F108" s="34"/>
      <c r="G108" s="34"/>
      <c r="H108" s="44"/>
      <c r="I108" s="44" t="s">
        <v>499</v>
      </c>
      <c r="J108" s="43" t="s">
        <v>1982</v>
      </c>
      <c r="K108" s="45">
        <v>2786.7068490000001</v>
      </c>
      <c r="L108" s="45">
        <v>2786.7068490000001</v>
      </c>
      <c r="M108" s="45">
        <f t="shared" si="1"/>
        <v>0</v>
      </c>
    </row>
    <row r="109" spans="1:13" x14ac:dyDescent="0.2">
      <c r="A109" s="5"/>
      <c r="D109" s="34"/>
      <c r="E109" s="35"/>
      <c r="F109" s="34"/>
      <c r="G109" s="34"/>
      <c r="H109" s="44"/>
      <c r="I109" s="44" t="s">
        <v>504</v>
      </c>
      <c r="J109" s="43" t="s">
        <v>1983</v>
      </c>
      <c r="K109" s="45">
        <v>50.547711</v>
      </c>
      <c r="L109" s="45">
        <v>50.547711</v>
      </c>
      <c r="M109" s="45">
        <f t="shared" si="1"/>
        <v>0</v>
      </c>
    </row>
    <row r="110" spans="1:13" x14ac:dyDescent="0.2">
      <c r="A110" s="5"/>
      <c r="D110" s="34"/>
      <c r="E110" s="35"/>
      <c r="F110" s="34"/>
      <c r="G110" s="34"/>
      <c r="H110" s="44"/>
      <c r="I110" s="44" t="s">
        <v>500</v>
      </c>
      <c r="J110" s="43" t="s">
        <v>1031</v>
      </c>
      <c r="K110" s="45">
        <v>37.500379000000002</v>
      </c>
      <c r="L110" s="45">
        <v>37.500379000000002</v>
      </c>
      <c r="M110" s="45">
        <f t="shared" si="1"/>
        <v>0</v>
      </c>
    </row>
    <row r="111" spans="1:13" x14ac:dyDescent="0.2">
      <c r="A111" s="5"/>
      <c r="D111" s="34"/>
      <c r="E111" s="35"/>
      <c r="F111" s="34"/>
      <c r="G111" s="34"/>
      <c r="H111" s="44" t="s">
        <v>447</v>
      </c>
      <c r="I111" s="44"/>
      <c r="J111" s="43"/>
      <c r="K111" s="45">
        <v>285.96823899999998</v>
      </c>
      <c r="L111" s="45">
        <v>285.96823899999998</v>
      </c>
      <c r="M111" s="45">
        <f t="shared" si="1"/>
        <v>0</v>
      </c>
    </row>
    <row r="112" spans="1:13" x14ac:dyDescent="0.2">
      <c r="A112" s="5"/>
      <c r="D112" s="34"/>
      <c r="E112" s="35"/>
      <c r="F112" s="34"/>
      <c r="G112" s="34"/>
      <c r="H112" s="44"/>
      <c r="I112" s="44" t="s">
        <v>448</v>
      </c>
      <c r="J112" s="43" t="s">
        <v>488</v>
      </c>
      <c r="K112" s="45">
        <v>252.97286299999999</v>
      </c>
      <c r="L112" s="45">
        <v>252.97286299999999</v>
      </c>
      <c r="M112" s="45">
        <f t="shared" si="1"/>
        <v>0</v>
      </c>
    </row>
    <row r="113" spans="1:13" x14ac:dyDescent="0.2">
      <c r="A113" s="5"/>
      <c r="D113" s="34"/>
      <c r="E113" s="35"/>
      <c r="F113" s="34"/>
      <c r="G113" s="34"/>
      <c r="H113" s="44"/>
      <c r="I113" s="44" t="s">
        <v>452</v>
      </c>
      <c r="J113" s="43" t="s">
        <v>491</v>
      </c>
      <c r="K113" s="45">
        <v>32.995376</v>
      </c>
      <c r="L113" s="45">
        <v>32.995376</v>
      </c>
      <c r="M113" s="45">
        <f t="shared" si="1"/>
        <v>0</v>
      </c>
    </row>
    <row r="114" spans="1:13" ht="14.25" x14ac:dyDescent="0.2">
      <c r="A114" s="5"/>
      <c r="D114" s="62" t="s">
        <v>2210</v>
      </c>
      <c r="E114" s="65"/>
      <c r="F114" s="62"/>
      <c r="G114" s="62"/>
      <c r="H114" s="62"/>
      <c r="I114" s="62"/>
      <c r="J114" s="66"/>
      <c r="K114" s="67">
        <v>1267.392278</v>
      </c>
      <c r="L114" s="67">
        <v>1267.392278</v>
      </c>
      <c r="M114" s="67">
        <f t="shared" si="1"/>
        <v>0</v>
      </c>
    </row>
    <row r="115" spans="1:13" ht="14.25" x14ac:dyDescent="0.2">
      <c r="A115" s="5"/>
      <c r="D115" s="34"/>
      <c r="E115" s="68">
        <v>32</v>
      </c>
      <c r="F115" s="38" t="s">
        <v>2213</v>
      </c>
      <c r="G115" s="69"/>
      <c r="H115" s="70"/>
      <c r="I115" s="71"/>
      <c r="J115" s="72"/>
      <c r="K115" s="72">
        <v>1267.392278</v>
      </c>
      <c r="L115" s="72">
        <v>1267.392278</v>
      </c>
      <c r="M115" s="72">
        <f t="shared" si="1"/>
        <v>0</v>
      </c>
    </row>
    <row r="116" spans="1:13" ht="14.25" x14ac:dyDescent="0.2">
      <c r="A116" s="5"/>
      <c r="D116" s="34"/>
      <c r="E116" s="35"/>
      <c r="F116" s="34"/>
      <c r="G116" s="36" t="s">
        <v>423</v>
      </c>
      <c r="H116" s="36"/>
      <c r="I116" s="36"/>
      <c r="J116" s="33"/>
      <c r="K116" s="29">
        <v>1267.392278</v>
      </c>
      <c r="L116" s="29">
        <v>1267.392278</v>
      </c>
      <c r="M116" s="29">
        <f t="shared" si="1"/>
        <v>0</v>
      </c>
    </row>
    <row r="117" spans="1:13" ht="14.25" x14ac:dyDescent="0.2">
      <c r="A117" s="5"/>
      <c r="D117" s="34"/>
      <c r="E117" s="35"/>
      <c r="F117" s="34"/>
      <c r="G117" s="34"/>
      <c r="H117" s="38" t="s">
        <v>424</v>
      </c>
      <c r="I117" s="38"/>
      <c r="J117" s="60"/>
      <c r="K117" s="41">
        <v>1221.446817</v>
      </c>
      <c r="L117" s="41">
        <v>1221.446817</v>
      </c>
      <c r="M117" s="41">
        <f t="shared" si="1"/>
        <v>0</v>
      </c>
    </row>
    <row r="118" spans="1:13" x14ac:dyDescent="0.2">
      <c r="A118" s="5"/>
      <c r="D118" s="34"/>
      <c r="E118" s="35"/>
      <c r="F118" s="34"/>
      <c r="G118" s="34"/>
      <c r="H118" s="44"/>
      <c r="I118" s="44" t="s">
        <v>454</v>
      </c>
      <c r="J118" s="43" t="s">
        <v>502</v>
      </c>
      <c r="K118" s="45">
        <v>1198.519851</v>
      </c>
      <c r="L118" s="45">
        <v>1198.519851</v>
      </c>
      <c r="M118" s="45">
        <f t="shared" si="1"/>
        <v>0</v>
      </c>
    </row>
    <row r="119" spans="1:13" x14ac:dyDescent="0.2">
      <c r="A119" s="5"/>
      <c r="D119" s="34"/>
      <c r="E119" s="35"/>
      <c r="F119" s="34"/>
      <c r="G119" s="34"/>
      <c r="H119" s="44"/>
      <c r="I119" s="44" t="s">
        <v>496</v>
      </c>
      <c r="J119" s="43" t="s">
        <v>497</v>
      </c>
      <c r="K119" s="45">
        <v>22.926966</v>
      </c>
      <c r="L119" s="45">
        <v>22.926966</v>
      </c>
      <c r="M119" s="45">
        <f t="shared" si="1"/>
        <v>0</v>
      </c>
    </row>
    <row r="120" spans="1:13" x14ac:dyDescent="0.2">
      <c r="A120" s="5"/>
      <c r="D120" s="34"/>
      <c r="E120" s="35"/>
      <c r="F120" s="34"/>
      <c r="G120" s="34"/>
      <c r="H120" s="44" t="s">
        <v>447</v>
      </c>
      <c r="I120" s="44"/>
      <c r="J120" s="43"/>
      <c r="K120" s="45">
        <v>45.945461000000002</v>
      </c>
      <c r="L120" s="45">
        <v>45.945461000000002</v>
      </c>
      <c r="M120" s="45">
        <f t="shared" si="1"/>
        <v>0</v>
      </c>
    </row>
    <row r="121" spans="1:13" x14ac:dyDescent="0.2">
      <c r="A121" s="5"/>
      <c r="D121" s="34"/>
      <c r="E121" s="35"/>
      <c r="F121" s="34"/>
      <c r="G121" s="34"/>
      <c r="H121" s="44"/>
      <c r="I121" s="44" t="s">
        <v>448</v>
      </c>
      <c r="J121" s="43" t="s">
        <v>488</v>
      </c>
      <c r="K121" s="45">
        <v>45.945461000000002</v>
      </c>
      <c r="L121" s="45">
        <v>45.945461000000002</v>
      </c>
      <c r="M121" s="45">
        <f t="shared" si="1"/>
        <v>0</v>
      </c>
    </row>
    <row r="122" spans="1:13" ht="14.25" x14ac:dyDescent="0.2">
      <c r="A122" s="5"/>
      <c r="D122" s="62" t="s">
        <v>12</v>
      </c>
      <c r="E122" s="65"/>
      <c r="F122" s="62"/>
      <c r="G122" s="62"/>
      <c r="H122" s="62"/>
      <c r="I122" s="62"/>
      <c r="J122" s="66"/>
      <c r="K122" s="67">
        <v>509284.715952</v>
      </c>
      <c r="L122" s="67">
        <v>547445.24959049048</v>
      </c>
      <c r="M122" s="67">
        <f t="shared" si="1"/>
        <v>38160.53363849048</v>
      </c>
    </row>
    <row r="123" spans="1:13" ht="14.25" x14ac:dyDescent="0.2">
      <c r="A123" s="5"/>
      <c r="D123" s="34"/>
      <c r="E123" s="68">
        <v>2</v>
      </c>
      <c r="F123" s="38" t="s">
        <v>13</v>
      </c>
      <c r="G123" s="69"/>
      <c r="H123" s="70"/>
      <c r="I123" s="71"/>
      <c r="J123" s="72"/>
      <c r="K123" s="72">
        <v>1005.785335</v>
      </c>
      <c r="L123" s="72">
        <v>1979.1185242399993</v>
      </c>
      <c r="M123" s="72">
        <f t="shared" si="1"/>
        <v>973.33318923999923</v>
      </c>
    </row>
    <row r="124" spans="1:13" ht="14.25" x14ac:dyDescent="0.2">
      <c r="A124" s="5"/>
      <c r="D124" s="34"/>
      <c r="E124" s="35"/>
      <c r="F124" s="34"/>
      <c r="G124" s="36" t="s">
        <v>423</v>
      </c>
      <c r="H124" s="36"/>
      <c r="I124" s="36"/>
      <c r="J124" s="33"/>
      <c r="K124" s="29">
        <v>1005.785335</v>
      </c>
      <c r="L124" s="29">
        <v>1979.1185242399993</v>
      </c>
      <c r="M124" s="29">
        <f t="shared" si="1"/>
        <v>973.33318923999923</v>
      </c>
    </row>
    <row r="125" spans="1:13" ht="14.25" x14ac:dyDescent="0.2">
      <c r="A125" s="5"/>
      <c r="D125" s="34"/>
      <c r="E125" s="35"/>
      <c r="F125" s="34"/>
      <c r="G125" s="34"/>
      <c r="H125" s="38" t="s">
        <v>424</v>
      </c>
      <c r="I125" s="38"/>
      <c r="J125" s="60"/>
      <c r="K125" s="41">
        <v>969.34439399999997</v>
      </c>
      <c r="L125" s="41">
        <v>1934.3274336599993</v>
      </c>
      <c r="M125" s="41">
        <f t="shared" si="1"/>
        <v>964.98303965999935</v>
      </c>
    </row>
    <row r="126" spans="1:13" ht="25.5" x14ac:dyDescent="0.2">
      <c r="A126" s="5"/>
      <c r="D126" s="34"/>
      <c r="E126" s="35"/>
      <c r="F126" s="34"/>
      <c r="G126" s="34"/>
      <c r="H126" s="44"/>
      <c r="I126" s="44" t="s">
        <v>433</v>
      </c>
      <c r="J126" s="43" t="s">
        <v>1984</v>
      </c>
      <c r="K126" s="45">
        <v>7.8142160000000001</v>
      </c>
      <c r="L126" s="45">
        <v>8.1786594400000006</v>
      </c>
      <c r="M126" s="45">
        <f t="shared" si="1"/>
        <v>0.36444344000000051</v>
      </c>
    </row>
    <row r="127" spans="1:13" ht="25.5" x14ac:dyDescent="0.2">
      <c r="A127" s="5"/>
      <c r="D127" s="34"/>
      <c r="E127" s="35"/>
      <c r="F127" s="34"/>
      <c r="G127" s="34"/>
      <c r="H127" s="44"/>
      <c r="I127" s="44" t="s">
        <v>499</v>
      </c>
      <c r="J127" s="43" t="s">
        <v>503</v>
      </c>
      <c r="K127" s="45">
        <v>452.138915</v>
      </c>
      <c r="L127" s="45">
        <v>726.01031950999936</v>
      </c>
      <c r="M127" s="45">
        <f t="shared" si="1"/>
        <v>273.87140450999937</v>
      </c>
    </row>
    <row r="128" spans="1:13" x14ac:dyDescent="0.2">
      <c r="A128" s="5"/>
      <c r="D128" s="34"/>
      <c r="E128" s="35"/>
      <c r="F128" s="34"/>
      <c r="G128" s="34"/>
      <c r="H128" s="44"/>
      <c r="I128" s="44" t="s">
        <v>504</v>
      </c>
      <c r="J128" s="43" t="s">
        <v>505</v>
      </c>
      <c r="K128" s="45">
        <v>26.711995000000002</v>
      </c>
      <c r="L128" s="45">
        <v>26.054363570000003</v>
      </c>
      <c r="M128" s="45">
        <f t="shared" si="1"/>
        <v>-0.65763142999999857</v>
      </c>
    </row>
    <row r="129" spans="1:13" ht="25.5" x14ac:dyDescent="0.2">
      <c r="A129" s="5"/>
      <c r="D129" s="34"/>
      <c r="E129" s="35"/>
      <c r="F129" s="34"/>
      <c r="G129" s="34"/>
      <c r="H129" s="44"/>
      <c r="I129" s="44" t="s">
        <v>500</v>
      </c>
      <c r="J129" s="43" t="s">
        <v>1032</v>
      </c>
      <c r="K129" s="45">
        <v>482.67926799999998</v>
      </c>
      <c r="L129" s="45">
        <v>1174.0840911399998</v>
      </c>
      <c r="M129" s="45">
        <f t="shared" si="1"/>
        <v>691.40482313999985</v>
      </c>
    </row>
    <row r="130" spans="1:13" x14ac:dyDescent="0.2">
      <c r="A130" s="5"/>
      <c r="D130" s="34"/>
      <c r="E130" s="35"/>
      <c r="F130" s="34"/>
      <c r="G130" s="34"/>
      <c r="H130" s="44" t="s">
        <v>447</v>
      </c>
      <c r="I130" s="44"/>
      <c r="J130" s="43"/>
      <c r="K130" s="45">
        <v>36.440941000000002</v>
      </c>
      <c r="L130" s="45">
        <v>44.791090579999988</v>
      </c>
      <c r="M130" s="45">
        <f t="shared" si="1"/>
        <v>8.3501495799999859</v>
      </c>
    </row>
    <row r="131" spans="1:13" x14ac:dyDescent="0.2">
      <c r="A131" s="5"/>
      <c r="D131" s="34"/>
      <c r="E131" s="35"/>
      <c r="F131" s="34"/>
      <c r="G131" s="34"/>
      <c r="H131" s="44"/>
      <c r="I131" s="44" t="s">
        <v>448</v>
      </c>
      <c r="J131" s="43" t="s">
        <v>488</v>
      </c>
      <c r="K131" s="45">
        <v>27.931443999999999</v>
      </c>
      <c r="L131" s="45">
        <v>35.361405319999996</v>
      </c>
      <c r="M131" s="45">
        <f t="shared" si="1"/>
        <v>7.4299613199999968</v>
      </c>
    </row>
    <row r="132" spans="1:13" x14ac:dyDescent="0.2">
      <c r="A132" s="5"/>
      <c r="D132" s="34"/>
      <c r="E132" s="35"/>
      <c r="F132" s="34"/>
      <c r="G132" s="34"/>
      <c r="H132" s="44"/>
      <c r="I132" s="44" t="s">
        <v>452</v>
      </c>
      <c r="J132" s="43" t="s">
        <v>491</v>
      </c>
      <c r="K132" s="45">
        <v>8.5094969999999996</v>
      </c>
      <c r="L132" s="45">
        <v>9.4296852599999976</v>
      </c>
      <c r="M132" s="45">
        <f t="shared" si="1"/>
        <v>0.92018825999999798</v>
      </c>
    </row>
    <row r="133" spans="1:13" ht="14.25" x14ac:dyDescent="0.2">
      <c r="A133" s="5"/>
      <c r="D133" s="34"/>
      <c r="E133" s="68">
        <v>4</v>
      </c>
      <c r="F133" s="38" t="s">
        <v>14</v>
      </c>
      <c r="G133" s="69"/>
      <c r="H133" s="70"/>
      <c r="I133" s="71"/>
      <c r="J133" s="72"/>
      <c r="K133" s="72">
        <v>28157.406727000001</v>
      </c>
      <c r="L133" s="72">
        <v>33631.671928070005</v>
      </c>
      <c r="M133" s="72">
        <f t="shared" ref="M133:M191" si="2">L133-K133</f>
        <v>5474.265201070004</v>
      </c>
    </row>
    <row r="134" spans="1:13" ht="14.25" x14ac:dyDescent="0.2">
      <c r="A134" s="5"/>
      <c r="D134" s="34"/>
      <c r="E134" s="35"/>
      <c r="F134" s="34"/>
      <c r="G134" s="36" t="s">
        <v>423</v>
      </c>
      <c r="H134" s="36"/>
      <c r="I134" s="36"/>
      <c r="J134" s="33"/>
      <c r="K134" s="29">
        <v>28157.406727000001</v>
      </c>
      <c r="L134" s="29">
        <v>33631.671928070005</v>
      </c>
      <c r="M134" s="29">
        <f t="shared" si="2"/>
        <v>5474.265201070004</v>
      </c>
    </row>
    <row r="135" spans="1:13" x14ac:dyDescent="0.2">
      <c r="A135" s="5"/>
      <c r="D135" s="34"/>
      <c r="E135" s="35"/>
      <c r="F135" s="34"/>
      <c r="G135" s="34"/>
      <c r="H135" s="44" t="s">
        <v>506</v>
      </c>
      <c r="I135" s="44"/>
      <c r="J135" s="43"/>
      <c r="K135" s="45">
        <v>3500</v>
      </c>
      <c r="L135" s="45">
        <v>3458.6134959800011</v>
      </c>
      <c r="M135" s="45">
        <f t="shared" si="2"/>
        <v>-41.386504019998938</v>
      </c>
    </row>
    <row r="136" spans="1:13" x14ac:dyDescent="0.2">
      <c r="A136" s="5"/>
      <c r="D136" s="34"/>
      <c r="E136" s="35"/>
      <c r="F136" s="34"/>
      <c r="G136" s="34"/>
      <c r="H136" s="44"/>
      <c r="I136" s="44" t="s">
        <v>742</v>
      </c>
      <c r="J136" s="43" t="s">
        <v>1985</v>
      </c>
      <c r="K136" s="45">
        <v>3500</v>
      </c>
      <c r="L136" s="45">
        <v>3458.6134959800011</v>
      </c>
      <c r="M136" s="45">
        <f t="shared" si="2"/>
        <v>-41.386504019998938</v>
      </c>
    </row>
    <row r="137" spans="1:13" ht="14.25" x14ac:dyDescent="0.2">
      <c r="A137" s="5"/>
      <c r="D137" s="34"/>
      <c r="E137" s="35"/>
      <c r="F137" s="34"/>
      <c r="G137" s="34"/>
      <c r="H137" s="38" t="s">
        <v>424</v>
      </c>
      <c r="I137" s="38"/>
      <c r="J137" s="60"/>
      <c r="K137" s="41">
        <v>23841.198851000001</v>
      </c>
      <c r="L137" s="41">
        <v>28973.06165109</v>
      </c>
      <c r="M137" s="41">
        <f t="shared" si="2"/>
        <v>5131.8628000899989</v>
      </c>
    </row>
    <row r="138" spans="1:13" x14ac:dyDescent="0.2">
      <c r="A138" s="5"/>
      <c r="D138" s="34"/>
      <c r="E138" s="35"/>
      <c r="F138" s="34"/>
      <c r="G138" s="34"/>
      <c r="H138" s="44"/>
      <c r="I138" s="44" t="s">
        <v>454</v>
      </c>
      <c r="J138" s="43" t="s">
        <v>512</v>
      </c>
      <c r="K138" s="45">
        <v>1315.0898159999999</v>
      </c>
      <c r="L138" s="45">
        <v>1607.3549817099995</v>
      </c>
      <c r="M138" s="45">
        <f t="shared" si="2"/>
        <v>292.26516570999956</v>
      </c>
    </row>
    <row r="139" spans="1:13" x14ac:dyDescent="0.2">
      <c r="A139" s="5"/>
      <c r="D139" s="34"/>
      <c r="E139" s="35"/>
      <c r="F139" s="34"/>
      <c r="G139" s="34"/>
      <c r="H139" s="44"/>
      <c r="I139" s="44" t="s">
        <v>456</v>
      </c>
      <c r="J139" s="43" t="s">
        <v>513</v>
      </c>
      <c r="K139" s="45">
        <v>29.027325999999999</v>
      </c>
      <c r="L139" s="45">
        <v>36.730151020000001</v>
      </c>
      <c r="M139" s="45">
        <f t="shared" si="2"/>
        <v>7.7028250200000024</v>
      </c>
    </row>
    <row r="140" spans="1:13" ht="25.5" x14ac:dyDescent="0.2">
      <c r="A140" s="5"/>
      <c r="D140" s="34"/>
      <c r="E140" s="35"/>
      <c r="F140" s="34"/>
      <c r="G140" s="34"/>
      <c r="H140" s="44"/>
      <c r="I140" s="44" t="s">
        <v>458</v>
      </c>
      <c r="J140" s="43" t="s">
        <v>514</v>
      </c>
      <c r="K140" s="45">
        <v>21.880455999999999</v>
      </c>
      <c r="L140" s="45">
        <v>16.992860980000003</v>
      </c>
      <c r="M140" s="45">
        <f t="shared" si="2"/>
        <v>-4.8875950199999956</v>
      </c>
    </row>
    <row r="141" spans="1:13" x14ac:dyDescent="0.2">
      <c r="A141" s="5"/>
      <c r="D141" s="34"/>
      <c r="E141" s="35"/>
      <c r="F141" s="34"/>
      <c r="G141" s="34"/>
      <c r="H141" s="44"/>
      <c r="I141" s="44" t="s">
        <v>460</v>
      </c>
      <c r="J141" s="43" t="s">
        <v>515</v>
      </c>
      <c r="K141" s="45">
        <v>10.078428000000001</v>
      </c>
      <c r="L141" s="45">
        <v>7.3782532399999994</v>
      </c>
      <c r="M141" s="45">
        <f t="shared" si="2"/>
        <v>-2.7001747600000012</v>
      </c>
    </row>
    <row r="142" spans="1:13" x14ac:dyDescent="0.2">
      <c r="A142" s="5"/>
      <c r="D142" s="34"/>
      <c r="E142" s="35"/>
      <c r="F142" s="34"/>
      <c r="G142" s="34"/>
      <c r="H142" s="44"/>
      <c r="I142" s="44" t="s">
        <v>462</v>
      </c>
      <c r="J142" s="43" t="s">
        <v>1986</v>
      </c>
      <c r="K142" s="45">
        <v>721.83621300000004</v>
      </c>
      <c r="L142" s="45">
        <v>2013.8186200199996</v>
      </c>
      <c r="M142" s="45">
        <f t="shared" si="2"/>
        <v>1291.9824070199995</v>
      </c>
    </row>
    <row r="143" spans="1:13" x14ac:dyDescent="0.2">
      <c r="A143" s="5"/>
      <c r="D143" s="34"/>
      <c r="E143" s="35"/>
      <c r="F143" s="34"/>
      <c r="G143" s="34"/>
      <c r="H143" s="44"/>
      <c r="I143" s="44" t="s">
        <v>464</v>
      </c>
      <c r="J143" s="43" t="s">
        <v>516</v>
      </c>
      <c r="K143" s="45">
        <v>146.05231900000001</v>
      </c>
      <c r="L143" s="45">
        <v>147.20254094000006</v>
      </c>
      <c r="M143" s="45">
        <f t="shared" si="2"/>
        <v>1.1502219400000513</v>
      </c>
    </row>
    <row r="144" spans="1:13" x14ac:dyDescent="0.2">
      <c r="A144" s="5"/>
      <c r="D144" s="34"/>
      <c r="E144" s="35"/>
      <c r="F144" s="34"/>
      <c r="G144" s="34"/>
      <c r="H144" s="44"/>
      <c r="I144" s="44" t="s">
        <v>466</v>
      </c>
      <c r="J144" s="43" t="s">
        <v>517</v>
      </c>
      <c r="K144" s="45">
        <v>172.24568600000001</v>
      </c>
      <c r="L144" s="45">
        <v>67.333885430000009</v>
      </c>
      <c r="M144" s="45">
        <f t="shared" si="2"/>
        <v>-104.91180057</v>
      </c>
    </row>
    <row r="145" spans="1:13" x14ac:dyDescent="0.2">
      <c r="A145" s="5"/>
      <c r="D145" s="34"/>
      <c r="E145" s="35"/>
      <c r="F145" s="34"/>
      <c r="G145" s="34"/>
      <c r="H145" s="44"/>
      <c r="I145" s="44" t="s">
        <v>470</v>
      </c>
      <c r="J145" s="43" t="s">
        <v>518</v>
      </c>
      <c r="K145" s="45">
        <v>27.483094999999999</v>
      </c>
      <c r="L145" s="45">
        <v>63.573119940000005</v>
      </c>
      <c r="M145" s="45">
        <f t="shared" si="2"/>
        <v>36.090024940000006</v>
      </c>
    </row>
    <row r="146" spans="1:13" ht="25.5" x14ac:dyDescent="0.2">
      <c r="A146" s="5"/>
      <c r="D146" s="34"/>
      <c r="E146" s="35"/>
      <c r="F146" s="34"/>
      <c r="G146" s="34"/>
      <c r="H146" s="44"/>
      <c r="I146" s="44" t="s">
        <v>519</v>
      </c>
      <c r="J146" s="43" t="s">
        <v>520</v>
      </c>
      <c r="K146" s="45">
        <v>638.92360299999996</v>
      </c>
      <c r="L146" s="45">
        <v>692.98334161999958</v>
      </c>
      <c r="M146" s="45">
        <f t="shared" si="2"/>
        <v>54.059738619999621</v>
      </c>
    </row>
    <row r="147" spans="1:13" x14ac:dyDescent="0.2">
      <c r="A147" s="5"/>
      <c r="D147" s="34"/>
      <c r="E147" s="35"/>
      <c r="F147" s="34"/>
      <c r="G147" s="34"/>
      <c r="H147" s="44"/>
      <c r="I147" s="44" t="s">
        <v>521</v>
      </c>
      <c r="J147" s="43" t="s">
        <v>1987</v>
      </c>
      <c r="K147" s="45">
        <v>11123.293293000001</v>
      </c>
      <c r="L147" s="45">
        <v>13001.568582279997</v>
      </c>
      <c r="M147" s="45">
        <f t="shared" si="2"/>
        <v>1878.2752892799963</v>
      </c>
    </row>
    <row r="148" spans="1:13" x14ac:dyDescent="0.2">
      <c r="A148" s="5"/>
      <c r="D148" s="34"/>
      <c r="E148" s="35"/>
      <c r="F148" s="34"/>
      <c r="G148" s="34"/>
      <c r="H148" s="44"/>
      <c r="I148" s="44" t="s">
        <v>522</v>
      </c>
      <c r="J148" s="43" t="s">
        <v>1988</v>
      </c>
      <c r="K148" s="45">
        <v>8214.5976790000004</v>
      </c>
      <c r="L148" s="45">
        <v>10004.31851008</v>
      </c>
      <c r="M148" s="45">
        <f t="shared" si="2"/>
        <v>1789.7208310799997</v>
      </c>
    </row>
    <row r="149" spans="1:13" ht="25.5" x14ac:dyDescent="0.2">
      <c r="A149" s="5"/>
      <c r="D149" s="34"/>
      <c r="E149" s="35"/>
      <c r="F149" s="34"/>
      <c r="G149" s="34"/>
      <c r="H149" s="44"/>
      <c r="I149" s="44" t="s">
        <v>523</v>
      </c>
      <c r="J149" s="43" t="s">
        <v>524</v>
      </c>
      <c r="K149" s="45">
        <v>28.777380999999998</v>
      </c>
      <c r="L149" s="45">
        <v>18.719544539999998</v>
      </c>
      <c r="M149" s="45">
        <f t="shared" si="2"/>
        <v>-10.057836460000001</v>
      </c>
    </row>
    <row r="150" spans="1:13" x14ac:dyDescent="0.2">
      <c r="A150" s="5"/>
      <c r="D150" s="34"/>
      <c r="E150" s="35"/>
      <c r="F150" s="34"/>
      <c r="G150" s="34"/>
      <c r="H150" s="44"/>
      <c r="I150" s="44" t="s">
        <v>525</v>
      </c>
      <c r="J150" s="43" t="s">
        <v>526</v>
      </c>
      <c r="K150" s="45">
        <v>0</v>
      </c>
      <c r="L150" s="45">
        <v>20.40380888</v>
      </c>
      <c r="M150" s="45">
        <f t="shared" si="2"/>
        <v>20.40380888</v>
      </c>
    </row>
    <row r="151" spans="1:13" x14ac:dyDescent="0.2">
      <c r="A151" s="5"/>
      <c r="D151" s="34"/>
      <c r="E151" s="35"/>
      <c r="F151" s="34"/>
      <c r="G151" s="34"/>
      <c r="H151" s="44"/>
      <c r="I151" s="44" t="s">
        <v>427</v>
      </c>
      <c r="J151" s="43" t="s">
        <v>2348</v>
      </c>
      <c r="K151" s="45">
        <v>72.204999999999998</v>
      </c>
      <c r="L151" s="45">
        <v>0</v>
      </c>
      <c r="M151" s="45">
        <f t="shared" si="2"/>
        <v>-72.204999999999998</v>
      </c>
    </row>
    <row r="152" spans="1:13" x14ac:dyDescent="0.2">
      <c r="A152" s="5"/>
      <c r="D152" s="34"/>
      <c r="E152" s="35"/>
      <c r="F152" s="34"/>
      <c r="G152" s="34"/>
      <c r="H152" s="44"/>
      <c r="I152" s="44" t="s">
        <v>433</v>
      </c>
      <c r="J152" s="43" t="s">
        <v>1990</v>
      </c>
      <c r="K152" s="45">
        <v>309.59576800000002</v>
      </c>
      <c r="L152" s="45">
        <v>281.48530868000017</v>
      </c>
      <c r="M152" s="45">
        <f t="shared" si="2"/>
        <v>-28.110459319999848</v>
      </c>
    </row>
    <row r="153" spans="1:13" ht="25.5" x14ac:dyDescent="0.2">
      <c r="A153" s="5"/>
      <c r="D153" s="34"/>
      <c r="E153" s="35"/>
      <c r="F153" s="34"/>
      <c r="G153" s="34"/>
      <c r="H153" s="44"/>
      <c r="I153" s="44" t="s">
        <v>501</v>
      </c>
      <c r="J153" s="43" t="s">
        <v>528</v>
      </c>
      <c r="K153" s="45">
        <v>164.69914299999999</v>
      </c>
      <c r="L153" s="45">
        <v>178.65768860000003</v>
      </c>
      <c r="M153" s="45">
        <f t="shared" si="2"/>
        <v>13.958545600000036</v>
      </c>
    </row>
    <row r="154" spans="1:13" x14ac:dyDescent="0.2">
      <c r="A154" s="5"/>
      <c r="D154" s="34"/>
      <c r="E154" s="35"/>
      <c r="F154" s="34"/>
      <c r="G154" s="34"/>
      <c r="H154" s="44"/>
      <c r="I154" s="44" t="s">
        <v>529</v>
      </c>
      <c r="J154" s="43" t="s">
        <v>530</v>
      </c>
      <c r="K154" s="45">
        <v>24.855429000000001</v>
      </c>
      <c r="L154" s="45">
        <v>21.755486550000001</v>
      </c>
      <c r="M154" s="45">
        <f t="shared" si="2"/>
        <v>-3.0999424500000003</v>
      </c>
    </row>
    <row r="155" spans="1:13" ht="25.5" x14ac:dyDescent="0.2">
      <c r="A155" s="5"/>
      <c r="D155" s="34"/>
      <c r="E155" s="35"/>
      <c r="F155" s="34"/>
      <c r="G155" s="34"/>
      <c r="H155" s="44"/>
      <c r="I155" s="44" t="s">
        <v>531</v>
      </c>
      <c r="J155" s="43" t="s">
        <v>532</v>
      </c>
      <c r="K155" s="45">
        <v>56.748080999999999</v>
      </c>
      <c r="L155" s="45">
        <v>44.857245060000018</v>
      </c>
      <c r="M155" s="45">
        <f t="shared" si="2"/>
        <v>-11.890835939999981</v>
      </c>
    </row>
    <row r="156" spans="1:13" ht="25.5" x14ac:dyDescent="0.2">
      <c r="A156" s="5"/>
      <c r="D156" s="34"/>
      <c r="E156" s="35"/>
      <c r="F156" s="34"/>
      <c r="G156" s="34"/>
      <c r="H156" s="44"/>
      <c r="I156" s="44" t="s">
        <v>534</v>
      </c>
      <c r="J156" s="43" t="s">
        <v>535</v>
      </c>
      <c r="K156" s="45">
        <v>142.858799</v>
      </c>
      <c r="L156" s="45">
        <v>147.87468340000001</v>
      </c>
      <c r="M156" s="45">
        <f t="shared" si="2"/>
        <v>5.0158844000000045</v>
      </c>
    </row>
    <row r="157" spans="1:13" ht="25.5" x14ac:dyDescent="0.2">
      <c r="A157" s="5"/>
      <c r="D157" s="34"/>
      <c r="E157" s="35"/>
      <c r="F157" s="34"/>
      <c r="G157" s="34"/>
      <c r="H157" s="44"/>
      <c r="I157" s="44" t="s">
        <v>536</v>
      </c>
      <c r="J157" s="43" t="s">
        <v>537</v>
      </c>
      <c r="K157" s="45">
        <v>42.941719999999997</v>
      </c>
      <c r="L157" s="45">
        <v>36.57811997999999</v>
      </c>
      <c r="M157" s="45">
        <f t="shared" si="2"/>
        <v>-6.3636000200000069</v>
      </c>
    </row>
    <row r="158" spans="1:13" x14ac:dyDescent="0.2">
      <c r="A158" s="5"/>
      <c r="D158" s="34"/>
      <c r="E158" s="35"/>
      <c r="F158" s="34"/>
      <c r="G158" s="34"/>
      <c r="H158" s="44"/>
      <c r="I158" s="44" t="s">
        <v>538</v>
      </c>
      <c r="J158" s="43" t="s">
        <v>539</v>
      </c>
      <c r="K158" s="45">
        <v>10.344151999999999</v>
      </c>
      <c r="L158" s="45">
        <v>8.4156280599999995</v>
      </c>
      <c r="M158" s="45">
        <f t="shared" si="2"/>
        <v>-1.9285239399999998</v>
      </c>
    </row>
    <row r="159" spans="1:13" ht="25.5" x14ac:dyDescent="0.2">
      <c r="A159" s="5"/>
      <c r="D159" s="34"/>
      <c r="E159" s="35"/>
      <c r="F159" s="34"/>
      <c r="G159" s="34"/>
      <c r="H159" s="44"/>
      <c r="I159" s="44" t="s">
        <v>541</v>
      </c>
      <c r="J159" s="43" t="s">
        <v>542</v>
      </c>
      <c r="K159" s="45">
        <v>182.32455999999999</v>
      </c>
      <c r="L159" s="45">
        <v>153.45704666000009</v>
      </c>
      <c r="M159" s="45">
        <f t="shared" si="2"/>
        <v>-28.867513339999903</v>
      </c>
    </row>
    <row r="160" spans="1:13" x14ac:dyDescent="0.2">
      <c r="A160" s="5"/>
      <c r="D160" s="34"/>
      <c r="E160" s="35"/>
      <c r="F160" s="34"/>
      <c r="G160" s="34"/>
      <c r="H160" s="44"/>
      <c r="I160" s="44" t="s">
        <v>543</v>
      </c>
      <c r="J160" s="43" t="s">
        <v>1991</v>
      </c>
      <c r="K160" s="45">
        <v>68.924959000000001</v>
      </c>
      <c r="L160" s="45">
        <v>56.935984239999996</v>
      </c>
      <c r="M160" s="45">
        <f t="shared" si="2"/>
        <v>-11.988974760000005</v>
      </c>
    </row>
    <row r="161" spans="1:13" x14ac:dyDescent="0.2">
      <c r="A161" s="5"/>
      <c r="D161" s="34"/>
      <c r="E161" s="35"/>
      <c r="F161" s="34"/>
      <c r="G161" s="34"/>
      <c r="H161" s="44"/>
      <c r="I161" s="44" t="s">
        <v>544</v>
      </c>
      <c r="J161" s="43" t="s">
        <v>545</v>
      </c>
      <c r="K161" s="45">
        <v>73.151293999999993</v>
      </c>
      <c r="L161" s="45">
        <v>51.323763499999991</v>
      </c>
      <c r="M161" s="45">
        <f t="shared" si="2"/>
        <v>-21.827530500000002</v>
      </c>
    </row>
    <row r="162" spans="1:13" x14ac:dyDescent="0.2">
      <c r="A162" s="5"/>
      <c r="D162" s="34"/>
      <c r="E162" s="35"/>
      <c r="F162" s="34"/>
      <c r="G162" s="34"/>
      <c r="H162" s="44"/>
      <c r="I162" s="44" t="s">
        <v>546</v>
      </c>
      <c r="J162" s="43" t="s">
        <v>547</v>
      </c>
      <c r="K162" s="45">
        <v>53.418284</v>
      </c>
      <c r="L162" s="45">
        <v>69.21825139000002</v>
      </c>
      <c r="M162" s="45">
        <f t="shared" si="2"/>
        <v>15.79996739000002</v>
      </c>
    </row>
    <row r="163" spans="1:13" ht="25.5" x14ac:dyDescent="0.2">
      <c r="A163" s="5"/>
      <c r="D163" s="34"/>
      <c r="E163" s="35"/>
      <c r="F163" s="34"/>
      <c r="G163" s="34"/>
      <c r="H163" s="44"/>
      <c r="I163" s="44" t="s">
        <v>1992</v>
      </c>
      <c r="J163" s="43" t="s">
        <v>1993</v>
      </c>
      <c r="K163" s="45">
        <v>26.088049999999999</v>
      </c>
      <c r="L163" s="45">
        <v>17.835427859999999</v>
      </c>
      <c r="M163" s="45">
        <f t="shared" si="2"/>
        <v>-8.2526221399999997</v>
      </c>
    </row>
    <row r="164" spans="1:13" x14ac:dyDescent="0.2">
      <c r="A164" s="5"/>
      <c r="D164" s="34"/>
      <c r="E164" s="35"/>
      <c r="F164" s="34"/>
      <c r="G164" s="34"/>
      <c r="H164" s="44"/>
      <c r="I164" s="44" t="s">
        <v>549</v>
      </c>
      <c r="J164" s="43" t="s">
        <v>550</v>
      </c>
      <c r="K164" s="45">
        <v>163.75831700000001</v>
      </c>
      <c r="L164" s="45">
        <v>206.28881642999991</v>
      </c>
      <c r="M164" s="45">
        <f t="shared" si="2"/>
        <v>42.530499429999907</v>
      </c>
    </row>
    <row r="165" spans="1:13" x14ac:dyDescent="0.2">
      <c r="A165" s="5"/>
      <c r="D165" s="34"/>
      <c r="E165" s="35"/>
      <c r="F165" s="34"/>
      <c r="G165" s="34"/>
      <c r="H165" s="44" t="s">
        <v>447</v>
      </c>
      <c r="I165" s="44"/>
      <c r="J165" s="43"/>
      <c r="K165" s="45">
        <v>729.64741800000002</v>
      </c>
      <c r="L165" s="45">
        <v>1132.2733442700007</v>
      </c>
      <c r="M165" s="45">
        <f t="shared" si="2"/>
        <v>402.62592627000072</v>
      </c>
    </row>
    <row r="166" spans="1:13" x14ac:dyDescent="0.2">
      <c r="A166" s="5"/>
      <c r="D166" s="34"/>
      <c r="E166" s="35"/>
      <c r="F166" s="34"/>
      <c r="G166" s="34"/>
      <c r="H166" s="44"/>
      <c r="I166" s="44" t="s">
        <v>448</v>
      </c>
      <c r="J166" s="43" t="s">
        <v>488</v>
      </c>
      <c r="K166" s="45">
        <v>675.51046899999994</v>
      </c>
      <c r="L166" s="45">
        <v>1068.8697581500007</v>
      </c>
      <c r="M166" s="45">
        <f t="shared" si="2"/>
        <v>393.35928915000079</v>
      </c>
    </row>
    <row r="167" spans="1:13" x14ac:dyDescent="0.2">
      <c r="A167" s="5"/>
      <c r="D167" s="34"/>
      <c r="E167" s="35"/>
      <c r="F167" s="34"/>
      <c r="G167" s="34"/>
      <c r="H167" s="44"/>
      <c r="I167" s="44" t="s">
        <v>452</v>
      </c>
      <c r="J167" s="43" t="s">
        <v>491</v>
      </c>
      <c r="K167" s="45">
        <v>54.136949000000001</v>
      </c>
      <c r="L167" s="45">
        <v>63.403586120000007</v>
      </c>
      <c r="M167" s="45">
        <f t="shared" si="2"/>
        <v>9.2666371200000057</v>
      </c>
    </row>
    <row r="168" spans="1:13" x14ac:dyDescent="0.2">
      <c r="A168" s="5"/>
      <c r="D168" s="34"/>
      <c r="E168" s="35"/>
      <c r="F168" s="34"/>
      <c r="G168" s="34"/>
      <c r="H168" s="44" t="s">
        <v>551</v>
      </c>
      <c r="I168" s="44"/>
      <c r="J168" s="43"/>
      <c r="K168" s="45">
        <v>86.560457999999997</v>
      </c>
      <c r="L168" s="45">
        <v>67.723436730000003</v>
      </c>
      <c r="M168" s="45">
        <f t="shared" si="2"/>
        <v>-18.837021269999994</v>
      </c>
    </row>
    <row r="169" spans="1:13" x14ac:dyDescent="0.2">
      <c r="A169" s="5"/>
      <c r="D169" s="34"/>
      <c r="E169" s="35"/>
      <c r="F169" s="34"/>
      <c r="G169" s="34"/>
      <c r="H169" s="44"/>
      <c r="I169" s="44" t="s">
        <v>553</v>
      </c>
      <c r="J169" s="43" t="s">
        <v>554</v>
      </c>
      <c r="K169" s="45">
        <v>86.560457999999997</v>
      </c>
      <c r="L169" s="45">
        <v>67.723436730000003</v>
      </c>
      <c r="M169" s="45">
        <f t="shared" si="2"/>
        <v>-18.837021269999994</v>
      </c>
    </row>
    <row r="170" spans="1:13" ht="14.25" x14ac:dyDescent="0.2">
      <c r="A170" s="5"/>
      <c r="D170" s="34"/>
      <c r="E170" s="68">
        <v>5</v>
      </c>
      <c r="F170" s="38" t="s">
        <v>54</v>
      </c>
      <c r="G170" s="69"/>
      <c r="H170" s="70"/>
      <c r="I170" s="71"/>
      <c r="J170" s="72"/>
      <c r="K170" s="72">
        <v>4026.9086309999998</v>
      </c>
      <c r="L170" s="72">
        <v>6291.2792275800002</v>
      </c>
      <c r="M170" s="72">
        <f t="shared" si="2"/>
        <v>2264.3705965800004</v>
      </c>
    </row>
    <row r="171" spans="1:13" ht="14.25" x14ac:dyDescent="0.2">
      <c r="A171" s="5"/>
      <c r="D171" s="34"/>
      <c r="E171" s="35"/>
      <c r="F171" s="34"/>
      <c r="G171" s="36" t="s">
        <v>423</v>
      </c>
      <c r="H171" s="36"/>
      <c r="I171" s="36"/>
      <c r="J171" s="33"/>
      <c r="K171" s="29">
        <v>4026.9086309999998</v>
      </c>
      <c r="L171" s="29">
        <v>6291.2792275800002</v>
      </c>
      <c r="M171" s="29">
        <f t="shared" si="2"/>
        <v>2264.3705965800004</v>
      </c>
    </row>
    <row r="172" spans="1:13" ht="14.25" x14ac:dyDescent="0.2">
      <c r="A172" s="5"/>
      <c r="D172" s="34"/>
      <c r="E172" s="35"/>
      <c r="F172" s="34"/>
      <c r="G172" s="34"/>
      <c r="H172" s="38" t="s">
        <v>424</v>
      </c>
      <c r="I172" s="38"/>
      <c r="J172" s="60"/>
      <c r="K172" s="41">
        <v>3640.6605439999998</v>
      </c>
      <c r="L172" s="41">
        <v>5828.0425770299998</v>
      </c>
      <c r="M172" s="41">
        <f t="shared" si="2"/>
        <v>2187.38203303</v>
      </c>
    </row>
    <row r="173" spans="1:13" x14ac:dyDescent="0.2">
      <c r="A173" s="5"/>
      <c r="D173" s="34"/>
      <c r="E173" s="35"/>
      <c r="F173" s="34"/>
      <c r="G173" s="34"/>
      <c r="H173" s="44"/>
      <c r="I173" s="44" t="s">
        <v>456</v>
      </c>
      <c r="J173" s="43" t="s">
        <v>1994</v>
      </c>
      <c r="K173" s="45">
        <v>347.48125599999997</v>
      </c>
      <c r="L173" s="45">
        <v>2075.1021305399991</v>
      </c>
      <c r="M173" s="45">
        <f t="shared" si="2"/>
        <v>1727.620874539999</v>
      </c>
    </row>
    <row r="174" spans="1:13" ht="25.5" x14ac:dyDescent="0.2">
      <c r="A174" s="5"/>
      <c r="D174" s="34"/>
      <c r="E174" s="35"/>
      <c r="F174" s="34"/>
      <c r="G174" s="34"/>
      <c r="H174" s="44"/>
      <c r="I174" s="44" t="s">
        <v>460</v>
      </c>
      <c r="J174" s="43" t="s">
        <v>555</v>
      </c>
      <c r="K174" s="45">
        <v>8.2514339999999997</v>
      </c>
      <c r="L174" s="45">
        <v>7.8756296099999998</v>
      </c>
      <c r="M174" s="45">
        <f t="shared" si="2"/>
        <v>-0.37580438999999988</v>
      </c>
    </row>
    <row r="175" spans="1:13" x14ac:dyDescent="0.2">
      <c r="A175" s="5"/>
      <c r="D175" s="34"/>
      <c r="E175" s="35"/>
      <c r="F175" s="34"/>
      <c r="G175" s="34"/>
      <c r="H175" s="44"/>
      <c r="I175" s="44" t="s">
        <v>496</v>
      </c>
      <c r="J175" s="43" t="s">
        <v>497</v>
      </c>
      <c r="K175" s="45">
        <v>48.250002000000002</v>
      </c>
      <c r="L175" s="45">
        <v>62.812054449999998</v>
      </c>
      <c r="M175" s="45">
        <f t="shared" si="2"/>
        <v>14.562052449999996</v>
      </c>
    </row>
    <row r="176" spans="1:13" ht="25.5" x14ac:dyDescent="0.2">
      <c r="A176" s="5"/>
      <c r="D176" s="34"/>
      <c r="E176" s="35"/>
      <c r="F176" s="34"/>
      <c r="G176" s="34"/>
      <c r="H176" s="44"/>
      <c r="I176" s="44" t="s">
        <v>433</v>
      </c>
      <c r="J176" s="43" t="s">
        <v>1995</v>
      </c>
      <c r="K176" s="45">
        <v>53.401173</v>
      </c>
      <c r="L176" s="45">
        <v>71.680827419999986</v>
      </c>
      <c r="M176" s="45">
        <f t="shared" si="2"/>
        <v>18.279654419999986</v>
      </c>
    </row>
    <row r="177" spans="1:13" x14ac:dyDescent="0.2">
      <c r="A177" s="5"/>
      <c r="D177" s="34"/>
      <c r="E177" s="35"/>
      <c r="F177" s="34"/>
      <c r="G177" s="34"/>
      <c r="H177" s="44"/>
      <c r="I177" s="44" t="s">
        <v>499</v>
      </c>
      <c r="J177" s="43" t="s">
        <v>1996</v>
      </c>
      <c r="K177" s="45">
        <v>2274.8380350000002</v>
      </c>
      <c r="L177" s="45">
        <v>2798.9391484600001</v>
      </c>
      <c r="M177" s="45">
        <f t="shared" si="2"/>
        <v>524.10111345999985</v>
      </c>
    </row>
    <row r="178" spans="1:13" x14ac:dyDescent="0.2">
      <c r="A178" s="5"/>
      <c r="D178" s="34"/>
      <c r="E178" s="35"/>
      <c r="F178" s="34"/>
      <c r="G178" s="34"/>
      <c r="H178" s="44"/>
      <c r="I178" s="44" t="s">
        <v>501</v>
      </c>
      <c r="J178" s="43" t="s">
        <v>1997</v>
      </c>
      <c r="K178" s="45">
        <v>908.43864399999995</v>
      </c>
      <c r="L178" s="45">
        <v>811.63278654999999</v>
      </c>
      <c r="M178" s="45">
        <f t="shared" si="2"/>
        <v>-96.805857449999962</v>
      </c>
    </row>
    <row r="179" spans="1:13" x14ac:dyDescent="0.2">
      <c r="A179" s="5"/>
      <c r="D179" s="34"/>
      <c r="E179" s="35"/>
      <c r="F179" s="34"/>
      <c r="G179" s="34"/>
      <c r="H179" s="44" t="s">
        <v>447</v>
      </c>
      <c r="I179" s="44"/>
      <c r="J179" s="43"/>
      <c r="K179" s="45">
        <v>386.248087</v>
      </c>
      <c r="L179" s="45">
        <v>463.23665055000009</v>
      </c>
      <c r="M179" s="45">
        <f t="shared" si="2"/>
        <v>76.988563550000094</v>
      </c>
    </row>
    <row r="180" spans="1:13" x14ac:dyDescent="0.2">
      <c r="A180" s="5"/>
      <c r="D180" s="34"/>
      <c r="E180" s="35"/>
      <c r="F180" s="34"/>
      <c r="G180" s="34"/>
      <c r="H180" s="44"/>
      <c r="I180" s="44" t="s">
        <v>448</v>
      </c>
      <c r="J180" s="43" t="s">
        <v>488</v>
      </c>
      <c r="K180" s="45">
        <v>373.220302</v>
      </c>
      <c r="L180" s="45">
        <v>449.42301401000003</v>
      </c>
      <c r="M180" s="45">
        <f t="shared" si="2"/>
        <v>76.202712010000027</v>
      </c>
    </row>
    <row r="181" spans="1:13" x14ac:dyDescent="0.2">
      <c r="A181" s="5"/>
      <c r="D181" s="34"/>
      <c r="E181" s="35"/>
      <c r="F181" s="34"/>
      <c r="G181" s="34"/>
      <c r="H181" s="44"/>
      <c r="I181" s="44" t="s">
        <v>452</v>
      </c>
      <c r="J181" s="43" t="s">
        <v>491</v>
      </c>
      <c r="K181" s="45">
        <v>13.027785</v>
      </c>
      <c r="L181" s="45">
        <v>13.813636539999997</v>
      </c>
      <c r="M181" s="45">
        <f t="shared" si="2"/>
        <v>0.78585153999999768</v>
      </c>
    </row>
    <row r="182" spans="1:13" ht="14.25" x14ac:dyDescent="0.2">
      <c r="A182" s="5"/>
      <c r="D182" s="34"/>
      <c r="E182" s="68">
        <v>6</v>
      </c>
      <c r="F182" s="38" t="s">
        <v>1033</v>
      </c>
      <c r="G182" s="69"/>
      <c r="H182" s="70"/>
      <c r="I182" s="71"/>
      <c r="J182" s="72"/>
      <c r="K182" s="72">
        <v>15546.692768000001</v>
      </c>
      <c r="L182" s="72">
        <v>18546.433419380006</v>
      </c>
      <c r="M182" s="72">
        <f t="shared" si="2"/>
        <v>2999.7406513800051</v>
      </c>
    </row>
    <row r="183" spans="1:13" ht="14.25" x14ac:dyDescent="0.2">
      <c r="A183" s="5"/>
      <c r="D183" s="34"/>
      <c r="E183" s="35"/>
      <c r="F183" s="34"/>
      <c r="G183" s="36" t="s">
        <v>423</v>
      </c>
      <c r="H183" s="36"/>
      <c r="I183" s="36"/>
      <c r="J183" s="33"/>
      <c r="K183" s="29">
        <v>15546.692768000001</v>
      </c>
      <c r="L183" s="29">
        <v>18546.433419380006</v>
      </c>
      <c r="M183" s="29">
        <f t="shared" si="2"/>
        <v>2999.7406513800051</v>
      </c>
    </row>
    <row r="184" spans="1:13" x14ac:dyDescent="0.2">
      <c r="A184" s="5"/>
      <c r="D184" s="34"/>
      <c r="E184" s="35"/>
      <c r="F184" s="34"/>
      <c r="G184" s="34"/>
      <c r="H184" s="44" t="s">
        <v>506</v>
      </c>
      <c r="I184" s="44"/>
      <c r="J184" s="43"/>
      <c r="K184" s="45">
        <v>1081.98065</v>
      </c>
      <c r="L184" s="45">
        <v>1067.4758690000001</v>
      </c>
      <c r="M184" s="45">
        <f t="shared" si="2"/>
        <v>-14.504780999999866</v>
      </c>
    </row>
    <row r="185" spans="1:13" x14ac:dyDescent="0.2">
      <c r="A185" s="5"/>
      <c r="D185" s="34"/>
      <c r="E185" s="35"/>
      <c r="F185" s="34"/>
      <c r="G185" s="34"/>
      <c r="H185" s="44"/>
      <c r="I185" s="44" t="s">
        <v>1998</v>
      </c>
      <c r="J185" s="43" t="s">
        <v>1999</v>
      </c>
      <c r="K185" s="45">
        <v>1056.1776890000001</v>
      </c>
      <c r="L185" s="45">
        <v>1056.1776890000001</v>
      </c>
      <c r="M185" s="45">
        <f t="shared" si="2"/>
        <v>0</v>
      </c>
    </row>
    <row r="186" spans="1:13" x14ac:dyDescent="0.2">
      <c r="A186" s="5"/>
      <c r="D186" s="34"/>
      <c r="E186" s="35"/>
      <c r="F186" s="34"/>
      <c r="G186" s="34"/>
      <c r="H186" s="44"/>
      <c r="I186" s="44" t="s">
        <v>565</v>
      </c>
      <c r="J186" s="43" t="s">
        <v>2000</v>
      </c>
      <c r="K186" s="45">
        <v>25.802961</v>
      </c>
      <c r="L186" s="45">
        <v>11.29818</v>
      </c>
      <c r="M186" s="45">
        <f t="shared" si="2"/>
        <v>-14.504780999999999</v>
      </c>
    </row>
    <row r="187" spans="1:13" ht="14.25" x14ac:dyDescent="0.2">
      <c r="A187" s="5"/>
      <c r="D187" s="34"/>
      <c r="E187" s="35"/>
      <c r="F187" s="34"/>
      <c r="G187" s="34"/>
      <c r="H187" s="38" t="s">
        <v>424</v>
      </c>
      <c r="I187" s="38"/>
      <c r="J187" s="60"/>
      <c r="K187" s="41">
        <v>13102.439152999999</v>
      </c>
      <c r="L187" s="41">
        <v>15866.245175510005</v>
      </c>
      <c r="M187" s="41">
        <f t="shared" si="2"/>
        <v>2763.8060225100053</v>
      </c>
    </row>
    <row r="188" spans="1:13" x14ac:dyDescent="0.2">
      <c r="A188" s="5"/>
      <c r="D188" s="34"/>
      <c r="E188" s="35"/>
      <c r="F188" s="34"/>
      <c r="G188" s="34"/>
      <c r="H188" s="44"/>
      <c r="I188" s="44" t="s">
        <v>568</v>
      </c>
      <c r="J188" s="43" t="s">
        <v>569</v>
      </c>
      <c r="K188" s="45">
        <v>55.340193999999997</v>
      </c>
      <c r="L188" s="45">
        <v>73.587042930000024</v>
      </c>
      <c r="M188" s="45">
        <f t="shared" si="2"/>
        <v>18.246848930000027</v>
      </c>
    </row>
    <row r="189" spans="1:13" x14ac:dyDescent="0.2">
      <c r="A189" s="5"/>
      <c r="D189" s="34"/>
      <c r="E189" s="35"/>
      <c r="F189" s="34"/>
      <c r="G189" s="34"/>
      <c r="H189" s="44"/>
      <c r="I189" s="44" t="s">
        <v>570</v>
      </c>
      <c r="J189" s="43" t="s">
        <v>2205</v>
      </c>
      <c r="K189" s="45">
        <v>0</v>
      </c>
      <c r="L189" s="45">
        <v>205.29328899999999</v>
      </c>
      <c r="M189" s="45">
        <f t="shared" si="2"/>
        <v>205.29328899999999</v>
      </c>
    </row>
    <row r="190" spans="1:13" x14ac:dyDescent="0.2">
      <c r="A190" s="5"/>
      <c r="D190" s="34"/>
      <c r="E190" s="35"/>
      <c r="F190" s="34"/>
      <c r="G190" s="34"/>
      <c r="H190" s="44"/>
      <c r="I190" s="44" t="s">
        <v>457</v>
      </c>
      <c r="J190" s="43" t="s">
        <v>2001</v>
      </c>
      <c r="K190" s="45">
        <v>272.34683699999999</v>
      </c>
      <c r="L190" s="45">
        <v>317.55827063000015</v>
      </c>
      <c r="M190" s="45">
        <f t="shared" si="2"/>
        <v>45.211433630000158</v>
      </c>
    </row>
    <row r="191" spans="1:13" ht="25.5" x14ac:dyDescent="0.2">
      <c r="A191" s="5"/>
      <c r="D191" s="34"/>
      <c r="E191" s="35"/>
      <c r="F191" s="34"/>
      <c r="G191" s="34"/>
      <c r="H191" s="44"/>
      <c r="I191" s="44" t="s">
        <v>462</v>
      </c>
      <c r="J191" s="43" t="s">
        <v>572</v>
      </c>
      <c r="K191" s="45">
        <v>41.316274</v>
      </c>
      <c r="L191" s="45">
        <v>37.344231709999995</v>
      </c>
      <c r="M191" s="45">
        <f t="shared" si="2"/>
        <v>-3.9720422900000045</v>
      </c>
    </row>
    <row r="192" spans="1:13" x14ac:dyDescent="0.2">
      <c r="A192" s="5"/>
      <c r="D192" s="34"/>
      <c r="E192" s="35"/>
      <c r="F192" s="34"/>
      <c r="G192" s="34"/>
      <c r="H192" s="44"/>
      <c r="I192" s="44" t="s">
        <v>465</v>
      </c>
      <c r="J192" s="43" t="s">
        <v>573</v>
      </c>
      <c r="K192" s="45">
        <v>272.04672399999998</v>
      </c>
      <c r="L192" s="45">
        <v>269.38880838</v>
      </c>
      <c r="M192" s="45">
        <f t="shared" ref="M192:M247" si="3">L192-K192</f>
        <v>-2.6579156199999829</v>
      </c>
    </row>
    <row r="193" spans="1:13" x14ac:dyDescent="0.2">
      <c r="A193" s="5"/>
      <c r="D193" s="34"/>
      <c r="E193" s="35"/>
      <c r="F193" s="34"/>
      <c r="G193" s="34"/>
      <c r="H193" s="44"/>
      <c r="I193" s="44" t="s">
        <v>481</v>
      </c>
      <c r="J193" s="43" t="s">
        <v>574</v>
      </c>
      <c r="K193" s="45">
        <v>1685.1541380000001</v>
      </c>
      <c r="L193" s="45">
        <v>2260.2854855199998</v>
      </c>
      <c r="M193" s="45">
        <f t="shared" si="3"/>
        <v>575.13134751999974</v>
      </c>
    </row>
    <row r="194" spans="1:13" x14ac:dyDescent="0.2">
      <c r="A194" s="5"/>
      <c r="D194" s="34"/>
      <c r="E194" s="35"/>
      <c r="F194" s="34"/>
      <c r="G194" s="34"/>
      <c r="H194" s="44"/>
      <c r="I194" s="44" t="s">
        <v>482</v>
      </c>
      <c r="J194" s="43" t="s">
        <v>575</v>
      </c>
      <c r="K194" s="45">
        <v>4388.2734929999997</v>
      </c>
      <c r="L194" s="45">
        <v>4976.8083817000015</v>
      </c>
      <c r="M194" s="45">
        <f t="shared" si="3"/>
        <v>588.53488870000183</v>
      </c>
    </row>
    <row r="195" spans="1:13" x14ac:dyDescent="0.2">
      <c r="A195" s="5"/>
      <c r="D195" s="34"/>
      <c r="E195" s="35"/>
      <c r="F195" s="34"/>
      <c r="G195" s="34"/>
      <c r="H195" s="44"/>
      <c r="I195" s="44" t="s">
        <v>577</v>
      </c>
      <c r="J195" s="43" t="s">
        <v>2002</v>
      </c>
      <c r="K195" s="45">
        <v>438.73241400000001</v>
      </c>
      <c r="L195" s="45">
        <v>1857.7206859999999</v>
      </c>
      <c r="M195" s="45">
        <f t="shared" si="3"/>
        <v>1418.9882719999998</v>
      </c>
    </row>
    <row r="196" spans="1:13" x14ac:dyDescent="0.2">
      <c r="A196" s="5"/>
      <c r="D196" s="34"/>
      <c r="E196" s="35"/>
      <c r="F196" s="34"/>
      <c r="G196" s="34"/>
      <c r="H196" s="44"/>
      <c r="I196" s="44" t="s">
        <v>579</v>
      </c>
      <c r="J196" s="43" t="s">
        <v>2003</v>
      </c>
      <c r="K196" s="45">
        <v>258.3</v>
      </c>
      <c r="L196" s="45">
        <v>258.3</v>
      </c>
      <c r="M196" s="45">
        <f t="shared" si="3"/>
        <v>0</v>
      </c>
    </row>
    <row r="197" spans="1:13" x14ac:dyDescent="0.2">
      <c r="A197" s="5"/>
      <c r="D197" s="34"/>
      <c r="E197" s="35"/>
      <c r="F197" s="34"/>
      <c r="G197" s="34"/>
      <c r="H197" s="44"/>
      <c r="I197" s="44" t="s">
        <v>580</v>
      </c>
      <c r="J197" s="43" t="s">
        <v>2004</v>
      </c>
      <c r="K197" s="45">
        <v>43.4</v>
      </c>
      <c r="L197" s="45">
        <v>43.4</v>
      </c>
      <c r="M197" s="45">
        <f t="shared" si="3"/>
        <v>0</v>
      </c>
    </row>
    <row r="198" spans="1:13" x14ac:dyDescent="0.2">
      <c r="A198" s="5"/>
      <c r="D198" s="34"/>
      <c r="E198" s="35"/>
      <c r="F198" s="34"/>
      <c r="G198" s="34"/>
      <c r="H198" s="44"/>
      <c r="I198" s="44" t="s">
        <v>581</v>
      </c>
      <c r="J198" s="43" t="s">
        <v>2005</v>
      </c>
      <c r="K198" s="45">
        <v>160</v>
      </c>
      <c r="L198" s="45">
        <v>160</v>
      </c>
      <c r="M198" s="45">
        <f t="shared" si="3"/>
        <v>0</v>
      </c>
    </row>
    <row r="199" spans="1:13" x14ac:dyDescent="0.2">
      <c r="A199" s="5"/>
      <c r="D199" s="34"/>
      <c r="E199" s="35"/>
      <c r="F199" s="34"/>
      <c r="G199" s="34"/>
      <c r="H199" s="44"/>
      <c r="I199" s="44" t="s">
        <v>582</v>
      </c>
      <c r="J199" s="43" t="s">
        <v>2006</v>
      </c>
      <c r="K199" s="45">
        <v>300</v>
      </c>
      <c r="L199" s="45">
        <v>300</v>
      </c>
      <c r="M199" s="45">
        <f t="shared" si="3"/>
        <v>0</v>
      </c>
    </row>
    <row r="200" spans="1:13" x14ac:dyDescent="0.2">
      <c r="A200" s="5"/>
      <c r="D200" s="34"/>
      <c r="E200" s="35"/>
      <c r="F200" s="34"/>
      <c r="G200" s="34"/>
      <c r="H200" s="44"/>
      <c r="I200" s="44" t="s">
        <v>583</v>
      </c>
      <c r="J200" s="43" t="s">
        <v>2007</v>
      </c>
      <c r="K200" s="45">
        <v>134.875</v>
      </c>
      <c r="L200" s="45">
        <v>134.875</v>
      </c>
      <c r="M200" s="45">
        <f t="shared" si="3"/>
        <v>0</v>
      </c>
    </row>
    <row r="201" spans="1:13" x14ac:dyDescent="0.2">
      <c r="A201" s="5"/>
      <c r="D201" s="34"/>
      <c r="E201" s="35"/>
      <c r="F201" s="34"/>
      <c r="G201" s="34"/>
      <c r="H201" s="44"/>
      <c r="I201" s="44" t="s">
        <v>584</v>
      </c>
      <c r="J201" s="43" t="s">
        <v>585</v>
      </c>
      <c r="K201" s="45">
        <v>157.5</v>
      </c>
      <c r="L201" s="45">
        <v>157.5</v>
      </c>
      <c r="M201" s="45">
        <f t="shared" si="3"/>
        <v>0</v>
      </c>
    </row>
    <row r="202" spans="1:13" x14ac:dyDescent="0.2">
      <c r="A202" s="5"/>
      <c r="D202" s="34"/>
      <c r="E202" s="35"/>
      <c r="F202" s="34"/>
      <c r="G202" s="34"/>
      <c r="H202" s="44"/>
      <c r="I202" s="44" t="s">
        <v>2008</v>
      </c>
      <c r="J202" s="43" t="s">
        <v>2009</v>
      </c>
      <c r="K202" s="45">
        <v>432.88921699999997</v>
      </c>
      <c r="L202" s="45">
        <v>447.39399800000001</v>
      </c>
      <c r="M202" s="45">
        <f t="shared" si="3"/>
        <v>14.504781000000037</v>
      </c>
    </row>
    <row r="203" spans="1:13" x14ac:dyDescent="0.2">
      <c r="A203" s="5"/>
      <c r="D203" s="34"/>
      <c r="E203" s="35"/>
      <c r="F203" s="34"/>
      <c r="G203" s="34"/>
      <c r="H203" s="44"/>
      <c r="I203" s="44" t="s">
        <v>586</v>
      </c>
      <c r="J203" s="43" t="s">
        <v>587</v>
      </c>
      <c r="K203" s="45">
        <v>84.096731000000005</v>
      </c>
      <c r="L203" s="45">
        <v>79.25765404000002</v>
      </c>
      <c r="M203" s="45">
        <f t="shared" si="3"/>
        <v>-4.8390769599999857</v>
      </c>
    </row>
    <row r="204" spans="1:13" x14ac:dyDescent="0.2">
      <c r="A204" s="5"/>
      <c r="D204" s="34"/>
      <c r="E204" s="35"/>
      <c r="F204" s="34"/>
      <c r="G204" s="34"/>
      <c r="H204" s="44"/>
      <c r="I204" s="44" t="s">
        <v>588</v>
      </c>
      <c r="J204" s="43" t="s">
        <v>2010</v>
      </c>
      <c r="K204" s="45">
        <v>59.502524000000001</v>
      </c>
      <c r="L204" s="45">
        <v>68.032543019999977</v>
      </c>
      <c r="M204" s="45">
        <f t="shared" si="3"/>
        <v>8.5300190199999761</v>
      </c>
    </row>
    <row r="205" spans="1:13" x14ac:dyDescent="0.2">
      <c r="A205" s="5"/>
      <c r="D205" s="34"/>
      <c r="E205" s="35"/>
      <c r="F205" s="34"/>
      <c r="G205" s="34"/>
      <c r="H205" s="44"/>
      <c r="I205" s="44" t="s">
        <v>589</v>
      </c>
      <c r="J205" s="43" t="s">
        <v>2011</v>
      </c>
      <c r="K205" s="45">
        <v>84.035296000000002</v>
      </c>
      <c r="L205" s="45">
        <v>150.73984148</v>
      </c>
      <c r="M205" s="45">
        <f t="shared" si="3"/>
        <v>66.704545479999993</v>
      </c>
    </row>
    <row r="206" spans="1:13" x14ac:dyDescent="0.2">
      <c r="A206" s="5"/>
      <c r="D206" s="34"/>
      <c r="E206" s="35"/>
      <c r="F206" s="34"/>
      <c r="G206" s="34"/>
      <c r="H206" s="44"/>
      <c r="I206" s="44" t="s">
        <v>495</v>
      </c>
      <c r="J206" s="43" t="s">
        <v>2012</v>
      </c>
      <c r="K206" s="45">
        <v>137.80865499999999</v>
      </c>
      <c r="L206" s="45">
        <v>286.77941243000015</v>
      </c>
      <c r="M206" s="45">
        <f t="shared" si="3"/>
        <v>148.97075743000016</v>
      </c>
    </row>
    <row r="207" spans="1:13" x14ac:dyDescent="0.2">
      <c r="A207" s="5"/>
      <c r="D207" s="34"/>
      <c r="E207" s="35"/>
      <c r="F207" s="34"/>
      <c r="G207" s="34"/>
      <c r="H207" s="44"/>
      <c r="I207" s="44" t="s">
        <v>590</v>
      </c>
      <c r="J207" s="43" t="s">
        <v>2013</v>
      </c>
      <c r="K207" s="45">
        <v>594.81648499999994</v>
      </c>
      <c r="L207" s="45">
        <v>838.82062018999977</v>
      </c>
      <c r="M207" s="45">
        <f t="shared" si="3"/>
        <v>244.00413518999983</v>
      </c>
    </row>
    <row r="208" spans="1:13" x14ac:dyDescent="0.2">
      <c r="A208" s="5"/>
      <c r="D208" s="34"/>
      <c r="E208" s="35"/>
      <c r="F208" s="34"/>
      <c r="G208" s="34"/>
      <c r="H208" s="44"/>
      <c r="I208" s="44" t="s">
        <v>433</v>
      </c>
      <c r="J208" s="43" t="s">
        <v>593</v>
      </c>
      <c r="K208" s="45">
        <v>231.66707</v>
      </c>
      <c r="L208" s="45">
        <v>926.74234877999993</v>
      </c>
      <c r="M208" s="45">
        <f t="shared" si="3"/>
        <v>695.07527877999996</v>
      </c>
    </row>
    <row r="209" spans="1:13" x14ac:dyDescent="0.2">
      <c r="A209" s="5"/>
      <c r="D209" s="34"/>
      <c r="E209" s="35"/>
      <c r="F209" s="34"/>
      <c r="G209" s="34"/>
      <c r="H209" s="44"/>
      <c r="I209" s="44" t="s">
        <v>499</v>
      </c>
      <c r="J209" s="43" t="s">
        <v>2014</v>
      </c>
      <c r="K209" s="45">
        <v>301.728566</v>
      </c>
      <c r="L209" s="45">
        <v>303.90853762999967</v>
      </c>
      <c r="M209" s="45">
        <f t="shared" si="3"/>
        <v>2.1799716299996703</v>
      </c>
    </row>
    <row r="210" spans="1:13" x14ac:dyDescent="0.2">
      <c r="A210" s="5"/>
      <c r="D210" s="34"/>
      <c r="E210" s="35"/>
      <c r="F210" s="34"/>
      <c r="G210" s="34"/>
      <c r="H210" s="44"/>
      <c r="I210" s="44" t="s">
        <v>504</v>
      </c>
      <c r="J210" s="43" t="s">
        <v>2015</v>
      </c>
      <c r="K210" s="45">
        <v>883.70057299999996</v>
      </c>
      <c r="L210" s="45">
        <v>808.38855584999988</v>
      </c>
      <c r="M210" s="45">
        <f t="shared" si="3"/>
        <v>-75.312017150000088</v>
      </c>
    </row>
    <row r="211" spans="1:13" x14ac:dyDescent="0.2">
      <c r="A211" s="5"/>
      <c r="D211" s="34"/>
      <c r="E211" s="35"/>
      <c r="F211" s="34"/>
      <c r="G211" s="34"/>
      <c r="H211" s="44"/>
      <c r="I211" s="44" t="s">
        <v>500</v>
      </c>
      <c r="J211" s="43" t="s">
        <v>594</v>
      </c>
      <c r="K211" s="45">
        <v>157.008962</v>
      </c>
      <c r="L211" s="45">
        <v>157.62046821999994</v>
      </c>
      <c r="M211" s="45">
        <f t="shared" si="3"/>
        <v>0.61150621999993859</v>
      </c>
    </row>
    <row r="212" spans="1:13" x14ac:dyDescent="0.2">
      <c r="A212" s="5"/>
      <c r="D212" s="34"/>
      <c r="E212" s="35"/>
      <c r="F212" s="34"/>
      <c r="G212" s="34"/>
      <c r="H212" s="44"/>
      <c r="I212" s="44" t="s">
        <v>487</v>
      </c>
      <c r="J212" s="43" t="s">
        <v>2016</v>
      </c>
      <c r="K212" s="45">
        <v>1927.9</v>
      </c>
      <c r="L212" s="45">
        <v>746.5</v>
      </c>
      <c r="M212" s="45">
        <f t="shared" si="3"/>
        <v>-1181.4000000000001</v>
      </c>
    </row>
    <row r="213" spans="1:13" x14ac:dyDescent="0.2">
      <c r="A213" s="5"/>
      <c r="D213" s="34"/>
      <c r="E213" s="35"/>
      <c r="F213" s="34"/>
      <c r="G213" s="34"/>
      <c r="H213" s="44" t="s">
        <v>447</v>
      </c>
      <c r="I213" s="44"/>
      <c r="J213" s="43"/>
      <c r="K213" s="45">
        <v>1362.2729650000001</v>
      </c>
      <c r="L213" s="45">
        <v>1612.7123748699998</v>
      </c>
      <c r="M213" s="45">
        <f t="shared" si="3"/>
        <v>250.43940986999974</v>
      </c>
    </row>
    <row r="214" spans="1:13" x14ac:dyDescent="0.2">
      <c r="A214" s="5"/>
      <c r="D214" s="34"/>
      <c r="E214" s="35"/>
      <c r="F214" s="34"/>
      <c r="G214" s="34"/>
      <c r="H214" s="44"/>
      <c r="I214" s="44" t="s">
        <v>448</v>
      </c>
      <c r="J214" s="43" t="s">
        <v>488</v>
      </c>
      <c r="K214" s="45">
        <v>1179.8976090000001</v>
      </c>
      <c r="L214" s="45">
        <v>1365.5811822099997</v>
      </c>
      <c r="M214" s="45">
        <f t="shared" si="3"/>
        <v>185.68357320999962</v>
      </c>
    </row>
    <row r="215" spans="1:13" x14ac:dyDescent="0.2">
      <c r="A215" s="5"/>
      <c r="D215" s="34"/>
      <c r="E215" s="35"/>
      <c r="F215" s="34"/>
      <c r="G215" s="34"/>
      <c r="H215" s="44"/>
      <c r="I215" s="44" t="s">
        <v>452</v>
      </c>
      <c r="J215" s="43" t="s">
        <v>491</v>
      </c>
      <c r="K215" s="45">
        <v>124.371843</v>
      </c>
      <c r="L215" s="45">
        <v>138.32955547</v>
      </c>
      <c r="M215" s="45">
        <f t="shared" si="3"/>
        <v>13.957712470000004</v>
      </c>
    </row>
    <row r="216" spans="1:13" x14ac:dyDescent="0.2">
      <c r="A216" s="5"/>
      <c r="D216" s="34"/>
      <c r="E216" s="35"/>
      <c r="F216" s="34"/>
      <c r="G216" s="34"/>
      <c r="H216" s="44"/>
      <c r="I216" s="44" t="s">
        <v>847</v>
      </c>
      <c r="J216" s="43" t="s">
        <v>2326</v>
      </c>
      <c r="K216" s="45">
        <v>58.003512999999998</v>
      </c>
      <c r="L216" s="45">
        <v>108.80163718999999</v>
      </c>
      <c r="M216" s="45">
        <f t="shared" si="3"/>
        <v>50.798124189999996</v>
      </c>
    </row>
    <row r="217" spans="1:13" ht="14.25" x14ac:dyDescent="0.2">
      <c r="A217" s="5"/>
      <c r="D217" s="34"/>
      <c r="E217" s="68">
        <v>7</v>
      </c>
      <c r="F217" s="38" t="s">
        <v>90</v>
      </c>
      <c r="G217" s="69"/>
      <c r="H217" s="70"/>
      <c r="I217" s="71"/>
      <c r="J217" s="72"/>
      <c r="K217" s="72">
        <v>34458.192490000001</v>
      </c>
      <c r="L217" s="72">
        <v>35617.158097459986</v>
      </c>
      <c r="M217" s="72">
        <f t="shared" si="3"/>
        <v>1158.9656074599843</v>
      </c>
    </row>
    <row r="218" spans="1:13" ht="14.25" x14ac:dyDescent="0.2">
      <c r="A218" s="5"/>
      <c r="D218" s="34"/>
      <c r="E218" s="35"/>
      <c r="F218" s="34"/>
      <c r="G218" s="36" t="s">
        <v>423</v>
      </c>
      <c r="H218" s="36"/>
      <c r="I218" s="36"/>
      <c r="J218" s="33"/>
      <c r="K218" s="29">
        <v>34458.192490000001</v>
      </c>
      <c r="L218" s="29">
        <v>35617.158097459986</v>
      </c>
      <c r="M218" s="29">
        <f t="shared" si="3"/>
        <v>1158.9656074599843</v>
      </c>
    </row>
    <row r="219" spans="1:13" ht="14.25" x14ac:dyDescent="0.2">
      <c r="A219" s="5"/>
      <c r="D219" s="34"/>
      <c r="E219" s="35"/>
      <c r="F219" s="34"/>
      <c r="G219" s="34"/>
      <c r="H219" s="38" t="s">
        <v>424</v>
      </c>
      <c r="I219" s="38"/>
      <c r="J219" s="60"/>
      <c r="K219" s="41">
        <v>31379.311195999999</v>
      </c>
      <c r="L219" s="41">
        <v>32786.548299629983</v>
      </c>
      <c r="M219" s="41">
        <f t="shared" si="3"/>
        <v>1407.2371036299846</v>
      </c>
    </row>
    <row r="220" spans="1:13" ht="38.25" x14ac:dyDescent="0.2">
      <c r="A220" s="5"/>
      <c r="D220" s="34"/>
      <c r="E220" s="35"/>
      <c r="F220" s="34"/>
      <c r="G220" s="34"/>
      <c r="H220" s="44"/>
      <c r="I220" s="44" t="s">
        <v>598</v>
      </c>
      <c r="J220" s="43" t="s">
        <v>599</v>
      </c>
      <c r="K220" s="45">
        <v>725.81842700000004</v>
      </c>
      <c r="L220" s="45">
        <v>583.50947888000007</v>
      </c>
      <c r="M220" s="45">
        <f t="shared" si="3"/>
        <v>-142.30894811999997</v>
      </c>
    </row>
    <row r="221" spans="1:13" x14ac:dyDescent="0.2">
      <c r="A221" s="5"/>
      <c r="D221" s="34"/>
      <c r="E221" s="35"/>
      <c r="F221" s="34"/>
      <c r="G221" s="34"/>
      <c r="H221" s="44"/>
      <c r="I221" s="44" t="s">
        <v>600</v>
      </c>
      <c r="J221" s="43" t="s">
        <v>601</v>
      </c>
      <c r="K221" s="45">
        <v>17612.599524000001</v>
      </c>
      <c r="L221" s="45">
        <v>16458.397012219993</v>
      </c>
      <c r="M221" s="45">
        <f t="shared" si="3"/>
        <v>-1154.2025117800076</v>
      </c>
    </row>
    <row r="222" spans="1:13" x14ac:dyDescent="0.2">
      <c r="A222" s="5"/>
      <c r="D222" s="34"/>
      <c r="E222" s="35"/>
      <c r="F222" s="34"/>
      <c r="G222" s="34"/>
      <c r="H222" s="44"/>
      <c r="I222" s="44" t="s">
        <v>602</v>
      </c>
      <c r="J222" s="43" t="s">
        <v>603</v>
      </c>
      <c r="K222" s="45">
        <v>4451.0173530000002</v>
      </c>
      <c r="L222" s="45">
        <v>5584.3222184200004</v>
      </c>
      <c r="M222" s="45">
        <f t="shared" si="3"/>
        <v>1133.3048654200002</v>
      </c>
    </row>
    <row r="223" spans="1:13" x14ac:dyDescent="0.2">
      <c r="A223" s="5"/>
      <c r="D223" s="34"/>
      <c r="E223" s="35"/>
      <c r="F223" s="34"/>
      <c r="G223" s="34"/>
      <c r="H223" s="44"/>
      <c r="I223" s="44" t="s">
        <v>604</v>
      </c>
      <c r="J223" s="43" t="s">
        <v>605</v>
      </c>
      <c r="K223" s="45">
        <v>1652.258315</v>
      </c>
      <c r="L223" s="45">
        <v>2833.4444029700003</v>
      </c>
      <c r="M223" s="45">
        <f t="shared" si="3"/>
        <v>1181.1860879700002</v>
      </c>
    </row>
    <row r="224" spans="1:13" x14ac:dyDescent="0.2">
      <c r="A224" s="5"/>
      <c r="D224" s="34"/>
      <c r="E224" s="35"/>
      <c r="F224" s="34"/>
      <c r="G224" s="34"/>
      <c r="H224" s="44"/>
      <c r="I224" s="44" t="s">
        <v>606</v>
      </c>
      <c r="J224" s="43" t="s">
        <v>607</v>
      </c>
      <c r="K224" s="45">
        <v>2893.9341410000002</v>
      </c>
      <c r="L224" s="45">
        <v>3213.1562817199988</v>
      </c>
      <c r="M224" s="45">
        <f t="shared" si="3"/>
        <v>319.22214071999861</v>
      </c>
    </row>
    <row r="225" spans="1:13" x14ac:dyDescent="0.2">
      <c r="A225" s="5"/>
      <c r="D225" s="34"/>
      <c r="E225" s="35"/>
      <c r="F225" s="34"/>
      <c r="G225" s="34"/>
      <c r="H225" s="44"/>
      <c r="I225" s="44" t="s">
        <v>608</v>
      </c>
      <c r="J225" s="43" t="s">
        <v>609</v>
      </c>
      <c r="K225" s="45">
        <v>0.84068399999999999</v>
      </c>
      <c r="L225" s="45">
        <v>0.84068399999999999</v>
      </c>
      <c r="M225" s="45">
        <f t="shared" si="3"/>
        <v>0</v>
      </c>
    </row>
    <row r="226" spans="1:13" x14ac:dyDescent="0.2">
      <c r="A226" s="5"/>
      <c r="D226" s="34"/>
      <c r="E226" s="35"/>
      <c r="F226" s="34"/>
      <c r="G226" s="34"/>
      <c r="H226" s="44"/>
      <c r="I226" s="44" t="s">
        <v>610</v>
      </c>
      <c r="J226" s="43" t="s">
        <v>611</v>
      </c>
      <c r="K226" s="45">
        <v>0</v>
      </c>
      <c r="L226" s="45">
        <v>89.155921209999974</v>
      </c>
      <c r="M226" s="45">
        <f t="shared" si="3"/>
        <v>89.155921209999974</v>
      </c>
    </row>
    <row r="227" spans="1:13" x14ac:dyDescent="0.2">
      <c r="A227" s="5"/>
      <c r="D227" s="34"/>
      <c r="E227" s="35"/>
      <c r="F227" s="34"/>
      <c r="G227" s="34"/>
      <c r="H227" s="44"/>
      <c r="I227" s="44" t="s">
        <v>612</v>
      </c>
      <c r="J227" s="43" t="s">
        <v>613</v>
      </c>
      <c r="K227" s="45">
        <v>31.844515999999999</v>
      </c>
      <c r="L227" s="45">
        <v>32.240263640000002</v>
      </c>
      <c r="M227" s="45">
        <f t="shared" si="3"/>
        <v>0.39574764000000329</v>
      </c>
    </row>
    <row r="228" spans="1:13" ht="25.5" x14ac:dyDescent="0.2">
      <c r="A228" s="5"/>
      <c r="D228" s="34"/>
      <c r="E228" s="35"/>
      <c r="F228" s="34"/>
      <c r="G228" s="34"/>
      <c r="H228" s="44"/>
      <c r="I228" s="44" t="s">
        <v>614</v>
      </c>
      <c r="J228" s="43" t="s">
        <v>615</v>
      </c>
      <c r="K228" s="45">
        <v>549.28543200000001</v>
      </c>
      <c r="L228" s="45">
        <v>691.69065175999992</v>
      </c>
      <c r="M228" s="45">
        <f t="shared" si="3"/>
        <v>142.40521975999991</v>
      </c>
    </row>
    <row r="229" spans="1:13" ht="25.5" x14ac:dyDescent="0.2">
      <c r="A229" s="5"/>
      <c r="D229" s="34"/>
      <c r="E229" s="35"/>
      <c r="F229" s="34"/>
      <c r="G229" s="34"/>
      <c r="H229" s="44"/>
      <c r="I229" s="44" t="s">
        <v>616</v>
      </c>
      <c r="J229" s="43" t="s">
        <v>617</v>
      </c>
      <c r="K229" s="45">
        <v>1196.107317</v>
      </c>
      <c r="L229" s="45">
        <v>1092.1528146800001</v>
      </c>
      <c r="M229" s="45">
        <f t="shared" si="3"/>
        <v>-103.95450231999985</v>
      </c>
    </row>
    <row r="230" spans="1:13" x14ac:dyDescent="0.2">
      <c r="A230" s="5"/>
      <c r="D230" s="34"/>
      <c r="E230" s="35"/>
      <c r="F230" s="34"/>
      <c r="G230" s="34"/>
      <c r="H230" s="44"/>
      <c r="I230" s="44" t="s">
        <v>618</v>
      </c>
      <c r="J230" s="43" t="s">
        <v>619</v>
      </c>
      <c r="K230" s="45">
        <v>384.75146699999999</v>
      </c>
      <c r="L230" s="45">
        <v>159.94964263999998</v>
      </c>
      <c r="M230" s="45">
        <f t="shared" si="3"/>
        <v>-224.80182436000001</v>
      </c>
    </row>
    <row r="231" spans="1:13" x14ac:dyDescent="0.2">
      <c r="A231" s="5"/>
      <c r="D231" s="34"/>
      <c r="E231" s="35"/>
      <c r="F231" s="34"/>
      <c r="G231" s="34"/>
      <c r="H231" s="44"/>
      <c r="I231" s="44" t="s">
        <v>620</v>
      </c>
      <c r="J231" s="43" t="s">
        <v>621</v>
      </c>
      <c r="K231" s="45">
        <v>877.90191400000003</v>
      </c>
      <c r="L231" s="45">
        <v>832.13422942999955</v>
      </c>
      <c r="M231" s="45">
        <f t="shared" si="3"/>
        <v>-45.767684570000483</v>
      </c>
    </row>
    <row r="232" spans="1:13" ht="38.25" x14ac:dyDescent="0.2">
      <c r="A232" s="5"/>
      <c r="D232" s="34"/>
      <c r="E232" s="35"/>
      <c r="F232" s="34"/>
      <c r="G232" s="34"/>
      <c r="H232" s="44"/>
      <c r="I232" s="44" t="s">
        <v>2350</v>
      </c>
      <c r="J232" s="43" t="s">
        <v>2351</v>
      </c>
      <c r="K232" s="45">
        <v>40</v>
      </c>
      <c r="L232" s="45">
        <v>12.319932919999999</v>
      </c>
      <c r="M232" s="45">
        <f t="shared" si="3"/>
        <v>-27.680067080000001</v>
      </c>
    </row>
    <row r="233" spans="1:13" x14ac:dyDescent="0.2">
      <c r="A233" s="5"/>
      <c r="D233" s="34"/>
      <c r="E233" s="35"/>
      <c r="F233" s="34"/>
      <c r="G233" s="34"/>
      <c r="H233" s="44"/>
      <c r="I233" s="44" t="s">
        <v>1038</v>
      </c>
      <c r="J233" s="43" t="s">
        <v>1039</v>
      </c>
      <c r="K233" s="45">
        <v>25.064952000000002</v>
      </c>
      <c r="L233" s="45">
        <v>6.9655147900000003</v>
      </c>
      <c r="M233" s="45">
        <f t="shared" si="3"/>
        <v>-18.099437210000001</v>
      </c>
    </row>
    <row r="234" spans="1:13" x14ac:dyDescent="0.2">
      <c r="A234" s="5"/>
      <c r="D234" s="34"/>
      <c r="E234" s="35"/>
      <c r="F234" s="34"/>
      <c r="G234" s="34"/>
      <c r="H234" s="44"/>
      <c r="I234" s="44" t="s">
        <v>2352</v>
      </c>
      <c r="J234" s="43" t="s">
        <v>2353</v>
      </c>
      <c r="K234" s="45">
        <v>0</v>
      </c>
      <c r="L234" s="45">
        <v>183.88769300000001</v>
      </c>
      <c r="M234" s="45">
        <f t="shared" si="3"/>
        <v>183.88769300000001</v>
      </c>
    </row>
    <row r="235" spans="1:13" x14ac:dyDescent="0.2">
      <c r="A235" s="5"/>
      <c r="D235" s="34"/>
      <c r="E235" s="35"/>
      <c r="F235" s="34"/>
      <c r="G235" s="34"/>
      <c r="H235" s="44"/>
      <c r="I235" s="44" t="s">
        <v>622</v>
      </c>
      <c r="J235" s="43" t="s">
        <v>623</v>
      </c>
      <c r="K235" s="45">
        <v>62.340473000000003</v>
      </c>
      <c r="L235" s="45">
        <v>0.86073599999999995</v>
      </c>
      <c r="M235" s="45">
        <f t="shared" si="3"/>
        <v>-61.479737</v>
      </c>
    </row>
    <row r="236" spans="1:13" x14ac:dyDescent="0.2">
      <c r="A236" s="5"/>
      <c r="D236" s="34"/>
      <c r="E236" s="35"/>
      <c r="F236" s="34"/>
      <c r="G236" s="34"/>
      <c r="H236" s="44"/>
      <c r="I236" s="44" t="s">
        <v>591</v>
      </c>
      <c r="J236" s="43" t="s">
        <v>592</v>
      </c>
      <c r="K236" s="45">
        <v>0</v>
      </c>
      <c r="L236" s="45">
        <v>64.377251590000014</v>
      </c>
      <c r="M236" s="45">
        <f t="shared" si="3"/>
        <v>64.377251590000014</v>
      </c>
    </row>
    <row r="237" spans="1:13" x14ac:dyDescent="0.2">
      <c r="A237" s="5"/>
      <c r="D237" s="34"/>
      <c r="E237" s="35"/>
      <c r="F237" s="34"/>
      <c r="G237" s="34"/>
      <c r="H237" s="44"/>
      <c r="I237" s="44" t="s">
        <v>624</v>
      </c>
      <c r="J237" s="43" t="s">
        <v>625</v>
      </c>
      <c r="K237" s="45">
        <v>341.54668099999998</v>
      </c>
      <c r="L237" s="45">
        <v>400.02490851999994</v>
      </c>
      <c r="M237" s="45">
        <f t="shared" si="3"/>
        <v>58.478227519999962</v>
      </c>
    </row>
    <row r="238" spans="1:13" x14ac:dyDescent="0.2">
      <c r="A238" s="5"/>
      <c r="D238" s="34"/>
      <c r="E238" s="35"/>
      <c r="F238" s="34"/>
      <c r="G238" s="34"/>
      <c r="H238" s="44"/>
      <c r="I238" s="44" t="s">
        <v>626</v>
      </c>
      <c r="J238" s="43" t="s">
        <v>627</v>
      </c>
      <c r="K238" s="45">
        <v>525</v>
      </c>
      <c r="L238" s="45">
        <v>538.11866124000005</v>
      </c>
      <c r="M238" s="45">
        <f t="shared" si="3"/>
        <v>13.118661240000051</v>
      </c>
    </row>
    <row r="239" spans="1:13" ht="38.25" x14ac:dyDescent="0.2">
      <c r="A239" s="5"/>
      <c r="D239" s="34"/>
      <c r="E239" s="35"/>
      <c r="F239" s="34"/>
      <c r="G239" s="34"/>
      <c r="H239" s="44"/>
      <c r="I239" s="44" t="s">
        <v>628</v>
      </c>
      <c r="J239" s="43" t="s">
        <v>629</v>
      </c>
      <c r="K239" s="45">
        <v>9</v>
      </c>
      <c r="L239" s="45">
        <v>9</v>
      </c>
      <c r="M239" s="45">
        <f t="shared" si="3"/>
        <v>0</v>
      </c>
    </row>
    <row r="240" spans="1:13" x14ac:dyDescent="0.2">
      <c r="A240" s="5"/>
      <c r="D240" s="34"/>
      <c r="E240" s="35"/>
      <c r="F240" s="34"/>
      <c r="G240" s="34"/>
      <c r="H240" s="44" t="s">
        <v>447</v>
      </c>
      <c r="I240" s="44"/>
      <c r="J240" s="43"/>
      <c r="K240" s="45">
        <v>3078.8812939999998</v>
      </c>
      <c r="L240" s="45">
        <v>2830.6097978300013</v>
      </c>
      <c r="M240" s="45">
        <f t="shared" si="3"/>
        <v>-248.2714961699985</v>
      </c>
    </row>
    <row r="241" spans="1:13" x14ac:dyDescent="0.2">
      <c r="A241" s="5"/>
      <c r="D241" s="34"/>
      <c r="E241" s="35"/>
      <c r="F241" s="34"/>
      <c r="G241" s="34"/>
      <c r="H241" s="44"/>
      <c r="I241" s="44" t="s">
        <v>448</v>
      </c>
      <c r="J241" s="43" t="s">
        <v>488</v>
      </c>
      <c r="K241" s="45">
        <v>3078.8812939999998</v>
      </c>
      <c r="L241" s="45">
        <v>2830.6097978300013</v>
      </c>
      <c r="M241" s="45">
        <f t="shared" si="3"/>
        <v>-248.2714961699985</v>
      </c>
    </row>
    <row r="242" spans="1:13" ht="14.25" x14ac:dyDescent="0.2">
      <c r="A242" s="5"/>
      <c r="D242" s="34"/>
      <c r="E242" s="68">
        <v>8</v>
      </c>
      <c r="F242" s="38" t="s">
        <v>91</v>
      </c>
      <c r="G242" s="69"/>
      <c r="H242" s="70"/>
      <c r="I242" s="71"/>
      <c r="J242" s="72"/>
      <c r="K242" s="72">
        <v>34592.635733000003</v>
      </c>
      <c r="L242" s="72">
        <v>34721.231760749994</v>
      </c>
      <c r="M242" s="72">
        <f t="shared" si="3"/>
        <v>128.59602774999075</v>
      </c>
    </row>
    <row r="243" spans="1:13" ht="14.25" x14ac:dyDescent="0.2">
      <c r="A243" s="5"/>
      <c r="D243" s="34"/>
      <c r="E243" s="35"/>
      <c r="F243" s="34"/>
      <c r="G243" s="36" t="s">
        <v>423</v>
      </c>
      <c r="H243" s="36"/>
      <c r="I243" s="36"/>
      <c r="J243" s="33"/>
      <c r="K243" s="29">
        <v>34592.635733000003</v>
      </c>
      <c r="L243" s="29">
        <v>34721.231760749994</v>
      </c>
      <c r="M243" s="29">
        <f t="shared" si="3"/>
        <v>128.59602774999075</v>
      </c>
    </row>
    <row r="244" spans="1:13" x14ac:dyDescent="0.2">
      <c r="A244" s="5"/>
      <c r="D244" s="34"/>
      <c r="E244" s="35"/>
      <c r="F244" s="34"/>
      <c r="G244" s="34"/>
      <c r="H244" s="44" t="s">
        <v>506</v>
      </c>
      <c r="I244" s="44"/>
      <c r="J244" s="43"/>
      <c r="K244" s="45">
        <v>28851.85831</v>
      </c>
      <c r="L244" s="45">
        <v>27969.181659669997</v>
      </c>
      <c r="M244" s="45">
        <f t="shared" si="3"/>
        <v>-882.6766503300023</v>
      </c>
    </row>
    <row r="245" spans="1:13" x14ac:dyDescent="0.2">
      <c r="A245" s="5"/>
      <c r="D245" s="34"/>
      <c r="E245" s="35"/>
      <c r="F245" s="34"/>
      <c r="G245" s="34"/>
      <c r="H245" s="44"/>
      <c r="I245" s="44" t="s">
        <v>630</v>
      </c>
      <c r="J245" s="43" t="s">
        <v>631</v>
      </c>
      <c r="K245" s="45">
        <v>1000.000001</v>
      </c>
      <c r="L245" s="45">
        <v>1534.45656951</v>
      </c>
      <c r="M245" s="45">
        <f t="shared" si="3"/>
        <v>534.45656851000001</v>
      </c>
    </row>
    <row r="246" spans="1:13" x14ac:dyDescent="0.2">
      <c r="A246" s="5"/>
      <c r="D246" s="34"/>
      <c r="E246" s="35"/>
      <c r="F246" s="34"/>
      <c r="G246" s="34"/>
      <c r="H246" s="44"/>
      <c r="I246" s="44" t="s">
        <v>632</v>
      </c>
      <c r="J246" s="43" t="s">
        <v>633</v>
      </c>
      <c r="K246" s="45">
        <v>2633.2854349999998</v>
      </c>
      <c r="L246" s="45">
        <v>2617.1956579899993</v>
      </c>
      <c r="M246" s="45">
        <f t="shared" si="3"/>
        <v>-16.089777010000489</v>
      </c>
    </row>
    <row r="247" spans="1:13" x14ac:dyDescent="0.2">
      <c r="A247" s="5"/>
      <c r="D247" s="34"/>
      <c r="E247" s="35"/>
      <c r="F247" s="34"/>
      <c r="G247" s="34"/>
      <c r="H247" s="44"/>
      <c r="I247" s="44" t="s">
        <v>634</v>
      </c>
      <c r="J247" s="43" t="s">
        <v>635</v>
      </c>
      <c r="K247" s="45">
        <v>11231.262957999999</v>
      </c>
      <c r="L247" s="45">
        <v>8947.9974359099997</v>
      </c>
      <c r="M247" s="45">
        <f t="shared" si="3"/>
        <v>-2283.2655220899996</v>
      </c>
    </row>
    <row r="248" spans="1:13" x14ac:dyDescent="0.2">
      <c r="A248" s="5"/>
      <c r="D248" s="34"/>
      <c r="E248" s="35"/>
      <c r="F248" s="34"/>
      <c r="G248" s="34"/>
      <c r="H248" s="44"/>
      <c r="I248" s="44" t="s">
        <v>636</v>
      </c>
      <c r="J248" s="43" t="s">
        <v>637</v>
      </c>
      <c r="K248" s="45">
        <v>2200.9228670000002</v>
      </c>
      <c r="L248" s="45">
        <v>2515.1106513</v>
      </c>
      <c r="M248" s="45">
        <f t="shared" ref="M248:M306" si="4">L248-K248</f>
        <v>314.18778429999975</v>
      </c>
    </row>
    <row r="249" spans="1:13" x14ac:dyDescent="0.2">
      <c r="A249" s="5"/>
      <c r="D249" s="34"/>
      <c r="E249" s="35"/>
      <c r="F249" s="34"/>
      <c r="G249" s="34"/>
      <c r="H249" s="44"/>
      <c r="I249" s="44" t="s">
        <v>638</v>
      </c>
      <c r="J249" s="43" t="s">
        <v>639</v>
      </c>
      <c r="K249" s="45">
        <v>430.92876000000001</v>
      </c>
      <c r="L249" s="45">
        <v>344.13087797000003</v>
      </c>
      <c r="M249" s="45">
        <f t="shared" si="4"/>
        <v>-86.797882029999982</v>
      </c>
    </row>
    <row r="250" spans="1:13" x14ac:dyDescent="0.2">
      <c r="A250" s="5"/>
      <c r="D250" s="34"/>
      <c r="E250" s="35"/>
      <c r="F250" s="34"/>
      <c r="G250" s="34"/>
      <c r="H250" s="44"/>
      <c r="I250" s="44" t="s">
        <v>640</v>
      </c>
      <c r="J250" s="43" t="s">
        <v>2327</v>
      </c>
      <c r="K250" s="45">
        <v>3088.1783310000001</v>
      </c>
      <c r="L250" s="45">
        <v>4572.1440347800008</v>
      </c>
      <c r="M250" s="45">
        <f t="shared" si="4"/>
        <v>1483.9657037800007</v>
      </c>
    </row>
    <row r="251" spans="1:13" x14ac:dyDescent="0.2">
      <c r="A251" s="5"/>
      <c r="D251" s="34"/>
      <c r="E251" s="35"/>
      <c r="F251" s="34"/>
      <c r="G251" s="34"/>
      <c r="H251" s="44"/>
      <c r="I251" s="44" t="s">
        <v>641</v>
      </c>
      <c r="J251" s="43" t="s">
        <v>642</v>
      </c>
      <c r="K251" s="45">
        <v>919.609059</v>
      </c>
      <c r="L251" s="45">
        <v>1174.03571111</v>
      </c>
      <c r="M251" s="45">
        <f t="shared" si="4"/>
        <v>254.42665210999996</v>
      </c>
    </row>
    <row r="252" spans="1:13" x14ac:dyDescent="0.2">
      <c r="A252" s="5"/>
      <c r="D252" s="34"/>
      <c r="E252" s="35"/>
      <c r="F252" s="34"/>
      <c r="G252" s="34"/>
      <c r="H252" s="44"/>
      <c r="I252" s="44" t="s">
        <v>2017</v>
      </c>
      <c r="J252" s="43" t="s">
        <v>2018</v>
      </c>
      <c r="K252" s="45">
        <v>6389.4438360000004</v>
      </c>
      <c r="L252" s="45">
        <v>5124.4902520499982</v>
      </c>
      <c r="M252" s="45">
        <f t="shared" si="4"/>
        <v>-1264.9535839500022</v>
      </c>
    </row>
    <row r="253" spans="1:13" x14ac:dyDescent="0.2">
      <c r="A253" s="5"/>
      <c r="D253" s="34"/>
      <c r="E253" s="35"/>
      <c r="F253" s="34"/>
      <c r="G253" s="34"/>
      <c r="H253" s="44"/>
      <c r="I253" s="44" t="s">
        <v>508</v>
      </c>
      <c r="J253" s="43" t="s">
        <v>2019</v>
      </c>
      <c r="K253" s="45">
        <v>788.23122899999998</v>
      </c>
      <c r="L253" s="45">
        <v>683.95959979999998</v>
      </c>
      <c r="M253" s="45">
        <f t="shared" si="4"/>
        <v>-104.27162920000001</v>
      </c>
    </row>
    <row r="254" spans="1:13" x14ac:dyDescent="0.2">
      <c r="A254" s="5"/>
      <c r="D254" s="34"/>
      <c r="E254" s="35"/>
      <c r="F254" s="34"/>
      <c r="G254" s="34"/>
      <c r="H254" s="44"/>
      <c r="I254" s="44" t="s">
        <v>510</v>
      </c>
      <c r="J254" s="43" t="s">
        <v>2354</v>
      </c>
      <c r="K254" s="45">
        <v>31.945824999999999</v>
      </c>
      <c r="L254" s="45">
        <v>307.57116100000002</v>
      </c>
      <c r="M254" s="45">
        <f t="shared" si="4"/>
        <v>275.625336</v>
      </c>
    </row>
    <row r="255" spans="1:13" ht="25.5" x14ac:dyDescent="0.2">
      <c r="A255" s="5"/>
      <c r="D255" s="34"/>
      <c r="E255" s="35"/>
      <c r="F255" s="34"/>
      <c r="G255" s="34"/>
      <c r="H255" s="44"/>
      <c r="I255" s="44" t="s">
        <v>643</v>
      </c>
      <c r="J255" s="43" t="s">
        <v>644</v>
      </c>
      <c r="K255" s="45">
        <v>4.5874110000000003</v>
      </c>
      <c r="L255" s="45">
        <v>16.960799999999999</v>
      </c>
      <c r="M255" s="45">
        <f t="shared" si="4"/>
        <v>12.373389</v>
      </c>
    </row>
    <row r="256" spans="1:13" x14ac:dyDescent="0.2">
      <c r="A256" s="5"/>
      <c r="D256" s="34"/>
      <c r="E256" s="35"/>
      <c r="F256" s="34"/>
      <c r="G256" s="34"/>
      <c r="H256" s="44"/>
      <c r="I256" s="44" t="s">
        <v>2355</v>
      </c>
      <c r="J256" s="43" t="s">
        <v>2356</v>
      </c>
      <c r="K256" s="45">
        <v>35.966602000000002</v>
      </c>
      <c r="L256" s="45">
        <v>38.237344</v>
      </c>
      <c r="M256" s="45">
        <f t="shared" si="4"/>
        <v>2.2707419999999985</v>
      </c>
    </row>
    <row r="257" spans="1:13" x14ac:dyDescent="0.2">
      <c r="A257" s="5"/>
      <c r="D257" s="34"/>
      <c r="E257" s="35"/>
      <c r="F257" s="34"/>
      <c r="G257" s="34"/>
      <c r="H257" s="44"/>
      <c r="I257" s="44" t="s">
        <v>645</v>
      </c>
      <c r="J257" s="43" t="s">
        <v>2020</v>
      </c>
      <c r="K257" s="45">
        <v>97.495996000000005</v>
      </c>
      <c r="L257" s="45">
        <v>92.891564250000002</v>
      </c>
      <c r="M257" s="45">
        <f t="shared" si="4"/>
        <v>-4.6044317500000034</v>
      </c>
    </row>
    <row r="258" spans="1:13" ht="14.25" x14ac:dyDescent="0.2">
      <c r="A258" s="5"/>
      <c r="D258" s="34"/>
      <c r="E258" s="35"/>
      <c r="F258" s="34"/>
      <c r="G258" s="34"/>
      <c r="H258" s="38" t="s">
        <v>424</v>
      </c>
      <c r="I258" s="38"/>
      <c r="J258" s="60"/>
      <c r="K258" s="41">
        <v>4718.03305</v>
      </c>
      <c r="L258" s="41">
        <v>5693.5421595200005</v>
      </c>
      <c r="M258" s="41">
        <f t="shared" si="4"/>
        <v>975.50910952000049</v>
      </c>
    </row>
    <row r="259" spans="1:13" x14ac:dyDescent="0.2">
      <c r="A259" s="5"/>
      <c r="D259" s="34"/>
      <c r="E259" s="35"/>
      <c r="F259" s="34"/>
      <c r="G259" s="34"/>
      <c r="H259" s="44"/>
      <c r="I259" s="44" t="s">
        <v>454</v>
      </c>
      <c r="J259" s="43" t="s">
        <v>647</v>
      </c>
      <c r="K259" s="45">
        <v>1563.288773</v>
      </c>
      <c r="L259" s="45">
        <v>1650.5734359400001</v>
      </c>
      <c r="M259" s="45">
        <f t="shared" si="4"/>
        <v>87.284662940000089</v>
      </c>
    </row>
    <row r="260" spans="1:13" ht="25.5" x14ac:dyDescent="0.2">
      <c r="A260" s="5"/>
      <c r="D260" s="34"/>
      <c r="E260" s="35"/>
      <c r="F260" s="34"/>
      <c r="G260" s="34"/>
      <c r="H260" s="44"/>
      <c r="I260" s="44" t="s">
        <v>457</v>
      </c>
      <c r="J260" s="43" t="s">
        <v>2021</v>
      </c>
      <c r="K260" s="45">
        <v>186.49366599999999</v>
      </c>
      <c r="L260" s="45">
        <v>187.534109</v>
      </c>
      <c r="M260" s="45">
        <f t="shared" si="4"/>
        <v>1.0404430000000104</v>
      </c>
    </row>
    <row r="261" spans="1:13" x14ac:dyDescent="0.2">
      <c r="A261" s="5"/>
      <c r="D261" s="34"/>
      <c r="E261" s="35"/>
      <c r="F261" s="34"/>
      <c r="G261" s="34"/>
      <c r="H261" s="44"/>
      <c r="I261" s="44" t="s">
        <v>460</v>
      </c>
      <c r="J261" s="43" t="s">
        <v>648</v>
      </c>
      <c r="K261" s="45">
        <v>621.31806500000005</v>
      </c>
      <c r="L261" s="45">
        <v>643.13764820000006</v>
      </c>
      <c r="M261" s="45">
        <f t="shared" si="4"/>
        <v>21.819583200000011</v>
      </c>
    </row>
    <row r="262" spans="1:13" ht="25.5" x14ac:dyDescent="0.2">
      <c r="A262" s="5"/>
      <c r="D262" s="34"/>
      <c r="E262" s="35"/>
      <c r="F262" s="34"/>
      <c r="G262" s="34"/>
      <c r="H262" s="44"/>
      <c r="I262" s="44" t="s">
        <v>586</v>
      </c>
      <c r="J262" s="43" t="s">
        <v>649</v>
      </c>
      <c r="K262" s="45">
        <v>837.11713799999995</v>
      </c>
      <c r="L262" s="45">
        <v>1383.6855679399998</v>
      </c>
      <c r="M262" s="45">
        <f t="shared" si="4"/>
        <v>546.56842993999987</v>
      </c>
    </row>
    <row r="263" spans="1:13" x14ac:dyDescent="0.2">
      <c r="A263" s="5"/>
      <c r="D263" s="34"/>
      <c r="E263" s="35"/>
      <c r="F263" s="34"/>
      <c r="G263" s="34"/>
      <c r="H263" s="44"/>
      <c r="I263" s="44" t="s">
        <v>2357</v>
      </c>
      <c r="J263" s="43" t="s">
        <v>2358</v>
      </c>
      <c r="K263" s="45">
        <v>33.796911999999999</v>
      </c>
      <c r="L263" s="45">
        <v>86.539709060000007</v>
      </c>
      <c r="M263" s="45">
        <f t="shared" si="4"/>
        <v>52.742797060000008</v>
      </c>
    </row>
    <row r="264" spans="1:13" x14ac:dyDescent="0.2">
      <c r="A264" s="5"/>
      <c r="D264" s="34"/>
      <c r="E264" s="35"/>
      <c r="F264" s="34"/>
      <c r="G264" s="34"/>
      <c r="H264" s="44"/>
      <c r="I264" s="44" t="s">
        <v>427</v>
      </c>
      <c r="J264" s="43" t="s">
        <v>2348</v>
      </c>
      <c r="K264" s="45">
        <v>22.480011999999999</v>
      </c>
      <c r="L264" s="45">
        <v>0</v>
      </c>
      <c r="M264" s="45">
        <f t="shared" si="4"/>
        <v>-22.480011999999999</v>
      </c>
    </row>
    <row r="265" spans="1:13" x14ac:dyDescent="0.2">
      <c r="A265" s="5"/>
      <c r="D265" s="34"/>
      <c r="E265" s="35"/>
      <c r="F265" s="34"/>
      <c r="G265" s="34"/>
      <c r="H265" s="44"/>
      <c r="I265" s="44" t="s">
        <v>433</v>
      </c>
      <c r="J265" s="43" t="s">
        <v>2022</v>
      </c>
      <c r="K265" s="45">
        <v>1453.5384839999999</v>
      </c>
      <c r="L265" s="45">
        <v>1742.0716893800006</v>
      </c>
      <c r="M265" s="45">
        <f t="shared" si="4"/>
        <v>288.53320538000071</v>
      </c>
    </row>
    <row r="266" spans="1:13" x14ac:dyDescent="0.2">
      <c r="A266" s="5"/>
      <c r="D266" s="34"/>
      <c r="E266" s="35"/>
      <c r="F266" s="34"/>
      <c r="G266" s="34"/>
      <c r="H266" s="44" t="s">
        <v>447</v>
      </c>
      <c r="I266" s="44"/>
      <c r="J266" s="43"/>
      <c r="K266" s="45">
        <v>1022.744373</v>
      </c>
      <c r="L266" s="45">
        <v>1058.5079415599985</v>
      </c>
      <c r="M266" s="45">
        <f t="shared" si="4"/>
        <v>35.763568559998475</v>
      </c>
    </row>
    <row r="267" spans="1:13" x14ac:dyDescent="0.2">
      <c r="A267" s="5"/>
      <c r="D267" s="34"/>
      <c r="E267" s="35"/>
      <c r="F267" s="34"/>
      <c r="G267" s="34"/>
      <c r="H267" s="44"/>
      <c r="I267" s="44" t="s">
        <v>448</v>
      </c>
      <c r="J267" s="43" t="s">
        <v>488</v>
      </c>
      <c r="K267" s="45">
        <v>942.42419700000005</v>
      </c>
      <c r="L267" s="45">
        <v>998.67431246999831</v>
      </c>
      <c r="M267" s="45">
        <f t="shared" si="4"/>
        <v>56.250115469998264</v>
      </c>
    </row>
    <row r="268" spans="1:13" x14ac:dyDescent="0.2">
      <c r="A268" s="5"/>
      <c r="D268" s="34"/>
      <c r="E268" s="35"/>
      <c r="F268" s="34"/>
      <c r="G268" s="34"/>
      <c r="H268" s="44"/>
      <c r="I268" s="44" t="s">
        <v>452</v>
      </c>
      <c r="J268" s="43" t="s">
        <v>2349</v>
      </c>
      <c r="K268" s="45">
        <v>80.320176000000004</v>
      </c>
      <c r="L268" s="45">
        <v>59.833629089999995</v>
      </c>
      <c r="M268" s="45">
        <f t="shared" si="4"/>
        <v>-20.486546910000008</v>
      </c>
    </row>
    <row r="269" spans="1:13" ht="14.25" x14ac:dyDescent="0.2">
      <c r="A269" s="5"/>
      <c r="D269" s="34"/>
      <c r="E269" s="68">
        <v>9</v>
      </c>
      <c r="F269" s="38" t="s">
        <v>116</v>
      </c>
      <c r="G269" s="69"/>
      <c r="H269" s="70"/>
      <c r="I269" s="71"/>
      <c r="J269" s="72"/>
      <c r="K269" s="72">
        <v>41974.795436</v>
      </c>
      <c r="L269" s="72">
        <v>42223.729285999987</v>
      </c>
      <c r="M269" s="72">
        <f t="shared" si="4"/>
        <v>248.93384999998671</v>
      </c>
    </row>
    <row r="270" spans="1:13" ht="14.25" x14ac:dyDescent="0.2">
      <c r="A270" s="5"/>
      <c r="D270" s="34"/>
      <c r="E270" s="35"/>
      <c r="F270" s="34"/>
      <c r="G270" s="36" t="s">
        <v>423</v>
      </c>
      <c r="H270" s="36"/>
      <c r="I270" s="36"/>
      <c r="J270" s="33"/>
      <c r="K270" s="29">
        <v>41974.795436</v>
      </c>
      <c r="L270" s="29">
        <v>42223.729285999987</v>
      </c>
      <c r="M270" s="29">
        <f t="shared" si="4"/>
        <v>248.93384999998671</v>
      </c>
    </row>
    <row r="271" spans="1:13" x14ac:dyDescent="0.2">
      <c r="A271" s="5"/>
      <c r="D271" s="34"/>
      <c r="E271" s="35"/>
      <c r="F271" s="34"/>
      <c r="G271" s="34"/>
      <c r="H271" s="44" t="s">
        <v>506</v>
      </c>
      <c r="I271" s="44"/>
      <c r="J271" s="43"/>
      <c r="K271" s="45">
        <v>457.40156200000001</v>
      </c>
      <c r="L271" s="45">
        <v>1046.65409619</v>
      </c>
      <c r="M271" s="45">
        <f t="shared" si="4"/>
        <v>589.25253419000001</v>
      </c>
    </row>
    <row r="272" spans="1:13" x14ac:dyDescent="0.2">
      <c r="A272" s="5"/>
      <c r="D272" s="34"/>
      <c r="E272" s="35"/>
      <c r="F272" s="34"/>
      <c r="G272" s="34"/>
      <c r="H272" s="44"/>
      <c r="I272" s="44" t="s">
        <v>650</v>
      </c>
      <c r="J272" s="43" t="s">
        <v>651</v>
      </c>
      <c r="K272" s="45">
        <v>451.90156200000001</v>
      </c>
      <c r="L272" s="45">
        <v>483.97556724000015</v>
      </c>
      <c r="M272" s="45">
        <f t="shared" si="4"/>
        <v>32.074005240000133</v>
      </c>
    </row>
    <row r="273" spans="1:13" x14ac:dyDescent="0.2">
      <c r="A273" s="5"/>
      <c r="D273" s="34"/>
      <c r="E273" s="35"/>
      <c r="F273" s="34"/>
      <c r="G273" s="34"/>
      <c r="H273" s="44"/>
      <c r="I273" s="44" t="s">
        <v>507</v>
      </c>
      <c r="J273" s="43" t="s">
        <v>652</v>
      </c>
      <c r="K273" s="45">
        <v>5.5</v>
      </c>
      <c r="L273" s="45">
        <v>2.3887679500000001</v>
      </c>
      <c r="M273" s="45">
        <f t="shared" si="4"/>
        <v>-3.1112320499999999</v>
      </c>
    </row>
    <row r="274" spans="1:13" x14ac:dyDescent="0.2">
      <c r="A274" s="5"/>
      <c r="D274" s="34"/>
      <c r="E274" s="35"/>
      <c r="F274" s="34"/>
      <c r="G274" s="34"/>
      <c r="H274" s="44"/>
      <c r="I274" s="44" t="s">
        <v>508</v>
      </c>
      <c r="J274" s="43" t="s">
        <v>2359</v>
      </c>
      <c r="K274" s="45">
        <v>0</v>
      </c>
      <c r="L274" s="45">
        <v>560.289761</v>
      </c>
      <c r="M274" s="45">
        <f t="shared" si="4"/>
        <v>560.289761</v>
      </c>
    </row>
    <row r="275" spans="1:13" ht="14.25" x14ac:dyDescent="0.2">
      <c r="A275" s="5"/>
      <c r="D275" s="34"/>
      <c r="E275" s="35"/>
      <c r="F275" s="34"/>
      <c r="G275" s="34"/>
      <c r="H275" s="38" t="s">
        <v>424</v>
      </c>
      <c r="I275" s="38"/>
      <c r="J275" s="60"/>
      <c r="K275" s="41">
        <v>40444.212797</v>
      </c>
      <c r="L275" s="41">
        <v>40301.553955470001</v>
      </c>
      <c r="M275" s="41">
        <f t="shared" si="4"/>
        <v>-142.65884152999934</v>
      </c>
    </row>
    <row r="276" spans="1:13" ht="25.5" x14ac:dyDescent="0.2">
      <c r="A276" s="5"/>
      <c r="D276" s="34"/>
      <c r="E276" s="35"/>
      <c r="F276" s="34"/>
      <c r="G276" s="34"/>
      <c r="H276" s="44"/>
      <c r="I276" s="44" t="s">
        <v>458</v>
      </c>
      <c r="J276" s="43" t="s">
        <v>653</v>
      </c>
      <c r="K276" s="45">
        <v>30.586828000000001</v>
      </c>
      <c r="L276" s="45">
        <v>20.612452350000002</v>
      </c>
      <c r="M276" s="45">
        <f t="shared" si="4"/>
        <v>-9.9743756499999989</v>
      </c>
    </row>
    <row r="277" spans="1:13" x14ac:dyDescent="0.2">
      <c r="A277" s="5"/>
      <c r="D277" s="34"/>
      <c r="E277" s="35"/>
      <c r="F277" s="34"/>
      <c r="G277" s="34"/>
      <c r="H277" s="44"/>
      <c r="I277" s="44" t="s">
        <v>461</v>
      </c>
      <c r="J277" s="43" t="s">
        <v>2023</v>
      </c>
      <c r="K277" s="45">
        <v>28.448152</v>
      </c>
      <c r="L277" s="45">
        <v>28.448152</v>
      </c>
      <c r="M277" s="45">
        <f t="shared" si="4"/>
        <v>0</v>
      </c>
    </row>
    <row r="278" spans="1:13" x14ac:dyDescent="0.2">
      <c r="A278" s="5"/>
      <c r="D278" s="34"/>
      <c r="E278" s="35"/>
      <c r="F278" s="34"/>
      <c r="G278" s="34"/>
      <c r="H278" s="44"/>
      <c r="I278" s="44" t="s">
        <v>462</v>
      </c>
      <c r="J278" s="43" t="s">
        <v>654</v>
      </c>
      <c r="K278" s="45">
        <v>10.127383</v>
      </c>
      <c r="L278" s="45">
        <v>10.077796960000001</v>
      </c>
      <c r="M278" s="45">
        <f t="shared" si="4"/>
        <v>-4.9586039999999443E-2</v>
      </c>
    </row>
    <row r="279" spans="1:13" x14ac:dyDescent="0.2">
      <c r="A279" s="5"/>
      <c r="D279" s="34"/>
      <c r="E279" s="35"/>
      <c r="F279" s="34"/>
      <c r="G279" s="34"/>
      <c r="H279" s="44"/>
      <c r="I279" s="44" t="s">
        <v>463</v>
      </c>
      <c r="J279" s="43" t="s">
        <v>2024</v>
      </c>
      <c r="K279" s="45">
        <v>466.42584900000003</v>
      </c>
      <c r="L279" s="45">
        <v>458.94634471000012</v>
      </c>
      <c r="M279" s="45">
        <f t="shared" si="4"/>
        <v>-7.4795042899999089</v>
      </c>
    </row>
    <row r="280" spans="1:13" x14ac:dyDescent="0.2">
      <c r="A280" s="5"/>
      <c r="D280" s="34"/>
      <c r="E280" s="35"/>
      <c r="F280" s="34"/>
      <c r="G280" s="34"/>
      <c r="H280" s="44"/>
      <c r="I280" s="44" t="s">
        <v>464</v>
      </c>
      <c r="J280" s="43" t="s">
        <v>655</v>
      </c>
      <c r="K280" s="45">
        <v>1044.3598959999999</v>
      </c>
      <c r="L280" s="45">
        <v>1213.9346332399994</v>
      </c>
      <c r="M280" s="45">
        <f t="shared" si="4"/>
        <v>169.57473723999942</v>
      </c>
    </row>
    <row r="281" spans="1:13" x14ac:dyDescent="0.2">
      <c r="A281" s="5"/>
      <c r="D281" s="34"/>
      <c r="E281" s="35"/>
      <c r="F281" s="34"/>
      <c r="G281" s="34"/>
      <c r="H281" s="44"/>
      <c r="I281" s="44" t="s">
        <v>466</v>
      </c>
      <c r="J281" s="43" t="s">
        <v>656</v>
      </c>
      <c r="K281" s="45">
        <v>665.78953000000001</v>
      </c>
      <c r="L281" s="45">
        <v>665.07897200000002</v>
      </c>
      <c r="M281" s="45">
        <f t="shared" si="4"/>
        <v>-0.71055799999999181</v>
      </c>
    </row>
    <row r="282" spans="1:13" ht="25.5" x14ac:dyDescent="0.2">
      <c r="A282" s="5"/>
      <c r="D282" s="34"/>
      <c r="E282" s="35"/>
      <c r="F282" s="34"/>
      <c r="G282" s="34"/>
      <c r="H282" s="44"/>
      <c r="I282" s="44" t="s">
        <v>467</v>
      </c>
      <c r="J282" s="43" t="s">
        <v>657</v>
      </c>
      <c r="K282" s="45">
        <v>354.296267</v>
      </c>
      <c r="L282" s="45">
        <v>354.296267</v>
      </c>
      <c r="M282" s="45">
        <f t="shared" si="4"/>
        <v>0</v>
      </c>
    </row>
    <row r="283" spans="1:13" x14ac:dyDescent="0.2">
      <c r="A283" s="5"/>
      <c r="D283" s="34"/>
      <c r="E283" s="35"/>
      <c r="F283" s="34"/>
      <c r="G283" s="34"/>
      <c r="H283" s="44"/>
      <c r="I283" s="44" t="s">
        <v>470</v>
      </c>
      <c r="J283" s="43" t="s">
        <v>658</v>
      </c>
      <c r="K283" s="45">
        <v>74.748496000000003</v>
      </c>
      <c r="L283" s="45">
        <v>74.274965239999986</v>
      </c>
      <c r="M283" s="45">
        <f t="shared" si="4"/>
        <v>-0.47353076000001693</v>
      </c>
    </row>
    <row r="284" spans="1:13" x14ac:dyDescent="0.2">
      <c r="A284" s="5"/>
      <c r="D284" s="34"/>
      <c r="E284" s="35"/>
      <c r="F284" s="34"/>
      <c r="G284" s="34"/>
      <c r="H284" s="44"/>
      <c r="I284" s="44" t="s">
        <v>477</v>
      </c>
      <c r="J284" s="43" t="s">
        <v>2025</v>
      </c>
      <c r="K284" s="45">
        <v>36.410604999999997</v>
      </c>
      <c r="L284" s="45">
        <v>36.531081560000011</v>
      </c>
      <c r="M284" s="45">
        <f t="shared" si="4"/>
        <v>0.12047656000001439</v>
      </c>
    </row>
    <row r="285" spans="1:13" x14ac:dyDescent="0.2">
      <c r="A285" s="5"/>
      <c r="D285" s="34"/>
      <c r="E285" s="35"/>
      <c r="F285" s="34"/>
      <c r="G285" s="34"/>
      <c r="H285" s="44"/>
      <c r="I285" s="44" t="s">
        <v>484</v>
      </c>
      <c r="J285" s="43" t="s">
        <v>659</v>
      </c>
      <c r="K285" s="45">
        <v>47.495519999999999</v>
      </c>
      <c r="L285" s="45">
        <v>45.696939710000002</v>
      </c>
      <c r="M285" s="45">
        <f t="shared" si="4"/>
        <v>-1.7985802899999968</v>
      </c>
    </row>
    <row r="286" spans="1:13" x14ac:dyDescent="0.2">
      <c r="A286" s="5"/>
      <c r="D286" s="34"/>
      <c r="E286" s="35"/>
      <c r="F286" s="34"/>
      <c r="G286" s="34"/>
      <c r="H286" s="44"/>
      <c r="I286" s="44" t="s">
        <v>660</v>
      </c>
      <c r="J286" s="43" t="s">
        <v>1040</v>
      </c>
      <c r="K286" s="45">
        <v>166.30642800000001</v>
      </c>
      <c r="L286" s="45">
        <v>87.722062890000018</v>
      </c>
      <c r="M286" s="45">
        <f t="shared" si="4"/>
        <v>-78.584365109999993</v>
      </c>
    </row>
    <row r="287" spans="1:13" ht="25.5" x14ac:dyDescent="0.2">
      <c r="A287" s="5"/>
      <c r="D287" s="34"/>
      <c r="E287" s="35"/>
      <c r="F287" s="34"/>
      <c r="G287" s="34"/>
      <c r="H287" s="44"/>
      <c r="I287" s="44" t="s">
        <v>586</v>
      </c>
      <c r="J287" s="43" t="s">
        <v>661</v>
      </c>
      <c r="K287" s="45">
        <v>302.316576</v>
      </c>
      <c r="L287" s="45">
        <v>210.8257480500001</v>
      </c>
      <c r="M287" s="45">
        <f t="shared" si="4"/>
        <v>-91.490827949999897</v>
      </c>
    </row>
    <row r="288" spans="1:13" x14ac:dyDescent="0.2">
      <c r="A288" s="5"/>
      <c r="D288" s="34"/>
      <c r="E288" s="35"/>
      <c r="F288" s="34"/>
      <c r="G288" s="34"/>
      <c r="H288" s="44"/>
      <c r="I288" s="44" t="s">
        <v>588</v>
      </c>
      <c r="J288" s="43" t="s">
        <v>662</v>
      </c>
      <c r="K288" s="45">
        <v>1082.9471020000001</v>
      </c>
      <c r="L288" s="45">
        <v>702.71199766999973</v>
      </c>
      <c r="M288" s="45">
        <f t="shared" si="4"/>
        <v>-380.23510433000035</v>
      </c>
    </row>
    <row r="289" spans="1:13" ht="25.5" x14ac:dyDescent="0.2">
      <c r="A289" s="5"/>
      <c r="D289" s="34"/>
      <c r="E289" s="35"/>
      <c r="F289" s="34"/>
      <c r="G289" s="34"/>
      <c r="H289" s="44"/>
      <c r="I289" s="44" t="s">
        <v>589</v>
      </c>
      <c r="J289" s="43" t="s">
        <v>663</v>
      </c>
      <c r="K289" s="45">
        <v>3517.1680310000002</v>
      </c>
      <c r="L289" s="45">
        <v>2214.6136860299994</v>
      </c>
      <c r="M289" s="45">
        <f t="shared" si="4"/>
        <v>-1302.5543449700008</v>
      </c>
    </row>
    <row r="290" spans="1:13" x14ac:dyDescent="0.2">
      <c r="A290" s="5"/>
      <c r="D290" s="34"/>
      <c r="E290" s="35"/>
      <c r="F290" s="34"/>
      <c r="G290" s="34"/>
      <c r="H290" s="44"/>
      <c r="I290" s="44" t="s">
        <v>495</v>
      </c>
      <c r="J290" s="43" t="s">
        <v>2328</v>
      </c>
      <c r="K290" s="45">
        <v>59.31767</v>
      </c>
      <c r="L290" s="45">
        <v>18.379833420000001</v>
      </c>
      <c r="M290" s="45">
        <f t="shared" si="4"/>
        <v>-40.937836579999995</v>
      </c>
    </row>
    <row r="291" spans="1:13" x14ac:dyDescent="0.2">
      <c r="A291" s="5"/>
      <c r="D291" s="34"/>
      <c r="E291" s="35"/>
      <c r="F291" s="34"/>
      <c r="G291" s="34"/>
      <c r="H291" s="44"/>
      <c r="I291" s="44" t="s">
        <v>665</v>
      </c>
      <c r="J291" s="43" t="s">
        <v>666</v>
      </c>
      <c r="K291" s="45">
        <v>229.78806299999999</v>
      </c>
      <c r="L291" s="45">
        <v>220.59577561000012</v>
      </c>
      <c r="M291" s="45">
        <f t="shared" si="4"/>
        <v>-9.1922873899998763</v>
      </c>
    </row>
    <row r="292" spans="1:13" x14ac:dyDescent="0.2">
      <c r="A292" s="5"/>
      <c r="D292" s="34"/>
      <c r="E292" s="35"/>
      <c r="F292" s="34"/>
      <c r="G292" s="34"/>
      <c r="H292" s="44"/>
      <c r="I292" s="44" t="s">
        <v>667</v>
      </c>
      <c r="J292" s="43" t="s">
        <v>2026</v>
      </c>
      <c r="K292" s="45">
        <v>5472.0311270000002</v>
      </c>
      <c r="L292" s="45">
        <v>4514.4267729700014</v>
      </c>
      <c r="M292" s="45">
        <f t="shared" si="4"/>
        <v>-957.60435402999883</v>
      </c>
    </row>
    <row r="293" spans="1:13" x14ac:dyDescent="0.2">
      <c r="A293" s="5"/>
      <c r="D293" s="34"/>
      <c r="E293" s="35"/>
      <c r="F293" s="34"/>
      <c r="G293" s="34"/>
      <c r="H293" s="44"/>
      <c r="I293" s="44" t="s">
        <v>668</v>
      </c>
      <c r="J293" s="43" t="s">
        <v>2027</v>
      </c>
      <c r="K293" s="45">
        <v>915.432636</v>
      </c>
      <c r="L293" s="45">
        <v>961.15160326</v>
      </c>
      <c r="M293" s="45">
        <f t="shared" si="4"/>
        <v>45.718967259999999</v>
      </c>
    </row>
    <row r="294" spans="1:13" x14ac:dyDescent="0.2">
      <c r="A294" s="5"/>
      <c r="D294" s="34"/>
      <c r="E294" s="35"/>
      <c r="F294" s="34"/>
      <c r="G294" s="34"/>
      <c r="H294" s="44"/>
      <c r="I294" s="44" t="s">
        <v>669</v>
      </c>
      <c r="J294" s="43" t="s">
        <v>2028</v>
      </c>
      <c r="K294" s="45">
        <v>0</v>
      </c>
      <c r="L294" s="45">
        <v>284.30926479999999</v>
      </c>
      <c r="M294" s="45">
        <f t="shared" si="4"/>
        <v>284.30926479999999</v>
      </c>
    </row>
    <row r="295" spans="1:13" x14ac:dyDescent="0.2">
      <c r="A295" s="5"/>
      <c r="D295" s="34"/>
      <c r="E295" s="35"/>
      <c r="F295" s="34"/>
      <c r="G295" s="34"/>
      <c r="H295" s="44"/>
      <c r="I295" s="44" t="s">
        <v>670</v>
      </c>
      <c r="J295" s="43" t="s">
        <v>2029</v>
      </c>
      <c r="K295" s="45">
        <v>29.452929000000001</v>
      </c>
      <c r="L295" s="45">
        <v>22.73651486</v>
      </c>
      <c r="M295" s="45">
        <f t="shared" si="4"/>
        <v>-6.7164141400000013</v>
      </c>
    </row>
    <row r="296" spans="1:13" x14ac:dyDescent="0.2">
      <c r="A296" s="5"/>
      <c r="D296" s="34"/>
      <c r="E296" s="35"/>
      <c r="F296" s="34"/>
      <c r="G296" s="34"/>
      <c r="H296" s="44"/>
      <c r="I296" s="44" t="s">
        <v>527</v>
      </c>
      <c r="J296" s="43" t="s">
        <v>1989</v>
      </c>
      <c r="K296" s="45">
        <v>100.2821</v>
      </c>
      <c r="L296" s="45">
        <v>86.672392979999998</v>
      </c>
      <c r="M296" s="45">
        <f t="shared" si="4"/>
        <v>-13.609707020000002</v>
      </c>
    </row>
    <row r="297" spans="1:13" x14ac:dyDescent="0.2">
      <c r="A297" s="5"/>
      <c r="D297" s="34"/>
      <c r="E297" s="35"/>
      <c r="F297" s="34"/>
      <c r="G297" s="34"/>
      <c r="H297" s="44"/>
      <c r="I297" s="44" t="s">
        <v>671</v>
      </c>
      <c r="J297" s="43" t="s">
        <v>2030</v>
      </c>
      <c r="K297" s="45">
        <v>1175.1043999999999</v>
      </c>
      <c r="L297" s="45">
        <v>1173.4739146099994</v>
      </c>
      <c r="M297" s="45">
        <f t="shared" si="4"/>
        <v>-1.6304853900005583</v>
      </c>
    </row>
    <row r="298" spans="1:13" x14ac:dyDescent="0.2">
      <c r="A298" s="5"/>
      <c r="D298" s="34"/>
      <c r="E298" s="35"/>
      <c r="F298" s="34"/>
      <c r="G298" s="34"/>
      <c r="H298" s="44"/>
      <c r="I298" s="44" t="s">
        <v>672</v>
      </c>
      <c r="J298" s="43" t="s">
        <v>673</v>
      </c>
      <c r="K298" s="45">
        <v>2274.910746</v>
      </c>
      <c r="L298" s="45">
        <v>3361.353381519998</v>
      </c>
      <c r="M298" s="45">
        <f t="shared" si="4"/>
        <v>1086.442635519998</v>
      </c>
    </row>
    <row r="299" spans="1:13" ht="25.5" x14ac:dyDescent="0.2">
      <c r="A299" s="5"/>
      <c r="D299" s="34"/>
      <c r="E299" s="35"/>
      <c r="F299" s="34"/>
      <c r="G299" s="34"/>
      <c r="H299" s="44"/>
      <c r="I299" s="44" t="s">
        <v>674</v>
      </c>
      <c r="J299" s="43" t="s">
        <v>675</v>
      </c>
      <c r="K299" s="45">
        <v>226.81882999999999</v>
      </c>
      <c r="L299" s="45">
        <v>111.93637245999999</v>
      </c>
      <c r="M299" s="45">
        <f t="shared" si="4"/>
        <v>-114.88245754</v>
      </c>
    </row>
    <row r="300" spans="1:13" x14ac:dyDescent="0.2">
      <c r="A300" s="5"/>
      <c r="D300" s="34"/>
      <c r="E300" s="35"/>
      <c r="F300" s="34"/>
      <c r="G300" s="34"/>
      <c r="H300" s="44"/>
      <c r="I300" s="44" t="s">
        <v>676</v>
      </c>
      <c r="J300" s="43" t="s">
        <v>677</v>
      </c>
      <c r="K300" s="45">
        <v>9.943327</v>
      </c>
      <c r="L300" s="45">
        <v>0</v>
      </c>
      <c r="M300" s="45">
        <f t="shared" si="4"/>
        <v>-9.943327</v>
      </c>
    </row>
    <row r="301" spans="1:13" x14ac:dyDescent="0.2">
      <c r="A301" s="5"/>
      <c r="D301" s="34"/>
      <c r="E301" s="35"/>
      <c r="F301" s="34"/>
      <c r="G301" s="34"/>
      <c r="H301" s="44"/>
      <c r="I301" s="44" t="s">
        <v>678</v>
      </c>
      <c r="J301" s="43" t="s">
        <v>679</v>
      </c>
      <c r="K301" s="45">
        <v>2166.8455159999999</v>
      </c>
      <c r="L301" s="45">
        <v>3746.8853224699974</v>
      </c>
      <c r="M301" s="45">
        <f t="shared" si="4"/>
        <v>1580.0398064699975</v>
      </c>
    </row>
    <row r="302" spans="1:13" ht="25.5" x14ac:dyDescent="0.2">
      <c r="A302" s="5"/>
      <c r="D302" s="34"/>
      <c r="E302" s="35"/>
      <c r="F302" s="34"/>
      <c r="G302" s="34"/>
      <c r="H302" s="44"/>
      <c r="I302" s="44" t="s">
        <v>680</v>
      </c>
      <c r="J302" s="43" t="s">
        <v>681</v>
      </c>
      <c r="K302" s="45">
        <v>106.95670699999999</v>
      </c>
      <c r="L302" s="45">
        <v>34.031095199999996</v>
      </c>
      <c r="M302" s="45">
        <f t="shared" si="4"/>
        <v>-72.925611799999999</v>
      </c>
    </row>
    <row r="303" spans="1:13" x14ac:dyDescent="0.2">
      <c r="A303" s="5"/>
      <c r="D303" s="34"/>
      <c r="E303" s="35"/>
      <c r="F303" s="34"/>
      <c r="G303" s="34"/>
      <c r="H303" s="44"/>
      <c r="I303" s="44" t="s">
        <v>682</v>
      </c>
      <c r="J303" s="43" t="s">
        <v>683</v>
      </c>
      <c r="K303" s="45">
        <v>17759.989547000001</v>
      </c>
      <c r="L303" s="45">
        <v>18020.972426510001</v>
      </c>
      <c r="M303" s="45">
        <f t="shared" si="4"/>
        <v>260.9828795100002</v>
      </c>
    </row>
    <row r="304" spans="1:13" x14ac:dyDescent="0.2">
      <c r="A304" s="5"/>
      <c r="D304" s="34"/>
      <c r="E304" s="35"/>
      <c r="F304" s="34"/>
      <c r="G304" s="34"/>
      <c r="H304" s="44"/>
      <c r="I304" s="44" t="s">
        <v>2360</v>
      </c>
      <c r="J304" s="43" t="s">
        <v>2361</v>
      </c>
      <c r="K304" s="45">
        <v>500</v>
      </c>
      <c r="L304" s="45">
        <v>300</v>
      </c>
      <c r="M304" s="45">
        <f t="shared" si="4"/>
        <v>-200</v>
      </c>
    </row>
    <row r="305" spans="1:13" x14ac:dyDescent="0.2">
      <c r="A305" s="5"/>
      <c r="D305" s="34"/>
      <c r="E305" s="35"/>
      <c r="F305" s="34"/>
      <c r="G305" s="34"/>
      <c r="H305" s="44"/>
      <c r="I305" s="44" t="s">
        <v>684</v>
      </c>
      <c r="J305" s="43" t="s">
        <v>685</v>
      </c>
      <c r="K305" s="45">
        <v>450</v>
      </c>
      <c r="L305" s="45">
        <v>795.84079892</v>
      </c>
      <c r="M305" s="45">
        <f t="shared" si="4"/>
        <v>345.84079892</v>
      </c>
    </row>
    <row r="306" spans="1:13" x14ac:dyDescent="0.2">
      <c r="A306" s="5"/>
      <c r="D306" s="34"/>
      <c r="E306" s="35"/>
      <c r="F306" s="34"/>
      <c r="G306" s="34"/>
      <c r="H306" s="44"/>
      <c r="I306" s="44" t="s">
        <v>686</v>
      </c>
      <c r="J306" s="43" t="s">
        <v>687</v>
      </c>
      <c r="K306" s="45">
        <v>756.7</v>
      </c>
      <c r="L306" s="45">
        <v>199.97887860999998</v>
      </c>
      <c r="M306" s="45">
        <f t="shared" si="4"/>
        <v>-556.72112139000001</v>
      </c>
    </row>
    <row r="307" spans="1:13" ht="25.5" x14ac:dyDescent="0.2">
      <c r="A307" s="5"/>
      <c r="D307" s="34"/>
      <c r="E307" s="35"/>
      <c r="F307" s="34"/>
      <c r="G307" s="34"/>
      <c r="H307" s="44"/>
      <c r="I307" s="44" t="s">
        <v>433</v>
      </c>
      <c r="J307" s="43" t="s">
        <v>2031</v>
      </c>
      <c r="K307" s="45">
        <v>383.212536</v>
      </c>
      <c r="L307" s="45">
        <v>325.03850785999902</v>
      </c>
      <c r="M307" s="45">
        <f t="shared" ref="M307:M367" si="5">L307-K307</f>
        <v>-58.174028140000985</v>
      </c>
    </row>
    <row r="308" spans="1:13" x14ac:dyDescent="0.2">
      <c r="A308" s="5"/>
      <c r="D308" s="34"/>
      <c r="E308" s="35"/>
      <c r="F308" s="34"/>
      <c r="G308" s="34"/>
      <c r="H308" s="44" t="s">
        <v>447</v>
      </c>
      <c r="I308" s="44"/>
      <c r="J308" s="43"/>
      <c r="K308" s="45">
        <v>1073.181077</v>
      </c>
      <c r="L308" s="45">
        <v>875.52123434000021</v>
      </c>
      <c r="M308" s="45">
        <f t="shared" si="5"/>
        <v>-197.65984265999975</v>
      </c>
    </row>
    <row r="309" spans="1:13" x14ac:dyDescent="0.2">
      <c r="A309" s="5"/>
      <c r="D309" s="34"/>
      <c r="E309" s="35"/>
      <c r="F309" s="34"/>
      <c r="G309" s="34"/>
      <c r="H309" s="44"/>
      <c r="I309" s="44" t="s">
        <v>448</v>
      </c>
      <c r="J309" s="43" t="s">
        <v>488</v>
      </c>
      <c r="K309" s="45">
        <v>1026.147301</v>
      </c>
      <c r="L309" s="45">
        <v>840.17509474000008</v>
      </c>
      <c r="M309" s="45">
        <f t="shared" si="5"/>
        <v>-185.97220625999989</v>
      </c>
    </row>
    <row r="310" spans="1:13" x14ac:dyDescent="0.2">
      <c r="A310" s="5"/>
      <c r="D310" s="34"/>
      <c r="E310" s="35"/>
      <c r="F310" s="34"/>
      <c r="G310" s="34"/>
      <c r="H310" s="44"/>
      <c r="I310" s="44" t="s">
        <v>452</v>
      </c>
      <c r="J310" s="43" t="s">
        <v>491</v>
      </c>
      <c r="K310" s="45">
        <v>47.033776000000003</v>
      </c>
      <c r="L310" s="45">
        <v>35.346139599999994</v>
      </c>
      <c r="M310" s="45">
        <f t="shared" si="5"/>
        <v>-11.687636400000009</v>
      </c>
    </row>
    <row r="311" spans="1:13" ht="14.25" x14ac:dyDescent="0.2">
      <c r="A311" s="5"/>
      <c r="D311" s="34"/>
      <c r="E311" s="68">
        <v>10</v>
      </c>
      <c r="F311" s="38" t="s">
        <v>137</v>
      </c>
      <c r="G311" s="69"/>
      <c r="H311" s="70"/>
      <c r="I311" s="71"/>
      <c r="J311" s="72"/>
      <c r="K311" s="72">
        <v>3242.6798669999998</v>
      </c>
      <c r="L311" s="72">
        <v>3300.6644689999994</v>
      </c>
      <c r="M311" s="72">
        <f t="shared" si="5"/>
        <v>57.984601999999541</v>
      </c>
    </row>
    <row r="312" spans="1:13" ht="14.25" x14ac:dyDescent="0.2">
      <c r="A312" s="5"/>
      <c r="D312" s="34"/>
      <c r="E312" s="35"/>
      <c r="F312" s="34"/>
      <c r="G312" s="36" t="s">
        <v>423</v>
      </c>
      <c r="H312" s="36"/>
      <c r="I312" s="36"/>
      <c r="J312" s="33"/>
      <c r="K312" s="29">
        <v>3242.6798669999998</v>
      </c>
      <c r="L312" s="29">
        <v>3300.6644689999994</v>
      </c>
      <c r="M312" s="29">
        <f t="shared" si="5"/>
        <v>57.984601999999541</v>
      </c>
    </row>
    <row r="313" spans="1:13" x14ac:dyDescent="0.2">
      <c r="A313" s="5"/>
      <c r="D313" s="34"/>
      <c r="E313" s="35"/>
      <c r="F313" s="34"/>
      <c r="G313" s="34"/>
      <c r="H313" s="44" t="s">
        <v>506</v>
      </c>
      <c r="I313" s="44"/>
      <c r="J313" s="43"/>
      <c r="K313" s="45">
        <v>707.79923399999996</v>
      </c>
      <c r="L313" s="45">
        <v>1132.6016528599998</v>
      </c>
      <c r="M313" s="45">
        <f t="shared" si="5"/>
        <v>424.80241885999988</v>
      </c>
    </row>
    <row r="314" spans="1:13" x14ac:dyDescent="0.2">
      <c r="A314" s="5"/>
      <c r="D314" s="34"/>
      <c r="E314" s="35"/>
      <c r="F314" s="34"/>
      <c r="G314" s="34"/>
      <c r="H314" s="44"/>
      <c r="I314" s="44" t="s">
        <v>689</v>
      </c>
      <c r="J314" s="43" t="s">
        <v>690</v>
      </c>
      <c r="K314" s="45">
        <v>281.61221599999999</v>
      </c>
      <c r="L314" s="45">
        <v>877.22385051000003</v>
      </c>
      <c r="M314" s="45">
        <f t="shared" si="5"/>
        <v>595.61163451000004</v>
      </c>
    </row>
    <row r="315" spans="1:13" x14ac:dyDescent="0.2">
      <c r="A315" s="5"/>
      <c r="D315" s="34"/>
      <c r="E315" s="35"/>
      <c r="F315" s="34"/>
      <c r="G315" s="34"/>
      <c r="H315" s="44"/>
      <c r="I315" s="44" t="s">
        <v>691</v>
      </c>
      <c r="J315" s="43" t="s">
        <v>2032</v>
      </c>
      <c r="K315" s="45">
        <v>3.9690780000000001</v>
      </c>
      <c r="L315" s="45">
        <v>2.4893909299999999</v>
      </c>
      <c r="M315" s="45">
        <f t="shared" si="5"/>
        <v>-1.4796870700000002</v>
      </c>
    </row>
    <row r="316" spans="1:13" ht="25.5" x14ac:dyDescent="0.2">
      <c r="A316" s="5"/>
      <c r="D316" s="34"/>
      <c r="E316" s="35"/>
      <c r="F316" s="34"/>
      <c r="G316" s="34"/>
      <c r="H316" s="44"/>
      <c r="I316" s="44" t="s">
        <v>692</v>
      </c>
      <c r="J316" s="43" t="s">
        <v>2033</v>
      </c>
      <c r="K316" s="45">
        <v>77.521259999999998</v>
      </c>
      <c r="L316" s="45">
        <v>5.1109705400000003</v>
      </c>
      <c r="M316" s="45">
        <f t="shared" si="5"/>
        <v>-72.410289460000001</v>
      </c>
    </row>
    <row r="317" spans="1:13" x14ac:dyDescent="0.2">
      <c r="A317" s="5"/>
      <c r="D317" s="34"/>
      <c r="E317" s="35"/>
      <c r="F317" s="34"/>
      <c r="G317" s="34"/>
      <c r="H317" s="44"/>
      <c r="I317" s="44" t="s">
        <v>693</v>
      </c>
      <c r="J317" s="43" t="s">
        <v>2034</v>
      </c>
      <c r="K317" s="45">
        <v>103.49668</v>
      </c>
      <c r="L317" s="45">
        <v>6.577440880000001</v>
      </c>
      <c r="M317" s="45">
        <f t="shared" si="5"/>
        <v>-96.91923912</v>
      </c>
    </row>
    <row r="318" spans="1:13" x14ac:dyDescent="0.2">
      <c r="A318" s="5"/>
      <c r="D318" s="34"/>
      <c r="E318" s="35"/>
      <c r="F318" s="34"/>
      <c r="G318" s="34"/>
      <c r="H318" s="44"/>
      <c r="I318" s="44" t="s">
        <v>510</v>
      </c>
      <c r="J318" s="43" t="s">
        <v>2035</v>
      </c>
      <c r="K318" s="45">
        <v>241.2</v>
      </c>
      <c r="L318" s="45">
        <v>241.2</v>
      </c>
      <c r="M318" s="45">
        <f t="shared" si="5"/>
        <v>0</v>
      </c>
    </row>
    <row r="319" spans="1:13" ht="14.25" x14ac:dyDescent="0.2">
      <c r="A319" s="5"/>
      <c r="D319" s="34"/>
      <c r="E319" s="35"/>
      <c r="F319" s="34"/>
      <c r="G319" s="34"/>
      <c r="H319" s="38" t="s">
        <v>424</v>
      </c>
      <c r="I319" s="38"/>
      <c r="J319" s="60"/>
      <c r="K319" s="41">
        <v>2273.624362</v>
      </c>
      <c r="L319" s="41">
        <v>1948.4668448799996</v>
      </c>
      <c r="M319" s="41">
        <f t="shared" si="5"/>
        <v>-325.15751712000042</v>
      </c>
    </row>
    <row r="320" spans="1:13" x14ac:dyDescent="0.2">
      <c r="A320" s="5"/>
      <c r="D320" s="34"/>
      <c r="E320" s="35"/>
      <c r="F320" s="34"/>
      <c r="G320" s="34"/>
      <c r="H320" s="44"/>
      <c r="I320" s="44" t="s">
        <v>570</v>
      </c>
      <c r="J320" s="43" t="s">
        <v>2329</v>
      </c>
      <c r="K320" s="45">
        <v>151.411205</v>
      </c>
      <c r="L320" s="45">
        <v>134.45626706000002</v>
      </c>
      <c r="M320" s="45">
        <f t="shared" si="5"/>
        <v>-16.954937939999979</v>
      </c>
    </row>
    <row r="321" spans="1:13" ht="25.5" x14ac:dyDescent="0.2">
      <c r="A321" s="5"/>
      <c r="D321" s="34"/>
      <c r="E321" s="35"/>
      <c r="F321" s="34"/>
      <c r="G321" s="34"/>
      <c r="H321" s="44"/>
      <c r="I321" s="44" t="s">
        <v>459</v>
      </c>
      <c r="J321" s="43" t="s">
        <v>2036</v>
      </c>
      <c r="K321" s="45">
        <v>168.449277</v>
      </c>
      <c r="L321" s="45">
        <v>153.12964371999996</v>
      </c>
      <c r="M321" s="45">
        <f t="shared" si="5"/>
        <v>-15.319633280000033</v>
      </c>
    </row>
    <row r="322" spans="1:13" ht="25.5" x14ac:dyDescent="0.2">
      <c r="A322" s="5"/>
      <c r="D322" s="34"/>
      <c r="E322" s="35"/>
      <c r="F322" s="34"/>
      <c r="G322" s="34"/>
      <c r="H322" s="44"/>
      <c r="I322" s="44" t="s">
        <v>460</v>
      </c>
      <c r="J322" s="43" t="s">
        <v>2037</v>
      </c>
      <c r="K322" s="45">
        <v>92.612189999999998</v>
      </c>
      <c r="L322" s="45">
        <v>83.016302490000015</v>
      </c>
      <c r="M322" s="45">
        <f t="shared" si="5"/>
        <v>-9.595887509999983</v>
      </c>
    </row>
    <row r="323" spans="1:13" x14ac:dyDescent="0.2">
      <c r="A323" s="5"/>
      <c r="D323" s="34"/>
      <c r="E323" s="35"/>
      <c r="F323" s="34"/>
      <c r="G323" s="34"/>
      <c r="H323" s="44"/>
      <c r="I323" s="44" t="s">
        <v>461</v>
      </c>
      <c r="J323" s="43" t="s">
        <v>2038</v>
      </c>
      <c r="K323" s="45">
        <v>93.340040000000002</v>
      </c>
      <c r="L323" s="45">
        <v>93.340040000000002</v>
      </c>
      <c r="M323" s="45">
        <f t="shared" si="5"/>
        <v>0</v>
      </c>
    </row>
    <row r="324" spans="1:13" ht="25.5" x14ac:dyDescent="0.2">
      <c r="A324" s="5"/>
      <c r="D324" s="34"/>
      <c r="E324" s="35"/>
      <c r="F324" s="34"/>
      <c r="G324" s="34"/>
      <c r="H324" s="44"/>
      <c r="I324" s="44" t="s">
        <v>463</v>
      </c>
      <c r="J324" s="43" t="s">
        <v>2039</v>
      </c>
      <c r="K324" s="45">
        <v>191.83960300000001</v>
      </c>
      <c r="L324" s="45">
        <v>166.38914369000011</v>
      </c>
      <c r="M324" s="45">
        <f t="shared" si="5"/>
        <v>-25.4504593099999</v>
      </c>
    </row>
    <row r="325" spans="1:13" x14ac:dyDescent="0.2">
      <c r="A325" s="5"/>
      <c r="D325" s="34"/>
      <c r="E325" s="35"/>
      <c r="F325" s="34"/>
      <c r="G325" s="34"/>
      <c r="H325" s="44"/>
      <c r="I325" s="44" t="s">
        <v>694</v>
      </c>
      <c r="J325" s="43" t="s">
        <v>2040</v>
      </c>
      <c r="K325" s="45">
        <v>371.23682500000001</v>
      </c>
      <c r="L325" s="45">
        <v>353.18294109999994</v>
      </c>
      <c r="M325" s="45">
        <f t="shared" si="5"/>
        <v>-18.053883900000073</v>
      </c>
    </row>
    <row r="326" spans="1:13" ht="25.5" x14ac:dyDescent="0.2">
      <c r="A326" s="5"/>
      <c r="D326" s="34"/>
      <c r="E326" s="35"/>
      <c r="F326" s="34"/>
      <c r="G326" s="34"/>
      <c r="H326" s="44"/>
      <c r="I326" s="44" t="s">
        <v>586</v>
      </c>
      <c r="J326" s="43" t="s">
        <v>2041</v>
      </c>
      <c r="K326" s="45">
        <v>99.546754000000007</v>
      </c>
      <c r="L326" s="45">
        <v>85.127813169999982</v>
      </c>
      <c r="M326" s="45">
        <f t="shared" si="5"/>
        <v>-14.418940830000025</v>
      </c>
    </row>
    <row r="327" spans="1:13" ht="25.5" x14ac:dyDescent="0.2">
      <c r="A327" s="5"/>
      <c r="D327" s="34"/>
      <c r="E327" s="35"/>
      <c r="F327" s="34"/>
      <c r="G327" s="34"/>
      <c r="H327" s="44"/>
      <c r="I327" s="44" t="s">
        <v>589</v>
      </c>
      <c r="J327" s="43" t="s">
        <v>2042</v>
      </c>
      <c r="K327" s="45">
        <v>141.07547600000001</v>
      </c>
      <c r="L327" s="45">
        <v>120.95372011999994</v>
      </c>
      <c r="M327" s="45">
        <f t="shared" si="5"/>
        <v>-20.121755880000066</v>
      </c>
    </row>
    <row r="328" spans="1:13" x14ac:dyDescent="0.2">
      <c r="A328" s="5"/>
      <c r="D328" s="34"/>
      <c r="E328" s="35"/>
      <c r="F328" s="34"/>
      <c r="G328" s="34"/>
      <c r="H328" s="44"/>
      <c r="I328" s="44" t="s">
        <v>664</v>
      </c>
      <c r="J328" s="43" t="s">
        <v>2043</v>
      </c>
      <c r="K328" s="45">
        <v>89.649835999999993</v>
      </c>
      <c r="L328" s="45">
        <v>74.310568959999998</v>
      </c>
      <c r="M328" s="45">
        <f t="shared" si="5"/>
        <v>-15.339267039999996</v>
      </c>
    </row>
    <row r="329" spans="1:13" x14ac:dyDescent="0.2">
      <c r="A329" s="5"/>
      <c r="D329" s="34"/>
      <c r="E329" s="35"/>
      <c r="F329" s="34"/>
      <c r="G329" s="34"/>
      <c r="H329" s="44"/>
      <c r="I329" s="44" t="s">
        <v>427</v>
      </c>
      <c r="J329" s="43" t="s">
        <v>2348</v>
      </c>
      <c r="K329" s="45">
        <v>110.698125</v>
      </c>
      <c r="L329" s="45">
        <v>31.375879329999997</v>
      </c>
      <c r="M329" s="45">
        <f t="shared" si="5"/>
        <v>-79.322245670000001</v>
      </c>
    </row>
    <row r="330" spans="1:13" ht="25.5" x14ac:dyDescent="0.2">
      <c r="A330" s="5"/>
      <c r="D330" s="34"/>
      <c r="E330" s="35"/>
      <c r="F330" s="34"/>
      <c r="G330" s="34"/>
      <c r="H330" s="44"/>
      <c r="I330" s="44" t="s">
        <v>499</v>
      </c>
      <c r="J330" s="43" t="s">
        <v>2044</v>
      </c>
      <c r="K330" s="45">
        <v>215.652603</v>
      </c>
      <c r="L330" s="45">
        <v>262.17703705000014</v>
      </c>
      <c r="M330" s="45">
        <f t="shared" si="5"/>
        <v>46.524434050000139</v>
      </c>
    </row>
    <row r="331" spans="1:13" ht="25.5" x14ac:dyDescent="0.2">
      <c r="A331" s="5"/>
      <c r="D331" s="34"/>
      <c r="E331" s="35"/>
      <c r="F331" s="34"/>
      <c r="G331" s="34"/>
      <c r="H331" s="44"/>
      <c r="I331" s="44" t="s">
        <v>529</v>
      </c>
      <c r="J331" s="43" t="s">
        <v>695</v>
      </c>
      <c r="K331" s="45">
        <v>108.98978099999999</v>
      </c>
      <c r="L331" s="45">
        <v>99.698011710000003</v>
      </c>
      <c r="M331" s="45">
        <f t="shared" si="5"/>
        <v>-9.2917692899999906</v>
      </c>
    </row>
    <row r="332" spans="1:13" ht="25.5" x14ac:dyDescent="0.2">
      <c r="A332" s="5"/>
      <c r="D332" s="34"/>
      <c r="E332" s="35"/>
      <c r="F332" s="34"/>
      <c r="G332" s="34"/>
      <c r="H332" s="44"/>
      <c r="I332" s="44" t="s">
        <v>696</v>
      </c>
      <c r="J332" s="43" t="s">
        <v>1042</v>
      </c>
      <c r="K332" s="45">
        <v>36.997501999999997</v>
      </c>
      <c r="L332" s="45">
        <v>35.397960619999999</v>
      </c>
      <c r="M332" s="45">
        <f t="shared" si="5"/>
        <v>-1.599541379999998</v>
      </c>
    </row>
    <row r="333" spans="1:13" ht="25.5" x14ac:dyDescent="0.2">
      <c r="A333" s="5"/>
      <c r="D333" s="34"/>
      <c r="E333" s="35"/>
      <c r="F333" s="34"/>
      <c r="G333" s="34"/>
      <c r="H333" s="44"/>
      <c r="I333" s="44" t="s">
        <v>556</v>
      </c>
      <c r="J333" s="43" t="s">
        <v>2045</v>
      </c>
      <c r="K333" s="45">
        <v>176.72502299999999</v>
      </c>
      <c r="L333" s="45">
        <v>56.258594100000003</v>
      </c>
      <c r="M333" s="45">
        <f t="shared" si="5"/>
        <v>-120.46642889999998</v>
      </c>
    </row>
    <row r="334" spans="1:13" ht="25.5" x14ac:dyDescent="0.2">
      <c r="A334" s="5"/>
      <c r="D334" s="34"/>
      <c r="E334" s="35"/>
      <c r="F334" s="34"/>
      <c r="G334" s="34"/>
      <c r="H334" s="44"/>
      <c r="I334" s="44" t="s">
        <v>531</v>
      </c>
      <c r="J334" s="43" t="s">
        <v>2046</v>
      </c>
      <c r="K334" s="45">
        <v>192.629356</v>
      </c>
      <c r="L334" s="45">
        <v>169.7737253899999</v>
      </c>
      <c r="M334" s="45">
        <f t="shared" si="5"/>
        <v>-22.855630610000105</v>
      </c>
    </row>
    <row r="335" spans="1:13" ht="25.5" x14ac:dyDescent="0.2">
      <c r="A335" s="5"/>
      <c r="D335" s="34"/>
      <c r="E335" s="35"/>
      <c r="F335" s="34"/>
      <c r="G335" s="34"/>
      <c r="H335" s="44"/>
      <c r="I335" s="44" t="s">
        <v>533</v>
      </c>
      <c r="J335" s="43" t="s">
        <v>2047</v>
      </c>
      <c r="K335" s="45">
        <v>32.770766000000002</v>
      </c>
      <c r="L335" s="45">
        <v>29.879196369999992</v>
      </c>
      <c r="M335" s="45">
        <f t="shared" si="5"/>
        <v>-2.89156963000001</v>
      </c>
    </row>
    <row r="336" spans="1:13" x14ac:dyDescent="0.2">
      <c r="A336" s="5"/>
      <c r="D336" s="34"/>
      <c r="E336" s="35"/>
      <c r="F336" s="34"/>
      <c r="G336" s="34"/>
      <c r="H336" s="44" t="s">
        <v>447</v>
      </c>
      <c r="I336" s="44"/>
      <c r="J336" s="43"/>
      <c r="K336" s="45">
        <v>261.25627100000003</v>
      </c>
      <c r="L336" s="45">
        <v>219.59597126000003</v>
      </c>
      <c r="M336" s="45">
        <f t="shared" si="5"/>
        <v>-41.660299739999999</v>
      </c>
    </row>
    <row r="337" spans="1:13" x14ac:dyDescent="0.2">
      <c r="A337" s="5"/>
      <c r="D337" s="34"/>
      <c r="E337" s="35"/>
      <c r="F337" s="34"/>
      <c r="G337" s="34"/>
      <c r="H337" s="44"/>
      <c r="I337" s="44" t="s">
        <v>448</v>
      </c>
      <c r="J337" s="43" t="s">
        <v>488</v>
      </c>
      <c r="K337" s="45">
        <v>224.445628</v>
      </c>
      <c r="L337" s="45">
        <v>186.96972774</v>
      </c>
      <c r="M337" s="45">
        <f t="shared" si="5"/>
        <v>-37.475900260000003</v>
      </c>
    </row>
    <row r="338" spans="1:13" x14ac:dyDescent="0.2">
      <c r="A338" s="5"/>
      <c r="D338" s="34"/>
      <c r="E338" s="35"/>
      <c r="F338" s="34"/>
      <c r="G338" s="34"/>
      <c r="H338" s="44"/>
      <c r="I338" s="44" t="s">
        <v>452</v>
      </c>
      <c r="J338" s="43" t="s">
        <v>491</v>
      </c>
      <c r="K338" s="45">
        <v>36.810642999999999</v>
      </c>
      <c r="L338" s="45">
        <v>32.626243520000003</v>
      </c>
      <c r="M338" s="45">
        <f t="shared" si="5"/>
        <v>-4.1843994799999962</v>
      </c>
    </row>
    <row r="339" spans="1:13" ht="14.25" x14ac:dyDescent="0.2">
      <c r="A339" s="5"/>
      <c r="D339" s="34"/>
      <c r="E339" s="68">
        <v>11</v>
      </c>
      <c r="F339" s="38" t="s">
        <v>149</v>
      </c>
      <c r="G339" s="69"/>
      <c r="H339" s="70"/>
      <c r="I339" s="71"/>
      <c r="J339" s="72"/>
      <c r="K339" s="72">
        <v>149341.557757</v>
      </c>
      <c r="L339" s="72">
        <v>151304.17491542993</v>
      </c>
      <c r="M339" s="72">
        <f t="shared" si="5"/>
        <v>1962.61715842993</v>
      </c>
    </row>
    <row r="340" spans="1:13" ht="14.25" x14ac:dyDescent="0.2">
      <c r="A340" s="5"/>
      <c r="D340" s="34"/>
      <c r="E340" s="35"/>
      <c r="F340" s="34"/>
      <c r="G340" s="36" t="s">
        <v>423</v>
      </c>
      <c r="H340" s="36"/>
      <c r="I340" s="36"/>
      <c r="J340" s="33"/>
      <c r="K340" s="29">
        <v>149341.557757</v>
      </c>
      <c r="L340" s="29">
        <v>151304.17491542993</v>
      </c>
      <c r="M340" s="29">
        <f t="shared" si="5"/>
        <v>1962.61715842993</v>
      </c>
    </row>
    <row r="341" spans="1:13" x14ac:dyDescent="0.2">
      <c r="A341" s="5"/>
      <c r="D341" s="34"/>
      <c r="E341" s="35"/>
      <c r="F341" s="34"/>
      <c r="G341" s="34"/>
      <c r="H341" s="44" t="s">
        <v>506</v>
      </c>
      <c r="I341" s="44"/>
      <c r="J341" s="43"/>
      <c r="K341" s="45">
        <v>82689.883388000002</v>
      </c>
      <c r="L341" s="45">
        <v>84932.250993509981</v>
      </c>
      <c r="M341" s="45">
        <f t="shared" si="5"/>
        <v>2242.3676055099786</v>
      </c>
    </row>
    <row r="342" spans="1:13" x14ac:dyDescent="0.2">
      <c r="A342" s="5"/>
      <c r="D342" s="34"/>
      <c r="E342" s="35"/>
      <c r="F342" s="34"/>
      <c r="G342" s="34"/>
      <c r="H342" s="44"/>
      <c r="I342" s="44" t="s">
        <v>697</v>
      </c>
      <c r="J342" s="43" t="s">
        <v>698</v>
      </c>
      <c r="K342" s="45">
        <v>24823.236351</v>
      </c>
      <c r="L342" s="45">
        <v>24228.979388529999</v>
      </c>
      <c r="M342" s="45">
        <f t="shared" si="5"/>
        <v>-594.25696247000087</v>
      </c>
    </row>
    <row r="343" spans="1:13" x14ac:dyDescent="0.2">
      <c r="A343" s="5"/>
      <c r="D343" s="34"/>
      <c r="E343" s="35"/>
      <c r="F343" s="34"/>
      <c r="G343" s="34"/>
      <c r="H343" s="44"/>
      <c r="I343" s="44" t="s">
        <v>699</v>
      </c>
      <c r="J343" s="43" t="s">
        <v>2048</v>
      </c>
      <c r="K343" s="45">
        <v>4782.6876009999996</v>
      </c>
      <c r="L343" s="45">
        <v>5446.1461917099996</v>
      </c>
      <c r="M343" s="45">
        <f t="shared" si="5"/>
        <v>663.45859070999995</v>
      </c>
    </row>
    <row r="344" spans="1:13" x14ac:dyDescent="0.2">
      <c r="A344" s="5"/>
      <c r="D344" s="34"/>
      <c r="E344" s="35"/>
      <c r="F344" s="34"/>
      <c r="G344" s="34"/>
      <c r="H344" s="44"/>
      <c r="I344" s="44" t="s">
        <v>700</v>
      </c>
      <c r="J344" s="43" t="s">
        <v>701</v>
      </c>
      <c r="K344" s="45">
        <v>4514.0184980000004</v>
      </c>
      <c r="L344" s="45">
        <v>4077.6856183600003</v>
      </c>
      <c r="M344" s="45">
        <f t="shared" si="5"/>
        <v>-436.3328796400001</v>
      </c>
    </row>
    <row r="345" spans="1:13" x14ac:dyDescent="0.2">
      <c r="A345" s="5"/>
      <c r="D345" s="34"/>
      <c r="E345" s="35"/>
      <c r="F345" s="34"/>
      <c r="G345" s="34"/>
      <c r="H345" s="44"/>
      <c r="I345" s="44" t="s">
        <v>702</v>
      </c>
      <c r="J345" s="43" t="s">
        <v>703</v>
      </c>
      <c r="K345" s="45">
        <v>74.487948000000003</v>
      </c>
      <c r="L345" s="45">
        <v>83.138096099999984</v>
      </c>
      <c r="M345" s="45">
        <f t="shared" si="5"/>
        <v>8.6501480999999814</v>
      </c>
    </row>
    <row r="346" spans="1:13" x14ac:dyDescent="0.2">
      <c r="A346" s="5"/>
      <c r="D346" s="34"/>
      <c r="E346" s="35"/>
      <c r="F346" s="34"/>
      <c r="G346" s="34"/>
      <c r="H346" s="44"/>
      <c r="I346" s="44" t="s">
        <v>704</v>
      </c>
      <c r="J346" s="43" t="s">
        <v>705</v>
      </c>
      <c r="K346" s="45">
        <v>320.88750900000002</v>
      </c>
      <c r="L346" s="45">
        <v>179.53510845999998</v>
      </c>
      <c r="M346" s="45">
        <f t="shared" si="5"/>
        <v>-141.35240054000005</v>
      </c>
    </row>
    <row r="347" spans="1:13" x14ac:dyDescent="0.2">
      <c r="A347" s="5"/>
      <c r="D347" s="34"/>
      <c r="E347" s="35"/>
      <c r="F347" s="34"/>
      <c r="G347" s="34"/>
      <c r="H347" s="44"/>
      <c r="I347" s="44" t="s">
        <v>2049</v>
      </c>
      <c r="J347" s="43" t="s">
        <v>2050</v>
      </c>
      <c r="K347" s="45">
        <v>2486.9142259999999</v>
      </c>
      <c r="L347" s="45">
        <v>2224.6783718899997</v>
      </c>
      <c r="M347" s="45">
        <f t="shared" si="5"/>
        <v>-262.23585411000022</v>
      </c>
    </row>
    <row r="348" spans="1:13" x14ac:dyDescent="0.2">
      <c r="A348" s="5"/>
      <c r="D348" s="34"/>
      <c r="E348" s="35"/>
      <c r="F348" s="34"/>
      <c r="G348" s="34"/>
      <c r="H348" s="44"/>
      <c r="I348" s="44" t="s">
        <v>2051</v>
      </c>
      <c r="J348" s="43" t="s">
        <v>2052</v>
      </c>
      <c r="K348" s="45">
        <v>538.73415299999999</v>
      </c>
      <c r="L348" s="45">
        <v>640.90572410000004</v>
      </c>
      <c r="M348" s="45">
        <f t="shared" si="5"/>
        <v>102.17157110000005</v>
      </c>
    </row>
    <row r="349" spans="1:13" x14ac:dyDescent="0.2">
      <c r="A349" s="5"/>
      <c r="D349" s="34"/>
      <c r="E349" s="35"/>
      <c r="F349" s="34"/>
      <c r="G349" s="34"/>
      <c r="H349" s="44"/>
      <c r="I349" s="44" t="s">
        <v>2053</v>
      </c>
      <c r="J349" s="43" t="s">
        <v>2054</v>
      </c>
      <c r="K349" s="45">
        <v>364.529135</v>
      </c>
      <c r="L349" s="45">
        <v>384.42304573999996</v>
      </c>
      <c r="M349" s="45">
        <f t="shared" si="5"/>
        <v>19.893910739999967</v>
      </c>
    </row>
    <row r="350" spans="1:13" x14ac:dyDescent="0.2">
      <c r="A350" s="5"/>
      <c r="D350" s="34"/>
      <c r="E350" s="35"/>
      <c r="F350" s="34"/>
      <c r="G350" s="34"/>
      <c r="H350" s="44"/>
      <c r="I350" s="44" t="s">
        <v>2055</v>
      </c>
      <c r="J350" s="43" t="s">
        <v>2056</v>
      </c>
      <c r="K350" s="45">
        <v>67.862288000000007</v>
      </c>
      <c r="L350" s="45">
        <v>161.55651551</v>
      </c>
      <c r="M350" s="45">
        <f t="shared" si="5"/>
        <v>93.69422750999999</v>
      </c>
    </row>
    <row r="351" spans="1:13" x14ac:dyDescent="0.2">
      <c r="A351" s="5"/>
      <c r="D351" s="34"/>
      <c r="E351" s="35"/>
      <c r="F351" s="34"/>
      <c r="G351" s="34"/>
      <c r="H351" s="44"/>
      <c r="I351" s="44" t="s">
        <v>511</v>
      </c>
      <c r="J351" s="43" t="s">
        <v>2057</v>
      </c>
      <c r="K351" s="45">
        <v>42081.778179000001</v>
      </c>
      <c r="L351" s="45">
        <v>41805.659088859989</v>
      </c>
      <c r="M351" s="45">
        <f t="shared" si="5"/>
        <v>-276.11909014001139</v>
      </c>
    </row>
    <row r="352" spans="1:13" x14ac:dyDescent="0.2">
      <c r="A352" s="5"/>
      <c r="D352" s="34"/>
      <c r="E352" s="35"/>
      <c r="F352" s="34"/>
      <c r="G352" s="34"/>
      <c r="H352" s="44"/>
      <c r="I352" s="44" t="s">
        <v>706</v>
      </c>
      <c r="J352" s="43" t="s">
        <v>707</v>
      </c>
      <c r="K352" s="45">
        <v>350</v>
      </c>
      <c r="L352" s="45">
        <v>425</v>
      </c>
      <c r="M352" s="45">
        <f t="shared" si="5"/>
        <v>75</v>
      </c>
    </row>
    <row r="353" spans="1:13" x14ac:dyDescent="0.2">
      <c r="A353" s="5"/>
      <c r="D353" s="34"/>
      <c r="E353" s="35"/>
      <c r="F353" s="34"/>
      <c r="G353" s="34"/>
      <c r="H353" s="44"/>
      <c r="I353" s="44" t="s">
        <v>2362</v>
      </c>
      <c r="J353" s="43" t="s">
        <v>2363</v>
      </c>
      <c r="K353" s="45">
        <v>372.871713</v>
      </c>
      <c r="L353" s="45">
        <v>322.84916016000005</v>
      </c>
      <c r="M353" s="45">
        <f t="shared" si="5"/>
        <v>-50.022552839999946</v>
      </c>
    </row>
    <row r="354" spans="1:13" x14ac:dyDescent="0.2">
      <c r="A354" s="5"/>
      <c r="D354" s="34"/>
      <c r="E354" s="35"/>
      <c r="F354" s="34"/>
      <c r="G354" s="34"/>
      <c r="H354" s="44"/>
      <c r="I354" s="44" t="s">
        <v>708</v>
      </c>
      <c r="J354" s="43" t="s">
        <v>2058</v>
      </c>
      <c r="K354" s="45">
        <v>256.71694300000001</v>
      </c>
      <c r="L354" s="45">
        <v>60.400852470000004</v>
      </c>
      <c r="M354" s="45">
        <f t="shared" si="5"/>
        <v>-196.31609053</v>
      </c>
    </row>
    <row r="355" spans="1:13" x14ac:dyDescent="0.2">
      <c r="A355" s="5"/>
      <c r="D355" s="34"/>
      <c r="E355" s="35"/>
      <c r="F355" s="34"/>
      <c r="G355" s="34"/>
      <c r="H355" s="44"/>
      <c r="I355" s="44" t="s">
        <v>709</v>
      </c>
      <c r="J355" s="43" t="s">
        <v>710</v>
      </c>
      <c r="K355" s="45">
        <v>261.66884399999998</v>
      </c>
      <c r="L355" s="45">
        <v>4797.5520526</v>
      </c>
      <c r="M355" s="45">
        <f t="shared" si="5"/>
        <v>4535.8832086000002</v>
      </c>
    </row>
    <row r="356" spans="1:13" x14ac:dyDescent="0.2">
      <c r="A356" s="5"/>
      <c r="D356" s="34"/>
      <c r="E356" s="35"/>
      <c r="F356" s="34"/>
      <c r="G356" s="34"/>
      <c r="H356" s="44"/>
      <c r="I356" s="44" t="s">
        <v>711</v>
      </c>
      <c r="J356" s="43" t="s">
        <v>2059</v>
      </c>
      <c r="K356" s="45">
        <v>0</v>
      </c>
      <c r="L356" s="45">
        <v>6.1276789300000001</v>
      </c>
      <c r="M356" s="45">
        <f t="shared" si="5"/>
        <v>6.1276789300000001</v>
      </c>
    </row>
    <row r="357" spans="1:13" x14ac:dyDescent="0.2">
      <c r="A357" s="5"/>
      <c r="D357" s="34"/>
      <c r="E357" s="35"/>
      <c r="F357" s="34"/>
      <c r="G357" s="34"/>
      <c r="H357" s="44"/>
      <c r="I357" s="44" t="s">
        <v>712</v>
      </c>
      <c r="J357" s="43" t="s">
        <v>1043</v>
      </c>
      <c r="K357" s="45">
        <v>1393.49</v>
      </c>
      <c r="L357" s="45">
        <v>87.614100090000008</v>
      </c>
      <c r="M357" s="45">
        <f t="shared" si="5"/>
        <v>-1305.87589991</v>
      </c>
    </row>
    <row r="358" spans="1:13" ht="14.25" x14ac:dyDescent="0.2">
      <c r="A358" s="5"/>
      <c r="D358" s="34"/>
      <c r="E358" s="35"/>
      <c r="F358" s="34"/>
      <c r="G358" s="34"/>
      <c r="H358" s="38" t="s">
        <v>424</v>
      </c>
      <c r="I358" s="38"/>
      <c r="J358" s="60"/>
      <c r="K358" s="41">
        <v>64790.736148000004</v>
      </c>
      <c r="L358" s="41">
        <v>63528.671018649977</v>
      </c>
      <c r="M358" s="41">
        <f t="shared" si="5"/>
        <v>-1262.0651293500268</v>
      </c>
    </row>
    <row r="359" spans="1:13" x14ac:dyDescent="0.2">
      <c r="A359" s="5"/>
      <c r="D359" s="34"/>
      <c r="E359" s="35"/>
      <c r="F359" s="34"/>
      <c r="G359" s="34"/>
      <c r="H359" s="44"/>
      <c r="I359" s="44" t="s">
        <v>713</v>
      </c>
      <c r="J359" s="43" t="s">
        <v>2060</v>
      </c>
      <c r="K359" s="45">
        <v>1351.374988</v>
      </c>
      <c r="L359" s="45">
        <v>1122.54988615</v>
      </c>
      <c r="M359" s="45">
        <f t="shared" si="5"/>
        <v>-228.82510185000001</v>
      </c>
    </row>
    <row r="360" spans="1:13" x14ac:dyDescent="0.2">
      <c r="A360" s="5"/>
      <c r="D360" s="34"/>
      <c r="E360" s="35"/>
      <c r="F360" s="34"/>
      <c r="G360" s="34"/>
      <c r="H360" s="44"/>
      <c r="I360" s="44" t="s">
        <v>457</v>
      </c>
      <c r="J360" s="43" t="s">
        <v>2061</v>
      </c>
      <c r="K360" s="45">
        <v>85.178407000000007</v>
      </c>
      <c r="L360" s="45">
        <v>107.70195493999999</v>
      </c>
      <c r="M360" s="45">
        <f t="shared" si="5"/>
        <v>22.523547939999986</v>
      </c>
    </row>
    <row r="361" spans="1:13" x14ac:dyDescent="0.2">
      <c r="A361" s="5"/>
      <c r="D361" s="34"/>
      <c r="E361" s="35"/>
      <c r="F361" s="34"/>
      <c r="G361" s="34"/>
      <c r="H361" s="44"/>
      <c r="I361" s="44" t="s">
        <v>459</v>
      </c>
      <c r="J361" s="43" t="s">
        <v>714</v>
      </c>
      <c r="K361" s="45">
        <v>1568.3477130000001</v>
      </c>
      <c r="L361" s="45">
        <v>1142.6280152199997</v>
      </c>
      <c r="M361" s="45">
        <f t="shared" si="5"/>
        <v>-425.71969778000039</v>
      </c>
    </row>
    <row r="362" spans="1:13" x14ac:dyDescent="0.2">
      <c r="A362" s="5"/>
      <c r="D362" s="34"/>
      <c r="E362" s="35"/>
      <c r="F362" s="34"/>
      <c r="G362" s="34"/>
      <c r="H362" s="44"/>
      <c r="I362" s="44" t="s">
        <v>461</v>
      </c>
      <c r="J362" s="43" t="s">
        <v>2062</v>
      </c>
      <c r="K362" s="45">
        <v>20536.455247000002</v>
      </c>
      <c r="L362" s="45">
        <v>18565.083832079974</v>
      </c>
      <c r="M362" s="45">
        <f t="shared" si="5"/>
        <v>-1971.3714149200277</v>
      </c>
    </row>
    <row r="363" spans="1:13" x14ac:dyDescent="0.2">
      <c r="A363" s="5"/>
      <c r="D363" s="34"/>
      <c r="E363" s="35"/>
      <c r="F363" s="34"/>
      <c r="G363" s="34"/>
      <c r="H363" s="44"/>
      <c r="I363" s="44" t="s">
        <v>463</v>
      </c>
      <c r="J363" s="43" t="s">
        <v>2063</v>
      </c>
      <c r="K363" s="45">
        <v>7.4100010000000003</v>
      </c>
      <c r="L363" s="45">
        <v>28.021271720000001</v>
      </c>
      <c r="M363" s="45">
        <f t="shared" si="5"/>
        <v>20.61127072</v>
      </c>
    </row>
    <row r="364" spans="1:13" x14ac:dyDescent="0.2">
      <c r="A364" s="5"/>
      <c r="D364" s="34"/>
      <c r="E364" s="35"/>
      <c r="F364" s="34"/>
      <c r="G364" s="34"/>
      <c r="H364" s="44"/>
      <c r="I364" s="44" t="s">
        <v>464</v>
      </c>
      <c r="J364" s="43" t="s">
        <v>2064</v>
      </c>
      <c r="K364" s="45">
        <v>25326.093357999998</v>
      </c>
      <c r="L364" s="45">
        <v>25914.001053720011</v>
      </c>
      <c r="M364" s="45">
        <f t="shared" si="5"/>
        <v>587.90769572001227</v>
      </c>
    </row>
    <row r="365" spans="1:13" x14ac:dyDescent="0.2">
      <c r="A365" s="5"/>
      <c r="D365" s="34"/>
      <c r="E365" s="35"/>
      <c r="F365" s="34"/>
      <c r="G365" s="34"/>
      <c r="H365" s="44"/>
      <c r="I365" s="44" t="s">
        <v>465</v>
      </c>
      <c r="J365" s="43" t="s">
        <v>2065</v>
      </c>
      <c r="K365" s="45">
        <v>1888.8983209999999</v>
      </c>
      <c r="L365" s="45">
        <v>2110.9080209799999</v>
      </c>
      <c r="M365" s="45">
        <f t="shared" si="5"/>
        <v>222.00969998000005</v>
      </c>
    </row>
    <row r="366" spans="1:13" x14ac:dyDescent="0.2">
      <c r="A366" s="5"/>
      <c r="D366" s="34"/>
      <c r="E366" s="35"/>
      <c r="F366" s="34"/>
      <c r="G366" s="34"/>
      <c r="H366" s="44"/>
      <c r="I366" s="44" t="s">
        <v>467</v>
      </c>
      <c r="J366" s="43" t="s">
        <v>2067</v>
      </c>
      <c r="K366" s="45">
        <v>329.770037</v>
      </c>
      <c r="L366" s="45">
        <v>344.31359348999996</v>
      </c>
      <c r="M366" s="45">
        <f t="shared" si="5"/>
        <v>14.543556489999958</v>
      </c>
    </row>
    <row r="367" spans="1:13" x14ac:dyDescent="0.2">
      <c r="A367" s="5"/>
      <c r="D367" s="34"/>
      <c r="E367" s="35"/>
      <c r="F367" s="34"/>
      <c r="G367" s="34"/>
      <c r="H367" s="44"/>
      <c r="I367" s="44" t="s">
        <v>472</v>
      </c>
      <c r="J367" s="43" t="s">
        <v>2068</v>
      </c>
      <c r="K367" s="45">
        <v>64.487654000000006</v>
      </c>
      <c r="L367" s="45">
        <v>90.143016779999996</v>
      </c>
      <c r="M367" s="45">
        <f t="shared" si="5"/>
        <v>25.65536277999999</v>
      </c>
    </row>
    <row r="368" spans="1:13" x14ac:dyDescent="0.2">
      <c r="A368" s="5"/>
      <c r="D368" s="34"/>
      <c r="E368" s="35"/>
      <c r="F368" s="34"/>
      <c r="G368" s="34"/>
      <c r="H368" s="44"/>
      <c r="I368" s="44" t="s">
        <v>474</v>
      </c>
      <c r="J368" s="43" t="s">
        <v>715</v>
      </c>
      <c r="K368" s="45">
        <v>238.68687499999999</v>
      </c>
      <c r="L368" s="45">
        <v>239.28820252999998</v>
      </c>
      <c r="M368" s="45">
        <f t="shared" ref="M368:M428" si="6">L368-K368</f>
        <v>0.60132752999999184</v>
      </c>
    </row>
    <row r="369" spans="1:13" x14ac:dyDescent="0.2">
      <c r="A369" s="5"/>
      <c r="D369" s="34"/>
      <c r="E369" s="35"/>
      <c r="F369" s="34"/>
      <c r="G369" s="34"/>
      <c r="H369" s="44"/>
      <c r="I369" s="44" t="s">
        <v>716</v>
      </c>
      <c r="J369" s="43" t="s">
        <v>2069</v>
      </c>
      <c r="K369" s="45">
        <v>7611.1727099999998</v>
      </c>
      <c r="L369" s="45">
        <v>8415.8138760500005</v>
      </c>
      <c r="M369" s="45">
        <f t="shared" si="6"/>
        <v>804.64116605000072</v>
      </c>
    </row>
    <row r="370" spans="1:13" x14ac:dyDescent="0.2">
      <c r="A370" s="5"/>
      <c r="D370" s="34"/>
      <c r="E370" s="35"/>
      <c r="F370" s="34"/>
      <c r="G370" s="34"/>
      <c r="H370" s="44"/>
      <c r="I370" s="44" t="s">
        <v>483</v>
      </c>
      <c r="J370" s="43" t="s">
        <v>717</v>
      </c>
      <c r="K370" s="45">
        <v>35.724141000000003</v>
      </c>
      <c r="L370" s="45">
        <v>32.297204709999995</v>
      </c>
      <c r="M370" s="45">
        <f t="shared" si="6"/>
        <v>-3.4269362900000075</v>
      </c>
    </row>
    <row r="371" spans="1:13" x14ac:dyDescent="0.2">
      <c r="A371" s="5"/>
      <c r="D371" s="34"/>
      <c r="E371" s="35"/>
      <c r="F371" s="34"/>
      <c r="G371" s="34"/>
      <c r="H371" s="44"/>
      <c r="I371" s="44" t="s">
        <v>577</v>
      </c>
      <c r="J371" s="43" t="s">
        <v>2071</v>
      </c>
      <c r="K371" s="45">
        <v>4.0661829999999997</v>
      </c>
      <c r="L371" s="45">
        <v>0</v>
      </c>
      <c r="M371" s="45">
        <f t="shared" si="6"/>
        <v>-4.0661829999999997</v>
      </c>
    </row>
    <row r="372" spans="1:13" x14ac:dyDescent="0.2">
      <c r="A372" s="5"/>
      <c r="D372" s="34"/>
      <c r="E372" s="35"/>
      <c r="F372" s="34"/>
      <c r="G372" s="34"/>
      <c r="H372" s="44"/>
      <c r="I372" s="44" t="s">
        <v>718</v>
      </c>
      <c r="J372" s="43" t="s">
        <v>2072</v>
      </c>
      <c r="K372" s="45">
        <v>7.9427110000000001</v>
      </c>
      <c r="L372" s="45">
        <v>15.435432070000001</v>
      </c>
      <c r="M372" s="45">
        <f t="shared" si="6"/>
        <v>7.4927210700000009</v>
      </c>
    </row>
    <row r="373" spans="1:13" x14ac:dyDescent="0.2">
      <c r="A373" s="5"/>
      <c r="D373" s="34"/>
      <c r="E373" s="35"/>
      <c r="F373" s="34"/>
      <c r="G373" s="34"/>
      <c r="H373" s="44"/>
      <c r="I373" s="44" t="s">
        <v>722</v>
      </c>
      <c r="J373" s="43" t="s">
        <v>2073</v>
      </c>
      <c r="K373" s="45">
        <v>108.498763</v>
      </c>
      <c r="L373" s="45">
        <v>125.44919220000003</v>
      </c>
      <c r="M373" s="45">
        <f t="shared" si="6"/>
        <v>16.950429200000031</v>
      </c>
    </row>
    <row r="374" spans="1:13" x14ac:dyDescent="0.2">
      <c r="A374" s="5"/>
      <c r="D374" s="34"/>
      <c r="E374" s="35"/>
      <c r="F374" s="34"/>
      <c r="G374" s="34"/>
      <c r="H374" s="44"/>
      <c r="I374" s="44" t="s">
        <v>723</v>
      </c>
      <c r="J374" s="43" t="s">
        <v>2074</v>
      </c>
      <c r="K374" s="45">
        <v>1272.139621</v>
      </c>
      <c r="L374" s="45">
        <v>1077.1641485900002</v>
      </c>
      <c r="M374" s="45">
        <f t="shared" si="6"/>
        <v>-194.97547240999984</v>
      </c>
    </row>
    <row r="375" spans="1:13" x14ac:dyDescent="0.2">
      <c r="A375" s="5"/>
      <c r="D375" s="34"/>
      <c r="E375" s="35"/>
      <c r="F375" s="34"/>
      <c r="G375" s="34"/>
      <c r="H375" s="44"/>
      <c r="I375" s="44" t="s">
        <v>724</v>
      </c>
      <c r="J375" s="43" t="s">
        <v>2075</v>
      </c>
      <c r="K375" s="45">
        <v>2614.67056</v>
      </c>
      <c r="L375" s="45">
        <v>2548.1344583800001</v>
      </c>
      <c r="M375" s="45">
        <f t="shared" si="6"/>
        <v>-66.536101619999954</v>
      </c>
    </row>
    <row r="376" spans="1:13" x14ac:dyDescent="0.2">
      <c r="A376" s="5"/>
      <c r="D376" s="34"/>
      <c r="E376" s="35"/>
      <c r="F376" s="34"/>
      <c r="G376" s="34"/>
      <c r="H376" s="44"/>
      <c r="I376" s="44" t="s">
        <v>725</v>
      </c>
      <c r="J376" s="43" t="s">
        <v>726</v>
      </c>
      <c r="K376" s="45">
        <v>32.829583999999997</v>
      </c>
      <c r="L376" s="45">
        <v>28.637165110000002</v>
      </c>
      <c r="M376" s="45">
        <f t="shared" si="6"/>
        <v>-4.1924188899999955</v>
      </c>
    </row>
    <row r="377" spans="1:13" x14ac:dyDescent="0.2">
      <c r="A377" s="5"/>
      <c r="D377" s="34"/>
      <c r="E377" s="35"/>
      <c r="F377" s="34"/>
      <c r="G377" s="34"/>
      <c r="H377" s="44"/>
      <c r="I377" s="44" t="s">
        <v>586</v>
      </c>
      <c r="J377" s="43" t="s">
        <v>727</v>
      </c>
      <c r="K377" s="45">
        <v>260.57053200000001</v>
      </c>
      <c r="L377" s="45">
        <v>196.51359912000012</v>
      </c>
      <c r="M377" s="45">
        <f t="shared" si="6"/>
        <v>-64.056932879999891</v>
      </c>
    </row>
    <row r="378" spans="1:13" x14ac:dyDescent="0.2">
      <c r="A378" s="5"/>
      <c r="D378" s="34"/>
      <c r="E378" s="35"/>
      <c r="F378" s="34"/>
      <c r="G378" s="34"/>
      <c r="H378" s="44"/>
      <c r="I378" s="44" t="s">
        <v>427</v>
      </c>
      <c r="J378" s="43" t="s">
        <v>2348</v>
      </c>
      <c r="K378" s="45">
        <v>585.01795300000003</v>
      </c>
      <c r="L378" s="45">
        <v>578.31850299999996</v>
      </c>
      <c r="M378" s="45">
        <f t="shared" si="6"/>
        <v>-6.6994500000000698</v>
      </c>
    </row>
    <row r="379" spans="1:13" x14ac:dyDescent="0.2">
      <c r="A379" s="5"/>
      <c r="D379" s="34"/>
      <c r="E379" s="35"/>
      <c r="F379" s="34"/>
      <c r="G379" s="34"/>
      <c r="H379" s="44"/>
      <c r="I379" s="44" t="s">
        <v>433</v>
      </c>
      <c r="J379" s="43" t="s">
        <v>2076</v>
      </c>
      <c r="K379" s="45">
        <v>861.40078900000003</v>
      </c>
      <c r="L379" s="45">
        <v>846.26859180999975</v>
      </c>
      <c r="M379" s="45">
        <f t="shared" si="6"/>
        <v>-15.132197190000284</v>
      </c>
    </row>
    <row r="380" spans="1:13" x14ac:dyDescent="0.2">
      <c r="A380" s="5"/>
      <c r="D380" s="34"/>
      <c r="E380" s="35"/>
      <c r="F380" s="34"/>
      <c r="G380" s="34"/>
      <c r="H380" s="44" t="s">
        <v>447</v>
      </c>
      <c r="I380" s="44"/>
      <c r="J380" s="43"/>
      <c r="K380" s="45">
        <v>1860.9382210000001</v>
      </c>
      <c r="L380" s="45">
        <v>2843.2529032700027</v>
      </c>
      <c r="M380" s="45">
        <f t="shared" si="6"/>
        <v>982.31468227000255</v>
      </c>
    </row>
    <row r="381" spans="1:13" x14ac:dyDescent="0.2">
      <c r="A381" s="5"/>
      <c r="D381" s="34"/>
      <c r="E381" s="35"/>
      <c r="F381" s="34"/>
      <c r="G381" s="34"/>
      <c r="H381" s="44"/>
      <c r="I381" s="44" t="s">
        <v>448</v>
      </c>
      <c r="J381" s="43" t="s">
        <v>488</v>
      </c>
      <c r="K381" s="45">
        <v>1705.4946660000001</v>
      </c>
      <c r="L381" s="45">
        <v>2704.7532081900031</v>
      </c>
      <c r="M381" s="45">
        <f t="shared" si="6"/>
        <v>999.25854219000303</v>
      </c>
    </row>
    <row r="382" spans="1:13" x14ac:dyDescent="0.2">
      <c r="A382" s="5"/>
      <c r="D382" s="34"/>
      <c r="E382" s="35"/>
      <c r="F382" s="34"/>
      <c r="G382" s="34"/>
      <c r="H382" s="44"/>
      <c r="I382" s="44" t="s">
        <v>452</v>
      </c>
      <c r="J382" s="43" t="s">
        <v>491</v>
      </c>
      <c r="K382" s="45">
        <v>155.443555</v>
      </c>
      <c r="L382" s="45">
        <v>138.49969508000004</v>
      </c>
      <c r="M382" s="45">
        <f t="shared" si="6"/>
        <v>-16.943859919999966</v>
      </c>
    </row>
    <row r="383" spans="1:13" ht="14.25" x14ac:dyDescent="0.2">
      <c r="A383" s="5"/>
      <c r="D383" s="34"/>
      <c r="E383" s="68">
        <v>12</v>
      </c>
      <c r="F383" s="38" t="s">
        <v>208</v>
      </c>
      <c r="G383" s="69"/>
      <c r="H383" s="70"/>
      <c r="I383" s="71"/>
      <c r="J383" s="72"/>
      <c r="K383" s="72">
        <v>64214.267011999997</v>
      </c>
      <c r="L383" s="72">
        <v>77488.131081450003</v>
      </c>
      <c r="M383" s="72">
        <f t="shared" si="6"/>
        <v>13273.864069450006</v>
      </c>
    </row>
    <row r="384" spans="1:13" ht="14.25" x14ac:dyDescent="0.2">
      <c r="A384" s="5"/>
      <c r="D384" s="34"/>
      <c r="E384" s="35"/>
      <c r="F384" s="34"/>
      <c r="G384" s="36" t="s">
        <v>423</v>
      </c>
      <c r="H384" s="36"/>
      <c r="I384" s="36"/>
      <c r="J384" s="33"/>
      <c r="K384" s="29">
        <v>64214.267011999997</v>
      </c>
      <c r="L384" s="29">
        <v>77488.131081450003</v>
      </c>
      <c r="M384" s="29">
        <f t="shared" si="6"/>
        <v>13273.864069450006</v>
      </c>
    </row>
    <row r="385" spans="1:13" x14ac:dyDescent="0.2">
      <c r="A385" s="5"/>
      <c r="D385" s="34"/>
      <c r="E385" s="35"/>
      <c r="F385" s="34"/>
      <c r="G385" s="34"/>
      <c r="H385" s="44" t="s">
        <v>506</v>
      </c>
      <c r="I385" s="44"/>
      <c r="J385" s="43"/>
      <c r="K385" s="45">
        <v>47683.441368</v>
      </c>
      <c r="L385" s="45">
        <v>60851.96395646</v>
      </c>
      <c r="M385" s="45">
        <f t="shared" si="6"/>
        <v>13168.52258846</v>
      </c>
    </row>
    <row r="386" spans="1:13" x14ac:dyDescent="0.2">
      <c r="A386" s="5"/>
      <c r="D386" s="34"/>
      <c r="E386" s="35"/>
      <c r="F386" s="34"/>
      <c r="G386" s="34"/>
      <c r="H386" s="44"/>
      <c r="I386" s="44" t="s">
        <v>730</v>
      </c>
      <c r="J386" s="43" t="s">
        <v>731</v>
      </c>
      <c r="K386" s="45">
        <v>27.870358</v>
      </c>
      <c r="L386" s="45">
        <v>48.358820619999996</v>
      </c>
      <c r="M386" s="45">
        <f t="shared" si="6"/>
        <v>20.488462619999996</v>
      </c>
    </row>
    <row r="387" spans="1:13" x14ac:dyDescent="0.2">
      <c r="A387" s="5"/>
      <c r="D387" s="34"/>
      <c r="E387" s="35"/>
      <c r="F387" s="34"/>
      <c r="G387" s="34"/>
      <c r="H387" s="44"/>
      <c r="I387" s="44" t="s">
        <v>697</v>
      </c>
      <c r="J387" s="43" t="s">
        <v>698</v>
      </c>
      <c r="K387" s="45">
        <v>3707.1967810000001</v>
      </c>
      <c r="L387" s="45">
        <v>3734.4065948100006</v>
      </c>
      <c r="M387" s="45">
        <f t="shared" si="6"/>
        <v>27.209813810000469</v>
      </c>
    </row>
    <row r="388" spans="1:13" x14ac:dyDescent="0.2">
      <c r="A388" s="5"/>
      <c r="D388" s="34"/>
      <c r="E388" s="35"/>
      <c r="F388" s="34"/>
      <c r="G388" s="34"/>
      <c r="H388" s="44"/>
      <c r="I388" s="44" t="s">
        <v>732</v>
      </c>
      <c r="J388" s="43" t="s">
        <v>733</v>
      </c>
      <c r="K388" s="45">
        <v>109.765427</v>
      </c>
      <c r="L388" s="45">
        <v>88.16187386</v>
      </c>
      <c r="M388" s="45">
        <f t="shared" si="6"/>
        <v>-21.603553140000002</v>
      </c>
    </row>
    <row r="389" spans="1:13" x14ac:dyDescent="0.2">
      <c r="A389" s="5"/>
      <c r="D389" s="34"/>
      <c r="E389" s="35"/>
      <c r="F389" s="34"/>
      <c r="G389" s="34"/>
      <c r="H389" s="44"/>
      <c r="I389" s="44" t="s">
        <v>734</v>
      </c>
      <c r="J389" s="43" t="s">
        <v>2078</v>
      </c>
      <c r="K389" s="45">
        <v>377.14588600000002</v>
      </c>
      <c r="L389" s="45">
        <v>341.40003226999994</v>
      </c>
      <c r="M389" s="45">
        <f t="shared" si="6"/>
        <v>-35.745853730000078</v>
      </c>
    </row>
    <row r="390" spans="1:13" x14ac:dyDescent="0.2">
      <c r="A390" s="5"/>
      <c r="D390" s="34"/>
      <c r="E390" s="35"/>
      <c r="F390" s="34"/>
      <c r="G390" s="34"/>
      <c r="H390" s="44"/>
      <c r="I390" s="44" t="s">
        <v>735</v>
      </c>
      <c r="J390" s="43" t="s">
        <v>736</v>
      </c>
      <c r="K390" s="45">
        <v>1614.036687</v>
      </c>
      <c r="L390" s="45">
        <v>1037.76100698</v>
      </c>
      <c r="M390" s="45">
        <f t="shared" si="6"/>
        <v>-576.27568001999998</v>
      </c>
    </row>
    <row r="391" spans="1:13" x14ac:dyDescent="0.2">
      <c r="A391" s="5"/>
      <c r="D391" s="34"/>
      <c r="E391" s="35"/>
      <c r="F391" s="34"/>
      <c r="G391" s="34"/>
      <c r="H391" s="44"/>
      <c r="I391" s="44" t="s">
        <v>737</v>
      </c>
      <c r="J391" s="43" t="s">
        <v>1044</v>
      </c>
      <c r="K391" s="45">
        <v>29.836573000000001</v>
      </c>
      <c r="L391" s="45">
        <v>15.881039579999985</v>
      </c>
      <c r="M391" s="45">
        <f t="shared" si="6"/>
        <v>-13.955533420000016</v>
      </c>
    </row>
    <row r="392" spans="1:13" x14ac:dyDescent="0.2">
      <c r="A392" s="5"/>
      <c r="D392" s="34"/>
      <c r="E392" s="35"/>
      <c r="F392" s="34"/>
      <c r="G392" s="34"/>
      <c r="H392" s="44"/>
      <c r="I392" s="44" t="s">
        <v>738</v>
      </c>
      <c r="J392" s="43" t="s">
        <v>739</v>
      </c>
      <c r="K392" s="45">
        <v>102.734613</v>
      </c>
      <c r="L392" s="45">
        <v>104.23535173</v>
      </c>
      <c r="M392" s="45">
        <f t="shared" si="6"/>
        <v>1.500738730000009</v>
      </c>
    </row>
    <row r="393" spans="1:13" x14ac:dyDescent="0.2">
      <c r="A393" s="5"/>
      <c r="D393" s="34"/>
      <c r="E393" s="35"/>
      <c r="F393" s="34"/>
      <c r="G393" s="34"/>
      <c r="H393" s="44"/>
      <c r="I393" s="44" t="s">
        <v>2079</v>
      </c>
      <c r="J393" s="43" t="s">
        <v>2080</v>
      </c>
      <c r="K393" s="45">
        <v>126.125865</v>
      </c>
      <c r="L393" s="45">
        <v>138.84502708000002</v>
      </c>
      <c r="M393" s="45">
        <f t="shared" si="6"/>
        <v>12.719162080000018</v>
      </c>
    </row>
    <row r="394" spans="1:13" x14ac:dyDescent="0.2">
      <c r="A394" s="5"/>
      <c r="D394" s="34"/>
      <c r="E394" s="35"/>
      <c r="F394" s="34"/>
      <c r="G394" s="34"/>
      <c r="H394" s="44"/>
      <c r="I394" s="44" t="s">
        <v>740</v>
      </c>
      <c r="J394" s="43" t="s">
        <v>741</v>
      </c>
      <c r="K394" s="45">
        <v>40159.322169999999</v>
      </c>
      <c r="L394" s="45">
        <v>54429.582701369996</v>
      </c>
      <c r="M394" s="45">
        <f t="shared" si="6"/>
        <v>14270.260531369997</v>
      </c>
    </row>
    <row r="395" spans="1:13" x14ac:dyDescent="0.2">
      <c r="A395" s="5"/>
      <c r="D395" s="34"/>
      <c r="E395" s="35"/>
      <c r="F395" s="34"/>
      <c r="G395" s="34"/>
      <c r="H395" s="44"/>
      <c r="I395" s="44" t="s">
        <v>743</v>
      </c>
      <c r="J395" s="43" t="s">
        <v>1045</v>
      </c>
      <c r="K395" s="45">
        <v>412.99619999999999</v>
      </c>
      <c r="L395" s="45">
        <v>386.39104437000009</v>
      </c>
      <c r="M395" s="45">
        <f t="shared" si="6"/>
        <v>-26.605155629999899</v>
      </c>
    </row>
    <row r="396" spans="1:13" x14ac:dyDescent="0.2">
      <c r="A396" s="5"/>
      <c r="D396" s="34"/>
      <c r="E396" s="35"/>
      <c r="F396" s="34"/>
      <c r="G396" s="34"/>
      <c r="H396" s="44"/>
      <c r="I396" s="44" t="s">
        <v>643</v>
      </c>
      <c r="J396" s="43" t="s">
        <v>744</v>
      </c>
      <c r="K396" s="45">
        <v>566.02028600000006</v>
      </c>
      <c r="L396" s="45">
        <v>526.94046378999985</v>
      </c>
      <c r="M396" s="45">
        <f t="shared" si="6"/>
        <v>-39.079822210000202</v>
      </c>
    </row>
    <row r="397" spans="1:13" x14ac:dyDescent="0.2">
      <c r="A397" s="5"/>
      <c r="D397" s="34"/>
      <c r="E397" s="35"/>
      <c r="F397" s="34"/>
      <c r="G397" s="34"/>
      <c r="H397" s="44"/>
      <c r="I397" s="44" t="s">
        <v>2364</v>
      </c>
      <c r="J397" s="43" t="s">
        <v>2365</v>
      </c>
      <c r="K397" s="45">
        <v>450.39052199999998</v>
      </c>
      <c r="L397" s="45">
        <v>0</v>
      </c>
      <c r="M397" s="45">
        <f t="shared" si="6"/>
        <v>-450.39052199999998</v>
      </c>
    </row>
    <row r="398" spans="1:13" ht="14.25" x14ac:dyDescent="0.2">
      <c r="A398" s="5"/>
      <c r="D398" s="34"/>
      <c r="E398" s="35"/>
      <c r="F398" s="34"/>
      <c r="G398" s="34"/>
      <c r="H398" s="38" t="s">
        <v>424</v>
      </c>
      <c r="I398" s="38"/>
      <c r="J398" s="60"/>
      <c r="K398" s="41">
        <v>15023.470642</v>
      </c>
      <c r="L398" s="41">
        <v>15159.562295099999</v>
      </c>
      <c r="M398" s="41">
        <f t="shared" si="6"/>
        <v>136.09165309999844</v>
      </c>
    </row>
    <row r="399" spans="1:13" x14ac:dyDescent="0.2">
      <c r="A399" s="5"/>
      <c r="D399" s="34"/>
      <c r="E399" s="35"/>
      <c r="F399" s="34"/>
      <c r="G399" s="34"/>
      <c r="H399" s="44"/>
      <c r="I399" s="44" t="s">
        <v>464</v>
      </c>
      <c r="J399" s="43" t="s">
        <v>2081</v>
      </c>
      <c r="K399" s="45">
        <v>1507.616166</v>
      </c>
      <c r="L399" s="45">
        <v>1506.0498308900005</v>
      </c>
      <c r="M399" s="45">
        <f t="shared" si="6"/>
        <v>-1.5663351099994998</v>
      </c>
    </row>
    <row r="400" spans="1:13" x14ac:dyDescent="0.2">
      <c r="A400" s="5"/>
      <c r="D400" s="34"/>
      <c r="E400" s="35"/>
      <c r="F400" s="34"/>
      <c r="G400" s="34"/>
      <c r="H400" s="44"/>
      <c r="I400" s="44" t="s">
        <v>477</v>
      </c>
      <c r="J400" s="43" t="s">
        <v>745</v>
      </c>
      <c r="K400" s="45">
        <v>876.92346399999997</v>
      </c>
      <c r="L400" s="45">
        <v>887.09430918000021</v>
      </c>
      <c r="M400" s="45">
        <f t="shared" si="6"/>
        <v>10.170845180000242</v>
      </c>
    </row>
    <row r="401" spans="1:13" x14ac:dyDescent="0.2">
      <c r="A401" s="5"/>
      <c r="D401" s="34"/>
      <c r="E401" s="35"/>
      <c r="F401" s="34"/>
      <c r="G401" s="34"/>
      <c r="H401" s="44"/>
      <c r="I401" s="44" t="s">
        <v>478</v>
      </c>
      <c r="J401" s="43" t="s">
        <v>2082</v>
      </c>
      <c r="K401" s="45">
        <v>9151.4052609999999</v>
      </c>
      <c r="L401" s="45">
        <v>9184.8897054999979</v>
      </c>
      <c r="M401" s="45">
        <f t="shared" si="6"/>
        <v>33.484444499998062</v>
      </c>
    </row>
    <row r="402" spans="1:13" x14ac:dyDescent="0.2">
      <c r="A402" s="5"/>
      <c r="D402" s="34"/>
      <c r="E402" s="35"/>
      <c r="F402" s="34"/>
      <c r="G402" s="34"/>
      <c r="H402" s="44"/>
      <c r="I402" s="44" t="s">
        <v>481</v>
      </c>
      <c r="J402" s="43" t="s">
        <v>746</v>
      </c>
      <c r="K402" s="45">
        <v>489.50118300000003</v>
      </c>
      <c r="L402" s="45">
        <v>527.59188251000069</v>
      </c>
      <c r="M402" s="45">
        <f t="shared" si="6"/>
        <v>38.090699510000661</v>
      </c>
    </row>
    <row r="403" spans="1:13" x14ac:dyDescent="0.2">
      <c r="A403" s="5"/>
      <c r="D403" s="34"/>
      <c r="E403" s="35"/>
      <c r="F403" s="34"/>
      <c r="G403" s="34"/>
      <c r="H403" s="44"/>
      <c r="I403" s="44" t="s">
        <v>747</v>
      </c>
      <c r="J403" s="43" t="s">
        <v>2083</v>
      </c>
      <c r="K403" s="45">
        <v>167.879921</v>
      </c>
      <c r="L403" s="45">
        <v>179.41875797999998</v>
      </c>
      <c r="M403" s="45">
        <f t="shared" si="6"/>
        <v>11.538836979999985</v>
      </c>
    </row>
    <row r="404" spans="1:13" x14ac:dyDescent="0.2">
      <c r="A404" s="5"/>
      <c r="D404" s="34"/>
      <c r="E404" s="35"/>
      <c r="F404" s="34"/>
      <c r="G404" s="34"/>
      <c r="H404" s="44"/>
      <c r="I404" s="44" t="s">
        <v>748</v>
      </c>
      <c r="J404" s="43" t="s">
        <v>2084</v>
      </c>
      <c r="K404" s="45">
        <v>378.967806</v>
      </c>
      <c r="L404" s="45">
        <v>377.26437270999901</v>
      </c>
      <c r="M404" s="45">
        <f t="shared" si="6"/>
        <v>-1.7034332900009872</v>
      </c>
    </row>
    <row r="405" spans="1:13" x14ac:dyDescent="0.2">
      <c r="A405" s="5"/>
      <c r="D405" s="34"/>
      <c r="E405" s="35"/>
      <c r="F405" s="34"/>
      <c r="G405" s="34"/>
      <c r="H405" s="44"/>
      <c r="I405" s="44" t="s">
        <v>719</v>
      </c>
      <c r="J405" s="43" t="s">
        <v>2085</v>
      </c>
      <c r="K405" s="45">
        <v>33.648868</v>
      </c>
      <c r="L405" s="45">
        <v>32.4372331</v>
      </c>
      <c r="M405" s="45">
        <f t="shared" si="6"/>
        <v>-1.2116349</v>
      </c>
    </row>
    <row r="406" spans="1:13" x14ac:dyDescent="0.2">
      <c r="A406" s="5"/>
      <c r="D406" s="34"/>
      <c r="E406" s="35"/>
      <c r="F406" s="34"/>
      <c r="G406" s="34"/>
      <c r="H406" s="44"/>
      <c r="I406" s="44" t="s">
        <v>495</v>
      </c>
      <c r="J406" s="43" t="s">
        <v>749</v>
      </c>
      <c r="K406" s="45">
        <v>175.46862400000001</v>
      </c>
      <c r="L406" s="45">
        <v>249.2819114699999</v>
      </c>
      <c r="M406" s="45">
        <f t="shared" si="6"/>
        <v>73.813287469999892</v>
      </c>
    </row>
    <row r="407" spans="1:13" x14ac:dyDescent="0.2">
      <c r="A407" s="5"/>
      <c r="D407" s="34"/>
      <c r="E407" s="35"/>
      <c r="F407" s="34"/>
      <c r="G407" s="34"/>
      <c r="H407" s="44"/>
      <c r="I407" s="44" t="s">
        <v>590</v>
      </c>
      <c r="J407" s="43" t="s">
        <v>2086</v>
      </c>
      <c r="K407" s="45">
        <v>9.1488549999999993</v>
      </c>
      <c r="L407" s="45">
        <v>1.091804</v>
      </c>
      <c r="M407" s="45">
        <f t="shared" si="6"/>
        <v>-8.0570509999999995</v>
      </c>
    </row>
    <row r="408" spans="1:13" x14ac:dyDescent="0.2">
      <c r="A408" s="5"/>
      <c r="D408" s="34"/>
      <c r="E408" s="35"/>
      <c r="F408" s="34"/>
      <c r="G408" s="34"/>
      <c r="H408" s="44"/>
      <c r="I408" s="44" t="s">
        <v>496</v>
      </c>
      <c r="J408" s="43" t="s">
        <v>497</v>
      </c>
      <c r="K408" s="45">
        <v>9.0954470000000001</v>
      </c>
      <c r="L408" s="45">
        <v>13.332582660000002</v>
      </c>
      <c r="M408" s="45">
        <f t="shared" si="6"/>
        <v>4.2371356600000016</v>
      </c>
    </row>
    <row r="409" spans="1:13" x14ac:dyDescent="0.2">
      <c r="A409" s="5"/>
      <c r="D409" s="34"/>
      <c r="E409" s="35"/>
      <c r="F409" s="34"/>
      <c r="G409" s="34"/>
      <c r="H409" s="44"/>
      <c r="I409" s="44" t="s">
        <v>751</v>
      </c>
      <c r="J409" s="43" t="s">
        <v>1046</v>
      </c>
      <c r="K409" s="45">
        <v>489.17394000000002</v>
      </c>
      <c r="L409" s="45">
        <v>523.86787238999989</v>
      </c>
      <c r="M409" s="45">
        <f t="shared" si="6"/>
        <v>34.693932389999873</v>
      </c>
    </row>
    <row r="410" spans="1:13" x14ac:dyDescent="0.2">
      <c r="A410" s="5"/>
      <c r="D410" s="34"/>
      <c r="E410" s="35"/>
      <c r="F410" s="34"/>
      <c r="G410" s="34"/>
      <c r="H410" s="44"/>
      <c r="I410" s="44" t="s">
        <v>596</v>
      </c>
      <c r="J410" s="43" t="s">
        <v>752</v>
      </c>
      <c r="K410" s="45">
        <v>305.60550000000001</v>
      </c>
      <c r="L410" s="45">
        <v>267.05647603</v>
      </c>
      <c r="M410" s="45">
        <f t="shared" si="6"/>
        <v>-38.549023970000007</v>
      </c>
    </row>
    <row r="411" spans="1:13" x14ac:dyDescent="0.2">
      <c r="A411" s="5"/>
      <c r="D411" s="34"/>
      <c r="E411" s="35"/>
      <c r="F411" s="34"/>
      <c r="G411" s="34"/>
      <c r="H411" s="44"/>
      <c r="I411" s="44" t="s">
        <v>536</v>
      </c>
      <c r="J411" s="43" t="s">
        <v>753</v>
      </c>
      <c r="K411" s="45">
        <v>141.47008099999999</v>
      </c>
      <c r="L411" s="45">
        <v>118.21147269999997</v>
      </c>
      <c r="M411" s="45">
        <f t="shared" si="6"/>
        <v>-23.25860830000002</v>
      </c>
    </row>
    <row r="412" spans="1:13" x14ac:dyDescent="0.2">
      <c r="A412" s="5"/>
      <c r="D412" s="34"/>
      <c r="E412" s="35"/>
      <c r="F412" s="34"/>
      <c r="G412" s="34"/>
      <c r="H412" s="44"/>
      <c r="I412" s="44" t="s">
        <v>538</v>
      </c>
      <c r="J412" s="43" t="s">
        <v>2087</v>
      </c>
      <c r="K412" s="45">
        <v>231.08327800000001</v>
      </c>
      <c r="L412" s="45">
        <v>249.25332421000002</v>
      </c>
      <c r="M412" s="45">
        <f t="shared" si="6"/>
        <v>18.17004621000001</v>
      </c>
    </row>
    <row r="413" spans="1:13" x14ac:dyDescent="0.2">
      <c r="A413" s="5"/>
      <c r="D413" s="34"/>
      <c r="E413" s="35"/>
      <c r="F413" s="34"/>
      <c r="G413" s="34"/>
      <c r="H413" s="44"/>
      <c r="I413" s="44" t="s">
        <v>540</v>
      </c>
      <c r="J413" s="43" t="s">
        <v>2088</v>
      </c>
      <c r="K413" s="45">
        <v>1056.482248</v>
      </c>
      <c r="L413" s="45">
        <v>1042.7207597699996</v>
      </c>
      <c r="M413" s="45">
        <f t="shared" si="6"/>
        <v>-13.761488230000396</v>
      </c>
    </row>
    <row r="414" spans="1:13" x14ac:dyDescent="0.2">
      <c r="A414" s="5"/>
      <c r="D414" s="34"/>
      <c r="E414" s="35"/>
      <c r="F414" s="34"/>
      <c r="G414" s="34"/>
      <c r="H414" s="44" t="s">
        <v>447</v>
      </c>
      <c r="I414" s="44"/>
      <c r="J414" s="43"/>
      <c r="K414" s="45">
        <v>1507.355002</v>
      </c>
      <c r="L414" s="45">
        <v>1476.604829889998</v>
      </c>
      <c r="M414" s="45">
        <f t="shared" si="6"/>
        <v>-30.75017211000204</v>
      </c>
    </row>
    <row r="415" spans="1:13" x14ac:dyDescent="0.2">
      <c r="A415" s="5"/>
      <c r="D415" s="34"/>
      <c r="E415" s="35"/>
      <c r="F415" s="34"/>
      <c r="G415" s="34"/>
      <c r="H415" s="44"/>
      <c r="I415" s="44" t="s">
        <v>448</v>
      </c>
      <c r="J415" s="43" t="s">
        <v>488</v>
      </c>
      <c r="K415" s="45">
        <v>1363.811144</v>
      </c>
      <c r="L415" s="45">
        <v>1343.631790589998</v>
      </c>
      <c r="M415" s="45">
        <f t="shared" si="6"/>
        <v>-20.179353410002022</v>
      </c>
    </row>
    <row r="416" spans="1:13" x14ac:dyDescent="0.2">
      <c r="A416" s="5"/>
      <c r="D416" s="34"/>
      <c r="E416" s="35"/>
      <c r="F416" s="34"/>
      <c r="G416" s="34"/>
      <c r="H416" s="44"/>
      <c r="I416" s="44" t="s">
        <v>452</v>
      </c>
      <c r="J416" s="43" t="s">
        <v>491</v>
      </c>
      <c r="K416" s="45">
        <v>143.543858</v>
      </c>
      <c r="L416" s="45">
        <v>132.9730392999999</v>
      </c>
      <c r="M416" s="45">
        <f t="shared" si="6"/>
        <v>-10.570818700000103</v>
      </c>
    </row>
    <row r="417" spans="1:13" ht="14.25" x14ac:dyDescent="0.2">
      <c r="A417" s="5"/>
      <c r="D417" s="34"/>
      <c r="E417" s="68">
        <v>13</v>
      </c>
      <c r="F417" s="38" t="s">
        <v>271</v>
      </c>
      <c r="G417" s="69"/>
      <c r="H417" s="70"/>
      <c r="I417" s="71"/>
      <c r="J417" s="72"/>
      <c r="K417" s="72">
        <v>12382.710227</v>
      </c>
      <c r="L417" s="72">
        <v>14063.463333250003</v>
      </c>
      <c r="M417" s="72">
        <f t="shared" si="6"/>
        <v>1680.7531062500038</v>
      </c>
    </row>
    <row r="418" spans="1:13" ht="14.25" x14ac:dyDescent="0.2">
      <c r="A418" s="5"/>
      <c r="D418" s="34"/>
      <c r="E418" s="35"/>
      <c r="F418" s="34"/>
      <c r="G418" s="36" t="s">
        <v>423</v>
      </c>
      <c r="H418" s="36"/>
      <c r="I418" s="36"/>
      <c r="J418" s="33"/>
      <c r="K418" s="29">
        <v>12382.710227</v>
      </c>
      <c r="L418" s="29">
        <v>14063.463333250003</v>
      </c>
      <c r="M418" s="29">
        <f t="shared" si="6"/>
        <v>1680.7531062500038</v>
      </c>
    </row>
    <row r="419" spans="1:13" ht="14.25" x14ac:dyDescent="0.2">
      <c r="A419" s="5"/>
      <c r="D419" s="34"/>
      <c r="E419" s="35"/>
      <c r="F419" s="34"/>
      <c r="G419" s="34"/>
      <c r="H419" s="38" t="s">
        <v>424</v>
      </c>
      <c r="I419" s="38"/>
      <c r="J419" s="60"/>
      <c r="K419" s="41">
        <v>12295.377461</v>
      </c>
      <c r="L419" s="41">
        <v>13798.464250820003</v>
      </c>
      <c r="M419" s="41">
        <f t="shared" si="6"/>
        <v>1503.0867898200031</v>
      </c>
    </row>
    <row r="420" spans="1:13" ht="25.5" x14ac:dyDescent="0.2">
      <c r="A420" s="5"/>
      <c r="D420" s="34"/>
      <c r="E420" s="35"/>
      <c r="F420" s="34"/>
      <c r="G420" s="34"/>
      <c r="H420" s="44"/>
      <c r="I420" s="44" t="s">
        <v>598</v>
      </c>
      <c r="J420" s="43" t="s">
        <v>754</v>
      </c>
      <c r="K420" s="45">
        <v>9181.8837050000002</v>
      </c>
      <c r="L420" s="45">
        <v>9828.3933327200011</v>
      </c>
      <c r="M420" s="45">
        <f t="shared" si="6"/>
        <v>646.50962772000094</v>
      </c>
    </row>
    <row r="421" spans="1:13" x14ac:dyDescent="0.2">
      <c r="A421" s="5"/>
      <c r="D421" s="34"/>
      <c r="E421" s="35"/>
      <c r="F421" s="34"/>
      <c r="G421" s="34"/>
      <c r="H421" s="44"/>
      <c r="I421" s="44" t="s">
        <v>604</v>
      </c>
      <c r="J421" s="43" t="s">
        <v>2089</v>
      </c>
      <c r="K421" s="45">
        <v>1671.2765119999999</v>
      </c>
      <c r="L421" s="45">
        <v>1673.4109834400001</v>
      </c>
      <c r="M421" s="45">
        <f t="shared" si="6"/>
        <v>2.1344714400001976</v>
      </c>
    </row>
    <row r="422" spans="1:13" x14ac:dyDescent="0.2">
      <c r="A422" s="5"/>
      <c r="D422" s="34"/>
      <c r="E422" s="35"/>
      <c r="F422" s="34"/>
      <c r="G422" s="34"/>
      <c r="H422" s="44"/>
      <c r="I422" s="44" t="s">
        <v>755</v>
      </c>
      <c r="J422" s="43" t="s">
        <v>2090</v>
      </c>
      <c r="K422" s="45">
        <v>767.35720500000002</v>
      </c>
      <c r="L422" s="45">
        <v>784.30868185999987</v>
      </c>
      <c r="M422" s="45">
        <f t="shared" si="6"/>
        <v>16.951476859999843</v>
      </c>
    </row>
    <row r="423" spans="1:13" x14ac:dyDescent="0.2">
      <c r="A423" s="5"/>
      <c r="D423" s="34"/>
      <c r="E423" s="35"/>
      <c r="F423" s="34"/>
      <c r="G423" s="34"/>
      <c r="H423" s="44"/>
      <c r="I423" s="44" t="s">
        <v>756</v>
      </c>
      <c r="J423" s="43" t="s">
        <v>757</v>
      </c>
      <c r="K423" s="45">
        <v>674.86003900000003</v>
      </c>
      <c r="L423" s="45">
        <v>862.83595054000023</v>
      </c>
      <c r="M423" s="45">
        <f t="shared" si="6"/>
        <v>187.9759115400002</v>
      </c>
    </row>
    <row r="424" spans="1:13" x14ac:dyDescent="0.2">
      <c r="A424" s="5"/>
      <c r="D424" s="34"/>
      <c r="E424" s="35"/>
      <c r="F424" s="34"/>
      <c r="G424" s="34"/>
      <c r="H424" s="44"/>
      <c r="I424" s="44" t="s">
        <v>758</v>
      </c>
      <c r="J424" s="43" t="s">
        <v>759</v>
      </c>
      <c r="K424" s="45">
        <v>0</v>
      </c>
      <c r="L424" s="45">
        <v>342.31888677999996</v>
      </c>
      <c r="M424" s="45">
        <f t="shared" si="6"/>
        <v>342.31888677999996</v>
      </c>
    </row>
    <row r="425" spans="1:13" x14ac:dyDescent="0.2">
      <c r="A425" s="5"/>
      <c r="D425" s="34"/>
      <c r="E425" s="35"/>
      <c r="F425" s="34"/>
      <c r="G425" s="34"/>
      <c r="H425" s="44"/>
      <c r="I425" s="44" t="s">
        <v>624</v>
      </c>
      <c r="J425" s="43" t="s">
        <v>625</v>
      </c>
      <c r="K425" s="45">
        <v>0</v>
      </c>
      <c r="L425" s="45">
        <v>289.42070531000007</v>
      </c>
      <c r="M425" s="45">
        <f t="shared" si="6"/>
        <v>289.42070531000007</v>
      </c>
    </row>
    <row r="426" spans="1:13" x14ac:dyDescent="0.2">
      <c r="A426" s="5"/>
      <c r="D426" s="34"/>
      <c r="E426" s="35"/>
      <c r="F426" s="34"/>
      <c r="G426" s="34"/>
      <c r="H426" s="44"/>
      <c r="I426" s="44" t="s">
        <v>427</v>
      </c>
      <c r="J426" s="43" t="s">
        <v>2348</v>
      </c>
      <c r="K426" s="45">
        <v>0</v>
      </c>
      <c r="L426" s="45">
        <v>17.775710170000004</v>
      </c>
      <c r="M426" s="45">
        <f t="shared" si="6"/>
        <v>17.775710170000004</v>
      </c>
    </row>
    <row r="427" spans="1:13" x14ac:dyDescent="0.2">
      <c r="A427" s="5"/>
      <c r="D427" s="34"/>
      <c r="E427" s="35"/>
      <c r="F427" s="34"/>
      <c r="G427" s="34"/>
      <c r="H427" s="44" t="s">
        <v>447</v>
      </c>
      <c r="I427" s="44"/>
      <c r="J427" s="43"/>
      <c r="K427" s="45">
        <v>87.332766000000007</v>
      </c>
      <c r="L427" s="45">
        <v>264.99908242999999</v>
      </c>
      <c r="M427" s="45">
        <f t="shared" si="6"/>
        <v>177.66631642999999</v>
      </c>
    </row>
    <row r="428" spans="1:13" x14ac:dyDescent="0.2">
      <c r="A428" s="5"/>
      <c r="D428" s="34"/>
      <c r="E428" s="35"/>
      <c r="F428" s="34"/>
      <c r="G428" s="34"/>
      <c r="H428" s="44"/>
      <c r="I428" s="44" t="s">
        <v>448</v>
      </c>
      <c r="J428" s="43" t="s">
        <v>488</v>
      </c>
      <c r="K428" s="45">
        <v>87.332766000000007</v>
      </c>
      <c r="L428" s="45">
        <v>264.99908242999999</v>
      </c>
      <c r="M428" s="45">
        <f t="shared" si="6"/>
        <v>177.66631642999999</v>
      </c>
    </row>
    <row r="429" spans="1:13" ht="14.25" x14ac:dyDescent="0.2">
      <c r="A429" s="5"/>
      <c r="D429" s="34"/>
      <c r="E429" s="68">
        <v>14</v>
      </c>
      <c r="F429" s="38" t="s">
        <v>272</v>
      </c>
      <c r="G429" s="69"/>
      <c r="H429" s="70"/>
      <c r="I429" s="71"/>
      <c r="J429" s="72"/>
      <c r="K429" s="72">
        <v>2149.9387360000001</v>
      </c>
      <c r="L429" s="72">
        <v>2224.9387360000005</v>
      </c>
      <c r="M429" s="72">
        <f t="shared" ref="M429:M484" si="7">L429-K429</f>
        <v>75.000000000000455</v>
      </c>
    </row>
    <row r="430" spans="1:13" ht="14.25" x14ac:dyDescent="0.2">
      <c r="A430" s="5"/>
      <c r="D430" s="34"/>
      <c r="E430" s="35"/>
      <c r="F430" s="34"/>
      <c r="G430" s="36" t="s">
        <v>423</v>
      </c>
      <c r="H430" s="36"/>
      <c r="I430" s="36"/>
      <c r="J430" s="33"/>
      <c r="K430" s="29">
        <v>2149.9387360000001</v>
      </c>
      <c r="L430" s="29">
        <v>2224.9387360000005</v>
      </c>
      <c r="M430" s="29">
        <f t="shared" si="7"/>
        <v>75.000000000000455</v>
      </c>
    </row>
    <row r="431" spans="1:13" x14ac:dyDescent="0.2">
      <c r="A431" s="5"/>
      <c r="D431" s="34"/>
      <c r="E431" s="35"/>
      <c r="F431" s="34"/>
      <c r="G431" s="34"/>
      <c r="H431" s="44" t="s">
        <v>506</v>
      </c>
      <c r="I431" s="44"/>
      <c r="J431" s="43"/>
      <c r="K431" s="45">
        <v>755.20086300000003</v>
      </c>
      <c r="L431" s="45">
        <v>755.81043035000027</v>
      </c>
      <c r="M431" s="45">
        <f t="shared" si="7"/>
        <v>0.60956735000024764</v>
      </c>
    </row>
    <row r="432" spans="1:13" x14ac:dyDescent="0.2">
      <c r="A432" s="5"/>
      <c r="D432" s="34"/>
      <c r="E432" s="35"/>
      <c r="F432" s="34"/>
      <c r="G432" s="34"/>
      <c r="H432" s="44"/>
      <c r="I432" s="44" t="s">
        <v>760</v>
      </c>
      <c r="J432" s="43" t="s">
        <v>761</v>
      </c>
      <c r="K432" s="45">
        <v>755.20086300000003</v>
      </c>
      <c r="L432" s="45">
        <v>755.81043035000027</v>
      </c>
      <c r="M432" s="45">
        <f t="shared" si="7"/>
        <v>0.60956735000024764</v>
      </c>
    </row>
    <row r="433" spans="1:13" ht="14.25" x14ac:dyDescent="0.2">
      <c r="A433" s="5"/>
      <c r="D433" s="34"/>
      <c r="E433" s="35"/>
      <c r="F433" s="34"/>
      <c r="G433" s="34"/>
      <c r="H433" s="38" t="s">
        <v>424</v>
      </c>
      <c r="I433" s="38"/>
      <c r="J433" s="60"/>
      <c r="K433" s="41">
        <v>1226.274257</v>
      </c>
      <c r="L433" s="41">
        <v>1201.1219539200001</v>
      </c>
      <c r="M433" s="41">
        <f t="shared" si="7"/>
        <v>-25.152303079999911</v>
      </c>
    </row>
    <row r="434" spans="1:13" x14ac:dyDescent="0.2">
      <c r="A434" s="5"/>
      <c r="D434" s="34"/>
      <c r="E434" s="35"/>
      <c r="F434" s="34"/>
      <c r="G434" s="34"/>
      <c r="H434" s="44"/>
      <c r="I434" s="44" t="s">
        <v>454</v>
      </c>
      <c r="J434" s="43" t="s">
        <v>762</v>
      </c>
      <c r="K434" s="45">
        <v>469.53804200000002</v>
      </c>
      <c r="L434" s="45">
        <v>436.88653146000001</v>
      </c>
      <c r="M434" s="45">
        <f t="shared" si="7"/>
        <v>-32.651510540000004</v>
      </c>
    </row>
    <row r="435" spans="1:13" x14ac:dyDescent="0.2">
      <c r="A435" s="5"/>
      <c r="D435" s="34"/>
      <c r="E435" s="35"/>
      <c r="F435" s="34"/>
      <c r="G435" s="34"/>
      <c r="H435" s="44"/>
      <c r="I435" s="44" t="s">
        <v>456</v>
      </c>
      <c r="J435" s="43" t="s">
        <v>763</v>
      </c>
      <c r="K435" s="45">
        <v>103.01595</v>
      </c>
      <c r="L435" s="45">
        <v>95.385067530000043</v>
      </c>
      <c r="M435" s="45">
        <f t="shared" si="7"/>
        <v>-7.6308824699999604</v>
      </c>
    </row>
    <row r="436" spans="1:13" x14ac:dyDescent="0.2">
      <c r="A436" s="5"/>
      <c r="D436" s="34"/>
      <c r="E436" s="35"/>
      <c r="F436" s="34"/>
      <c r="G436" s="34"/>
      <c r="H436" s="44"/>
      <c r="I436" s="44" t="s">
        <v>457</v>
      </c>
      <c r="J436" s="43" t="s">
        <v>2091</v>
      </c>
      <c r="K436" s="45">
        <v>313.21240599999999</v>
      </c>
      <c r="L436" s="45">
        <v>308.46100596000019</v>
      </c>
      <c r="M436" s="45">
        <f t="shared" si="7"/>
        <v>-4.751400039999794</v>
      </c>
    </row>
    <row r="437" spans="1:13" x14ac:dyDescent="0.2">
      <c r="A437" s="5"/>
      <c r="D437" s="34"/>
      <c r="E437" s="35"/>
      <c r="F437" s="34"/>
      <c r="G437" s="34"/>
      <c r="H437" s="44"/>
      <c r="I437" s="44" t="s">
        <v>458</v>
      </c>
      <c r="J437" s="43" t="s">
        <v>2092</v>
      </c>
      <c r="K437" s="45">
        <v>32.192373000000003</v>
      </c>
      <c r="L437" s="45">
        <v>29.548774019999989</v>
      </c>
      <c r="M437" s="45">
        <f t="shared" si="7"/>
        <v>-2.6435989800000144</v>
      </c>
    </row>
    <row r="438" spans="1:13" x14ac:dyDescent="0.2">
      <c r="A438" s="5"/>
      <c r="D438" s="34"/>
      <c r="E438" s="35"/>
      <c r="F438" s="34"/>
      <c r="G438" s="34"/>
      <c r="H438" s="44"/>
      <c r="I438" s="44" t="s">
        <v>462</v>
      </c>
      <c r="J438" s="43" t="s">
        <v>2093</v>
      </c>
      <c r="K438" s="45">
        <v>13.440557</v>
      </c>
      <c r="L438" s="45">
        <v>14.14001758</v>
      </c>
      <c r="M438" s="45">
        <f t="shared" si="7"/>
        <v>0.69946058000000022</v>
      </c>
    </row>
    <row r="439" spans="1:13" x14ac:dyDescent="0.2">
      <c r="A439" s="5"/>
      <c r="D439" s="34"/>
      <c r="E439" s="35"/>
      <c r="F439" s="34"/>
      <c r="G439" s="34"/>
      <c r="H439" s="44"/>
      <c r="I439" s="44" t="s">
        <v>465</v>
      </c>
      <c r="J439" s="43" t="s">
        <v>2094</v>
      </c>
      <c r="K439" s="45">
        <v>13.096852999999999</v>
      </c>
      <c r="L439" s="45">
        <v>14.281532969999999</v>
      </c>
      <c r="M439" s="45">
        <f t="shared" si="7"/>
        <v>1.1846799699999995</v>
      </c>
    </row>
    <row r="440" spans="1:13" x14ac:dyDescent="0.2">
      <c r="A440" s="5"/>
      <c r="D440" s="34"/>
      <c r="E440" s="35"/>
      <c r="F440" s="34"/>
      <c r="G440" s="34"/>
      <c r="H440" s="44"/>
      <c r="I440" s="44" t="s">
        <v>433</v>
      </c>
      <c r="J440" s="43" t="s">
        <v>764</v>
      </c>
      <c r="K440" s="45">
        <v>268.13093099999998</v>
      </c>
      <c r="L440" s="45">
        <v>290.92430485999989</v>
      </c>
      <c r="M440" s="45">
        <f t="shared" si="7"/>
        <v>22.793373859999917</v>
      </c>
    </row>
    <row r="441" spans="1:13" x14ac:dyDescent="0.2">
      <c r="A441" s="5"/>
      <c r="D441" s="34"/>
      <c r="E441" s="35"/>
      <c r="F441" s="34"/>
      <c r="G441" s="34"/>
      <c r="H441" s="44"/>
      <c r="I441" s="44" t="s">
        <v>499</v>
      </c>
      <c r="J441" s="43" t="s">
        <v>2095</v>
      </c>
      <c r="K441" s="45">
        <v>13.647145</v>
      </c>
      <c r="L441" s="45">
        <v>11.49471954</v>
      </c>
      <c r="M441" s="45">
        <f t="shared" si="7"/>
        <v>-2.1524254599999999</v>
      </c>
    </row>
    <row r="442" spans="1:13" x14ac:dyDescent="0.2">
      <c r="A442" s="5"/>
      <c r="D442" s="34"/>
      <c r="E442" s="35"/>
      <c r="F442" s="34"/>
      <c r="G442" s="34"/>
      <c r="H442" s="44" t="s">
        <v>447</v>
      </c>
      <c r="I442" s="44"/>
      <c r="J442" s="43"/>
      <c r="K442" s="45">
        <v>168.463616</v>
      </c>
      <c r="L442" s="45">
        <v>268.00635172999995</v>
      </c>
      <c r="M442" s="45">
        <f t="shared" si="7"/>
        <v>99.542735729999947</v>
      </c>
    </row>
    <row r="443" spans="1:13" x14ac:dyDescent="0.2">
      <c r="A443" s="5"/>
      <c r="D443" s="34"/>
      <c r="E443" s="35"/>
      <c r="F443" s="34"/>
      <c r="G443" s="34"/>
      <c r="H443" s="44"/>
      <c r="I443" s="44" t="s">
        <v>448</v>
      </c>
      <c r="J443" s="43" t="s">
        <v>488</v>
      </c>
      <c r="K443" s="45">
        <v>153.19257099999999</v>
      </c>
      <c r="L443" s="45">
        <v>252.45584508999997</v>
      </c>
      <c r="M443" s="45">
        <f t="shared" si="7"/>
        <v>99.263274089999982</v>
      </c>
    </row>
    <row r="444" spans="1:13" x14ac:dyDescent="0.2">
      <c r="A444" s="5"/>
      <c r="D444" s="34"/>
      <c r="E444" s="35"/>
      <c r="F444" s="34"/>
      <c r="G444" s="34"/>
      <c r="H444" s="44"/>
      <c r="I444" s="44" t="s">
        <v>452</v>
      </c>
      <c r="J444" s="43" t="s">
        <v>491</v>
      </c>
      <c r="K444" s="45">
        <v>15.271045000000001</v>
      </c>
      <c r="L444" s="45">
        <v>15.550506639999998</v>
      </c>
      <c r="M444" s="45">
        <f t="shared" si="7"/>
        <v>0.2794616399999974</v>
      </c>
    </row>
    <row r="445" spans="1:13" ht="14.25" x14ac:dyDescent="0.2">
      <c r="A445" s="5"/>
      <c r="D445" s="34"/>
      <c r="E445" s="68">
        <v>15</v>
      </c>
      <c r="F445" s="38" t="s">
        <v>277</v>
      </c>
      <c r="G445" s="69"/>
      <c r="H445" s="70"/>
      <c r="I445" s="71"/>
      <c r="J445" s="72"/>
      <c r="K445" s="72">
        <v>8158.9358000000002</v>
      </c>
      <c r="L445" s="72">
        <v>10023.69310687</v>
      </c>
      <c r="M445" s="72">
        <f t="shared" si="7"/>
        <v>1864.7573068699994</v>
      </c>
    </row>
    <row r="446" spans="1:13" ht="14.25" x14ac:dyDescent="0.2">
      <c r="A446" s="5"/>
      <c r="D446" s="34"/>
      <c r="E446" s="35"/>
      <c r="F446" s="34"/>
      <c r="G446" s="36" t="s">
        <v>423</v>
      </c>
      <c r="H446" s="36"/>
      <c r="I446" s="36"/>
      <c r="J446" s="33"/>
      <c r="K446" s="29">
        <v>8158.9358000000002</v>
      </c>
      <c r="L446" s="29">
        <v>10023.69310687</v>
      </c>
      <c r="M446" s="29">
        <f t="shared" si="7"/>
        <v>1864.7573068699994</v>
      </c>
    </row>
    <row r="447" spans="1:13" x14ac:dyDescent="0.2">
      <c r="A447" s="5"/>
      <c r="D447" s="34"/>
      <c r="E447" s="35"/>
      <c r="F447" s="34"/>
      <c r="G447" s="34"/>
      <c r="H447" s="44" t="s">
        <v>506</v>
      </c>
      <c r="I447" s="44"/>
      <c r="J447" s="43"/>
      <c r="K447" s="45">
        <v>6717.80098</v>
      </c>
      <c r="L447" s="45">
        <v>7787.2930544400006</v>
      </c>
      <c r="M447" s="45">
        <f t="shared" si="7"/>
        <v>1069.4920744400006</v>
      </c>
    </row>
    <row r="448" spans="1:13" x14ac:dyDescent="0.2">
      <c r="A448" s="5"/>
      <c r="D448" s="34"/>
      <c r="E448" s="35"/>
      <c r="F448" s="34"/>
      <c r="G448" s="34"/>
      <c r="H448" s="44"/>
      <c r="I448" s="44" t="s">
        <v>765</v>
      </c>
      <c r="J448" s="43" t="s">
        <v>2096</v>
      </c>
      <c r="K448" s="45">
        <v>3887.1429010000002</v>
      </c>
      <c r="L448" s="45">
        <v>3749.8102203799999</v>
      </c>
      <c r="M448" s="45">
        <f t="shared" si="7"/>
        <v>-137.33268062000025</v>
      </c>
    </row>
    <row r="449" spans="1:13" x14ac:dyDescent="0.2">
      <c r="A449" s="5"/>
      <c r="D449" s="34"/>
      <c r="E449" s="35"/>
      <c r="F449" s="34"/>
      <c r="G449" s="34"/>
      <c r="H449" s="44"/>
      <c r="I449" s="44" t="s">
        <v>766</v>
      </c>
      <c r="J449" s="43" t="s">
        <v>2097</v>
      </c>
      <c r="K449" s="45">
        <v>46.152684999999998</v>
      </c>
      <c r="L449" s="45">
        <v>45.382594149999996</v>
      </c>
      <c r="M449" s="45">
        <f t="shared" si="7"/>
        <v>-0.77009085000000255</v>
      </c>
    </row>
    <row r="450" spans="1:13" x14ac:dyDescent="0.2">
      <c r="A450" s="5"/>
      <c r="D450" s="34"/>
      <c r="E450" s="35"/>
      <c r="F450" s="34"/>
      <c r="G450" s="34"/>
      <c r="H450" s="44"/>
      <c r="I450" s="44" t="s">
        <v>767</v>
      </c>
      <c r="J450" s="43" t="s">
        <v>2098</v>
      </c>
      <c r="K450" s="45">
        <v>1.6285229999999999</v>
      </c>
      <c r="L450" s="45">
        <v>50.774103520000004</v>
      </c>
      <c r="M450" s="45">
        <f t="shared" si="7"/>
        <v>49.145580520000003</v>
      </c>
    </row>
    <row r="451" spans="1:13" x14ac:dyDescent="0.2">
      <c r="A451" s="5"/>
      <c r="D451" s="34"/>
      <c r="E451" s="35"/>
      <c r="F451" s="34"/>
      <c r="G451" s="34"/>
      <c r="H451" s="44"/>
      <c r="I451" s="44" t="s">
        <v>768</v>
      </c>
      <c r="J451" s="43" t="s">
        <v>769</v>
      </c>
      <c r="K451" s="45">
        <v>20.214451</v>
      </c>
      <c r="L451" s="45">
        <v>1.2250151900000001</v>
      </c>
      <c r="M451" s="45">
        <f t="shared" si="7"/>
        <v>-18.98943581</v>
      </c>
    </row>
    <row r="452" spans="1:13" x14ac:dyDescent="0.2">
      <c r="A452" s="5"/>
      <c r="D452" s="34"/>
      <c r="E452" s="35"/>
      <c r="F452" s="34"/>
      <c r="G452" s="34"/>
      <c r="H452" s="44"/>
      <c r="I452" s="44" t="s">
        <v>2099</v>
      </c>
      <c r="J452" s="43" t="s">
        <v>2100</v>
      </c>
      <c r="K452" s="45">
        <v>1679.7156179999999</v>
      </c>
      <c r="L452" s="45">
        <v>2542.8922757799996</v>
      </c>
      <c r="M452" s="45">
        <f t="shared" si="7"/>
        <v>863.17665777999969</v>
      </c>
    </row>
    <row r="453" spans="1:13" x14ac:dyDescent="0.2">
      <c r="A453" s="5"/>
      <c r="D453" s="34"/>
      <c r="E453" s="35"/>
      <c r="F453" s="34"/>
      <c r="G453" s="34"/>
      <c r="H453" s="44"/>
      <c r="I453" s="44" t="s">
        <v>2101</v>
      </c>
      <c r="J453" s="43" t="s">
        <v>2102</v>
      </c>
      <c r="K453" s="45">
        <v>951.92038000000002</v>
      </c>
      <c r="L453" s="45">
        <v>1161.18683878</v>
      </c>
      <c r="M453" s="45">
        <f t="shared" si="7"/>
        <v>209.26645877999999</v>
      </c>
    </row>
    <row r="454" spans="1:13" x14ac:dyDescent="0.2">
      <c r="A454" s="5"/>
      <c r="D454" s="34"/>
      <c r="E454" s="35"/>
      <c r="F454" s="34"/>
      <c r="G454" s="34"/>
      <c r="H454" s="44"/>
      <c r="I454" s="44" t="s">
        <v>507</v>
      </c>
      <c r="J454" s="43" t="s">
        <v>2103</v>
      </c>
      <c r="K454" s="45">
        <v>88.451421999999994</v>
      </c>
      <c r="L454" s="45">
        <v>93.792378630000016</v>
      </c>
      <c r="M454" s="45">
        <f t="shared" si="7"/>
        <v>5.3409566300000222</v>
      </c>
    </row>
    <row r="455" spans="1:13" ht="25.5" x14ac:dyDescent="0.2">
      <c r="A455" s="5"/>
      <c r="D455" s="34"/>
      <c r="E455" s="35"/>
      <c r="F455" s="34"/>
      <c r="G455" s="34"/>
      <c r="H455" s="44"/>
      <c r="I455" s="44" t="s">
        <v>509</v>
      </c>
      <c r="J455" s="43" t="s">
        <v>770</v>
      </c>
      <c r="K455" s="45">
        <v>42.575000000000003</v>
      </c>
      <c r="L455" s="45">
        <v>142.22962801</v>
      </c>
      <c r="M455" s="45">
        <f t="shared" si="7"/>
        <v>99.654628009999996</v>
      </c>
    </row>
    <row r="456" spans="1:13" ht="14.25" x14ac:dyDescent="0.2">
      <c r="A456" s="5"/>
      <c r="D456" s="34"/>
      <c r="E456" s="35"/>
      <c r="F456" s="34"/>
      <c r="G456" s="34"/>
      <c r="H456" s="38" t="s">
        <v>424</v>
      </c>
      <c r="I456" s="38"/>
      <c r="J456" s="60"/>
      <c r="K456" s="41">
        <v>1182.9879269999999</v>
      </c>
      <c r="L456" s="41">
        <v>1824.2447388899989</v>
      </c>
      <c r="M456" s="41">
        <f t="shared" si="7"/>
        <v>641.25681188999897</v>
      </c>
    </row>
    <row r="457" spans="1:13" x14ac:dyDescent="0.2">
      <c r="A457" s="5"/>
      <c r="D457" s="34"/>
      <c r="E457" s="35"/>
      <c r="F457" s="34"/>
      <c r="G457" s="34"/>
      <c r="H457" s="44"/>
      <c r="I457" s="44" t="s">
        <v>454</v>
      </c>
      <c r="J457" s="43" t="s">
        <v>771</v>
      </c>
      <c r="K457" s="45">
        <v>350.856066</v>
      </c>
      <c r="L457" s="45">
        <v>371.61139283</v>
      </c>
      <c r="M457" s="45">
        <f t="shared" si="7"/>
        <v>20.755326830000001</v>
      </c>
    </row>
    <row r="458" spans="1:13" x14ac:dyDescent="0.2">
      <c r="A458" s="5"/>
      <c r="D458" s="34"/>
      <c r="E458" s="35"/>
      <c r="F458" s="34"/>
      <c r="G458" s="34"/>
      <c r="H458" s="44"/>
      <c r="I458" s="44" t="s">
        <v>456</v>
      </c>
      <c r="J458" s="43" t="s">
        <v>2104</v>
      </c>
      <c r="K458" s="45">
        <v>185</v>
      </c>
      <c r="L458" s="45">
        <v>256.67865522000005</v>
      </c>
      <c r="M458" s="45">
        <f t="shared" si="7"/>
        <v>71.678655220000053</v>
      </c>
    </row>
    <row r="459" spans="1:13" x14ac:dyDescent="0.2">
      <c r="A459" s="5"/>
      <c r="D459" s="34"/>
      <c r="E459" s="35"/>
      <c r="F459" s="34"/>
      <c r="G459" s="34"/>
      <c r="H459" s="44"/>
      <c r="I459" s="44" t="s">
        <v>457</v>
      </c>
      <c r="J459" s="43" t="s">
        <v>772</v>
      </c>
      <c r="K459" s="45">
        <v>95.810913999999997</v>
      </c>
      <c r="L459" s="45">
        <v>89.207915909999997</v>
      </c>
      <c r="M459" s="45">
        <f t="shared" si="7"/>
        <v>-6.6029980899999998</v>
      </c>
    </row>
    <row r="460" spans="1:13" x14ac:dyDescent="0.2">
      <c r="A460" s="5"/>
      <c r="D460" s="34"/>
      <c r="E460" s="35"/>
      <c r="F460" s="34"/>
      <c r="G460" s="34"/>
      <c r="H460" s="44"/>
      <c r="I460" s="44" t="s">
        <v>586</v>
      </c>
      <c r="J460" s="43" t="s">
        <v>1047</v>
      </c>
      <c r="K460" s="45">
        <v>6.3095850000000002</v>
      </c>
      <c r="L460" s="45">
        <v>7.6381370299999993</v>
      </c>
      <c r="M460" s="45">
        <f t="shared" si="7"/>
        <v>1.3285520299999991</v>
      </c>
    </row>
    <row r="461" spans="1:13" x14ac:dyDescent="0.2">
      <c r="A461" s="5"/>
      <c r="D461" s="34"/>
      <c r="E461" s="35"/>
      <c r="F461" s="34"/>
      <c r="G461" s="34"/>
      <c r="H461" s="44"/>
      <c r="I461" s="44" t="s">
        <v>504</v>
      </c>
      <c r="J461" s="43" t="s">
        <v>773</v>
      </c>
      <c r="K461" s="45">
        <v>82.955036000000007</v>
      </c>
      <c r="L461" s="45">
        <v>88.331267830000016</v>
      </c>
      <c r="M461" s="45">
        <f t="shared" si="7"/>
        <v>5.3762318300000089</v>
      </c>
    </row>
    <row r="462" spans="1:13" x14ac:dyDescent="0.2">
      <c r="A462" s="5"/>
      <c r="D462" s="34"/>
      <c r="E462" s="35"/>
      <c r="F462" s="34"/>
      <c r="G462" s="34"/>
      <c r="H462" s="44"/>
      <c r="I462" s="44" t="s">
        <v>500</v>
      </c>
      <c r="J462" s="43" t="s">
        <v>774</v>
      </c>
      <c r="K462" s="45">
        <v>45.760776999999997</v>
      </c>
      <c r="L462" s="45">
        <v>41.795916150000004</v>
      </c>
      <c r="M462" s="45">
        <f t="shared" si="7"/>
        <v>-3.9648608499999938</v>
      </c>
    </row>
    <row r="463" spans="1:13" x14ac:dyDescent="0.2">
      <c r="A463" s="5"/>
      <c r="D463" s="34"/>
      <c r="E463" s="35"/>
      <c r="F463" s="34"/>
      <c r="G463" s="34"/>
      <c r="H463" s="44"/>
      <c r="I463" s="44" t="s">
        <v>501</v>
      </c>
      <c r="J463" s="43" t="s">
        <v>2105</v>
      </c>
      <c r="K463" s="45">
        <v>416.29554899999999</v>
      </c>
      <c r="L463" s="45">
        <v>968.98145391999901</v>
      </c>
      <c r="M463" s="45">
        <f t="shared" si="7"/>
        <v>552.68590491999907</v>
      </c>
    </row>
    <row r="464" spans="1:13" x14ac:dyDescent="0.2">
      <c r="A464" s="5"/>
      <c r="D464" s="34"/>
      <c r="E464" s="35"/>
      <c r="F464" s="34"/>
      <c r="G464" s="34"/>
      <c r="H464" s="44" t="s">
        <v>447</v>
      </c>
      <c r="I464" s="44"/>
      <c r="J464" s="43"/>
      <c r="K464" s="45">
        <v>165.14689300000001</v>
      </c>
      <c r="L464" s="45">
        <v>192.82662917000005</v>
      </c>
      <c r="M464" s="45">
        <f t="shared" si="7"/>
        <v>27.679736170000041</v>
      </c>
    </row>
    <row r="465" spans="1:13" x14ac:dyDescent="0.2">
      <c r="A465" s="5"/>
      <c r="D465" s="34"/>
      <c r="E465" s="35"/>
      <c r="F465" s="34"/>
      <c r="G465" s="34"/>
      <c r="H465" s="44"/>
      <c r="I465" s="44" t="s">
        <v>448</v>
      </c>
      <c r="J465" s="43" t="s">
        <v>488</v>
      </c>
      <c r="K465" s="45">
        <v>141.985713</v>
      </c>
      <c r="L465" s="45">
        <v>172.16230127000003</v>
      </c>
      <c r="M465" s="45">
        <f t="shared" si="7"/>
        <v>30.176588270000025</v>
      </c>
    </row>
    <row r="466" spans="1:13" x14ac:dyDescent="0.2">
      <c r="A466" s="5"/>
      <c r="D466" s="34"/>
      <c r="E466" s="35"/>
      <c r="F466" s="34"/>
      <c r="G466" s="34"/>
      <c r="H466" s="44"/>
      <c r="I466" s="44" t="s">
        <v>452</v>
      </c>
      <c r="J466" s="43" t="s">
        <v>491</v>
      </c>
      <c r="K466" s="45">
        <v>23.161180000000002</v>
      </c>
      <c r="L466" s="45">
        <v>20.664327900000007</v>
      </c>
      <c r="M466" s="45">
        <f t="shared" si="7"/>
        <v>-2.4968520999999946</v>
      </c>
    </row>
    <row r="467" spans="1:13" x14ac:dyDescent="0.2">
      <c r="A467" s="5"/>
      <c r="D467" s="34"/>
      <c r="E467" s="35"/>
      <c r="F467" s="34"/>
      <c r="G467" s="34"/>
      <c r="H467" s="44" t="s">
        <v>551</v>
      </c>
      <c r="I467" s="44"/>
      <c r="J467" s="43"/>
      <c r="K467" s="45">
        <v>93</v>
      </c>
      <c r="L467" s="45">
        <v>219.32868436999999</v>
      </c>
      <c r="M467" s="45">
        <f t="shared" si="7"/>
        <v>126.32868436999999</v>
      </c>
    </row>
    <row r="468" spans="1:13" x14ac:dyDescent="0.2">
      <c r="A468" s="5"/>
      <c r="D468" s="34"/>
      <c r="E468" s="35"/>
      <c r="F468" s="34"/>
      <c r="G468" s="34"/>
      <c r="H468" s="44"/>
      <c r="I468" s="44" t="s">
        <v>552</v>
      </c>
      <c r="J468" s="43" t="s">
        <v>775</v>
      </c>
      <c r="K468" s="45">
        <v>93</v>
      </c>
      <c r="L468" s="45">
        <v>219.32868436999999</v>
      </c>
      <c r="M468" s="45">
        <f t="shared" si="7"/>
        <v>126.32868436999999</v>
      </c>
    </row>
    <row r="469" spans="1:13" ht="14.25" x14ac:dyDescent="0.2">
      <c r="A469" s="5"/>
      <c r="D469" s="34"/>
      <c r="E469" s="68">
        <v>16</v>
      </c>
      <c r="F469" s="38" t="s">
        <v>285</v>
      </c>
      <c r="G469" s="69"/>
      <c r="H469" s="70"/>
      <c r="I469" s="71"/>
      <c r="J469" s="72"/>
      <c r="K469" s="72">
        <v>15642.849613</v>
      </c>
      <c r="L469" s="72">
        <v>15751.384640339998</v>
      </c>
      <c r="M469" s="72">
        <f t="shared" si="7"/>
        <v>108.53502733999812</v>
      </c>
    </row>
    <row r="470" spans="1:13" ht="14.25" x14ac:dyDescent="0.2">
      <c r="A470" s="5"/>
      <c r="D470" s="34"/>
      <c r="E470" s="35"/>
      <c r="F470" s="34"/>
      <c r="G470" s="36" t="s">
        <v>423</v>
      </c>
      <c r="H470" s="36"/>
      <c r="I470" s="36"/>
      <c r="J470" s="33"/>
      <c r="K470" s="29">
        <v>15642.849613</v>
      </c>
      <c r="L470" s="29">
        <v>15751.384640339998</v>
      </c>
      <c r="M470" s="29">
        <f t="shared" si="7"/>
        <v>108.53502733999812</v>
      </c>
    </row>
    <row r="471" spans="1:13" x14ac:dyDescent="0.2">
      <c r="A471" s="5"/>
      <c r="D471" s="34"/>
      <c r="E471" s="35"/>
      <c r="F471" s="34"/>
      <c r="G471" s="34"/>
      <c r="H471" s="44" t="s">
        <v>506</v>
      </c>
      <c r="I471" s="44"/>
      <c r="J471" s="43"/>
      <c r="K471" s="45">
        <v>4017.4137390000001</v>
      </c>
      <c r="L471" s="45">
        <v>4485.5631392699997</v>
      </c>
      <c r="M471" s="45">
        <f t="shared" si="7"/>
        <v>468.14940026999966</v>
      </c>
    </row>
    <row r="472" spans="1:13" x14ac:dyDescent="0.2">
      <c r="A472" s="5"/>
      <c r="D472" s="34"/>
      <c r="E472" s="35"/>
      <c r="F472" s="34"/>
      <c r="G472" s="34"/>
      <c r="H472" s="44"/>
      <c r="I472" s="44" t="s">
        <v>776</v>
      </c>
      <c r="J472" s="43" t="s">
        <v>2106</v>
      </c>
      <c r="K472" s="45">
        <v>32</v>
      </c>
      <c r="L472" s="45">
        <v>98.960825870000008</v>
      </c>
      <c r="M472" s="45">
        <f t="shared" si="7"/>
        <v>66.960825870000008</v>
      </c>
    </row>
    <row r="473" spans="1:13" x14ac:dyDescent="0.2">
      <c r="A473" s="5"/>
      <c r="D473" s="34"/>
      <c r="E473" s="35"/>
      <c r="F473" s="34"/>
      <c r="G473" s="34"/>
      <c r="H473" s="44"/>
      <c r="I473" s="44" t="s">
        <v>650</v>
      </c>
      <c r="J473" s="43" t="s">
        <v>651</v>
      </c>
      <c r="K473" s="45">
        <v>242.80171999999999</v>
      </c>
      <c r="L473" s="45">
        <v>182.19687501000004</v>
      </c>
      <c r="M473" s="45">
        <f t="shared" si="7"/>
        <v>-60.604844989999947</v>
      </c>
    </row>
    <row r="474" spans="1:13" x14ac:dyDescent="0.2">
      <c r="A474" s="5"/>
      <c r="D474" s="34"/>
      <c r="E474" s="35"/>
      <c r="F474" s="34"/>
      <c r="G474" s="34"/>
      <c r="H474" s="44"/>
      <c r="I474" s="44" t="s">
        <v>777</v>
      </c>
      <c r="J474" s="43" t="s">
        <v>2330</v>
      </c>
      <c r="K474" s="45">
        <v>1660.970143</v>
      </c>
      <c r="L474" s="45">
        <v>1775.5166221899997</v>
      </c>
      <c r="M474" s="45">
        <f t="shared" si="7"/>
        <v>114.54647918999967</v>
      </c>
    </row>
    <row r="475" spans="1:13" x14ac:dyDescent="0.2">
      <c r="A475" s="5"/>
      <c r="D475" s="34"/>
      <c r="E475" s="35"/>
      <c r="F475" s="34"/>
      <c r="G475" s="34"/>
      <c r="H475" s="44"/>
      <c r="I475" s="44" t="s">
        <v>778</v>
      </c>
      <c r="J475" s="43" t="s">
        <v>2107</v>
      </c>
      <c r="K475" s="45">
        <v>790.39239399999997</v>
      </c>
      <c r="L475" s="45">
        <v>1073.4601176200001</v>
      </c>
      <c r="M475" s="45">
        <f t="shared" si="7"/>
        <v>283.06772362000015</v>
      </c>
    </row>
    <row r="476" spans="1:13" x14ac:dyDescent="0.2">
      <c r="A476" s="5"/>
      <c r="D476" s="34"/>
      <c r="E476" s="35"/>
      <c r="F476" s="34"/>
      <c r="G476" s="34"/>
      <c r="H476" s="44"/>
      <c r="I476" s="44" t="s">
        <v>779</v>
      </c>
      <c r="J476" s="43" t="s">
        <v>2108</v>
      </c>
      <c r="K476" s="45">
        <v>1120.0055030000001</v>
      </c>
      <c r="L476" s="45">
        <v>1083.1611678299998</v>
      </c>
      <c r="M476" s="45">
        <f t="shared" si="7"/>
        <v>-36.844335170000249</v>
      </c>
    </row>
    <row r="477" spans="1:13" x14ac:dyDescent="0.2">
      <c r="A477" s="5"/>
      <c r="D477" s="34"/>
      <c r="E477" s="35"/>
      <c r="F477" s="34"/>
      <c r="G477" s="34"/>
      <c r="H477" s="44"/>
      <c r="I477" s="44" t="s">
        <v>507</v>
      </c>
      <c r="J477" s="43" t="s">
        <v>780</v>
      </c>
      <c r="K477" s="45">
        <v>1.3560989999999999</v>
      </c>
      <c r="L477" s="45">
        <v>1.2318868299999999</v>
      </c>
      <c r="M477" s="45">
        <f t="shared" si="7"/>
        <v>-0.12421217000000007</v>
      </c>
    </row>
    <row r="478" spans="1:13" x14ac:dyDescent="0.2">
      <c r="A478" s="5"/>
      <c r="D478" s="34"/>
      <c r="E478" s="35"/>
      <c r="F478" s="34"/>
      <c r="G478" s="34"/>
      <c r="H478" s="44"/>
      <c r="I478" s="44" t="s">
        <v>782</v>
      </c>
      <c r="J478" s="43" t="s">
        <v>2109</v>
      </c>
      <c r="K478" s="45">
        <v>147.88788</v>
      </c>
      <c r="L478" s="45">
        <v>259.03564392000004</v>
      </c>
      <c r="M478" s="45">
        <f t="shared" si="7"/>
        <v>111.14776392000005</v>
      </c>
    </row>
    <row r="479" spans="1:13" x14ac:dyDescent="0.2">
      <c r="A479" s="5"/>
      <c r="D479" s="34"/>
      <c r="E479" s="35"/>
      <c r="F479" s="34"/>
      <c r="G479" s="34"/>
      <c r="H479" s="44"/>
      <c r="I479" s="44" t="s">
        <v>2366</v>
      </c>
      <c r="J479" s="43" t="s">
        <v>2367</v>
      </c>
      <c r="K479" s="45">
        <v>22</v>
      </c>
      <c r="L479" s="45">
        <v>12</v>
      </c>
      <c r="M479" s="45">
        <f t="shared" si="7"/>
        <v>-10</v>
      </c>
    </row>
    <row r="480" spans="1:13" ht="14.25" x14ac:dyDescent="0.2">
      <c r="A480" s="5"/>
      <c r="D480" s="34"/>
      <c r="E480" s="35"/>
      <c r="F480" s="34"/>
      <c r="G480" s="34"/>
      <c r="H480" s="38" t="s">
        <v>424</v>
      </c>
      <c r="I480" s="38"/>
      <c r="J480" s="60"/>
      <c r="K480" s="41">
        <v>10444.022000999999</v>
      </c>
      <c r="L480" s="41">
        <v>10113.607632180001</v>
      </c>
      <c r="M480" s="41">
        <f t="shared" si="7"/>
        <v>-330.41436881999834</v>
      </c>
    </row>
    <row r="481" spans="1:13" x14ac:dyDescent="0.2">
      <c r="A481" s="5"/>
      <c r="D481" s="34"/>
      <c r="E481" s="35"/>
      <c r="F481" s="34"/>
      <c r="G481" s="34"/>
      <c r="H481" s="44"/>
      <c r="I481" s="44" t="s">
        <v>454</v>
      </c>
      <c r="J481" s="43" t="s">
        <v>2110</v>
      </c>
      <c r="K481" s="45">
        <v>1256.555143</v>
      </c>
      <c r="L481" s="45">
        <v>1680.0806825</v>
      </c>
      <c r="M481" s="45">
        <f t="shared" si="7"/>
        <v>423.52553949999992</v>
      </c>
    </row>
    <row r="482" spans="1:13" x14ac:dyDescent="0.2">
      <c r="A482" s="5"/>
      <c r="D482" s="34"/>
      <c r="E482" s="35"/>
      <c r="F482" s="34"/>
      <c r="G482" s="34"/>
      <c r="H482" s="44"/>
      <c r="I482" s="44" t="s">
        <v>459</v>
      </c>
      <c r="J482" s="43" t="s">
        <v>783</v>
      </c>
      <c r="K482" s="45">
        <v>11.628151000000001</v>
      </c>
      <c r="L482" s="45">
        <v>19.840582100000002</v>
      </c>
      <c r="M482" s="45">
        <f t="shared" si="7"/>
        <v>8.2124311000000016</v>
      </c>
    </row>
    <row r="483" spans="1:13" x14ac:dyDescent="0.2">
      <c r="A483" s="5"/>
      <c r="D483" s="34"/>
      <c r="E483" s="35"/>
      <c r="F483" s="34"/>
      <c r="G483" s="34"/>
      <c r="H483" s="44"/>
      <c r="I483" s="44" t="s">
        <v>460</v>
      </c>
      <c r="J483" s="43" t="s">
        <v>2111</v>
      </c>
      <c r="K483" s="45">
        <v>90.544611000000003</v>
      </c>
      <c r="L483" s="45">
        <v>141.66629751999992</v>
      </c>
      <c r="M483" s="45">
        <f t="shared" si="7"/>
        <v>51.121686519999912</v>
      </c>
    </row>
    <row r="484" spans="1:13" x14ac:dyDescent="0.2">
      <c r="A484" s="5"/>
      <c r="D484" s="34"/>
      <c r="E484" s="35"/>
      <c r="F484" s="34"/>
      <c r="G484" s="34"/>
      <c r="H484" s="44"/>
      <c r="I484" s="44" t="s">
        <v>463</v>
      </c>
      <c r="J484" s="43" t="s">
        <v>784</v>
      </c>
      <c r="K484" s="45">
        <v>104.214305</v>
      </c>
      <c r="L484" s="45">
        <v>104.30288299999999</v>
      </c>
      <c r="M484" s="45">
        <f t="shared" si="7"/>
        <v>8.8577999999998269E-2</v>
      </c>
    </row>
    <row r="485" spans="1:13" x14ac:dyDescent="0.2">
      <c r="A485" s="5"/>
      <c r="D485" s="34"/>
      <c r="E485" s="35"/>
      <c r="F485" s="34"/>
      <c r="G485" s="34"/>
      <c r="H485" s="44"/>
      <c r="I485" s="44" t="s">
        <v>469</v>
      </c>
      <c r="J485" s="43" t="s">
        <v>2112</v>
      </c>
      <c r="K485" s="45">
        <v>637.37953900000002</v>
      </c>
      <c r="L485" s="45">
        <v>757.88450693999857</v>
      </c>
      <c r="M485" s="45">
        <f t="shared" ref="M485:M538" si="8">L485-K485</f>
        <v>120.50496793999855</v>
      </c>
    </row>
    <row r="486" spans="1:13" x14ac:dyDescent="0.2">
      <c r="A486" s="5"/>
      <c r="D486" s="34"/>
      <c r="E486" s="35"/>
      <c r="F486" s="34"/>
      <c r="G486" s="34"/>
      <c r="H486" s="44"/>
      <c r="I486" s="44" t="s">
        <v>470</v>
      </c>
      <c r="J486" s="43" t="s">
        <v>2113</v>
      </c>
      <c r="K486" s="45">
        <v>79.379948999999996</v>
      </c>
      <c r="L486" s="45">
        <v>75.928284540000021</v>
      </c>
      <c r="M486" s="45">
        <f t="shared" si="8"/>
        <v>-3.4516644599999751</v>
      </c>
    </row>
    <row r="487" spans="1:13" x14ac:dyDescent="0.2">
      <c r="A487" s="5"/>
      <c r="D487" s="34"/>
      <c r="E487" s="35"/>
      <c r="F487" s="34"/>
      <c r="G487" s="34"/>
      <c r="H487" s="44"/>
      <c r="I487" s="44" t="s">
        <v>589</v>
      </c>
      <c r="J487" s="43" t="s">
        <v>785</v>
      </c>
      <c r="K487" s="45">
        <v>419.082537</v>
      </c>
      <c r="L487" s="45">
        <v>346.65778846000012</v>
      </c>
      <c r="M487" s="45">
        <f t="shared" si="8"/>
        <v>-72.424748539999882</v>
      </c>
    </row>
    <row r="488" spans="1:13" x14ac:dyDescent="0.2">
      <c r="A488" s="5"/>
      <c r="D488" s="34"/>
      <c r="E488" s="35"/>
      <c r="F488" s="34"/>
      <c r="G488" s="34"/>
      <c r="H488" s="44"/>
      <c r="I488" s="44" t="s">
        <v>590</v>
      </c>
      <c r="J488" s="43" t="s">
        <v>2114</v>
      </c>
      <c r="K488" s="45">
        <v>167.27019899999999</v>
      </c>
      <c r="L488" s="45">
        <v>151.93293441000009</v>
      </c>
      <c r="M488" s="45">
        <f t="shared" si="8"/>
        <v>-15.337264589999904</v>
      </c>
    </row>
    <row r="489" spans="1:13" x14ac:dyDescent="0.2">
      <c r="A489" s="5"/>
      <c r="D489" s="34"/>
      <c r="E489" s="35"/>
      <c r="F489" s="34"/>
      <c r="G489" s="34"/>
      <c r="H489" s="44"/>
      <c r="I489" s="44" t="s">
        <v>786</v>
      </c>
      <c r="J489" s="43" t="s">
        <v>2115</v>
      </c>
      <c r="K489" s="45">
        <v>2830.86643</v>
      </c>
      <c r="L489" s="45">
        <v>3367.13097234</v>
      </c>
      <c r="M489" s="45">
        <f t="shared" si="8"/>
        <v>536.26454233999993</v>
      </c>
    </row>
    <row r="490" spans="1:13" x14ac:dyDescent="0.2">
      <c r="A490" s="5"/>
      <c r="D490" s="34"/>
      <c r="E490" s="35"/>
      <c r="F490" s="34"/>
      <c r="G490" s="34"/>
      <c r="H490" s="44"/>
      <c r="I490" s="44" t="s">
        <v>787</v>
      </c>
      <c r="J490" s="43" t="s">
        <v>2116</v>
      </c>
      <c r="K490" s="45">
        <v>92.027073999999999</v>
      </c>
      <c r="L490" s="45">
        <v>49.533333209999974</v>
      </c>
      <c r="M490" s="45">
        <f t="shared" si="8"/>
        <v>-42.493740790000025</v>
      </c>
    </row>
    <row r="491" spans="1:13" x14ac:dyDescent="0.2">
      <c r="A491" s="5"/>
      <c r="D491" s="34"/>
      <c r="E491" s="35"/>
      <c r="F491" s="34"/>
      <c r="G491" s="34"/>
      <c r="H491" s="44"/>
      <c r="I491" s="44" t="s">
        <v>788</v>
      </c>
      <c r="J491" s="43" t="s">
        <v>2117</v>
      </c>
      <c r="K491" s="45">
        <v>0.214</v>
      </c>
      <c r="L491" s="45">
        <v>0.10717236999999999</v>
      </c>
      <c r="M491" s="45">
        <f t="shared" si="8"/>
        <v>-0.10682763000000001</v>
      </c>
    </row>
    <row r="492" spans="1:13" x14ac:dyDescent="0.2">
      <c r="A492" s="5"/>
      <c r="D492" s="34"/>
      <c r="E492" s="35"/>
      <c r="F492" s="34"/>
      <c r="G492" s="34"/>
      <c r="H492" s="44"/>
      <c r="I492" s="44" t="s">
        <v>789</v>
      </c>
      <c r="J492" s="43" t="s">
        <v>2118</v>
      </c>
      <c r="K492" s="45">
        <v>47.345467999999997</v>
      </c>
      <c r="L492" s="45">
        <v>30.603534140000004</v>
      </c>
      <c r="M492" s="45">
        <f t="shared" si="8"/>
        <v>-16.741933859999993</v>
      </c>
    </row>
    <row r="493" spans="1:13" x14ac:dyDescent="0.2">
      <c r="A493" s="5"/>
      <c r="D493" s="34"/>
      <c r="E493" s="35"/>
      <c r="F493" s="34"/>
      <c r="G493" s="34"/>
      <c r="H493" s="44"/>
      <c r="I493" s="44" t="s">
        <v>1048</v>
      </c>
      <c r="J493" s="43" t="s">
        <v>2119</v>
      </c>
      <c r="K493" s="45">
        <v>119.68776</v>
      </c>
      <c r="L493" s="45">
        <v>151.72506184000002</v>
      </c>
      <c r="M493" s="45">
        <f t="shared" si="8"/>
        <v>32.037301840000026</v>
      </c>
    </row>
    <row r="494" spans="1:13" x14ac:dyDescent="0.2">
      <c r="A494" s="5"/>
      <c r="D494" s="34"/>
      <c r="E494" s="35"/>
      <c r="F494" s="34"/>
      <c r="G494" s="34"/>
      <c r="H494" s="44"/>
      <c r="I494" s="44" t="s">
        <v>790</v>
      </c>
      <c r="J494" s="43" t="s">
        <v>2120</v>
      </c>
      <c r="K494" s="45">
        <v>2354.579248</v>
      </c>
      <c r="L494" s="45">
        <v>960.24777296000013</v>
      </c>
      <c r="M494" s="45">
        <f t="shared" si="8"/>
        <v>-1394.33147504</v>
      </c>
    </row>
    <row r="495" spans="1:13" x14ac:dyDescent="0.2">
      <c r="A495" s="5"/>
      <c r="D495" s="34"/>
      <c r="E495" s="35"/>
      <c r="F495" s="34"/>
      <c r="G495" s="34"/>
      <c r="H495" s="44"/>
      <c r="I495" s="44" t="s">
        <v>496</v>
      </c>
      <c r="J495" s="43" t="s">
        <v>497</v>
      </c>
      <c r="K495" s="45">
        <v>106.85</v>
      </c>
      <c r="L495" s="45">
        <v>120.71433282000001</v>
      </c>
      <c r="M495" s="45">
        <f t="shared" si="8"/>
        <v>13.864332820000016</v>
      </c>
    </row>
    <row r="496" spans="1:13" x14ac:dyDescent="0.2">
      <c r="A496" s="5"/>
      <c r="D496" s="34"/>
      <c r="E496" s="35"/>
      <c r="F496" s="34"/>
      <c r="G496" s="34"/>
      <c r="H496" s="44"/>
      <c r="I496" s="44" t="s">
        <v>1075</v>
      </c>
      <c r="J496" s="43" t="s">
        <v>1076</v>
      </c>
      <c r="K496" s="45">
        <v>52.618042000000003</v>
      </c>
      <c r="L496" s="45">
        <v>18.261406549999997</v>
      </c>
      <c r="M496" s="45">
        <f t="shared" si="8"/>
        <v>-34.356635450000006</v>
      </c>
    </row>
    <row r="497" spans="1:13" x14ac:dyDescent="0.2">
      <c r="A497" s="5"/>
      <c r="D497" s="34"/>
      <c r="E497" s="35"/>
      <c r="F497" s="34"/>
      <c r="G497" s="34"/>
      <c r="H497" s="44"/>
      <c r="I497" s="44" t="s">
        <v>791</v>
      </c>
      <c r="J497" s="43" t="s">
        <v>792</v>
      </c>
      <c r="K497" s="45">
        <v>1349.118326</v>
      </c>
      <c r="L497" s="45">
        <v>1054.2814834200001</v>
      </c>
      <c r="M497" s="45">
        <f t="shared" si="8"/>
        <v>-294.83684257999994</v>
      </c>
    </row>
    <row r="498" spans="1:13" x14ac:dyDescent="0.2">
      <c r="A498" s="5"/>
      <c r="D498" s="34"/>
      <c r="E498" s="35"/>
      <c r="F498" s="34"/>
      <c r="G498" s="34"/>
      <c r="H498" s="44"/>
      <c r="I498" s="44" t="s">
        <v>2368</v>
      </c>
      <c r="J498" s="43" t="s">
        <v>2369</v>
      </c>
      <c r="K498" s="45">
        <v>0</v>
      </c>
      <c r="L498" s="45">
        <v>23.253025739999998</v>
      </c>
      <c r="M498" s="45">
        <f t="shared" si="8"/>
        <v>23.253025739999998</v>
      </c>
    </row>
    <row r="499" spans="1:13" ht="25.5" x14ac:dyDescent="0.2">
      <c r="A499" s="5"/>
      <c r="D499" s="34"/>
      <c r="E499" s="35"/>
      <c r="F499" s="34"/>
      <c r="G499" s="34"/>
      <c r="H499" s="44"/>
      <c r="I499" s="44" t="s">
        <v>793</v>
      </c>
      <c r="J499" s="43" t="s">
        <v>2121</v>
      </c>
      <c r="K499" s="45">
        <v>209.75298100000001</v>
      </c>
      <c r="L499" s="45">
        <v>340.02489056999997</v>
      </c>
      <c r="M499" s="45">
        <f t="shared" si="8"/>
        <v>130.27190956999996</v>
      </c>
    </row>
    <row r="500" spans="1:13" x14ac:dyDescent="0.2">
      <c r="A500" s="5"/>
      <c r="D500" s="34"/>
      <c r="E500" s="35"/>
      <c r="F500" s="34"/>
      <c r="G500" s="34"/>
      <c r="H500" s="44"/>
      <c r="I500" s="44" t="s">
        <v>433</v>
      </c>
      <c r="J500" s="43" t="s">
        <v>794</v>
      </c>
      <c r="K500" s="45">
        <v>35.231718999999998</v>
      </c>
      <c r="L500" s="45">
        <v>70.79536662000001</v>
      </c>
      <c r="M500" s="45">
        <f t="shared" si="8"/>
        <v>35.563647620000012</v>
      </c>
    </row>
    <row r="501" spans="1:13" x14ac:dyDescent="0.2">
      <c r="A501" s="5"/>
      <c r="D501" s="34"/>
      <c r="E501" s="35"/>
      <c r="F501" s="34"/>
      <c r="G501" s="34"/>
      <c r="H501" s="44"/>
      <c r="I501" s="44" t="s">
        <v>499</v>
      </c>
      <c r="J501" s="43" t="s">
        <v>795</v>
      </c>
      <c r="K501" s="45">
        <v>346.38402300000001</v>
      </c>
      <c r="L501" s="45">
        <v>343.99180613000016</v>
      </c>
      <c r="M501" s="45">
        <f t="shared" si="8"/>
        <v>-2.3922168699998565</v>
      </c>
    </row>
    <row r="502" spans="1:13" x14ac:dyDescent="0.2">
      <c r="A502" s="5"/>
      <c r="D502" s="34"/>
      <c r="E502" s="35"/>
      <c r="F502" s="34"/>
      <c r="G502" s="34"/>
      <c r="H502" s="44"/>
      <c r="I502" s="44" t="s">
        <v>796</v>
      </c>
      <c r="J502" s="43" t="s">
        <v>797</v>
      </c>
      <c r="K502" s="45">
        <v>133.292496</v>
      </c>
      <c r="L502" s="45">
        <v>304.64351399999998</v>
      </c>
      <c r="M502" s="45">
        <f t="shared" si="8"/>
        <v>171.35101799999998</v>
      </c>
    </row>
    <row r="503" spans="1:13" x14ac:dyDescent="0.2">
      <c r="A503" s="5"/>
      <c r="D503" s="34"/>
      <c r="E503" s="35"/>
      <c r="F503" s="34"/>
      <c r="G503" s="34"/>
      <c r="H503" s="44" t="s">
        <v>447</v>
      </c>
      <c r="I503" s="44"/>
      <c r="J503" s="43"/>
      <c r="K503" s="45">
        <v>1181.413873</v>
      </c>
      <c r="L503" s="45">
        <v>1100.0700744000001</v>
      </c>
      <c r="M503" s="45">
        <f t="shared" si="8"/>
        <v>-81.3437985999999</v>
      </c>
    </row>
    <row r="504" spans="1:13" x14ac:dyDescent="0.2">
      <c r="A504" s="5"/>
      <c r="D504" s="34"/>
      <c r="E504" s="35"/>
      <c r="F504" s="34"/>
      <c r="G504" s="34"/>
      <c r="H504" s="44"/>
      <c r="I504" s="44" t="s">
        <v>448</v>
      </c>
      <c r="J504" s="43" t="s">
        <v>488</v>
      </c>
      <c r="K504" s="45">
        <v>1113.4621</v>
      </c>
      <c r="L504" s="45">
        <v>1042.6153906</v>
      </c>
      <c r="M504" s="45">
        <f t="shared" si="8"/>
        <v>-70.846709400000009</v>
      </c>
    </row>
    <row r="505" spans="1:13" x14ac:dyDescent="0.2">
      <c r="A505" s="5"/>
      <c r="D505" s="34"/>
      <c r="E505" s="35"/>
      <c r="F505" s="34"/>
      <c r="G505" s="34"/>
      <c r="H505" s="44"/>
      <c r="I505" s="44" t="s">
        <v>452</v>
      </c>
      <c r="J505" s="43" t="s">
        <v>491</v>
      </c>
      <c r="K505" s="45">
        <v>67.951773000000003</v>
      </c>
      <c r="L505" s="45">
        <v>57.454683799999984</v>
      </c>
      <c r="M505" s="45">
        <f t="shared" si="8"/>
        <v>-10.497089200000019</v>
      </c>
    </row>
    <row r="506" spans="1:13" x14ac:dyDescent="0.2">
      <c r="A506" s="5"/>
      <c r="D506" s="34"/>
      <c r="E506" s="35"/>
      <c r="F506" s="34"/>
      <c r="G506" s="34"/>
      <c r="H506" s="44" t="s">
        <v>551</v>
      </c>
      <c r="I506" s="44"/>
      <c r="J506" s="43"/>
      <c r="K506" s="45">
        <v>0</v>
      </c>
      <c r="L506" s="45">
        <v>52.143794489999998</v>
      </c>
      <c r="M506" s="45">
        <f t="shared" si="8"/>
        <v>52.143794489999998</v>
      </c>
    </row>
    <row r="507" spans="1:13" x14ac:dyDescent="0.2">
      <c r="A507" s="5"/>
      <c r="D507" s="34"/>
      <c r="E507" s="35"/>
      <c r="F507" s="34"/>
      <c r="G507" s="34"/>
      <c r="H507" s="44"/>
      <c r="I507" s="44" t="s">
        <v>553</v>
      </c>
      <c r="J507" s="43" t="s">
        <v>2122</v>
      </c>
      <c r="K507" s="45">
        <v>0</v>
      </c>
      <c r="L507" s="45">
        <v>52.143794489999998</v>
      </c>
      <c r="M507" s="45">
        <f t="shared" si="8"/>
        <v>52.143794489999998</v>
      </c>
    </row>
    <row r="508" spans="1:13" ht="14.25" x14ac:dyDescent="0.2">
      <c r="A508" s="5"/>
      <c r="D508" s="34"/>
      <c r="E508" s="68">
        <v>17</v>
      </c>
      <c r="F508" s="38" t="s">
        <v>294</v>
      </c>
      <c r="G508" s="69"/>
      <c r="H508" s="70"/>
      <c r="I508" s="71"/>
      <c r="J508" s="72"/>
      <c r="K508" s="72">
        <v>6629.6282799999999</v>
      </c>
      <c r="L508" s="72">
        <v>6698.8295626199961</v>
      </c>
      <c r="M508" s="72">
        <f t="shared" si="8"/>
        <v>69.201282619996164</v>
      </c>
    </row>
    <row r="509" spans="1:13" ht="14.25" x14ac:dyDescent="0.2">
      <c r="A509" s="5"/>
      <c r="D509" s="34"/>
      <c r="E509" s="35"/>
      <c r="F509" s="34"/>
      <c r="G509" s="36" t="s">
        <v>423</v>
      </c>
      <c r="H509" s="36"/>
      <c r="I509" s="36"/>
      <c r="J509" s="33"/>
      <c r="K509" s="29">
        <v>6629.6282799999999</v>
      </c>
      <c r="L509" s="29">
        <v>6698.8295626199961</v>
      </c>
      <c r="M509" s="29">
        <f t="shared" si="8"/>
        <v>69.201282619996164</v>
      </c>
    </row>
    <row r="510" spans="1:13" ht="14.25" x14ac:dyDescent="0.2">
      <c r="A510" s="5"/>
      <c r="D510" s="34"/>
      <c r="E510" s="35"/>
      <c r="F510" s="34"/>
      <c r="G510" s="34"/>
      <c r="H510" s="38" t="s">
        <v>424</v>
      </c>
      <c r="I510" s="38"/>
      <c r="J510" s="60"/>
      <c r="K510" s="41">
        <v>6178.2586099999999</v>
      </c>
      <c r="L510" s="41">
        <v>6312.873548169995</v>
      </c>
      <c r="M510" s="41">
        <f t="shared" si="8"/>
        <v>134.61493816999518</v>
      </c>
    </row>
    <row r="511" spans="1:13" x14ac:dyDescent="0.2">
      <c r="A511" s="5"/>
      <c r="D511" s="34"/>
      <c r="E511" s="35"/>
      <c r="F511" s="34"/>
      <c r="G511" s="34"/>
      <c r="H511" s="44"/>
      <c r="I511" s="44" t="s">
        <v>456</v>
      </c>
      <c r="J511" s="43" t="s">
        <v>798</v>
      </c>
      <c r="K511" s="45">
        <v>3807.4662269999999</v>
      </c>
      <c r="L511" s="45">
        <v>3946.0655024399966</v>
      </c>
      <c r="M511" s="45">
        <f t="shared" si="8"/>
        <v>138.59927543999675</v>
      </c>
    </row>
    <row r="512" spans="1:13" x14ac:dyDescent="0.2">
      <c r="A512" s="5"/>
      <c r="D512" s="34"/>
      <c r="E512" s="35"/>
      <c r="F512" s="34"/>
      <c r="G512" s="34"/>
      <c r="H512" s="44"/>
      <c r="I512" s="44" t="s">
        <v>457</v>
      </c>
      <c r="J512" s="43" t="s">
        <v>799</v>
      </c>
      <c r="K512" s="45">
        <v>758.60118599999998</v>
      </c>
      <c r="L512" s="45">
        <v>812.62966205999999</v>
      </c>
      <c r="M512" s="45">
        <f t="shared" si="8"/>
        <v>54.028476060000003</v>
      </c>
    </row>
    <row r="513" spans="1:13" x14ac:dyDescent="0.2">
      <c r="A513" s="5"/>
      <c r="D513" s="34"/>
      <c r="E513" s="35"/>
      <c r="F513" s="34"/>
      <c r="G513" s="34"/>
      <c r="H513" s="44"/>
      <c r="I513" s="44" t="s">
        <v>460</v>
      </c>
      <c r="J513" s="43" t="s">
        <v>800</v>
      </c>
      <c r="K513" s="45">
        <v>182.981279</v>
      </c>
      <c r="L513" s="45">
        <v>179.58212790000005</v>
      </c>
      <c r="M513" s="45">
        <f t="shared" si="8"/>
        <v>-3.3991510999999548</v>
      </c>
    </row>
    <row r="514" spans="1:13" x14ac:dyDescent="0.2">
      <c r="A514" s="5"/>
      <c r="D514" s="34"/>
      <c r="E514" s="35"/>
      <c r="F514" s="34"/>
      <c r="G514" s="34"/>
      <c r="H514" s="44"/>
      <c r="I514" s="44" t="s">
        <v>462</v>
      </c>
      <c r="J514" s="43" t="s">
        <v>801</v>
      </c>
      <c r="K514" s="45">
        <v>264.90673800000002</v>
      </c>
      <c r="L514" s="45">
        <v>255.72603786000005</v>
      </c>
      <c r="M514" s="45">
        <f t="shared" si="8"/>
        <v>-9.1807001399999706</v>
      </c>
    </row>
    <row r="515" spans="1:13" x14ac:dyDescent="0.2">
      <c r="A515" s="5"/>
      <c r="D515" s="34"/>
      <c r="E515" s="35"/>
      <c r="F515" s="34"/>
      <c r="G515" s="34"/>
      <c r="H515" s="44"/>
      <c r="I515" s="44" t="s">
        <v>463</v>
      </c>
      <c r="J515" s="43" t="s">
        <v>802</v>
      </c>
      <c r="K515" s="45">
        <v>112.75895300000001</v>
      </c>
      <c r="L515" s="45">
        <v>93.280320429999975</v>
      </c>
      <c r="M515" s="45">
        <f t="shared" si="8"/>
        <v>-19.47863257000003</v>
      </c>
    </row>
    <row r="516" spans="1:13" x14ac:dyDescent="0.2">
      <c r="A516" s="5"/>
      <c r="D516" s="34"/>
      <c r="E516" s="35"/>
      <c r="F516" s="34"/>
      <c r="G516" s="34"/>
      <c r="H516" s="44"/>
      <c r="I516" s="44" t="s">
        <v>464</v>
      </c>
      <c r="J516" s="43" t="s">
        <v>803</v>
      </c>
      <c r="K516" s="45">
        <v>37.66187</v>
      </c>
      <c r="L516" s="45">
        <v>35.916630820000009</v>
      </c>
      <c r="M516" s="45">
        <f t="shared" si="8"/>
        <v>-1.7452391799999916</v>
      </c>
    </row>
    <row r="517" spans="1:13" x14ac:dyDescent="0.2">
      <c r="A517" s="5"/>
      <c r="D517" s="34"/>
      <c r="E517" s="35"/>
      <c r="F517" s="34"/>
      <c r="G517" s="34"/>
      <c r="H517" s="44"/>
      <c r="I517" s="44" t="s">
        <v>465</v>
      </c>
      <c r="J517" s="43" t="s">
        <v>804</v>
      </c>
      <c r="K517" s="45">
        <v>66.694793000000004</v>
      </c>
      <c r="L517" s="45">
        <v>62.89902802000001</v>
      </c>
      <c r="M517" s="45">
        <f t="shared" si="8"/>
        <v>-3.7957649799999942</v>
      </c>
    </row>
    <row r="518" spans="1:13" ht="25.5" x14ac:dyDescent="0.2">
      <c r="A518" s="5"/>
      <c r="D518" s="34"/>
      <c r="E518" s="35"/>
      <c r="F518" s="34"/>
      <c r="G518" s="34"/>
      <c r="H518" s="44"/>
      <c r="I518" s="44" t="s">
        <v>466</v>
      </c>
      <c r="J518" s="43" t="s">
        <v>805</v>
      </c>
      <c r="K518" s="45">
        <v>91.828776000000005</v>
      </c>
      <c r="L518" s="45">
        <v>89.56635258</v>
      </c>
      <c r="M518" s="45">
        <f t="shared" si="8"/>
        <v>-2.2624234200000046</v>
      </c>
    </row>
    <row r="519" spans="1:13" x14ac:dyDescent="0.2">
      <c r="A519" s="5"/>
      <c r="D519" s="34"/>
      <c r="E519" s="35"/>
      <c r="F519" s="34"/>
      <c r="G519" s="34"/>
      <c r="H519" s="44"/>
      <c r="I519" s="44" t="s">
        <v>467</v>
      </c>
      <c r="J519" s="43" t="s">
        <v>806</v>
      </c>
      <c r="K519" s="45">
        <v>855.358788</v>
      </c>
      <c r="L519" s="45">
        <v>809.54955810999991</v>
      </c>
      <c r="M519" s="45">
        <f t="shared" si="8"/>
        <v>-45.809229890000097</v>
      </c>
    </row>
    <row r="520" spans="1:13" x14ac:dyDescent="0.2">
      <c r="A520" s="5"/>
      <c r="D520" s="34"/>
      <c r="E520" s="35"/>
      <c r="F520" s="34"/>
      <c r="G520" s="34"/>
      <c r="H520" s="44"/>
      <c r="I520" s="44" t="s">
        <v>807</v>
      </c>
      <c r="J520" s="43" t="s">
        <v>808</v>
      </c>
      <c r="K520" s="45">
        <v>0</v>
      </c>
      <c r="L520" s="45">
        <v>0.71985935999999995</v>
      </c>
      <c r="M520" s="45">
        <f t="shared" si="8"/>
        <v>0.71985935999999995</v>
      </c>
    </row>
    <row r="521" spans="1:13" x14ac:dyDescent="0.2">
      <c r="A521" s="5"/>
      <c r="D521" s="34"/>
      <c r="E521" s="35"/>
      <c r="F521" s="34"/>
      <c r="G521" s="34"/>
      <c r="H521" s="44"/>
      <c r="I521" s="44" t="s">
        <v>427</v>
      </c>
      <c r="J521" s="43" t="s">
        <v>2348</v>
      </c>
      <c r="K521" s="45">
        <v>0</v>
      </c>
      <c r="L521" s="45">
        <v>26.938468589999999</v>
      </c>
      <c r="M521" s="45">
        <f t="shared" si="8"/>
        <v>26.938468589999999</v>
      </c>
    </row>
    <row r="522" spans="1:13" x14ac:dyDescent="0.2">
      <c r="A522" s="5"/>
      <c r="D522" s="34"/>
      <c r="E522" s="35"/>
      <c r="F522" s="34"/>
      <c r="G522" s="34"/>
      <c r="H522" s="44" t="s">
        <v>447</v>
      </c>
      <c r="I522" s="44"/>
      <c r="J522" s="43"/>
      <c r="K522" s="45">
        <v>451.36966999999999</v>
      </c>
      <c r="L522" s="45">
        <v>385.95601445</v>
      </c>
      <c r="M522" s="45">
        <f t="shared" si="8"/>
        <v>-65.413655549999987</v>
      </c>
    </row>
    <row r="523" spans="1:13" x14ac:dyDescent="0.2">
      <c r="A523" s="5"/>
      <c r="D523" s="34"/>
      <c r="E523" s="35"/>
      <c r="F523" s="34"/>
      <c r="G523" s="34"/>
      <c r="H523" s="44"/>
      <c r="I523" s="44" t="s">
        <v>448</v>
      </c>
      <c r="J523" s="43" t="s">
        <v>488</v>
      </c>
      <c r="K523" s="45">
        <v>415.55057599999998</v>
      </c>
      <c r="L523" s="45">
        <v>352.53225435000002</v>
      </c>
      <c r="M523" s="45">
        <f t="shared" si="8"/>
        <v>-63.018321649999962</v>
      </c>
    </row>
    <row r="524" spans="1:13" x14ac:dyDescent="0.2">
      <c r="A524" s="5"/>
      <c r="D524" s="34"/>
      <c r="E524" s="35"/>
      <c r="F524" s="34"/>
      <c r="G524" s="34"/>
      <c r="H524" s="44"/>
      <c r="I524" s="44" t="s">
        <v>452</v>
      </c>
      <c r="J524" s="43" t="s">
        <v>491</v>
      </c>
      <c r="K524" s="45">
        <v>35.819094</v>
      </c>
      <c r="L524" s="45">
        <v>33.423760099999988</v>
      </c>
      <c r="M524" s="45">
        <f t="shared" si="8"/>
        <v>-2.3953339000000113</v>
      </c>
    </row>
    <row r="525" spans="1:13" ht="14.25" x14ac:dyDescent="0.2">
      <c r="A525" s="5"/>
      <c r="D525" s="34"/>
      <c r="E525" s="68">
        <v>18</v>
      </c>
      <c r="F525" s="38" t="s">
        <v>301</v>
      </c>
      <c r="G525" s="69"/>
      <c r="H525" s="70"/>
      <c r="I525" s="71"/>
      <c r="J525" s="72"/>
      <c r="K525" s="72">
        <v>1360.45154</v>
      </c>
      <c r="L525" s="72">
        <v>3936.3390299800003</v>
      </c>
      <c r="M525" s="72">
        <f t="shared" si="8"/>
        <v>2575.8874899800003</v>
      </c>
    </row>
    <row r="526" spans="1:13" ht="14.25" x14ac:dyDescent="0.2">
      <c r="A526" s="5"/>
      <c r="D526" s="34"/>
      <c r="E526" s="35"/>
      <c r="F526" s="34"/>
      <c r="G526" s="36" t="s">
        <v>423</v>
      </c>
      <c r="H526" s="36"/>
      <c r="I526" s="36"/>
      <c r="J526" s="33"/>
      <c r="K526" s="29">
        <v>1360.45154</v>
      </c>
      <c r="L526" s="29">
        <v>3936.3390299800003</v>
      </c>
      <c r="M526" s="29">
        <f t="shared" si="8"/>
        <v>2575.8874899800003</v>
      </c>
    </row>
    <row r="527" spans="1:13" ht="14.25" x14ac:dyDescent="0.2">
      <c r="A527" s="5"/>
      <c r="D527" s="34"/>
      <c r="E527" s="35"/>
      <c r="F527" s="34"/>
      <c r="G527" s="34"/>
      <c r="H527" s="38" t="s">
        <v>424</v>
      </c>
      <c r="I527" s="38"/>
      <c r="J527" s="60"/>
      <c r="K527" s="41">
        <v>1217.7863130000001</v>
      </c>
      <c r="L527" s="41">
        <v>3793.0103749400005</v>
      </c>
      <c r="M527" s="41">
        <f t="shared" si="8"/>
        <v>2575.2240619400004</v>
      </c>
    </row>
    <row r="528" spans="1:13" x14ac:dyDescent="0.2">
      <c r="A528" s="5"/>
      <c r="D528" s="34"/>
      <c r="E528" s="35"/>
      <c r="F528" s="34"/>
      <c r="G528" s="34"/>
      <c r="H528" s="44"/>
      <c r="I528" s="44" t="s">
        <v>458</v>
      </c>
      <c r="J528" s="43" t="s">
        <v>810</v>
      </c>
      <c r="K528" s="45">
        <v>0</v>
      </c>
      <c r="L528" s="45">
        <v>377.22925500000002</v>
      </c>
      <c r="M528" s="45">
        <f t="shared" si="8"/>
        <v>377.22925500000002</v>
      </c>
    </row>
    <row r="529" spans="1:13" ht="25.5" x14ac:dyDescent="0.2">
      <c r="A529" s="5"/>
      <c r="D529" s="34"/>
      <c r="E529" s="35"/>
      <c r="F529" s="34"/>
      <c r="G529" s="34"/>
      <c r="H529" s="44"/>
      <c r="I529" s="44" t="s">
        <v>472</v>
      </c>
      <c r="J529" s="43" t="s">
        <v>2123</v>
      </c>
      <c r="K529" s="45">
        <v>329.406048</v>
      </c>
      <c r="L529" s="45">
        <v>411.12030099999998</v>
      </c>
      <c r="M529" s="45">
        <f t="shared" si="8"/>
        <v>81.714252999999985</v>
      </c>
    </row>
    <row r="530" spans="1:13" x14ac:dyDescent="0.2">
      <c r="A530" s="5"/>
      <c r="D530" s="34"/>
      <c r="E530" s="35"/>
      <c r="F530" s="34"/>
      <c r="G530" s="34"/>
      <c r="H530" s="44"/>
      <c r="I530" s="44" t="s">
        <v>589</v>
      </c>
      <c r="J530" s="43" t="s">
        <v>2124</v>
      </c>
      <c r="K530" s="45">
        <v>55.499805000000002</v>
      </c>
      <c r="L530" s="45">
        <v>51.577388999999989</v>
      </c>
      <c r="M530" s="45">
        <f t="shared" si="8"/>
        <v>-3.9224160000000126</v>
      </c>
    </row>
    <row r="531" spans="1:13" x14ac:dyDescent="0.2">
      <c r="A531" s="5"/>
      <c r="D531" s="34"/>
      <c r="E531" s="35"/>
      <c r="F531" s="34"/>
      <c r="G531" s="34"/>
      <c r="H531" s="44"/>
      <c r="I531" s="44" t="s">
        <v>433</v>
      </c>
      <c r="J531" s="43" t="s">
        <v>811</v>
      </c>
      <c r="K531" s="45">
        <v>194.09402900000001</v>
      </c>
      <c r="L531" s="45">
        <v>189.18874867000019</v>
      </c>
      <c r="M531" s="45">
        <f t="shared" si="8"/>
        <v>-4.9052803299998118</v>
      </c>
    </row>
    <row r="532" spans="1:13" x14ac:dyDescent="0.2">
      <c r="A532" s="5"/>
      <c r="D532" s="34"/>
      <c r="E532" s="35"/>
      <c r="F532" s="34"/>
      <c r="G532" s="34"/>
      <c r="H532" s="44"/>
      <c r="I532" s="44" t="s">
        <v>499</v>
      </c>
      <c r="J532" s="43" t="s">
        <v>2125</v>
      </c>
      <c r="K532" s="45">
        <v>57.871093999999999</v>
      </c>
      <c r="L532" s="45">
        <v>62.333162390000012</v>
      </c>
      <c r="M532" s="45">
        <f t="shared" si="8"/>
        <v>4.4620683900000131</v>
      </c>
    </row>
    <row r="533" spans="1:13" x14ac:dyDescent="0.2">
      <c r="A533" s="5"/>
      <c r="D533" s="34"/>
      <c r="E533" s="35"/>
      <c r="F533" s="34"/>
      <c r="G533" s="34"/>
      <c r="H533" s="44"/>
      <c r="I533" s="44" t="s">
        <v>504</v>
      </c>
      <c r="J533" s="43" t="s">
        <v>2126</v>
      </c>
      <c r="K533" s="45">
        <v>85.323479000000006</v>
      </c>
      <c r="L533" s="45">
        <v>78.737947100000042</v>
      </c>
      <c r="M533" s="45">
        <f t="shared" si="8"/>
        <v>-6.5855318999999639</v>
      </c>
    </row>
    <row r="534" spans="1:13" ht="25.5" x14ac:dyDescent="0.2">
      <c r="A534" s="5"/>
      <c r="D534" s="34"/>
      <c r="E534" s="35"/>
      <c r="F534" s="34"/>
      <c r="G534" s="34"/>
      <c r="H534" s="44"/>
      <c r="I534" s="44" t="s">
        <v>556</v>
      </c>
      <c r="J534" s="43" t="s">
        <v>2127</v>
      </c>
      <c r="K534" s="45">
        <v>40.818857999999999</v>
      </c>
      <c r="L534" s="45">
        <v>40.766268779999997</v>
      </c>
      <c r="M534" s="45">
        <f t="shared" si="8"/>
        <v>-5.2589220000001546E-2</v>
      </c>
    </row>
    <row r="535" spans="1:13" x14ac:dyDescent="0.2">
      <c r="A535" s="5"/>
      <c r="D535" s="34"/>
      <c r="E535" s="35"/>
      <c r="F535" s="34"/>
      <c r="G535" s="34"/>
      <c r="H535" s="44"/>
      <c r="I535" s="44" t="s">
        <v>430</v>
      </c>
      <c r="J535" s="43" t="s">
        <v>2128</v>
      </c>
      <c r="K535" s="45">
        <v>454.77300000000002</v>
      </c>
      <c r="L535" s="45">
        <v>2582.057303</v>
      </c>
      <c r="M535" s="45">
        <f t="shared" si="8"/>
        <v>2127.2843029999999</v>
      </c>
    </row>
    <row r="536" spans="1:13" x14ac:dyDescent="0.2">
      <c r="A536" s="5"/>
      <c r="D536" s="34"/>
      <c r="E536" s="35"/>
      <c r="F536" s="34"/>
      <c r="G536" s="34"/>
      <c r="H536" s="44" t="s">
        <v>447</v>
      </c>
      <c r="I536" s="44"/>
      <c r="J536" s="43"/>
      <c r="K536" s="45">
        <v>142.66522699999999</v>
      </c>
      <c r="L536" s="45">
        <v>143.32865504000003</v>
      </c>
      <c r="M536" s="45">
        <f t="shared" si="8"/>
        <v>0.66342804000004207</v>
      </c>
    </row>
    <row r="537" spans="1:13" x14ac:dyDescent="0.2">
      <c r="A537" s="5"/>
      <c r="D537" s="34"/>
      <c r="E537" s="35"/>
      <c r="F537" s="34"/>
      <c r="G537" s="34"/>
      <c r="H537" s="44"/>
      <c r="I537" s="44" t="s">
        <v>448</v>
      </c>
      <c r="J537" s="43" t="s">
        <v>488</v>
      </c>
      <c r="K537" s="45">
        <v>124.454303</v>
      </c>
      <c r="L537" s="45">
        <v>125.36346057</v>
      </c>
      <c r="M537" s="45">
        <f t="shared" si="8"/>
        <v>0.90915757000000497</v>
      </c>
    </row>
    <row r="538" spans="1:13" x14ac:dyDescent="0.2">
      <c r="A538" s="5"/>
      <c r="D538" s="34"/>
      <c r="E538" s="35"/>
      <c r="F538" s="34"/>
      <c r="G538" s="34"/>
      <c r="H538" s="44"/>
      <c r="I538" s="44" t="s">
        <v>452</v>
      </c>
      <c r="J538" s="43" t="s">
        <v>491</v>
      </c>
      <c r="K538" s="45">
        <v>18.210923999999999</v>
      </c>
      <c r="L538" s="45">
        <v>17.96519447</v>
      </c>
      <c r="M538" s="45">
        <f t="shared" si="8"/>
        <v>-0.24572952999999842</v>
      </c>
    </row>
    <row r="539" spans="1:13" ht="14.25" x14ac:dyDescent="0.2">
      <c r="A539" s="5"/>
      <c r="D539" s="34"/>
      <c r="E539" s="68">
        <v>20</v>
      </c>
      <c r="F539" s="38" t="s">
        <v>311</v>
      </c>
      <c r="G539" s="69"/>
      <c r="H539" s="70"/>
      <c r="I539" s="71"/>
      <c r="J539" s="72"/>
      <c r="K539" s="72">
        <v>57143.130861999998</v>
      </c>
      <c r="L539" s="72">
        <v>57154.303261360001</v>
      </c>
      <c r="M539" s="72">
        <f t="shared" ref="M539:M599" si="9">L539-K539</f>
        <v>11.172399360002601</v>
      </c>
    </row>
    <row r="540" spans="1:13" ht="14.25" x14ac:dyDescent="0.2">
      <c r="A540" s="5"/>
      <c r="D540" s="34"/>
      <c r="E540" s="35"/>
      <c r="F540" s="34"/>
      <c r="G540" s="36" t="s">
        <v>423</v>
      </c>
      <c r="H540" s="36"/>
      <c r="I540" s="36"/>
      <c r="J540" s="33"/>
      <c r="K540" s="29">
        <v>57143.130861999998</v>
      </c>
      <c r="L540" s="29">
        <v>57154.303261360001</v>
      </c>
      <c r="M540" s="29">
        <f t="shared" si="9"/>
        <v>11.172399360002601</v>
      </c>
    </row>
    <row r="541" spans="1:13" x14ac:dyDescent="0.2">
      <c r="A541" s="5"/>
      <c r="D541" s="34"/>
      <c r="E541" s="35"/>
      <c r="F541" s="34"/>
      <c r="G541" s="34"/>
      <c r="H541" s="44" t="s">
        <v>506</v>
      </c>
      <c r="I541" s="44"/>
      <c r="J541" s="43"/>
      <c r="K541" s="45">
        <v>54244.646010999997</v>
      </c>
      <c r="L541" s="45">
        <v>54214.060501599997</v>
      </c>
      <c r="M541" s="45">
        <f t="shared" si="9"/>
        <v>-30.585509399999864</v>
      </c>
    </row>
    <row r="542" spans="1:13" x14ac:dyDescent="0.2">
      <c r="A542" s="5"/>
      <c r="D542" s="34"/>
      <c r="E542" s="35"/>
      <c r="F542" s="34"/>
      <c r="G542" s="34"/>
      <c r="H542" s="44"/>
      <c r="I542" s="44" t="s">
        <v>688</v>
      </c>
      <c r="J542" s="43" t="s">
        <v>1041</v>
      </c>
      <c r="K542" s="45">
        <v>1194.6448419999999</v>
      </c>
      <c r="L542" s="45">
        <v>1202.4194564700001</v>
      </c>
      <c r="M542" s="45">
        <f t="shared" si="9"/>
        <v>7.7746144700001878</v>
      </c>
    </row>
    <row r="543" spans="1:13" x14ac:dyDescent="0.2">
      <c r="A543" s="5"/>
      <c r="D543" s="34"/>
      <c r="E543" s="35"/>
      <c r="F543" s="34"/>
      <c r="G543" s="34"/>
      <c r="H543" s="44"/>
      <c r="I543" s="44" t="s">
        <v>812</v>
      </c>
      <c r="J543" s="43" t="s">
        <v>813</v>
      </c>
      <c r="K543" s="45">
        <v>649.37066600000003</v>
      </c>
      <c r="L543" s="45">
        <v>950.00523399999997</v>
      </c>
      <c r="M543" s="45">
        <f t="shared" si="9"/>
        <v>300.63456799999994</v>
      </c>
    </row>
    <row r="544" spans="1:13" x14ac:dyDescent="0.2">
      <c r="A544" s="5"/>
      <c r="D544" s="34"/>
      <c r="E544" s="35"/>
      <c r="F544" s="34"/>
      <c r="G544" s="34"/>
      <c r="H544" s="44"/>
      <c r="I544" s="44" t="s">
        <v>814</v>
      </c>
      <c r="J544" s="43" t="s">
        <v>815</v>
      </c>
      <c r="K544" s="45">
        <v>1103.2056050000001</v>
      </c>
      <c r="L544" s="45">
        <v>1590.781808</v>
      </c>
      <c r="M544" s="45">
        <f t="shared" si="9"/>
        <v>487.57620299999985</v>
      </c>
    </row>
    <row r="545" spans="1:13" x14ac:dyDescent="0.2">
      <c r="A545" s="5"/>
      <c r="D545" s="34"/>
      <c r="E545" s="35"/>
      <c r="F545" s="34"/>
      <c r="G545" s="34"/>
      <c r="H545" s="44"/>
      <c r="I545" s="44" t="s">
        <v>816</v>
      </c>
      <c r="J545" s="43" t="s">
        <v>817</v>
      </c>
      <c r="K545" s="45">
        <v>87.836483999999999</v>
      </c>
      <c r="L545" s="45">
        <v>97.184786870000011</v>
      </c>
      <c r="M545" s="45">
        <f t="shared" si="9"/>
        <v>9.3483028700000119</v>
      </c>
    </row>
    <row r="546" spans="1:13" x14ac:dyDescent="0.2">
      <c r="A546" s="5"/>
      <c r="D546" s="34"/>
      <c r="E546" s="35"/>
      <c r="F546" s="34"/>
      <c r="G546" s="34"/>
      <c r="H546" s="44"/>
      <c r="I546" s="44" t="s">
        <v>818</v>
      </c>
      <c r="J546" s="43" t="s">
        <v>819</v>
      </c>
      <c r="K546" s="45">
        <v>141.313975</v>
      </c>
      <c r="L546" s="45">
        <v>123.36910224</v>
      </c>
      <c r="M546" s="45">
        <f t="shared" si="9"/>
        <v>-17.944872759999996</v>
      </c>
    </row>
    <row r="547" spans="1:13" x14ac:dyDescent="0.2">
      <c r="A547" s="5"/>
      <c r="D547" s="34"/>
      <c r="E547" s="35"/>
      <c r="F547" s="34"/>
      <c r="G547" s="34"/>
      <c r="H547" s="44"/>
      <c r="I547" s="44" t="s">
        <v>820</v>
      </c>
      <c r="J547" s="43" t="s">
        <v>821</v>
      </c>
      <c r="K547" s="45">
        <v>130.917755</v>
      </c>
      <c r="L547" s="45">
        <v>93.420158650000005</v>
      </c>
      <c r="M547" s="45">
        <f t="shared" si="9"/>
        <v>-37.497596349999995</v>
      </c>
    </row>
    <row r="548" spans="1:13" x14ac:dyDescent="0.2">
      <c r="A548" s="5"/>
      <c r="D548" s="34"/>
      <c r="E548" s="35"/>
      <c r="F548" s="34"/>
      <c r="G548" s="34"/>
      <c r="H548" s="44"/>
      <c r="I548" s="44" t="s">
        <v>822</v>
      </c>
      <c r="J548" s="43" t="s">
        <v>823</v>
      </c>
      <c r="K548" s="45">
        <v>157.24705499999999</v>
      </c>
      <c r="L548" s="45">
        <v>150.35777619000001</v>
      </c>
      <c r="M548" s="45">
        <f t="shared" si="9"/>
        <v>-6.8892788099999791</v>
      </c>
    </row>
    <row r="549" spans="1:13" x14ac:dyDescent="0.2">
      <c r="A549" s="5"/>
      <c r="D549" s="34"/>
      <c r="E549" s="35"/>
      <c r="F549" s="34"/>
      <c r="G549" s="34"/>
      <c r="H549" s="44"/>
      <c r="I549" s="44" t="s">
        <v>650</v>
      </c>
      <c r="J549" s="43" t="s">
        <v>651</v>
      </c>
      <c r="K549" s="45">
        <v>318.46865400000002</v>
      </c>
      <c r="L549" s="45">
        <v>400.85973962999998</v>
      </c>
      <c r="M549" s="45">
        <f t="shared" si="9"/>
        <v>82.391085629999964</v>
      </c>
    </row>
    <row r="550" spans="1:13" x14ac:dyDescent="0.2">
      <c r="A550" s="5"/>
      <c r="D550" s="34"/>
      <c r="E550" s="35"/>
      <c r="F550" s="34"/>
      <c r="G550" s="34"/>
      <c r="H550" s="44"/>
      <c r="I550" s="44" t="s">
        <v>697</v>
      </c>
      <c r="J550" s="43" t="s">
        <v>698</v>
      </c>
      <c r="K550" s="45">
        <v>28337.122497</v>
      </c>
      <c r="L550" s="45">
        <v>27565.102685139998</v>
      </c>
      <c r="M550" s="45">
        <f t="shared" si="9"/>
        <v>-772.01981186000194</v>
      </c>
    </row>
    <row r="551" spans="1:13" ht="25.5" x14ac:dyDescent="0.2">
      <c r="A551" s="5"/>
      <c r="D551" s="34"/>
      <c r="E551" s="35"/>
      <c r="F551" s="34"/>
      <c r="G551" s="34"/>
      <c r="H551" s="44"/>
      <c r="I551" s="44" t="s">
        <v>824</v>
      </c>
      <c r="J551" s="43" t="s">
        <v>2129</v>
      </c>
      <c r="K551" s="45">
        <v>299.584588</v>
      </c>
      <c r="L551" s="45">
        <v>249.11941508000001</v>
      </c>
      <c r="M551" s="45">
        <f t="shared" si="9"/>
        <v>-50.465172919999986</v>
      </c>
    </row>
    <row r="552" spans="1:13" x14ac:dyDescent="0.2">
      <c r="A552" s="5"/>
      <c r="D552" s="34"/>
      <c r="E552" s="35"/>
      <c r="F552" s="34"/>
      <c r="G552" s="34"/>
      <c r="H552" s="44"/>
      <c r="I552" s="44" t="s">
        <v>732</v>
      </c>
      <c r="J552" s="43" t="s">
        <v>733</v>
      </c>
      <c r="K552" s="45">
        <v>1380.7507069999999</v>
      </c>
      <c r="L552" s="45">
        <v>1578.8424476399996</v>
      </c>
      <c r="M552" s="45">
        <f t="shared" si="9"/>
        <v>198.09174063999967</v>
      </c>
    </row>
    <row r="553" spans="1:13" x14ac:dyDescent="0.2">
      <c r="A553" s="5"/>
      <c r="D553" s="34"/>
      <c r="E553" s="35"/>
      <c r="F553" s="34"/>
      <c r="G553" s="34"/>
      <c r="H553" s="44"/>
      <c r="I553" s="44" t="s">
        <v>825</v>
      </c>
      <c r="J553" s="43" t="s">
        <v>826</v>
      </c>
      <c r="K553" s="45">
        <v>19462.078503000001</v>
      </c>
      <c r="L553" s="45">
        <v>19232.615187579999</v>
      </c>
      <c r="M553" s="45">
        <f t="shared" si="9"/>
        <v>-229.46331542000189</v>
      </c>
    </row>
    <row r="554" spans="1:13" x14ac:dyDescent="0.2">
      <c r="A554" s="5"/>
      <c r="D554" s="34"/>
      <c r="E554" s="35"/>
      <c r="F554" s="34"/>
      <c r="G554" s="34"/>
      <c r="H554" s="44"/>
      <c r="I554" s="44" t="s">
        <v>827</v>
      </c>
      <c r="J554" s="43" t="s">
        <v>828</v>
      </c>
      <c r="K554" s="45">
        <v>30.781680000000001</v>
      </c>
      <c r="L554" s="45">
        <v>31.232255869999999</v>
      </c>
      <c r="M554" s="45">
        <f t="shared" si="9"/>
        <v>0.45057586999999799</v>
      </c>
    </row>
    <row r="555" spans="1:13" x14ac:dyDescent="0.2">
      <c r="A555" s="5"/>
      <c r="D555" s="34"/>
      <c r="E555" s="35"/>
      <c r="F555" s="34"/>
      <c r="G555" s="34"/>
      <c r="H555" s="44"/>
      <c r="I555" s="44" t="s">
        <v>743</v>
      </c>
      <c r="J555" s="43" t="s">
        <v>829</v>
      </c>
      <c r="K555" s="45">
        <v>4</v>
      </c>
      <c r="L555" s="45">
        <v>48.061795780000004</v>
      </c>
      <c r="M555" s="45">
        <f t="shared" si="9"/>
        <v>44.061795780000004</v>
      </c>
    </row>
    <row r="556" spans="1:13" x14ac:dyDescent="0.2">
      <c r="A556" s="5"/>
      <c r="D556" s="34"/>
      <c r="E556" s="35"/>
      <c r="F556" s="34"/>
      <c r="G556" s="34"/>
      <c r="H556" s="44"/>
      <c r="I556" s="44" t="s">
        <v>643</v>
      </c>
      <c r="J556" s="43" t="s">
        <v>830</v>
      </c>
      <c r="K556" s="45">
        <v>947.32299999999998</v>
      </c>
      <c r="L556" s="45">
        <v>900.68865245999996</v>
      </c>
      <c r="M556" s="45">
        <f t="shared" si="9"/>
        <v>-46.634347540000022</v>
      </c>
    </row>
    <row r="557" spans="1:13" ht="14.25" x14ac:dyDescent="0.2">
      <c r="A557" s="5"/>
      <c r="D557" s="34"/>
      <c r="E557" s="35"/>
      <c r="F557" s="34"/>
      <c r="G557" s="34"/>
      <c r="H557" s="38" t="s">
        <v>424</v>
      </c>
      <c r="I557" s="38"/>
      <c r="J557" s="60"/>
      <c r="K557" s="41">
        <v>2171.2825950000001</v>
      </c>
      <c r="L557" s="41">
        <v>2298.7158934999989</v>
      </c>
      <c r="M557" s="41">
        <f t="shared" si="9"/>
        <v>127.43329849999873</v>
      </c>
    </row>
    <row r="558" spans="1:13" x14ac:dyDescent="0.2">
      <c r="A558" s="5"/>
      <c r="D558" s="34"/>
      <c r="E558" s="35"/>
      <c r="F558" s="34"/>
      <c r="G558" s="34"/>
      <c r="H558" s="44"/>
      <c r="I558" s="44" t="s">
        <v>831</v>
      </c>
      <c r="J558" s="43" t="s">
        <v>2130</v>
      </c>
      <c r="K558" s="45">
        <v>1182.05036</v>
      </c>
      <c r="L558" s="45">
        <v>1302.05036</v>
      </c>
      <c r="M558" s="45">
        <f t="shared" si="9"/>
        <v>120</v>
      </c>
    </row>
    <row r="559" spans="1:13" x14ac:dyDescent="0.2">
      <c r="A559" s="5"/>
      <c r="D559" s="34"/>
      <c r="E559" s="35"/>
      <c r="F559" s="34"/>
      <c r="G559" s="34"/>
      <c r="H559" s="44"/>
      <c r="I559" s="44" t="s">
        <v>457</v>
      </c>
      <c r="J559" s="43" t="s">
        <v>832</v>
      </c>
      <c r="K559" s="45">
        <v>160.61814799999999</v>
      </c>
      <c r="L559" s="45">
        <v>145.32667636000011</v>
      </c>
      <c r="M559" s="45">
        <f t="shared" si="9"/>
        <v>-15.291471639999884</v>
      </c>
    </row>
    <row r="560" spans="1:13" x14ac:dyDescent="0.2">
      <c r="A560" s="5"/>
      <c r="D560" s="34"/>
      <c r="E560" s="35"/>
      <c r="F560" s="34"/>
      <c r="G560" s="34"/>
      <c r="H560" s="44"/>
      <c r="I560" s="44" t="s">
        <v>472</v>
      </c>
      <c r="J560" s="43" t="s">
        <v>2131</v>
      </c>
      <c r="K560" s="45">
        <v>38.006611999999997</v>
      </c>
      <c r="L560" s="45">
        <v>36.701860140000001</v>
      </c>
      <c r="M560" s="45">
        <f t="shared" si="9"/>
        <v>-1.3047518599999961</v>
      </c>
    </row>
    <row r="561" spans="1:13" x14ac:dyDescent="0.2">
      <c r="A561" s="5"/>
      <c r="D561" s="34"/>
      <c r="E561" s="35"/>
      <c r="F561" s="34"/>
      <c r="G561" s="34"/>
      <c r="H561" s="44"/>
      <c r="I561" s="44" t="s">
        <v>496</v>
      </c>
      <c r="J561" s="43" t="s">
        <v>497</v>
      </c>
      <c r="K561" s="45">
        <v>1.5</v>
      </c>
      <c r="L561" s="45">
        <v>1.5</v>
      </c>
      <c r="M561" s="45">
        <f t="shared" si="9"/>
        <v>0</v>
      </c>
    </row>
    <row r="562" spans="1:13" x14ac:dyDescent="0.2">
      <c r="A562" s="5"/>
      <c r="D562" s="34"/>
      <c r="E562" s="35"/>
      <c r="F562" s="34"/>
      <c r="G562" s="34"/>
      <c r="H562" s="44"/>
      <c r="I562" s="44" t="s">
        <v>433</v>
      </c>
      <c r="J562" s="43" t="s">
        <v>2331</v>
      </c>
      <c r="K562" s="45">
        <v>115.658905</v>
      </c>
      <c r="L562" s="45">
        <v>119.03031346000002</v>
      </c>
      <c r="M562" s="45">
        <f t="shared" si="9"/>
        <v>3.371408460000012</v>
      </c>
    </row>
    <row r="563" spans="1:13" ht="25.5" x14ac:dyDescent="0.2">
      <c r="A563" s="5"/>
      <c r="D563" s="34"/>
      <c r="E563" s="35"/>
      <c r="F563" s="34"/>
      <c r="G563" s="34"/>
      <c r="H563" s="44"/>
      <c r="I563" s="44" t="s">
        <v>499</v>
      </c>
      <c r="J563" s="43" t="s">
        <v>2132</v>
      </c>
      <c r="K563" s="45">
        <v>549.06718899999998</v>
      </c>
      <c r="L563" s="45">
        <v>587.1239356999987</v>
      </c>
      <c r="M563" s="45">
        <f t="shared" si="9"/>
        <v>38.056746699998712</v>
      </c>
    </row>
    <row r="564" spans="1:13" x14ac:dyDescent="0.2">
      <c r="A564" s="5"/>
      <c r="D564" s="34"/>
      <c r="E564" s="35"/>
      <c r="F564" s="34"/>
      <c r="G564" s="34"/>
      <c r="H564" s="44"/>
      <c r="I564" s="44" t="s">
        <v>504</v>
      </c>
      <c r="J564" s="43" t="s">
        <v>2133</v>
      </c>
      <c r="K564" s="45">
        <v>102.63215099999999</v>
      </c>
      <c r="L564" s="45">
        <v>88.957040290000009</v>
      </c>
      <c r="M564" s="45">
        <f t="shared" si="9"/>
        <v>-13.675110709999984</v>
      </c>
    </row>
    <row r="565" spans="1:13" x14ac:dyDescent="0.2">
      <c r="A565" s="5"/>
      <c r="D565" s="34"/>
      <c r="E565" s="35"/>
      <c r="F565" s="34"/>
      <c r="G565" s="34"/>
      <c r="H565" s="44"/>
      <c r="I565" s="44" t="s">
        <v>500</v>
      </c>
      <c r="J565" s="43" t="s">
        <v>833</v>
      </c>
      <c r="K565" s="45">
        <v>21.749230000000001</v>
      </c>
      <c r="L565" s="45">
        <v>18.025707549999996</v>
      </c>
      <c r="M565" s="45">
        <f t="shared" si="9"/>
        <v>-3.7235224500000044</v>
      </c>
    </row>
    <row r="566" spans="1:13" x14ac:dyDescent="0.2">
      <c r="A566" s="5"/>
      <c r="D566" s="34"/>
      <c r="E566" s="35"/>
      <c r="F566" s="34"/>
      <c r="G566" s="34"/>
      <c r="H566" s="44" t="s">
        <v>447</v>
      </c>
      <c r="I566" s="44"/>
      <c r="J566" s="43"/>
      <c r="K566" s="45">
        <v>727.20225600000003</v>
      </c>
      <c r="L566" s="45">
        <v>641.52686625999911</v>
      </c>
      <c r="M566" s="45">
        <f t="shared" si="9"/>
        <v>-85.675389740000924</v>
      </c>
    </row>
    <row r="567" spans="1:13" x14ac:dyDescent="0.2">
      <c r="A567" s="5"/>
      <c r="D567" s="34"/>
      <c r="E567" s="35"/>
      <c r="F567" s="34"/>
      <c r="G567" s="34"/>
      <c r="H567" s="44"/>
      <c r="I567" s="44" t="s">
        <v>448</v>
      </c>
      <c r="J567" s="43" t="s">
        <v>488</v>
      </c>
      <c r="K567" s="45">
        <v>684.16138100000001</v>
      </c>
      <c r="L567" s="45">
        <v>605.84432964999917</v>
      </c>
      <c r="M567" s="45">
        <f t="shared" si="9"/>
        <v>-78.317051350000838</v>
      </c>
    </row>
    <row r="568" spans="1:13" x14ac:dyDescent="0.2">
      <c r="A568" s="5"/>
      <c r="D568" s="34"/>
      <c r="E568" s="35"/>
      <c r="F568" s="34"/>
      <c r="G568" s="34"/>
      <c r="H568" s="44"/>
      <c r="I568" s="44" t="s">
        <v>452</v>
      </c>
      <c r="J568" s="43" t="s">
        <v>491</v>
      </c>
      <c r="K568" s="45">
        <v>43.040875</v>
      </c>
      <c r="L568" s="45">
        <v>35.68253661</v>
      </c>
      <c r="M568" s="45">
        <f t="shared" si="9"/>
        <v>-7.3583383900000001</v>
      </c>
    </row>
    <row r="569" spans="1:13" ht="14.25" x14ac:dyDescent="0.2">
      <c r="A569" s="5"/>
      <c r="D569" s="34"/>
      <c r="E569" s="68">
        <v>21</v>
      </c>
      <c r="F569" s="38" t="s">
        <v>328</v>
      </c>
      <c r="G569" s="69"/>
      <c r="H569" s="70"/>
      <c r="I569" s="71"/>
      <c r="J569" s="72"/>
      <c r="K569" s="72">
        <v>1785.554052</v>
      </c>
      <c r="L569" s="72">
        <v>3859.3043277200009</v>
      </c>
      <c r="M569" s="72">
        <f t="shared" si="9"/>
        <v>2073.7502757200009</v>
      </c>
    </row>
    <row r="570" spans="1:13" ht="14.25" x14ac:dyDescent="0.2">
      <c r="A570" s="5"/>
      <c r="D570" s="34"/>
      <c r="E570" s="35"/>
      <c r="F570" s="34"/>
      <c r="G570" s="36" t="s">
        <v>423</v>
      </c>
      <c r="H570" s="36"/>
      <c r="I570" s="36"/>
      <c r="J570" s="33"/>
      <c r="K570" s="29">
        <v>1785.554052</v>
      </c>
      <c r="L570" s="29">
        <v>3859.3043277200009</v>
      </c>
      <c r="M570" s="29">
        <f t="shared" si="9"/>
        <v>2073.7502757200009</v>
      </c>
    </row>
    <row r="571" spans="1:13" x14ac:dyDescent="0.2">
      <c r="A571" s="5"/>
      <c r="D571" s="34"/>
      <c r="E571" s="35"/>
      <c r="F571" s="34"/>
      <c r="G571" s="34"/>
      <c r="H571" s="44" t="s">
        <v>506</v>
      </c>
      <c r="I571" s="44"/>
      <c r="J571" s="43"/>
      <c r="K571" s="45">
        <v>284.45944200000002</v>
      </c>
      <c r="L571" s="45">
        <v>280.81146336</v>
      </c>
      <c r="M571" s="45">
        <f t="shared" si="9"/>
        <v>-3.6479786400000194</v>
      </c>
    </row>
    <row r="572" spans="1:13" x14ac:dyDescent="0.2">
      <c r="A572" s="5"/>
      <c r="D572" s="34"/>
      <c r="E572" s="35"/>
      <c r="F572" s="34"/>
      <c r="G572" s="34"/>
      <c r="H572" s="44"/>
      <c r="I572" s="44" t="s">
        <v>834</v>
      </c>
      <c r="J572" s="43" t="s">
        <v>2134</v>
      </c>
      <c r="K572" s="45">
        <v>284.45944200000002</v>
      </c>
      <c r="L572" s="45">
        <v>280.81146336</v>
      </c>
      <c r="M572" s="45">
        <f t="shared" si="9"/>
        <v>-3.6479786400000194</v>
      </c>
    </row>
    <row r="573" spans="1:13" ht="14.25" x14ac:dyDescent="0.2">
      <c r="A573" s="5"/>
      <c r="D573" s="34"/>
      <c r="E573" s="35"/>
      <c r="F573" s="34"/>
      <c r="G573" s="34"/>
      <c r="H573" s="38" t="s">
        <v>424</v>
      </c>
      <c r="I573" s="38"/>
      <c r="J573" s="60"/>
      <c r="K573" s="41">
        <v>1348.090985</v>
      </c>
      <c r="L573" s="41">
        <v>3423.4458750400008</v>
      </c>
      <c r="M573" s="41">
        <f t="shared" si="9"/>
        <v>2075.354890040001</v>
      </c>
    </row>
    <row r="574" spans="1:13" x14ac:dyDescent="0.2">
      <c r="A574" s="5"/>
      <c r="D574" s="34"/>
      <c r="E574" s="35"/>
      <c r="F574" s="34"/>
      <c r="G574" s="34"/>
      <c r="H574" s="44"/>
      <c r="I574" s="44" t="s">
        <v>459</v>
      </c>
      <c r="J574" s="43" t="s">
        <v>2135</v>
      </c>
      <c r="K574" s="45">
        <v>105.494564</v>
      </c>
      <c r="L574" s="45">
        <v>105.05322747999996</v>
      </c>
      <c r="M574" s="45">
        <f t="shared" si="9"/>
        <v>-0.44133652000003565</v>
      </c>
    </row>
    <row r="575" spans="1:13" x14ac:dyDescent="0.2">
      <c r="A575" s="5"/>
      <c r="D575" s="34"/>
      <c r="E575" s="35"/>
      <c r="F575" s="34"/>
      <c r="G575" s="34"/>
      <c r="H575" s="44"/>
      <c r="I575" s="44" t="s">
        <v>461</v>
      </c>
      <c r="J575" s="43" t="s">
        <v>2136</v>
      </c>
      <c r="K575" s="45">
        <v>90.376271000000003</v>
      </c>
      <c r="L575" s="45">
        <v>89.676271000000028</v>
      </c>
      <c r="M575" s="45">
        <f t="shared" si="9"/>
        <v>-0.69999999999997442</v>
      </c>
    </row>
    <row r="576" spans="1:13" x14ac:dyDescent="0.2">
      <c r="A576" s="5"/>
      <c r="D576" s="34"/>
      <c r="E576" s="35"/>
      <c r="F576" s="34"/>
      <c r="G576" s="34"/>
      <c r="H576" s="44"/>
      <c r="I576" s="44" t="s">
        <v>579</v>
      </c>
      <c r="J576" s="43" t="s">
        <v>835</v>
      </c>
      <c r="K576" s="45">
        <v>257.12385499999999</v>
      </c>
      <c r="L576" s="45">
        <v>2181.664414240001</v>
      </c>
      <c r="M576" s="45">
        <f t="shared" si="9"/>
        <v>1924.5405592400009</v>
      </c>
    </row>
    <row r="577" spans="1:13" x14ac:dyDescent="0.2">
      <c r="A577" s="5"/>
      <c r="D577" s="34"/>
      <c r="E577" s="35"/>
      <c r="F577" s="34"/>
      <c r="G577" s="34"/>
      <c r="H577" s="44"/>
      <c r="I577" s="44" t="s">
        <v>580</v>
      </c>
      <c r="J577" s="43" t="s">
        <v>2137</v>
      </c>
      <c r="K577" s="45">
        <v>379.935159</v>
      </c>
      <c r="L577" s="45">
        <v>570.54671424000003</v>
      </c>
      <c r="M577" s="45">
        <f t="shared" si="9"/>
        <v>190.61155524000003</v>
      </c>
    </row>
    <row r="578" spans="1:13" x14ac:dyDescent="0.2">
      <c r="A578" s="5"/>
      <c r="D578" s="34"/>
      <c r="E578" s="35"/>
      <c r="F578" s="34"/>
      <c r="G578" s="34"/>
      <c r="H578" s="44"/>
      <c r="I578" s="44" t="s">
        <v>2138</v>
      </c>
      <c r="J578" s="43" t="s">
        <v>2139</v>
      </c>
      <c r="K578" s="45">
        <v>39.825857999999997</v>
      </c>
      <c r="L578" s="45">
        <v>39.413487649999993</v>
      </c>
      <c r="M578" s="45">
        <f t="shared" si="9"/>
        <v>-0.41237035000000333</v>
      </c>
    </row>
    <row r="579" spans="1:13" x14ac:dyDescent="0.2">
      <c r="A579" s="5"/>
      <c r="D579" s="34"/>
      <c r="E579" s="35"/>
      <c r="F579" s="34"/>
      <c r="G579" s="34"/>
      <c r="H579" s="44"/>
      <c r="I579" s="44" t="s">
        <v>586</v>
      </c>
      <c r="J579" s="43" t="s">
        <v>836</v>
      </c>
      <c r="K579" s="45">
        <v>24.405270000000002</v>
      </c>
      <c r="L579" s="45">
        <v>22.836889859999992</v>
      </c>
      <c r="M579" s="45">
        <f t="shared" si="9"/>
        <v>-1.5683801400000092</v>
      </c>
    </row>
    <row r="580" spans="1:13" x14ac:dyDescent="0.2">
      <c r="A580" s="5"/>
      <c r="D580" s="34"/>
      <c r="E580" s="35"/>
      <c r="F580" s="34"/>
      <c r="G580" s="34"/>
      <c r="H580" s="44"/>
      <c r="I580" s="44" t="s">
        <v>837</v>
      </c>
      <c r="J580" s="43" t="s">
        <v>838</v>
      </c>
      <c r="K580" s="45">
        <v>75.365022999999994</v>
      </c>
      <c r="L580" s="45">
        <v>109.05173975</v>
      </c>
      <c r="M580" s="45">
        <f t="shared" si="9"/>
        <v>33.686716750000002</v>
      </c>
    </row>
    <row r="581" spans="1:13" x14ac:dyDescent="0.2">
      <c r="A581" s="5"/>
      <c r="D581" s="34"/>
      <c r="E581" s="35"/>
      <c r="F581" s="34"/>
      <c r="G581" s="34"/>
      <c r="H581" s="44"/>
      <c r="I581" s="44" t="s">
        <v>427</v>
      </c>
      <c r="J581" s="43" t="s">
        <v>2348</v>
      </c>
      <c r="K581" s="45">
        <v>244.55509599999999</v>
      </c>
      <c r="L581" s="45">
        <v>179.63997471000002</v>
      </c>
      <c r="M581" s="45">
        <f t="shared" si="9"/>
        <v>-64.915121289999973</v>
      </c>
    </row>
    <row r="582" spans="1:13" x14ac:dyDescent="0.2">
      <c r="A582" s="5"/>
      <c r="D582" s="34"/>
      <c r="E582" s="35"/>
      <c r="F582" s="34"/>
      <c r="G582" s="34"/>
      <c r="H582" s="44"/>
      <c r="I582" s="44" t="s">
        <v>433</v>
      </c>
      <c r="J582" s="43" t="s">
        <v>839</v>
      </c>
      <c r="K582" s="45">
        <v>122.404904</v>
      </c>
      <c r="L582" s="45">
        <v>113.31504591000002</v>
      </c>
      <c r="M582" s="45">
        <f t="shared" si="9"/>
        <v>-9.0898580899999786</v>
      </c>
    </row>
    <row r="583" spans="1:13" x14ac:dyDescent="0.2">
      <c r="A583" s="5"/>
      <c r="D583" s="34"/>
      <c r="E583" s="35"/>
      <c r="F583" s="34"/>
      <c r="G583" s="34"/>
      <c r="H583" s="44"/>
      <c r="I583" s="44" t="s">
        <v>499</v>
      </c>
      <c r="J583" s="43" t="s">
        <v>840</v>
      </c>
      <c r="K583" s="45">
        <v>8.6049849999999992</v>
      </c>
      <c r="L583" s="45">
        <v>12.248110199999999</v>
      </c>
      <c r="M583" s="45">
        <f t="shared" si="9"/>
        <v>3.6431252000000001</v>
      </c>
    </row>
    <row r="584" spans="1:13" x14ac:dyDescent="0.2">
      <c r="A584" s="5"/>
      <c r="D584" s="34"/>
      <c r="E584" s="35"/>
      <c r="F584" s="34"/>
      <c r="G584" s="34"/>
      <c r="H584" s="44" t="s">
        <v>447</v>
      </c>
      <c r="I584" s="44"/>
      <c r="J584" s="43"/>
      <c r="K584" s="45">
        <v>153.003625</v>
      </c>
      <c r="L584" s="45">
        <v>155.04698932000002</v>
      </c>
      <c r="M584" s="45">
        <f t="shared" si="9"/>
        <v>2.0433643200000233</v>
      </c>
    </row>
    <row r="585" spans="1:13" x14ac:dyDescent="0.2">
      <c r="A585" s="5"/>
      <c r="D585" s="34"/>
      <c r="E585" s="35"/>
      <c r="F585" s="34"/>
      <c r="G585" s="34"/>
      <c r="H585" s="44"/>
      <c r="I585" s="44" t="s">
        <v>448</v>
      </c>
      <c r="J585" s="43" t="s">
        <v>488</v>
      </c>
      <c r="K585" s="45">
        <v>121.215158</v>
      </c>
      <c r="L585" s="45">
        <v>124.56859505000001</v>
      </c>
      <c r="M585" s="45">
        <f t="shared" si="9"/>
        <v>3.3534370500000108</v>
      </c>
    </row>
    <row r="586" spans="1:13" x14ac:dyDescent="0.2">
      <c r="A586" s="5"/>
      <c r="D586" s="34"/>
      <c r="E586" s="35"/>
      <c r="F586" s="34"/>
      <c r="G586" s="34"/>
      <c r="H586" s="44"/>
      <c r="I586" s="44" t="s">
        <v>452</v>
      </c>
      <c r="J586" s="43" t="s">
        <v>491</v>
      </c>
      <c r="K586" s="45">
        <v>31.788467000000001</v>
      </c>
      <c r="L586" s="45">
        <v>30.478394269999999</v>
      </c>
      <c r="M586" s="45">
        <f t="shared" si="9"/>
        <v>-1.3100727300000017</v>
      </c>
    </row>
    <row r="587" spans="1:13" ht="14.25" x14ac:dyDescent="0.2">
      <c r="A587" s="5"/>
      <c r="D587" s="34"/>
      <c r="E587" s="68">
        <v>27</v>
      </c>
      <c r="F587" s="38" t="s">
        <v>337</v>
      </c>
      <c r="G587" s="69"/>
      <c r="H587" s="70"/>
      <c r="I587" s="71"/>
      <c r="J587" s="72"/>
      <c r="K587" s="72">
        <v>554.61008500000003</v>
      </c>
      <c r="L587" s="72">
        <v>789.14710842</v>
      </c>
      <c r="M587" s="72">
        <f t="shared" si="9"/>
        <v>234.53702341999997</v>
      </c>
    </row>
    <row r="588" spans="1:13" ht="14.25" x14ac:dyDescent="0.2">
      <c r="A588" s="5"/>
      <c r="D588" s="34"/>
      <c r="E588" s="35"/>
      <c r="F588" s="34"/>
      <c r="G588" s="36" t="s">
        <v>423</v>
      </c>
      <c r="H588" s="36"/>
      <c r="I588" s="36"/>
      <c r="J588" s="33"/>
      <c r="K588" s="29">
        <v>554.61008500000003</v>
      </c>
      <c r="L588" s="29">
        <v>789.14710842</v>
      </c>
      <c r="M588" s="29">
        <f t="shared" si="9"/>
        <v>234.53702341999997</v>
      </c>
    </row>
    <row r="589" spans="1:13" ht="14.25" x14ac:dyDescent="0.2">
      <c r="A589" s="5"/>
      <c r="D589" s="34"/>
      <c r="E589" s="35"/>
      <c r="F589" s="34"/>
      <c r="G589" s="34"/>
      <c r="H589" s="38" t="s">
        <v>424</v>
      </c>
      <c r="I589" s="38"/>
      <c r="J589" s="60"/>
      <c r="K589" s="41">
        <v>0</v>
      </c>
      <c r="L589" s="41">
        <v>0.4</v>
      </c>
      <c r="M589" s="41">
        <f t="shared" si="9"/>
        <v>0.4</v>
      </c>
    </row>
    <row r="590" spans="1:13" x14ac:dyDescent="0.2">
      <c r="A590" s="5"/>
      <c r="D590" s="34"/>
      <c r="E590" s="35"/>
      <c r="F590" s="34"/>
      <c r="G590" s="34"/>
      <c r="H590" s="44"/>
      <c r="I590" s="44" t="s">
        <v>527</v>
      </c>
      <c r="J590" s="43" t="s">
        <v>1989</v>
      </c>
      <c r="K590" s="45">
        <v>0</v>
      </c>
      <c r="L590" s="45">
        <v>0.4</v>
      </c>
      <c r="M590" s="45">
        <f t="shared" si="9"/>
        <v>0.4</v>
      </c>
    </row>
    <row r="591" spans="1:13" x14ac:dyDescent="0.2">
      <c r="A591" s="5"/>
      <c r="D591" s="34"/>
      <c r="E591" s="35"/>
      <c r="F591" s="34"/>
      <c r="G591" s="34"/>
      <c r="H591" s="44" t="s">
        <v>447</v>
      </c>
      <c r="I591" s="44"/>
      <c r="J591" s="43"/>
      <c r="K591" s="45">
        <v>554.61008500000003</v>
      </c>
      <c r="L591" s="45">
        <v>788.7471084199999</v>
      </c>
      <c r="M591" s="45">
        <f t="shared" si="9"/>
        <v>234.13702341999988</v>
      </c>
    </row>
    <row r="592" spans="1:13" x14ac:dyDescent="0.2">
      <c r="A592" s="5"/>
      <c r="D592" s="34"/>
      <c r="E592" s="35"/>
      <c r="F592" s="34"/>
      <c r="G592" s="34"/>
      <c r="H592" s="44"/>
      <c r="I592" s="44" t="s">
        <v>448</v>
      </c>
      <c r="J592" s="43" t="s">
        <v>488</v>
      </c>
      <c r="K592" s="45">
        <v>54.514223000000001</v>
      </c>
      <c r="L592" s="45">
        <v>67.91118388999999</v>
      </c>
      <c r="M592" s="45">
        <f t="shared" si="9"/>
        <v>13.396960889999988</v>
      </c>
    </row>
    <row r="593" spans="1:13" x14ac:dyDescent="0.2">
      <c r="A593" s="5"/>
      <c r="D593" s="34"/>
      <c r="E593" s="35"/>
      <c r="F593" s="34"/>
      <c r="G593" s="34"/>
      <c r="H593" s="44"/>
      <c r="I593" s="44" t="s">
        <v>452</v>
      </c>
      <c r="J593" s="43" t="s">
        <v>491</v>
      </c>
      <c r="K593" s="45">
        <v>27.559145999999998</v>
      </c>
      <c r="L593" s="45">
        <v>29.529938699999995</v>
      </c>
      <c r="M593" s="45">
        <f t="shared" si="9"/>
        <v>1.970792699999997</v>
      </c>
    </row>
    <row r="594" spans="1:13" x14ac:dyDescent="0.2">
      <c r="A594" s="5"/>
      <c r="D594" s="34"/>
      <c r="E594" s="35"/>
      <c r="F594" s="34"/>
      <c r="G594" s="34"/>
      <c r="H594" s="44"/>
      <c r="I594" s="44" t="s">
        <v>841</v>
      </c>
      <c r="J594" s="43" t="s">
        <v>2140</v>
      </c>
      <c r="K594" s="45">
        <v>153.21654100000001</v>
      </c>
      <c r="L594" s="45">
        <v>314.95171791999996</v>
      </c>
      <c r="M594" s="45">
        <f t="shared" si="9"/>
        <v>161.73517691999996</v>
      </c>
    </row>
    <row r="595" spans="1:13" x14ac:dyDescent="0.2">
      <c r="A595" s="5"/>
      <c r="D595" s="34"/>
      <c r="E595" s="35"/>
      <c r="F595" s="34"/>
      <c r="G595" s="34"/>
      <c r="H595" s="44"/>
      <c r="I595" s="44" t="s">
        <v>842</v>
      </c>
      <c r="J595" s="43" t="s">
        <v>843</v>
      </c>
      <c r="K595" s="45">
        <v>37.513128999999999</v>
      </c>
      <c r="L595" s="45">
        <v>42.928772030000005</v>
      </c>
      <c r="M595" s="45">
        <f t="shared" si="9"/>
        <v>5.4156430300000054</v>
      </c>
    </row>
    <row r="596" spans="1:13" ht="25.5" x14ac:dyDescent="0.2">
      <c r="A596" s="5"/>
      <c r="D596" s="34"/>
      <c r="E596" s="35"/>
      <c r="F596" s="34"/>
      <c r="G596" s="34"/>
      <c r="H596" s="44"/>
      <c r="I596" s="44" t="s">
        <v>844</v>
      </c>
      <c r="J596" s="43" t="s">
        <v>2141</v>
      </c>
      <c r="K596" s="45">
        <v>112.205564</v>
      </c>
      <c r="L596" s="45">
        <v>108.75099526000002</v>
      </c>
      <c r="M596" s="45">
        <f t="shared" si="9"/>
        <v>-3.4545687399999707</v>
      </c>
    </row>
    <row r="597" spans="1:13" x14ac:dyDescent="0.2">
      <c r="A597" s="5"/>
      <c r="D597" s="34"/>
      <c r="E597" s="35"/>
      <c r="F597" s="34"/>
      <c r="G597" s="34"/>
      <c r="H597" s="44"/>
      <c r="I597" s="44" t="s">
        <v>845</v>
      </c>
      <c r="J597" s="43" t="s">
        <v>846</v>
      </c>
      <c r="K597" s="45">
        <v>112.98477099999999</v>
      </c>
      <c r="L597" s="45">
        <v>114.25629341000001</v>
      </c>
      <c r="M597" s="45">
        <f t="shared" si="9"/>
        <v>1.2715224100000171</v>
      </c>
    </row>
    <row r="598" spans="1:13" x14ac:dyDescent="0.2">
      <c r="A598" s="5"/>
      <c r="D598" s="34"/>
      <c r="E598" s="35"/>
      <c r="F598" s="34"/>
      <c r="G598" s="34"/>
      <c r="H598" s="44"/>
      <c r="I598" s="44" t="s">
        <v>848</v>
      </c>
      <c r="J598" s="43" t="s">
        <v>849</v>
      </c>
      <c r="K598" s="45">
        <v>56.616711000000002</v>
      </c>
      <c r="L598" s="45">
        <v>110.41820721000005</v>
      </c>
      <c r="M598" s="45">
        <f t="shared" si="9"/>
        <v>53.801496210000046</v>
      </c>
    </row>
    <row r="599" spans="1:13" ht="14.25" x14ac:dyDescent="0.2">
      <c r="A599" s="5"/>
      <c r="D599" s="34"/>
      <c r="E599" s="68">
        <v>31</v>
      </c>
      <c r="F599" s="38" t="s">
        <v>339</v>
      </c>
      <c r="G599" s="69"/>
      <c r="H599" s="70"/>
      <c r="I599" s="71"/>
      <c r="J599" s="72"/>
      <c r="K599" s="72">
        <v>372.84838000000002</v>
      </c>
      <c r="L599" s="72">
        <v>396.21857500000027</v>
      </c>
      <c r="M599" s="72">
        <f t="shared" si="9"/>
        <v>23.370195000000251</v>
      </c>
    </row>
    <row r="600" spans="1:13" ht="14.25" x14ac:dyDescent="0.2">
      <c r="A600" s="5"/>
      <c r="D600" s="34"/>
      <c r="E600" s="35"/>
      <c r="F600" s="34"/>
      <c r="G600" s="36" t="s">
        <v>423</v>
      </c>
      <c r="H600" s="36"/>
      <c r="I600" s="36"/>
      <c r="J600" s="33"/>
      <c r="K600" s="29">
        <v>372.84838000000002</v>
      </c>
      <c r="L600" s="29">
        <v>396.21857500000027</v>
      </c>
      <c r="M600" s="29">
        <f t="shared" ref="M600:M659" si="10">L600-K600</f>
        <v>23.370195000000251</v>
      </c>
    </row>
    <row r="601" spans="1:13" ht="14.25" x14ac:dyDescent="0.2">
      <c r="A601" s="5"/>
      <c r="D601" s="34"/>
      <c r="E601" s="35"/>
      <c r="F601" s="34"/>
      <c r="G601" s="34"/>
      <c r="H601" s="38" t="s">
        <v>424</v>
      </c>
      <c r="I601" s="38"/>
      <c r="J601" s="60"/>
      <c r="K601" s="41">
        <v>333.43714499999999</v>
      </c>
      <c r="L601" s="41">
        <v>357.29958644000027</v>
      </c>
      <c r="M601" s="41">
        <f t="shared" si="10"/>
        <v>23.862441440000282</v>
      </c>
    </row>
    <row r="602" spans="1:13" ht="25.5" x14ac:dyDescent="0.2">
      <c r="A602" s="5"/>
      <c r="D602" s="34"/>
      <c r="E602" s="35"/>
      <c r="F602" s="34"/>
      <c r="G602" s="34"/>
      <c r="H602" s="44"/>
      <c r="I602" s="44" t="s">
        <v>454</v>
      </c>
      <c r="J602" s="43" t="s">
        <v>850</v>
      </c>
      <c r="K602" s="45">
        <v>244.620923</v>
      </c>
      <c r="L602" s="45">
        <v>247.26319759000026</v>
      </c>
      <c r="M602" s="45">
        <f t="shared" si="10"/>
        <v>2.6422745900002553</v>
      </c>
    </row>
    <row r="603" spans="1:13" x14ac:dyDescent="0.2">
      <c r="A603" s="5"/>
      <c r="D603" s="34"/>
      <c r="E603" s="35"/>
      <c r="F603" s="34"/>
      <c r="G603" s="34"/>
      <c r="H603" s="44"/>
      <c r="I603" s="44" t="s">
        <v>456</v>
      </c>
      <c r="J603" s="43" t="s">
        <v>851</v>
      </c>
      <c r="K603" s="45">
        <v>88.816221999999996</v>
      </c>
      <c r="L603" s="45">
        <v>110.03638885000004</v>
      </c>
      <c r="M603" s="45">
        <f t="shared" si="10"/>
        <v>21.220166850000041</v>
      </c>
    </row>
    <row r="604" spans="1:13" x14ac:dyDescent="0.2">
      <c r="A604" s="5"/>
      <c r="D604" s="34"/>
      <c r="E604" s="35"/>
      <c r="F604" s="34"/>
      <c r="G604" s="34"/>
      <c r="H604" s="44" t="s">
        <v>447</v>
      </c>
      <c r="I604" s="44"/>
      <c r="J604" s="43"/>
      <c r="K604" s="45">
        <v>39.411234999999998</v>
      </c>
      <c r="L604" s="45">
        <v>38.918988559999981</v>
      </c>
      <c r="M604" s="45">
        <f t="shared" si="10"/>
        <v>-0.49224644000001661</v>
      </c>
    </row>
    <row r="605" spans="1:13" x14ac:dyDescent="0.2">
      <c r="A605" s="5"/>
      <c r="D605" s="34"/>
      <c r="E605" s="35"/>
      <c r="F605" s="34"/>
      <c r="G605" s="34"/>
      <c r="H605" s="44"/>
      <c r="I605" s="44" t="s">
        <v>448</v>
      </c>
      <c r="J605" s="43" t="s">
        <v>488</v>
      </c>
      <c r="K605" s="45">
        <v>38.632736999999999</v>
      </c>
      <c r="L605" s="45">
        <v>38.254270739999981</v>
      </c>
      <c r="M605" s="45">
        <f t="shared" si="10"/>
        <v>-0.37846626000001748</v>
      </c>
    </row>
    <row r="606" spans="1:13" x14ac:dyDescent="0.2">
      <c r="A606" s="5"/>
      <c r="D606" s="34"/>
      <c r="E606" s="35"/>
      <c r="F606" s="34"/>
      <c r="G606" s="34"/>
      <c r="H606" s="44"/>
      <c r="I606" s="44" t="s">
        <v>452</v>
      </c>
      <c r="J606" s="43" t="s">
        <v>491</v>
      </c>
      <c r="K606" s="45">
        <v>0.77849800000000002</v>
      </c>
      <c r="L606" s="45">
        <v>0.66471782000000001</v>
      </c>
      <c r="M606" s="45">
        <f t="shared" si="10"/>
        <v>-0.11378018000000001</v>
      </c>
    </row>
    <row r="607" spans="1:13" ht="14.25" x14ac:dyDescent="0.2">
      <c r="A607" s="5"/>
      <c r="D607" s="34"/>
      <c r="E607" s="68">
        <v>37</v>
      </c>
      <c r="F607" s="38" t="s">
        <v>340</v>
      </c>
      <c r="G607" s="69"/>
      <c r="H607" s="70"/>
      <c r="I607" s="71"/>
      <c r="J607" s="72"/>
      <c r="K607" s="72">
        <v>59.907952999999999</v>
      </c>
      <c r="L607" s="72">
        <v>61.235247850000007</v>
      </c>
      <c r="M607" s="72">
        <f t="shared" si="10"/>
        <v>1.3272948500000084</v>
      </c>
    </row>
    <row r="608" spans="1:13" ht="14.25" x14ac:dyDescent="0.2">
      <c r="A608" s="5"/>
      <c r="D608" s="34"/>
      <c r="E608" s="35"/>
      <c r="F608" s="34"/>
      <c r="G608" s="36" t="s">
        <v>423</v>
      </c>
      <c r="H608" s="36"/>
      <c r="I608" s="36"/>
      <c r="J608" s="33"/>
      <c r="K608" s="29">
        <v>59.907952999999999</v>
      </c>
      <c r="L608" s="29">
        <v>61.235247850000007</v>
      </c>
      <c r="M608" s="29">
        <f t="shared" si="10"/>
        <v>1.3272948500000084</v>
      </c>
    </row>
    <row r="609" spans="1:13" ht="14.25" x14ac:dyDescent="0.2">
      <c r="A609" s="5"/>
      <c r="D609" s="34"/>
      <c r="E609" s="35"/>
      <c r="F609" s="34"/>
      <c r="G609" s="34"/>
      <c r="H609" s="38" t="s">
        <v>424</v>
      </c>
      <c r="I609" s="38"/>
      <c r="J609" s="60"/>
      <c r="K609" s="41">
        <v>45.966498000000001</v>
      </c>
      <c r="L609" s="41">
        <v>48.06266449000001</v>
      </c>
      <c r="M609" s="41">
        <f t="shared" si="10"/>
        <v>2.0961664900000088</v>
      </c>
    </row>
    <row r="610" spans="1:13" ht="25.5" x14ac:dyDescent="0.2">
      <c r="A610" s="5"/>
      <c r="D610" s="34"/>
      <c r="E610" s="35"/>
      <c r="F610" s="34"/>
      <c r="G610" s="34"/>
      <c r="H610" s="44"/>
      <c r="I610" s="44" t="s">
        <v>433</v>
      </c>
      <c r="J610" s="43" t="s">
        <v>852</v>
      </c>
      <c r="K610" s="45">
        <v>45.966498000000001</v>
      </c>
      <c r="L610" s="45">
        <v>48.06266449000001</v>
      </c>
      <c r="M610" s="45">
        <f t="shared" si="10"/>
        <v>2.0961664900000088</v>
      </c>
    </row>
    <row r="611" spans="1:13" x14ac:dyDescent="0.2">
      <c r="A611" s="5"/>
      <c r="D611" s="34"/>
      <c r="E611" s="35"/>
      <c r="F611" s="34"/>
      <c r="G611" s="34"/>
      <c r="H611" s="44" t="s">
        <v>447</v>
      </c>
      <c r="I611" s="44"/>
      <c r="J611" s="43"/>
      <c r="K611" s="45">
        <v>13.941454999999999</v>
      </c>
      <c r="L611" s="45">
        <v>13.172583359999999</v>
      </c>
      <c r="M611" s="45">
        <f t="shared" si="10"/>
        <v>-0.76887164000000041</v>
      </c>
    </row>
    <row r="612" spans="1:13" x14ac:dyDescent="0.2">
      <c r="A612" s="5"/>
      <c r="D612" s="34"/>
      <c r="E612" s="35"/>
      <c r="F612" s="34"/>
      <c r="G612" s="34"/>
      <c r="H612" s="44"/>
      <c r="I612" s="44" t="s">
        <v>448</v>
      </c>
      <c r="J612" s="43" t="s">
        <v>488</v>
      </c>
      <c r="K612" s="45">
        <v>10.876789</v>
      </c>
      <c r="L612" s="45">
        <v>10.242743219999999</v>
      </c>
      <c r="M612" s="45">
        <f t="shared" si="10"/>
        <v>-0.634045780000001</v>
      </c>
    </row>
    <row r="613" spans="1:13" x14ac:dyDescent="0.2">
      <c r="A613" s="5"/>
      <c r="D613" s="34"/>
      <c r="E613" s="35"/>
      <c r="F613" s="34"/>
      <c r="G613" s="34"/>
      <c r="H613" s="44"/>
      <c r="I613" s="44" t="s">
        <v>452</v>
      </c>
      <c r="J613" s="43" t="s">
        <v>491</v>
      </c>
      <c r="K613" s="45">
        <v>3.0646659999999999</v>
      </c>
      <c r="L613" s="45">
        <v>2.9298401400000005</v>
      </c>
      <c r="M613" s="45">
        <f t="shared" si="10"/>
        <v>-0.13482585999999941</v>
      </c>
    </row>
    <row r="614" spans="1:13" ht="14.25" x14ac:dyDescent="0.2">
      <c r="A614" s="5"/>
      <c r="D614" s="34"/>
      <c r="E614" s="68">
        <v>38</v>
      </c>
      <c r="F614" s="38" t="s">
        <v>341</v>
      </c>
      <c r="G614" s="69"/>
      <c r="H614" s="70"/>
      <c r="I614" s="71"/>
      <c r="J614" s="72"/>
      <c r="K614" s="72">
        <v>16331.438533</v>
      </c>
      <c r="L614" s="72">
        <v>16341.417801200001</v>
      </c>
      <c r="M614" s="72">
        <f t="shared" si="10"/>
        <v>9.9792682000006607</v>
      </c>
    </row>
    <row r="615" spans="1:13" ht="14.25" x14ac:dyDescent="0.2">
      <c r="A615" s="5"/>
      <c r="D615" s="34"/>
      <c r="E615" s="35"/>
      <c r="F615" s="34"/>
      <c r="G615" s="36" t="s">
        <v>423</v>
      </c>
      <c r="H615" s="36"/>
      <c r="I615" s="36"/>
      <c r="J615" s="33"/>
      <c r="K615" s="29">
        <v>16331.438533</v>
      </c>
      <c r="L615" s="29">
        <v>16341.417801200001</v>
      </c>
      <c r="M615" s="29">
        <f t="shared" si="10"/>
        <v>9.9792682000006607</v>
      </c>
    </row>
    <row r="616" spans="1:13" x14ac:dyDescent="0.2">
      <c r="A616" s="5"/>
      <c r="D616" s="34"/>
      <c r="E616" s="35"/>
      <c r="F616" s="34"/>
      <c r="G616" s="34"/>
      <c r="H616" s="44" t="s">
        <v>506</v>
      </c>
      <c r="I616" s="44"/>
      <c r="J616" s="43"/>
      <c r="K616" s="45">
        <v>10911.942091999999</v>
      </c>
      <c r="L616" s="45">
        <v>11011.942091999999</v>
      </c>
      <c r="M616" s="45">
        <f t="shared" si="10"/>
        <v>100</v>
      </c>
    </row>
    <row r="617" spans="1:13" x14ac:dyDescent="0.2">
      <c r="A617" s="5"/>
      <c r="D617" s="34"/>
      <c r="E617" s="35"/>
      <c r="F617" s="34"/>
      <c r="G617" s="34"/>
      <c r="H617" s="44"/>
      <c r="I617" s="44" t="s">
        <v>853</v>
      </c>
      <c r="J617" s="43" t="s">
        <v>2142</v>
      </c>
      <c r="K617" s="45">
        <v>4918.9420920000002</v>
      </c>
      <c r="L617" s="45">
        <v>4918.9420920000002</v>
      </c>
      <c r="M617" s="45">
        <f t="shared" si="10"/>
        <v>0</v>
      </c>
    </row>
    <row r="618" spans="1:13" x14ac:dyDescent="0.2">
      <c r="A618" s="5"/>
      <c r="D618" s="34"/>
      <c r="E618" s="35"/>
      <c r="F618" s="34"/>
      <c r="G618" s="34"/>
      <c r="H618" s="44"/>
      <c r="I618" s="44" t="s">
        <v>854</v>
      </c>
      <c r="J618" s="43" t="s">
        <v>855</v>
      </c>
      <c r="K618" s="45">
        <v>2293</v>
      </c>
      <c r="L618" s="45">
        <v>2543</v>
      </c>
      <c r="M618" s="45">
        <f t="shared" si="10"/>
        <v>250</v>
      </c>
    </row>
    <row r="619" spans="1:13" ht="25.5" x14ac:dyDescent="0.2">
      <c r="A619" s="5"/>
      <c r="D619" s="34"/>
      <c r="E619" s="35"/>
      <c r="F619" s="34"/>
      <c r="G619" s="34"/>
      <c r="H619" s="44"/>
      <c r="I619" s="44" t="s">
        <v>856</v>
      </c>
      <c r="J619" s="43" t="s">
        <v>2143</v>
      </c>
      <c r="K619" s="45">
        <v>500</v>
      </c>
      <c r="L619" s="45">
        <v>500</v>
      </c>
      <c r="M619" s="45">
        <f t="shared" si="10"/>
        <v>0</v>
      </c>
    </row>
    <row r="620" spans="1:13" x14ac:dyDescent="0.2">
      <c r="A620" s="5"/>
      <c r="D620" s="34"/>
      <c r="E620" s="35"/>
      <c r="F620" s="34"/>
      <c r="G620" s="34"/>
      <c r="H620" s="44"/>
      <c r="I620" s="44" t="s">
        <v>857</v>
      </c>
      <c r="J620" s="43" t="s">
        <v>2144</v>
      </c>
      <c r="K620" s="45">
        <v>300</v>
      </c>
      <c r="L620" s="45">
        <v>150</v>
      </c>
      <c r="M620" s="45">
        <f t="shared" si="10"/>
        <v>-150</v>
      </c>
    </row>
    <row r="621" spans="1:13" x14ac:dyDescent="0.2">
      <c r="A621" s="5"/>
      <c r="D621" s="34"/>
      <c r="E621" s="35"/>
      <c r="F621" s="34"/>
      <c r="G621" s="34"/>
      <c r="H621" s="44"/>
      <c r="I621" s="44" t="s">
        <v>2145</v>
      </c>
      <c r="J621" s="43" t="s">
        <v>2146</v>
      </c>
      <c r="K621" s="45">
        <v>700</v>
      </c>
      <c r="L621" s="45">
        <v>700</v>
      </c>
      <c r="M621" s="45">
        <f t="shared" si="10"/>
        <v>0</v>
      </c>
    </row>
    <row r="622" spans="1:13" x14ac:dyDescent="0.2">
      <c r="A622" s="5"/>
      <c r="D622" s="34"/>
      <c r="E622" s="35"/>
      <c r="F622" s="34"/>
      <c r="G622" s="34"/>
      <c r="H622" s="44"/>
      <c r="I622" s="44" t="s">
        <v>509</v>
      </c>
      <c r="J622" s="43" t="s">
        <v>2147</v>
      </c>
      <c r="K622" s="45">
        <v>2200</v>
      </c>
      <c r="L622" s="45">
        <v>2200</v>
      </c>
      <c r="M622" s="45">
        <f t="shared" si="10"/>
        <v>0</v>
      </c>
    </row>
    <row r="623" spans="1:13" ht="14.25" x14ac:dyDescent="0.2">
      <c r="A623" s="5"/>
      <c r="D623" s="34"/>
      <c r="E623" s="35"/>
      <c r="F623" s="34"/>
      <c r="G623" s="34"/>
      <c r="H623" s="38" t="s">
        <v>424</v>
      </c>
      <c r="I623" s="38"/>
      <c r="J623" s="60"/>
      <c r="K623" s="41">
        <v>5033.2460179999998</v>
      </c>
      <c r="L623" s="41">
        <v>4957.5113641999997</v>
      </c>
      <c r="M623" s="41">
        <f t="shared" si="10"/>
        <v>-75.73465380000016</v>
      </c>
    </row>
    <row r="624" spans="1:13" x14ac:dyDescent="0.2">
      <c r="A624" s="5"/>
      <c r="D624" s="34"/>
      <c r="E624" s="35"/>
      <c r="F624" s="34"/>
      <c r="G624" s="34"/>
      <c r="H624" s="44"/>
      <c r="I624" s="44" t="s">
        <v>457</v>
      </c>
      <c r="J624" s="43" t="s">
        <v>2148</v>
      </c>
      <c r="K624" s="45">
        <v>2431.5912699999999</v>
      </c>
      <c r="L624" s="45">
        <v>2425.2950949999999</v>
      </c>
      <c r="M624" s="45">
        <f t="shared" si="10"/>
        <v>-6.2961749999999483</v>
      </c>
    </row>
    <row r="625" spans="1:13" x14ac:dyDescent="0.2">
      <c r="A625" s="5"/>
      <c r="D625" s="34"/>
      <c r="E625" s="35"/>
      <c r="F625" s="34"/>
      <c r="G625" s="34"/>
      <c r="H625" s="44"/>
      <c r="I625" s="44" t="s">
        <v>580</v>
      </c>
      <c r="J625" s="43" t="s">
        <v>2149</v>
      </c>
      <c r="K625" s="45">
        <v>1884.226402</v>
      </c>
      <c r="L625" s="45">
        <v>1784.226402</v>
      </c>
      <c r="M625" s="45">
        <f t="shared" si="10"/>
        <v>-100</v>
      </c>
    </row>
    <row r="626" spans="1:13" x14ac:dyDescent="0.2">
      <c r="A626" s="5"/>
      <c r="D626" s="34"/>
      <c r="E626" s="35"/>
      <c r="F626" s="34"/>
      <c r="G626" s="34"/>
      <c r="H626" s="44"/>
      <c r="I626" s="44" t="s">
        <v>433</v>
      </c>
      <c r="J626" s="43" t="s">
        <v>2150</v>
      </c>
      <c r="K626" s="45">
        <v>717.42834600000003</v>
      </c>
      <c r="L626" s="45">
        <v>747.98986720000005</v>
      </c>
      <c r="M626" s="45">
        <f t="shared" si="10"/>
        <v>30.561521200000016</v>
      </c>
    </row>
    <row r="627" spans="1:13" x14ac:dyDescent="0.2">
      <c r="A627" s="5"/>
      <c r="D627" s="34"/>
      <c r="E627" s="35"/>
      <c r="F627" s="34"/>
      <c r="G627" s="34"/>
      <c r="H627" s="44" t="s">
        <v>447</v>
      </c>
      <c r="I627" s="44"/>
      <c r="J627" s="43"/>
      <c r="K627" s="45">
        <v>386.25042300000001</v>
      </c>
      <c r="L627" s="45">
        <v>371.96434499999998</v>
      </c>
      <c r="M627" s="45">
        <f t="shared" si="10"/>
        <v>-14.286078000000032</v>
      </c>
    </row>
    <row r="628" spans="1:13" x14ac:dyDescent="0.2">
      <c r="A628" s="5"/>
      <c r="D628" s="34"/>
      <c r="E628" s="35"/>
      <c r="F628" s="34"/>
      <c r="G628" s="34"/>
      <c r="H628" s="44"/>
      <c r="I628" s="44" t="s">
        <v>448</v>
      </c>
      <c r="J628" s="43" t="s">
        <v>488</v>
      </c>
      <c r="K628" s="45">
        <v>353.64016800000002</v>
      </c>
      <c r="L628" s="45">
        <v>341.48440799999997</v>
      </c>
      <c r="M628" s="45">
        <f t="shared" si="10"/>
        <v>-12.155760000000043</v>
      </c>
    </row>
    <row r="629" spans="1:13" x14ac:dyDescent="0.2">
      <c r="A629" s="5"/>
      <c r="D629" s="34"/>
      <c r="E629" s="35"/>
      <c r="F629" s="34"/>
      <c r="G629" s="34"/>
      <c r="H629" s="44"/>
      <c r="I629" s="44" t="s">
        <v>452</v>
      </c>
      <c r="J629" s="43" t="s">
        <v>491</v>
      </c>
      <c r="K629" s="45">
        <v>32.610255000000002</v>
      </c>
      <c r="L629" s="45">
        <v>30.479937</v>
      </c>
      <c r="M629" s="45">
        <f t="shared" si="10"/>
        <v>-2.1303180000000026</v>
      </c>
    </row>
    <row r="630" spans="1:13" ht="14.25" x14ac:dyDescent="0.2">
      <c r="A630" s="5"/>
      <c r="D630" s="34"/>
      <c r="E630" s="68">
        <v>45</v>
      </c>
      <c r="F630" s="38" t="s">
        <v>303</v>
      </c>
      <c r="G630" s="69"/>
      <c r="H630" s="70"/>
      <c r="I630" s="71"/>
      <c r="J630" s="72"/>
      <c r="K630" s="72">
        <v>197.19999799999999</v>
      </c>
      <c r="L630" s="72">
        <v>318.03253035</v>
      </c>
      <c r="M630" s="72">
        <f t="shared" si="10"/>
        <v>120.83253235000001</v>
      </c>
    </row>
    <row r="631" spans="1:13" ht="14.25" x14ac:dyDescent="0.2">
      <c r="A631" s="5"/>
      <c r="D631" s="34"/>
      <c r="E631" s="35"/>
      <c r="F631" s="34"/>
      <c r="G631" s="36" t="s">
        <v>423</v>
      </c>
      <c r="H631" s="36"/>
      <c r="I631" s="36"/>
      <c r="J631" s="33"/>
      <c r="K631" s="29">
        <v>197.19999799999999</v>
      </c>
      <c r="L631" s="29">
        <v>318.03253035</v>
      </c>
      <c r="M631" s="29">
        <f t="shared" si="10"/>
        <v>120.83253235000001</v>
      </c>
    </row>
    <row r="632" spans="1:13" ht="14.25" x14ac:dyDescent="0.2">
      <c r="A632" s="5"/>
      <c r="D632" s="34"/>
      <c r="E632" s="35"/>
      <c r="F632" s="34"/>
      <c r="G632" s="34"/>
      <c r="H632" s="38" t="s">
        <v>424</v>
      </c>
      <c r="I632" s="38"/>
      <c r="J632" s="60"/>
      <c r="K632" s="41">
        <v>179.419881</v>
      </c>
      <c r="L632" s="41">
        <v>271.57744522000002</v>
      </c>
      <c r="M632" s="41">
        <f t="shared" si="10"/>
        <v>92.157564220000012</v>
      </c>
    </row>
    <row r="633" spans="1:13" x14ac:dyDescent="0.2">
      <c r="A633" s="5"/>
      <c r="D633" s="34"/>
      <c r="E633" s="35"/>
      <c r="F633" s="34"/>
      <c r="G633" s="34"/>
      <c r="H633" s="44"/>
      <c r="I633" s="44" t="s">
        <v>586</v>
      </c>
      <c r="J633" s="43" t="s">
        <v>2151</v>
      </c>
      <c r="K633" s="45">
        <v>82.364215000000002</v>
      </c>
      <c r="L633" s="45">
        <v>130.26897814000003</v>
      </c>
      <c r="M633" s="45">
        <f t="shared" si="10"/>
        <v>47.904763140000028</v>
      </c>
    </row>
    <row r="634" spans="1:13" x14ac:dyDescent="0.2">
      <c r="A634" s="5"/>
      <c r="D634" s="34"/>
      <c r="E634" s="35"/>
      <c r="F634" s="34"/>
      <c r="G634" s="34"/>
      <c r="H634" s="44"/>
      <c r="I634" s="44" t="s">
        <v>588</v>
      </c>
      <c r="J634" s="43" t="s">
        <v>2152</v>
      </c>
      <c r="K634" s="45">
        <v>97.055666000000002</v>
      </c>
      <c r="L634" s="45">
        <v>141.30846707999999</v>
      </c>
      <c r="M634" s="45">
        <f t="shared" si="10"/>
        <v>44.252801079999983</v>
      </c>
    </row>
    <row r="635" spans="1:13" x14ac:dyDescent="0.2">
      <c r="A635" s="5"/>
      <c r="D635" s="34"/>
      <c r="E635" s="35"/>
      <c r="F635" s="34"/>
      <c r="G635" s="34"/>
      <c r="H635" s="44" t="s">
        <v>447</v>
      </c>
      <c r="I635" s="44"/>
      <c r="J635" s="43"/>
      <c r="K635" s="45">
        <v>17.780117000000001</v>
      </c>
      <c r="L635" s="45">
        <v>46.455085130000001</v>
      </c>
      <c r="M635" s="45">
        <f t="shared" si="10"/>
        <v>28.67496813</v>
      </c>
    </row>
    <row r="636" spans="1:13" x14ac:dyDescent="0.2">
      <c r="A636" s="5"/>
      <c r="D636" s="34"/>
      <c r="E636" s="35"/>
      <c r="F636" s="34"/>
      <c r="G636" s="34"/>
      <c r="H636" s="44"/>
      <c r="I636" s="44" t="s">
        <v>448</v>
      </c>
      <c r="J636" s="43" t="s">
        <v>488</v>
      </c>
      <c r="K636" s="45">
        <v>12.491386</v>
      </c>
      <c r="L636" s="45">
        <v>38.168726230000004</v>
      </c>
      <c r="M636" s="45">
        <f t="shared" si="10"/>
        <v>25.677340230000006</v>
      </c>
    </row>
    <row r="637" spans="1:13" x14ac:dyDescent="0.2">
      <c r="A637" s="5"/>
      <c r="D637" s="34"/>
      <c r="E637" s="35"/>
      <c r="F637" s="34"/>
      <c r="G637" s="34"/>
      <c r="H637" s="44"/>
      <c r="I637" s="44" t="s">
        <v>452</v>
      </c>
      <c r="J637" s="43" t="s">
        <v>491</v>
      </c>
      <c r="K637" s="45">
        <v>5.2887310000000003</v>
      </c>
      <c r="L637" s="45">
        <v>8.2863588999999997</v>
      </c>
      <c r="M637" s="45">
        <f t="shared" si="10"/>
        <v>2.9976278999999995</v>
      </c>
    </row>
    <row r="638" spans="1:13" ht="14.25" x14ac:dyDescent="0.2">
      <c r="A638" s="5"/>
      <c r="D638" s="34"/>
      <c r="E638" s="68">
        <v>46</v>
      </c>
      <c r="F638" s="38" t="s">
        <v>304</v>
      </c>
      <c r="G638" s="69"/>
      <c r="H638" s="70"/>
      <c r="I638" s="71"/>
      <c r="J638" s="72"/>
      <c r="K638" s="72">
        <v>185.370138</v>
      </c>
      <c r="L638" s="72">
        <v>254.35207360999996</v>
      </c>
      <c r="M638" s="72">
        <f t="shared" si="10"/>
        <v>68.981935609999965</v>
      </c>
    </row>
    <row r="639" spans="1:13" ht="14.25" x14ac:dyDescent="0.2">
      <c r="A639" s="5"/>
      <c r="D639" s="34"/>
      <c r="E639" s="35"/>
      <c r="F639" s="34"/>
      <c r="G639" s="36" t="s">
        <v>423</v>
      </c>
      <c r="H639" s="36"/>
      <c r="I639" s="36"/>
      <c r="J639" s="33"/>
      <c r="K639" s="29">
        <v>185.370138</v>
      </c>
      <c r="L639" s="29">
        <v>254.35207360999996</v>
      </c>
      <c r="M639" s="29">
        <f t="shared" si="10"/>
        <v>68.981935609999965</v>
      </c>
    </row>
    <row r="640" spans="1:13" ht="14.25" x14ac:dyDescent="0.2">
      <c r="A640" s="5"/>
      <c r="D640" s="34"/>
      <c r="E640" s="35"/>
      <c r="F640" s="34"/>
      <c r="G640" s="34"/>
      <c r="H640" s="38" t="s">
        <v>424</v>
      </c>
      <c r="I640" s="38"/>
      <c r="J640" s="60"/>
      <c r="K640" s="41">
        <v>151.836062</v>
      </c>
      <c r="L640" s="41">
        <v>219.84197506999996</v>
      </c>
      <c r="M640" s="41">
        <f t="shared" si="10"/>
        <v>68.005913069999963</v>
      </c>
    </row>
    <row r="641" spans="1:13" x14ac:dyDescent="0.2">
      <c r="A641" s="5"/>
      <c r="D641" s="34"/>
      <c r="E641" s="35"/>
      <c r="F641" s="34"/>
      <c r="G641" s="34"/>
      <c r="H641" s="44"/>
      <c r="I641" s="44" t="s">
        <v>586</v>
      </c>
      <c r="J641" s="43" t="s">
        <v>2153</v>
      </c>
      <c r="K641" s="45">
        <v>87.989377000000005</v>
      </c>
      <c r="L641" s="45">
        <v>121.50722244999994</v>
      </c>
      <c r="M641" s="45">
        <f t="shared" si="10"/>
        <v>33.517845449999939</v>
      </c>
    </row>
    <row r="642" spans="1:13" x14ac:dyDescent="0.2">
      <c r="A642" s="5"/>
      <c r="D642" s="34"/>
      <c r="E642" s="35"/>
      <c r="F642" s="34"/>
      <c r="G642" s="34"/>
      <c r="H642" s="44"/>
      <c r="I642" s="44" t="s">
        <v>588</v>
      </c>
      <c r="J642" s="43" t="s">
        <v>2154</v>
      </c>
      <c r="K642" s="45">
        <v>48.372039000000001</v>
      </c>
      <c r="L642" s="45">
        <v>81.381190910000001</v>
      </c>
      <c r="M642" s="45">
        <f t="shared" si="10"/>
        <v>33.00915191</v>
      </c>
    </row>
    <row r="643" spans="1:13" x14ac:dyDescent="0.2">
      <c r="A643" s="5"/>
      <c r="D643" s="34"/>
      <c r="E643" s="35"/>
      <c r="F643" s="34"/>
      <c r="G643" s="34"/>
      <c r="H643" s="44"/>
      <c r="I643" s="44" t="s">
        <v>433</v>
      </c>
      <c r="J643" s="43" t="s">
        <v>2155</v>
      </c>
      <c r="K643" s="45">
        <v>15.474646</v>
      </c>
      <c r="L643" s="45">
        <v>16.953561710000002</v>
      </c>
      <c r="M643" s="45">
        <f t="shared" si="10"/>
        <v>1.4789157100000025</v>
      </c>
    </row>
    <row r="644" spans="1:13" x14ac:dyDescent="0.2">
      <c r="A644" s="5"/>
      <c r="D644" s="34"/>
      <c r="E644" s="35"/>
      <c r="F644" s="34"/>
      <c r="G644" s="34"/>
      <c r="H644" s="44" t="s">
        <v>447</v>
      </c>
      <c r="I644" s="44"/>
      <c r="J644" s="43"/>
      <c r="K644" s="45">
        <v>33.534075999999999</v>
      </c>
      <c r="L644" s="45">
        <v>34.510098540000001</v>
      </c>
      <c r="M644" s="45">
        <f t="shared" si="10"/>
        <v>0.97602254000000244</v>
      </c>
    </row>
    <row r="645" spans="1:13" x14ac:dyDescent="0.2">
      <c r="A645" s="5"/>
      <c r="D645" s="34"/>
      <c r="E645" s="35"/>
      <c r="F645" s="34"/>
      <c r="G645" s="34"/>
      <c r="H645" s="44"/>
      <c r="I645" s="44" t="s">
        <v>448</v>
      </c>
      <c r="J645" s="43" t="s">
        <v>488</v>
      </c>
      <c r="K645" s="45">
        <v>27.950066</v>
      </c>
      <c r="L645" s="45">
        <v>28.451314359999998</v>
      </c>
      <c r="M645" s="45">
        <f t="shared" si="10"/>
        <v>0.50124835999999817</v>
      </c>
    </row>
    <row r="646" spans="1:13" x14ac:dyDescent="0.2">
      <c r="A646" s="5"/>
      <c r="D646" s="34"/>
      <c r="E646" s="35"/>
      <c r="F646" s="34"/>
      <c r="G646" s="34"/>
      <c r="H646" s="44"/>
      <c r="I646" s="44" t="s">
        <v>452</v>
      </c>
      <c r="J646" s="43" t="s">
        <v>491</v>
      </c>
      <c r="K646" s="45">
        <v>5.5840100000000001</v>
      </c>
      <c r="L646" s="45">
        <v>6.0587841799999991</v>
      </c>
      <c r="M646" s="45">
        <f t="shared" si="10"/>
        <v>0.47477417999999894</v>
      </c>
    </row>
    <row r="647" spans="1:13" ht="14.25" x14ac:dyDescent="0.2">
      <c r="A647" s="5"/>
      <c r="D647" s="34"/>
      <c r="E647" s="68">
        <v>47</v>
      </c>
      <c r="F647" s="38" t="s">
        <v>1971</v>
      </c>
      <c r="G647" s="69"/>
      <c r="H647" s="70"/>
      <c r="I647" s="71"/>
      <c r="J647" s="72"/>
      <c r="K647" s="72">
        <v>3657.929529</v>
      </c>
      <c r="L647" s="72">
        <v>3995.5901562199997</v>
      </c>
      <c r="M647" s="72">
        <f t="shared" si="10"/>
        <v>337.6606272199997</v>
      </c>
    </row>
    <row r="648" spans="1:13" ht="14.25" x14ac:dyDescent="0.2">
      <c r="A648" s="5"/>
      <c r="D648" s="34"/>
      <c r="E648" s="35"/>
      <c r="F648" s="34"/>
      <c r="G648" s="36" t="s">
        <v>423</v>
      </c>
      <c r="H648" s="36"/>
      <c r="I648" s="36"/>
      <c r="J648" s="33"/>
      <c r="K648" s="29">
        <v>3657.929529</v>
      </c>
      <c r="L648" s="29">
        <v>3995.5901562199997</v>
      </c>
      <c r="M648" s="29">
        <f t="shared" si="10"/>
        <v>337.6606272199997</v>
      </c>
    </row>
    <row r="649" spans="1:13" x14ac:dyDescent="0.2">
      <c r="A649" s="5"/>
      <c r="D649" s="34"/>
      <c r="E649" s="35"/>
      <c r="F649" s="34"/>
      <c r="G649" s="34"/>
      <c r="H649" s="44" t="s">
        <v>506</v>
      </c>
      <c r="I649" s="44"/>
      <c r="J649" s="43"/>
      <c r="K649" s="45">
        <v>2283.9439950000001</v>
      </c>
      <c r="L649" s="45">
        <v>2386.0593203899998</v>
      </c>
      <c r="M649" s="45">
        <f t="shared" si="10"/>
        <v>102.11532538999973</v>
      </c>
    </row>
    <row r="650" spans="1:13" x14ac:dyDescent="0.2">
      <c r="A650" s="5"/>
      <c r="D650" s="34"/>
      <c r="E650" s="35"/>
      <c r="F650" s="34"/>
      <c r="G650" s="34"/>
      <c r="H650" s="44"/>
      <c r="I650" s="44" t="s">
        <v>557</v>
      </c>
      <c r="J650" s="43" t="s">
        <v>558</v>
      </c>
      <c r="K650" s="45">
        <v>375.52183500000001</v>
      </c>
      <c r="L650" s="45">
        <v>375.52183500000012</v>
      </c>
      <c r="M650" s="45">
        <f t="shared" si="10"/>
        <v>0</v>
      </c>
    </row>
    <row r="651" spans="1:13" x14ac:dyDescent="0.2">
      <c r="A651" s="5"/>
      <c r="D651" s="34"/>
      <c r="E651" s="35"/>
      <c r="F651" s="34"/>
      <c r="G651" s="34"/>
      <c r="H651" s="44"/>
      <c r="I651" s="44" t="s">
        <v>559</v>
      </c>
      <c r="J651" s="43" t="s">
        <v>560</v>
      </c>
      <c r="K651" s="45">
        <v>465.04444100000001</v>
      </c>
      <c r="L651" s="45">
        <v>414.61269286000004</v>
      </c>
      <c r="M651" s="45">
        <f t="shared" si="10"/>
        <v>-50.431748139999968</v>
      </c>
    </row>
    <row r="652" spans="1:13" x14ac:dyDescent="0.2">
      <c r="A652" s="5"/>
      <c r="D652" s="34"/>
      <c r="E652" s="35"/>
      <c r="F652" s="34"/>
      <c r="G652" s="34"/>
      <c r="H652" s="44"/>
      <c r="I652" s="44" t="s">
        <v>561</v>
      </c>
      <c r="J652" s="43" t="s">
        <v>562</v>
      </c>
      <c r="K652" s="45">
        <v>751.02251899999999</v>
      </c>
      <c r="L652" s="45">
        <v>993.85041006999973</v>
      </c>
      <c r="M652" s="45">
        <f t="shared" si="10"/>
        <v>242.82789106999974</v>
      </c>
    </row>
    <row r="653" spans="1:13" x14ac:dyDescent="0.2">
      <c r="A653" s="5"/>
      <c r="D653" s="34"/>
      <c r="E653" s="35"/>
      <c r="F653" s="34"/>
      <c r="G653" s="34"/>
      <c r="H653" s="44"/>
      <c r="I653" s="44" t="s">
        <v>563</v>
      </c>
      <c r="J653" s="43" t="s">
        <v>564</v>
      </c>
      <c r="K653" s="45">
        <v>577.05590800000004</v>
      </c>
      <c r="L653" s="45">
        <v>477.10323943999992</v>
      </c>
      <c r="M653" s="45">
        <f t="shared" si="10"/>
        <v>-99.95266856000012</v>
      </c>
    </row>
    <row r="654" spans="1:13" x14ac:dyDescent="0.2">
      <c r="A654" s="5"/>
      <c r="D654" s="34"/>
      <c r="E654" s="35"/>
      <c r="F654" s="34"/>
      <c r="G654" s="34"/>
      <c r="H654" s="44"/>
      <c r="I654" s="44" t="s">
        <v>566</v>
      </c>
      <c r="J654" s="43" t="s">
        <v>567</v>
      </c>
      <c r="K654" s="45">
        <v>115.29929199999999</v>
      </c>
      <c r="L654" s="45">
        <v>124.97114302</v>
      </c>
      <c r="M654" s="45">
        <f t="shared" si="10"/>
        <v>9.6718510200000054</v>
      </c>
    </row>
    <row r="655" spans="1:13" ht="14.25" x14ac:dyDescent="0.2">
      <c r="A655" s="5"/>
      <c r="D655" s="34"/>
      <c r="E655" s="35"/>
      <c r="F655" s="34"/>
      <c r="G655" s="34"/>
      <c r="H655" s="38" t="s">
        <v>424</v>
      </c>
      <c r="I655" s="38"/>
      <c r="J655" s="60"/>
      <c r="K655" s="41">
        <v>1166.4927620000001</v>
      </c>
      <c r="L655" s="41">
        <v>1410.5465442399998</v>
      </c>
      <c r="M655" s="41">
        <f t="shared" si="10"/>
        <v>244.05378223999969</v>
      </c>
    </row>
    <row r="656" spans="1:13" x14ac:dyDescent="0.2">
      <c r="A656" s="5"/>
      <c r="D656" s="34"/>
      <c r="E656" s="35"/>
      <c r="F656" s="34"/>
      <c r="G656" s="34"/>
      <c r="H656" s="44"/>
      <c r="I656" s="44" t="s">
        <v>459</v>
      </c>
      <c r="J656" s="43" t="s">
        <v>571</v>
      </c>
      <c r="K656" s="45">
        <v>71.428464000000005</v>
      </c>
      <c r="L656" s="45">
        <v>71.428464000000005</v>
      </c>
      <c r="M656" s="45">
        <f t="shared" si="10"/>
        <v>0</v>
      </c>
    </row>
    <row r="657" spans="1:13" x14ac:dyDescent="0.2">
      <c r="A657" s="5"/>
      <c r="D657" s="34"/>
      <c r="E657" s="35"/>
      <c r="F657" s="34"/>
      <c r="G657" s="34"/>
      <c r="H657" s="44"/>
      <c r="I657" s="44" t="s">
        <v>483</v>
      </c>
      <c r="J657" s="43" t="s">
        <v>576</v>
      </c>
      <c r="K657" s="45">
        <v>300.81956700000001</v>
      </c>
      <c r="L657" s="45">
        <v>300.81956700000001</v>
      </c>
      <c r="M657" s="45">
        <f t="shared" si="10"/>
        <v>0</v>
      </c>
    </row>
    <row r="658" spans="1:13" x14ac:dyDescent="0.2">
      <c r="A658" s="5"/>
      <c r="D658" s="34"/>
      <c r="E658" s="35"/>
      <c r="F658" s="34"/>
      <c r="G658" s="34"/>
      <c r="H658" s="44"/>
      <c r="I658" s="44" t="s">
        <v>578</v>
      </c>
      <c r="J658" s="43" t="s">
        <v>2156</v>
      </c>
      <c r="K658" s="45">
        <v>103.688176</v>
      </c>
      <c r="L658" s="45">
        <v>118.55688882999998</v>
      </c>
      <c r="M658" s="45">
        <f t="shared" si="10"/>
        <v>14.868712829999978</v>
      </c>
    </row>
    <row r="659" spans="1:13" x14ac:dyDescent="0.2">
      <c r="A659" s="5"/>
      <c r="D659" s="34"/>
      <c r="E659" s="35"/>
      <c r="F659" s="34"/>
      <c r="G659" s="34"/>
      <c r="H659" s="44"/>
      <c r="I659" s="44" t="s">
        <v>747</v>
      </c>
      <c r="J659" s="43" t="s">
        <v>2157</v>
      </c>
      <c r="K659" s="45">
        <v>87.947760000000002</v>
      </c>
      <c r="L659" s="45">
        <v>213.18349187999999</v>
      </c>
      <c r="M659" s="45">
        <f t="shared" si="10"/>
        <v>125.23573187999999</v>
      </c>
    </row>
    <row r="660" spans="1:13" x14ac:dyDescent="0.2">
      <c r="A660" s="5"/>
      <c r="D660" s="34"/>
      <c r="E660" s="35"/>
      <c r="F660" s="34"/>
      <c r="G660" s="34"/>
      <c r="H660" s="44"/>
      <c r="I660" s="44" t="s">
        <v>533</v>
      </c>
      <c r="J660" s="43" t="s">
        <v>595</v>
      </c>
      <c r="K660" s="45">
        <v>258.39825500000001</v>
      </c>
      <c r="L660" s="45">
        <v>257.96999239000002</v>
      </c>
      <c r="M660" s="45">
        <f t="shared" ref="M660:M719" si="11">L660-K660</f>
        <v>-0.42826260999999022</v>
      </c>
    </row>
    <row r="661" spans="1:13" x14ac:dyDescent="0.2">
      <c r="A661" s="5"/>
      <c r="D661" s="34"/>
      <c r="E661" s="35"/>
      <c r="F661" s="34"/>
      <c r="G661" s="34"/>
      <c r="H661" s="44"/>
      <c r="I661" s="44" t="s">
        <v>596</v>
      </c>
      <c r="J661" s="43" t="s">
        <v>597</v>
      </c>
      <c r="K661" s="45">
        <v>344.21053999999998</v>
      </c>
      <c r="L661" s="45">
        <v>448.58814013999978</v>
      </c>
      <c r="M661" s="45">
        <f t="shared" si="11"/>
        <v>104.3776001399998</v>
      </c>
    </row>
    <row r="662" spans="1:13" x14ac:dyDescent="0.2">
      <c r="A662" s="5"/>
      <c r="D662" s="34"/>
      <c r="E662" s="35"/>
      <c r="F662" s="34"/>
      <c r="G662" s="34"/>
      <c r="H662" s="44" t="s">
        <v>447</v>
      </c>
      <c r="I662" s="44"/>
      <c r="J662" s="43"/>
      <c r="K662" s="45">
        <v>207.492772</v>
      </c>
      <c r="L662" s="45">
        <v>198.98429159</v>
      </c>
      <c r="M662" s="45">
        <f t="shared" si="11"/>
        <v>-8.5084804100000042</v>
      </c>
    </row>
    <row r="663" spans="1:13" x14ac:dyDescent="0.2">
      <c r="A663" s="5"/>
      <c r="D663" s="34"/>
      <c r="E663" s="35"/>
      <c r="F663" s="34"/>
      <c r="G663" s="34"/>
      <c r="H663" s="44"/>
      <c r="I663" s="44" t="s">
        <v>448</v>
      </c>
      <c r="J663" s="43" t="s">
        <v>488</v>
      </c>
      <c r="K663" s="45">
        <v>195.05370600000001</v>
      </c>
      <c r="L663" s="45">
        <v>185.74987779</v>
      </c>
      <c r="M663" s="45">
        <f t="shared" si="11"/>
        <v>-9.303828210000006</v>
      </c>
    </row>
    <row r="664" spans="1:13" x14ac:dyDescent="0.2">
      <c r="A664" s="5"/>
      <c r="D664" s="34"/>
      <c r="E664" s="35"/>
      <c r="F664" s="34"/>
      <c r="G664" s="34"/>
      <c r="H664" s="44"/>
      <c r="I664" s="44" t="s">
        <v>452</v>
      </c>
      <c r="J664" s="43" t="s">
        <v>491</v>
      </c>
      <c r="K664" s="45">
        <v>12.439066</v>
      </c>
      <c r="L664" s="45">
        <v>13.2344138</v>
      </c>
      <c r="M664" s="45">
        <f t="shared" si="11"/>
        <v>0.79534780000000005</v>
      </c>
    </row>
    <row r="665" spans="1:13" ht="14.25" x14ac:dyDescent="0.2">
      <c r="A665" s="5"/>
      <c r="D665" s="34"/>
      <c r="E665" s="68">
        <v>48</v>
      </c>
      <c r="F665" s="38" t="s">
        <v>2287</v>
      </c>
      <c r="G665" s="69"/>
      <c r="H665" s="70"/>
      <c r="I665" s="71"/>
      <c r="J665" s="72"/>
      <c r="K665" s="72">
        <v>6111.2904699999999</v>
      </c>
      <c r="L665" s="72">
        <v>6473.4073903399994</v>
      </c>
      <c r="M665" s="72">
        <f t="shared" si="11"/>
        <v>362.11692033999952</v>
      </c>
    </row>
    <row r="666" spans="1:13" ht="14.25" x14ac:dyDescent="0.2">
      <c r="A666" s="5"/>
      <c r="D666" s="34"/>
      <c r="E666" s="35"/>
      <c r="F666" s="34"/>
      <c r="G666" s="36" t="s">
        <v>423</v>
      </c>
      <c r="H666" s="36"/>
      <c r="I666" s="36"/>
      <c r="J666" s="33"/>
      <c r="K666" s="29">
        <v>6111.2904699999999</v>
      </c>
      <c r="L666" s="29">
        <v>6473.4073903399994</v>
      </c>
      <c r="M666" s="29">
        <f t="shared" si="11"/>
        <v>362.11692033999952</v>
      </c>
    </row>
    <row r="667" spans="1:13" x14ac:dyDescent="0.2">
      <c r="A667" s="5"/>
      <c r="D667" s="34"/>
      <c r="E667" s="35"/>
      <c r="F667" s="34"/>
      <c r="G667" s="34"/>
      <c r="H667" s="44" t="s">
        <v>506</v>
      </c>
      <c r="I667" s="44"/>
      <c r="J667" s="43"/>
      <c r="K667" s="45">
        <v>130.60037399999999</v>
      </c>
      <c r="L667" s="45">
        <v>134.61841000000001</v>
      </c>
      <c r="M667" s="45">
        <f t="shared" si="11"/>
        <v>4.0180360000000235</v>
      </c>
    </row>
    <row r="668" spans="1:13" x14ac:dyDescent="0.2">
      <c r="A668" s="5"/>
      <c r="D668" s="34"/>
      <c r="E668" s="35"/>
      <c r="F668" s="34"/>
      <c r="G668" s="34"/>
      <c r="H668" s="44"/>
      <c r="I668" s="44" t="s">
        <v>700</v>
      </c>
      <c r="J668" s="43" t="s">
        <v>701</v>
      </c>
      <c r="K668" s="45">
        <v>4.6003740000000004</v>
      </c>
      <c r="L668" s="45">
        <v>4.4184099999999997</v>
      </c>
      <c r="M668" s="45">
        <f t="shared" si="11"/>
        <v>-0.18196400000000068</v>
      </c>
    </row>
    <row r="669" spans="1:13" x14ac:dyDescent="0.2">
      <c r="A669" s="5"/>
      <c r="D669" s="34"/>
      <c r="E669" s="35"/>
      <c r="F669" s="34"/>
      <c r="G669" s="34"/>
      <c r="H669" s="44"/>
      <c r="I669" s="44" t="s">
        <v>2370</v>
      </c>
      <c r="J669" s="43" t="s">
        <v>2371</v>
      </c>
      <c r="K669" s="45">
        <v>126</v>
      </c>
      <c r="L669" s="45">
        <v>130.19999999999999</v>
      </c>
      <c r="M669" s="45">
        <f t="shared" si="11"/>
        <v>4.1999999999999886</v>
      </c>
    </row>
    <row r="670" spans="1:13" ht="14.25" x14ac:dyDescent="0.2">
      <c r="A670" s="5"/>
      <c r="D670" s="34"/>
      <c r="E670" s="35"/>
      <c r="F670" s="34"/>
      <c r="G670" s="34"/>
      <c r="H670" s="38" t="s">
        <v>424</v>
      </c>
      <c r="I670" s="38"/>
      <c r="J670" s="60"/>
      <c r="K670" s="41">
        <v>5089.2710040000002</v>
      </c>
      <c r="L670" s="41">
        <v>5509.6595583500002</v>
      </c>
      <c r="M670" s="41">
        <f t="shared" si="11"/>
        <v>420.38855435000005</v>
      </c>
    </row>
    <row r="671" spans="1:13" x14ac:dyDescent="0.2">
      <c r="A671" s="5"/>
      <c r="D671" s="34"/>
      <c r="E671" s="35"/>
      <c r="F671" s="34"/>
      <c r="G671" s="34"/>
      <c r="H671" s="44"/>
      <c r="I671" s="44" t="s">
        <v>464</v>
      </c>
      <c r="J671" s="43" t="s">
        <v>2064</v>
      </c>
      <c r="K671" s="45">
        <v>384.70772599999998</v>
      </c>
      <c r="L671" s="45">
        <v>417.38339594000007</v>
      </c>
      <c r="M671" s="45">
        <f t="shared" si="11"/>
        <v>32.675669940000091</v>
      </c>
    </row>
    <row r="672" spans="1:13" x14ac:dyDescent="0.2">
      <c r="A672" s="5"/>
      <c r="D672" s="34"/>
      <c r="E672" s="35"/>
      <c r="F672" s="34"/>
      <c r="G672" s="34"/>
      <c r="H672" s="44"/>
      <c r="I672" s="44" t="s">
        <v>465</v>
      </c>
      <c r="J672" s="43" t="s">
        <v>2065</v>
      </c>
      <c r="K672" s="45">
        <v>2462.1827669999998</v>
      </c>
      <c r="L672" s="45">
        <v>2583.0219773200001</v>
      </c>
      <c r="M672" s="45">
        <f t="shared" si="11"/>
        <v>120.83921032000035</v>
      </c>
    </row>
    <row r="673" spans="1:13" x14ac:dyDescent="0.2">
      <c r="A673" s="5"/>
      <c r="D673" s="34"/>
      <c r="E673" s="35"/>
      <c r="F673" s="34"/>
      <c r="G673" s="34"/>
      <c r="H673" s="44"/>
      <c r="I673" s="44" t="s">
        <v>466</v>
      </c>
      <c r="J673" s="43" t="s">
        <v>2066</v>
      </c>
      <c r="K673" s="45">
        <v>880.87218099999996</v>
      </c>
      <c r="L673" s="45">
        <v>882.21301630999994</v>
      </c>
      <c r="M673" s="45">
        <f t="shared" si="11"/>
        <v>1.3408353099999886</v>
      </c>
    </row>
    <row r="674" spans="1:13" x14ac:dyDescent="0.2">
      <c r="A674" s="5"/>
      <c r="D674" s="34"/>
      <c r="E674" s="35"/>
      <c r="F674" s="34"/>
      <c r="G674" s="34"/>
      <c r="H674" s="44"/>
      <c r="I674" s="44" t="s">
        <v>467</v>
      </c>
      <c r="J674" s="43" t="s">
        <v>2332</v>
      </c>
      <c r="K674" s="45">
        <v>81.25994</v>
      </c>
      <c r="L674" s="45">
        <v>64.827103859999994</v>
      </c>
      <c r="M674" s="45">
        <f t="shared" si="11"/>
        <v>-16.432836140000006</v>
      </c>
    </row>
    <row r="675" spans="1:13" x14ac:dyDescent="0.2">
      <c r="A675" s="5"/>
      <c r="D675" s="34"/>
      <c r="E675" s="35"/>
      <c r="F675" s="34"/>
      <c r="G675" s="34"/>
      <c r="H675" s="44"/>
      <c r="I675" s="44" t="s">
        <v>472</v>
      </c>
      <c r="J675" s="43" t="s">
        <v>2333</v>
      </c>
      <c r="K675" s="45">
        <v>18.630407000000002</v>
      </c>
      <c r="L675" s="45">
        <v>26.275080819999996</v>
      </c>
      <c r="M675" s="45">
        <f t="shared" si="11"/>
        <v>7.6446738199999942</v>
      </c>
    </row>
    <row r="676" spans="1:13" x14ac:dyDescent="0.2">
      <c r="A676" s="5"/>
      <c r="D676" s="34"/>
      <c r="E676" s="35"/>
      <c r="F676" s="34"/>
      <c r="G676" s="34"/>
      <c r="H676" s="44"/>
      <c r="I676" s="44" t="s">
        <v>716</v>
      </c>
      <c r="J676" s="43" t="s">
        <v>2334</v>
      </c>
      <c r="K676" s="45">
        <v>60.002184999999997</v>
      </c>
      <c r="L676" s="45">
        <v>48.200635489999996</v>
      </c>
      <c r="M676" s="45">
        <f t="shared" si="11"/>
        <v>-11.801549510000001</v>
      </c>
    </row>
    <row r="677" spans="1:13" x14ac:dyDescent="0.2">
      <c r="A677" s="5"/>
      <c r="D677" s="34"/>
      <c r="E677" s="35"/>
      <c r="F677" s="34"/>
      <c r="G677" s="34"/>
      <c r="H677" s="44"/>
      <c r="I677" s="44" t="s">
        <v>477</v>
      </c>
      <c r="J677" s="43" t="s">
        <v>2070</v>
      </c>
      <c r="K677" s="45">
        <v>148.206806</v>
      </c>
      <c r="L677" s="45">
        <v>149.63453079999996</v>
      </c>
      <c r="M677" s="45">
        <f t="shared" si="11"/>
        <v>1.4277247999999645</v>
      </c>
    </row>
    <row r="678" spans="1:13" x14ac:dyDescent="0.2">
      <c r="A678" s="5"/>
      <c r="D678" s="34"/>
      <c r="E678" s="35"/>
      <c r="F678" s="34"/>
      <c r="G678" s="34"/>
      <c r="H678" s="44"/>
      <c r="I678" s="44" t="s">
        <v>719</v>
      </c>
      <c r="J678" s="43" t="s">
        <v>720</v>
      </c>
      <c r="K678" s="45">
        <v>3.2545999999999999</v>
      </c>
      <c r="L678" s="45">
        <v>2.0281504000000004</v>
      </c>
      <c r="M678" s="45">
        <f t="shared" si="11"/>
        <v>-1.2264495999999996</v>
      </c>
    </row>
    <row r="679" spans="1:13" x14ac:dyDescent="0.2">
      <c r="A679" s="5"/>
      <c r="D679" s="34"/>
      <c r="E679" s="35"/>
      <c r="F679" s="34"/>
      <c r="G679" s="34"/>
      <c r="H679" s="44"/>
      <c r="I679" s="44" t="s">
        <v>721</v>
      </c>
      <c r="J679" s="43" t="s">
        <v>2335</v>
      </c>
      <c r="K679" s="45">
        <v>564.83810500000004</v>
      </c>
      <c r="L679" s="45">
        <v>584.67293550000034</v>
      </c>
      <c r="M679" s="45">
        <f t="shared" si="11"/>
        <v>19.834830500000294</v>
      </c>
    </row>
    <row r="680" spans="1:13" x14ac:dyDescent="0.2">
      <c r="A680" s="5"/>
      <c r="D680" s="34"/>
      <c r="E680" s="35"/>
      <c r="F680" s="34"/>
      <c r="G680" s="34"/>
      <c r="H680" s="44"/>
      <c r="I680" s="44" t="s">
        <v>504</v>
      </c>
      <c r="J680" s="43" t="s">
        <v>2077</v>
      </c>
      <c r="K680" s="45">
        <v>33.622298000000001</v>
      </c>
      <c r="L680" s="45">
        <v>31.291395069999997</v>
      </c>
      <c r="M680" s="45">
        <f t="shared" si="11"/>
        <v>-2.3309029300000041</v>
      </c>
    </row>
    <row r="681" spans="1:13" x14ac:dyDescent="0.2">
      <c r="A681" s="5"/>
      <c r="D681" s="34"/>
      <c r="E681" s="35"/>
      <c r="F681" s="34"/>
      <c r="G681" s="34"/>
      <c r="H681" s="44"/>
      <c r="I681" s="44" t="s">
        <v>728</v>
      </c>
      <c r="J681" s="43" t="s">
        <v>729</v>
      </c>
      <c r="K681" s="45">
        <v>451.69398899999999</v>
      </c>
      <c r="L681" s="45">
        <v>720.11133684000004</v>
      </c>
      <c r="M681" s="45">
        <f t="shared" si="11"/>
        <v>268.41734784000005</v>
      </c>
    </row>
    <row r="682" spans="1:13" x14ac:dyDescent="0.2">
      <c r="A682" s="5"/>
      <c r="D682" s="34"/>
      <c r="E682" s="35"/>
      <c r="F682" s="34"/>
      <c r="G682" s="34"/>
      <c r="H682" s="44" t="s">
        <v>447</v>
      </c>
      <c r="I682" s="44"/>
      <c r="J682" s="43"/>
      <c r="K682" s="45">
        <v>891.41909199999998</v>
      </c>
      <c r="L682" s="45">
        <v>829.12942198999986</v>
      </c>
      <c r="M682" s="45">
        <f t="shared" si="11"/>
        <v>-62.289670010000123</v>
      </c>
    </row>
    <row r="683" spans="1:13" x14ac:dyDescent="0.2">
      <c r="A683" s="5"/>
      <c r="D683" s="34"/>
      <c r="E683" s="35"/>
      <c r="F683" s="34"/>
      <c r="G683" s="34"/>
      <c r="H683" s="44"/>
      <c r="I683" s="44" t="s">
        <v>448</v>
      </c>
      <c r="J683" s="43" t="s">
        <v>488</v>
      </c>
      <c r="K683" s="45">
        <v>861.84693000000004</v>
      </c>
      <c r="L683" s="45">
        <v>791.69656744999997</v>
      </c>
      <c r="M683" s="45">
        <f t="shared" si="11"/>
        <v>-70.150362550000068</v>
      </c>
    </row>
    <row r="684" spans="1:13" x14ac:dyDescent="0.2">
      <c r="A684" s="5"/>
      <c r="D684" s="34"/>
      <c r="E684" s="35"/>
      <c r="F684" s="34"/>
      <c r="G684" s="34"/>
      <c r="H684" s="44"/>
      <c r="I684" s="44" t="s">
        <v>452</v>
      </c>
      <c r="J684" s="43" t="s">
        <v>491</v>
      </c>
      <c r="K684" s="45">
        <v>29.572161999999999</v>
      </c>
      <c r="L684" s="45">
        <v>37.432854539999994</v>
      </c>
      <c r="M684" s="45">
        <f t="shared" si="11"/>
        <v>7.8606925399999952</v>
      </c>
    </row>
    <row r="685" spans="1:13" ht="14.25" x14ac:dyDescent="0.2">
      <c r="A685" s="5"/>
      <c r="D685" s="62" t="s">
        <v>392</v>
      </c>
      <c r="E685" s="65"/>
      <c r="F685" s="62"/>
      <c r="G685" s="62"/>
      <c r="H685" s="62"/>
      <c r="I685" s="62"/>
      <c r="J685" s="66"/>
      <c r="K685" s="67">
        <v>767650.277474</v>
      </c>
      <c r="L685" s="67">
        <v>845052.50662922987</v>
      </c>
      <c r="M685" s="67">
        <f t="shared" si="11"/>
        <v>77402.22915522987</v>
      </c>
    </row>
    <row r="686" spans="1:13" ht="14.25" x14ac:dyDescent="0.2">
      <c r="A686" s="5"/>
      <c r="D686" s="34"/>
      <c r="E686" s="68">
        <v>19</v>
      </c>
      <c r="F686" s="38" t="s">
        <v>393</v>
      </c>
      <c r="G686" s="69"/>
      <c r="H686" s="70"/>
      <c r="I686" s="71"/>
      <c r="J686" s="72"/>
      <c r="K686" s="72">
        <v>339309.85155999998</v>
      </c>
      <c r="L686" s="72">
        <v>340718.88620233</v>
      </c>
      <c r="M686" s="72">
        <f t="shared" si="11"/>
        <v>1409.0346423300216</v>
      </c>
    </row>
    <row r="687" spans="1:13" ht="14.25" x14ac:dyDescent="0.2">
      <c r="A687" s="5"/>
      <c r="D687" s="34"/>
      <c r="E687" s="35"/>
      <c r="F687" s="34"/>
      <c r="G687" s="36" t="s">
        <v>423</v>
      </c>
      <c r="H687" s="36"/>
      <c r="I687" s="36"/>
      <c r="J687" s="33"/>
      <c r="K687" s="29">
        <v>339309.85155999998</v>
      </c>
      <c r="L687" s="29">
        <v>340718.88620233</v>
      </c>
      <c r="M687" s="29">
        <f t="shared" si="11"/>
        <v>1409.0346423300216</v>
      </c>
    </row>
    <row r="688" spans="1:13" x14ac:dyDescent="0.2">
      <c r="A688" s="5"/>
      <c r="D688" s="34"/>
      <c r="E688" s="35"/>
      <c r="F688" s="34"/>
      <c r="G688" s="34"/>
      <c r="H688" s="44" t="s">
        <v>506</v>
      </c>
      <c r="I688" s="44"/>
      <c r="J688" s="43"/>
      <c r="K688" s="45">
        <v>5264.4369999999999</v>
      </c>
      <c r="L688" s="45">
        <v>6167.5846983800002</v>
      </c>
      <c r="M688" s="45">
        <f t="shared" si="11"/>
        <v>903.14769838000029</v>
      </c>
    </row>
    <row r="689" spans="1:13" x14ac:dyDescent="0.2">
      <c r="A689" s="5"/>
      <c r="D689" s="34"/>
      <c r="E689" s="35"/>
      <c r="F689" s="34"/>
      <c r="G689" s="34"/>
      <c r="H689" s="44"/>
      <c r="I689" s="44" t="s">
        <v>858</v>
      </c>
      <c r="J689" s="43" t="s">
        <v>1049</v>
      </c>
      <c r="K689" s="45">
        <v>5155.9269999999997</v>
      </c>
      <c r="L689" s="45">
        <v>6028.2269999999999</v>
      </c>
      <c r="M689" s="45">
        <f t="shared" si="11"/>
        <v>872.30000000000018</v>
      </c>
    </row>
    <row r="690" spans="1:13" x14ac:dyDescent="0.2">
      <c r="A690" s="5"/>
      <c r="D690" s="34"/>
      <c r="E690" s="35"/>
      <c r="F690" s="34"/>
      <c r="G690" s="34"/>
      <c r="H690" s="44"/>
      <c r="I690" s="44" t="s">
        <v>508</v>
      </c>
      <c r="J690" s="43" t="s">
        <v>859</v>
      </c>
      <c r="K690" s="45">
        <v>108.51</v>
      </c>
      <c r="L690" s="45">
        <v>139.35769837999999</v>
      </c>
      <c r="M690" s="45">
        <f t="shared" si="11"/>
        <v>30.847698379999983</v>
      </c>
    </row>
    <row r="691" spans="1:13" ht="14.25" x14ac:dyDescent="0.2">
      <c r="A691" s="5"/>
      <c r="D691" s="34"/>
      <c r="E691" s="35"/>
      <c r="F691" s="34"/>
      <c r="G691" s="34"/>
      <c r="H691" s="38" t="s">
        <v>424</v>
      </c>
      <c r="I691" s="38"/>
      <c r="J691" s="60"/>
      <c r="K691" s="41">
        <v>3418.5619999999999</v>
      </c>
      <c r="L691" s="41">
        <v>3368.5473160000001</v>
      </c>
      <c r="M691" s="41">
        <f t="shared" si="11"/>
        <v>-50.014683999999761</v>
      </c>
    </row>
    <row r="692" spans="1:13" x14ac:dyDescent="0.2">
      <c r="A692" s="5"/>
      <c r="D692" s="34"/>
      <c r="E692" s="35"/>
      <c r="F692" s="34"/>
      <c r="G692" s="34"/>
      <c r="H692" s="44"/>
      <c r="I692" s="44" t="s">
        <v>443</v>
      </c>
      <c r="J692" s="43" t="s">
        <v>860</v>
      </c>
      <c r="K692" s="45">
        <v>50</v>
      </c>
      <c r="L692" s="45">
        <v>50</v>
      </c>
      <c r="M692" s="45">
        <f t="shared" si="11"/>
        <v>0</v>
      </c>
    </row>
    <row r="693" spans="1:13" x14ac:dyDescent="0.2">
      <c r="A693" s="5"/>
      <c r="D693" s="34"/>
      <c r="E693" s="35"/>
      <c r="F693" s="34"/>
      <c r="G693" s="34"/>
      <c r="H693" s="44"/>
      <c r="I693" s="44" t="s">
        <v>861</v>
      </c>
      <c r="J693" s="43" t="s">
        <v>862</v>
      </c>
      <c r="K693" s="45">
        <v>150</v>
      </c>
      <c r="L693" s="45">
        <v>149.98531600000001</v>
      </c>
      <c r="M693" s="45">
        <f t="shared" si="11"/>
        <v>-1.4683999999988373E-2</v>
      </c>
    </row>
    <row r="694" spans="1:13" x14ac:dyDescent="0.2">
      <c r="A694" s="5"/>
      <c r="D694" s="34"/>
      <c r="E694" s="35"/>
      <c r="F694" s="34"/>
      <c r="G694" s="34"/>
      <c r="H694" s="44"/>
      <c r="I694" s="44" t="s">
        <v>796</v>
      </c>
      <c r="J694" s="43" t="s">
        <v>863</v>
      </c>
      <c r="K694" s="45">
        <v>50</v>
      </c>
      <c r="L694" s="45">
        <v>0</v>
      </c>
      <c r="M694" s="45">
        <f t="shared" si="11"/>
        <v>-50</v>
      </c>
    </row>
    <row r="695" spans="1:13" x14ac:dyDescent="0.2">
      <c r="A695" s="5"/>
      <c r="D695" s="34"/>
      <c r="E695" s="35"/>
      <c r="F695" s="34"/>
      <c r="G695" s="34"/>
      <c r="H695" s="44"/>
      <c r="I695" s="44" t="s">
        <v>628</v>
      </c>
      <c r="J695" s="43" t="s">
        <v>864</v>
      </c>
      <c r="K695" s="45">
        <v>3168.5619999999999</v>
      </c>
      <c r="L695" s="45">
        <v>3168.5619999999999</v>
      </c>
      <c r="M695" s="45">
        <f t="shared" si="11"/>
        <v>0</v>
      </c>
    </row>
    <row r="696" spans="1:13" x14ac:dyDescent="0.2">
      <c r="A696" s="5"/>
      <c r="D696" s="34"/>
      <c r="E696" s="35"/>
      <c r="F696" s="34"/>
      <c r="G696" s="34"/>
      <c r="H696" s="44" t="s">
        <v>865</v>
      </c>
      <c r="I696" s="44"/>
      <c r="J696" s="43"/>
      <c r="K696" s="45">
        <v>330626.85256000003</v>
      </c>
      <c r="L696" s="45">
        <v>331182.75418794999</v>
      </c>
      <c r="M696" s="45">
        <f t="shared" si="11"/>
        <v>555.90162794996286</v>
      </c>
    </row>
    <row r="697" spans="1:13" x14ac:dyDescent="0.2">
      <c r="A697" s="5"/>
      <c r="D697" s="34"/>
      <c r="E697" s="35"/>
      <c r="F697" s="34"/>
      <c r="G697" s="34"/>
      <c r="H697" s="44"/>
      <c r="I697" s="44" t="s">
        <v>866</v>
      </c>
      <c r="J697" s="43" t="s">
        <v>867</v>
      </c>
      <c r="K697" s="45">
        <v>109580.639119</v>
      </c>
      <c r="L697" s="45">
        <v>109580.639119</v>
      </c>
      <c r="M697" s="45">
        <f t="shared" si="11"/>
        <v>0</v>
      </c>
    </row>
    <row r="698" spans="1:13" x14ac:dyDescent="0.2">
      <c r="A698" s="5"/>
      <c r="D698" s="34"/>
      <c r="E698" s="35"/>
      <c r="F698" s="34"/>
      <c r="G698" s="34"/>
      <c r="H698" s="44"/>
      <c r="I698" s="44" t="s">
        <v>868</v>
      </c>
      <c r="J698" s="43" t="s">
        <v>869</v>
      </c>
      <c r="K698" s="45">
        <v>127796.589345</v>
      </c>
      <c r="L698" s="45">
        <v>127951.20723935001</v>
      </c>
      <c r="M698" s="45">
        <f t="shared" si="11"/>
        <v>154.61789435001265</v>
      </c>
    </row>
    <row r="699" spans="1:13" x14ac:dyDescent="0.2">
      <c r="A699" s="5"/>
      <c r="D699" s="34"/>
      <c r="E699" s="35"/>
      <c r="F699" s="34"/>
      <c r="G699" s="34"/>
      <c r="H699" s="44"/>
      <c r="I699" s="44" t="s">
        <v>870</v>
      </c>
      <c r="J699" s="43" t="s">
        <v>871</v>
      </c>
      <c r="K699" s="45">
        <v>10231.6</v>
      </c>
      <c r="L699" s="45">
        <v>10231.6</v>
      </c>
      <c r="M699" s="45">
        <f t="shared" si="11"/>
        <v>0</v>
      </c>
    </row>
    <row r="700" spans="1:13" ht="25.5" x14ac:dyDescent="0.2">
      <c r="A700" s="5"/>
      <c r="D700" s="34"/>
      <c r="E700" s="35"/>
      <c r="F700" s="34"/>
      <c r="G700" s="34"/>
      <c r="H700" s="44"/>
      <c r="I700" s="44" t="s">
        <v>872</v>
      </c>
      <c r="J700" s="43" t="s">
        <v>873</v>
      </c>
      <c r="K700" s="45">
        <v>2540.6354999999999</v>
      </c>
      <c r="L700" s="45">
        <v>2560.2189066399997</v>
      </c>
      <c r="M700" s="45">
        <f t="shared" si="11"/>
        <v>19.583406639999794</v>
      </c>
    </row>
    <row r="701" spans="1:13" x14ac:dyDescent="0.2">
      <c r="A701" s="5"/>
      <c r="D701" s="34"/>
      <c r="E701" s="35"/>
      <c r="F701" s="34"/>
      <c r="G701" s="34"/>
      <c r="H701" s="44"/>
      <c r="I701" s="44" t="s">
        <v>874</v>
      </c>
      <c r="J701" s="43" t="s">
        <v>875</v>
      </c>
      <c r="K701" s="45">
        <v>14765.476000000001</v>
      </c>
      <c r="L701" s="45">
        <v>14946.441765799998</v>
      </c>
      <c r="M701" s="45">
        <f t="shared" si="11"/>
        <v>180.96576579999783</v>
      </c>
    </row>
    <row r="702" spans="1:13" x14ac:dyDescent="0.2">
      <c r="A702" s="5"/>
      <c r="D702" s="34"/>
      <c r="E702" s="35"/>
      <c r="F702" s="34"/>
      <c r="G702" s="34"/>
      <c r="H702" s="44"/>
      <c r="I702" s="44" t="s">
        <v>876</v>
      </c>
      <c r="J702" s="43" t="s">
        <v>877</v>
      </c>
      <c r="K702" s="45">
        <v>0.44500899999999999</v>
      </c>
      <c r="L702" s="45">
        <v>0.45969300000000002</v>
      </c>
      <c r="M702" s="45">
        <f t="shared" si="11"/>
        <v>1.468400000000003E-2</v>
      </c>
    </row>
    <row r="703" spans="1:13" x14ac:dyDescent="0.2">
      <c r="A703" s="5"/>
      <c r="D703" s="34"/>
      <c r="E703" s="35"/>
      <c r="F703" s="34"/>
      <c r="G703" s="34"/>
      <c r="H703" s="44"/>
      <c r="I703" s="44" t="s">
        <v>2372</v>
      </c>
      <c r="J703" s="43" t="s">
        <v>2373</v>
      </c>
      <c r="K703" s="45">
        <v>350</v>
      </c>
      <c r="L703" s="45">
        <v>350</v>
      </c>
      <c r="M703" s="45">
        <f t="shared" si="11"/>
        <v>0</v>
      </c>
    </row>
    <row r="704" spans="1:13" x14ac:dyDescent="0.2">
      <c r="A704" s="5"/>
      <c r="D704" s="34"/>
      <c r="E704" s="35"/>
      <c r="F704" s="34"/>
      <c r="G704" s="34"/>
      <c r="H704" s="44"/>
      <c r="I704" s="44" t="s">
        <v>878</v>
      </c>
      <c r="J704" s="43" t="s">
        <v>879</v>
      </c>
      <c r="K704" s="45">
        <v>1469.7021099999999</v>
      </c>
      <c r="L704" s="45">
        <v>1469.7021099999999</v>
      </c>
      <c r="M704" s="45">
        <f t="shared" si="11"/>
        <v>0</v>
      </c>
    </row>
    <row r="705" spans="1:13" x14ac:dyDescent="0.2">
      <c r="A705" s="5"/>
      <c r="D705" s="34"/>
      <c r="E705" s="35"/>
      <c r="F705" s="34"/>
      <c r="G705" s="34"/>
      <c r="H705" s="44"/>
      <c r="I705" s="44" t="s">
        <v>880</v>
      </c>
      <c r="J705" s="43" t="s">
        <v>881</v>
      </c>
      <c r="K705" s="45">
        <v>1225.952</v>
      </c>
      <c r="L705" s="45">
        <v>1225.952</v>
      </c>
      <c r="M705" s="45">
        <f t="shared" si="11"/>
        <v>0</v>
      </c>
    </row>
    <row r="706" spans="1:13" ht="25.5" x14ac:dyDescent="0.2">
      <c r="A706" s="5"/>
      <c r="D706" s="34"/>
      <c r="E706" s="35"/>
      <c r="F706" s="34"/>
      <c r="G706" s="34"/>
      <c r="H706" s="44"/>
      <c r="I706" s="44" t="s">
        <v>882</v>
      </c>
      <c r="J706" s="43" t="s">
        <v>883</v>
      </c>
      <c r="K706" s="45">
        <v>8678</v>
      </c>
      <c r="L706" s="45">
        <v>8878.7198771599997</v>
      </c>
      <c r="M706" s="45">
        <f t="shared" si="11"/>
        <v>200.71987715999967</v>
      </c>
    </row>
    <row r="707" spans="1:13" ht="25.5" x14ac:dyDescent="0.2">
      <c r="A707" s="5"/>
      <c r="D707" s="34"/>
      <c r="E707" s="35"/>
      <c r="F707" s="34"/>
      <c r="G707" s="34"/>
      <c r="H707" s="44"/>
      <c r="I707" s="44" t="s">
        <v>884</v>
      </c>
      <c r="J707" s="43" t="s">
        <v>885</v>
      </c>
      <c r="K707" s="45">
        <v>1350.1759999999999</v>
      </c>
      <c r="L707" s="45">
        <v>1350.1759999999999</v>
      </c>
      <c r="M707" s="45">
        <f t="shared" si="11"/>
        <v>0</v>
      </c>
    </row>
    <row r="708" spans="1:13" x14ac:dyDescent="0.2">
      <c r="A708" s="5"/>
      <c r="D708" s="34"/>
      <c r="E708" s="35"/>
      <c r="F708" s="34"/>
      <c r="G708" s="34"/>
      <c r="H708" s="44"/>
      <c r="I708" s="44" t="s">
        <v>886</v>
      </c>
      <c r="J708" s="43" t="s">
        <v>887</v>
      </c>
      <c r="K708" s="45">
        <v>40566.015456000001</v>
      </c>
      <c r="L708" s="45">
        <v>40566.015456000001</v>
      </c>
      <c r="M708" s="45">
        <f t="shared" si="11"/>
        <v>0</v>
      </c>
    </row>
    <row r="709" spans="1:13" x14ac:dyDescent="0.2">
      <c r="A709" s="5"/>
      <c r="D709" s="34"/>
      <c r="E709" s="35"/>
      <c r="F709" s="34"/>
      <c r="G709" s="34"/>
      <c r="H709" s="44"/>
      <c r="I709" s="44" t="s">
        <v>888</v>
      </c>
      <c r="J709" s="43" t="s">
        <v>889</v>
      </c>
      <c r="K709" s="45">
        <v>1386.0174239999999</v>
      </c>
      <c r="L709" s="45">
        <v>1386.0174239999999</v>
      </c>
      <c r="M709" s="45">
        <f t="shared" si="11"/>
        <v>0</v>
      </c>
    </row>
    <row r="710" spans="1:13" x14ac:dyDescent="0.2">
      <c r="A710" s="5"/>
      <c r="D710" s="34"/>
      <c r="E710" s="35"/>
      <c r="F710" s="34"/>
      <c r="G710" s="34"/>
      <c r="H710" s="44"/>
      <c r="I710" s="44" t="s">
        <v>890</v>
      </c>
      <c r="J710" s="43" t="s">
        <v>891</v>
      </c>
      <c r="K710" s="45">
        <v>411.82058999999998</v>
      </c>
      <c r="L710" s="45">
        <v>411.82058999999998</v>
      </c>
      <c r="M710" s="45">
        <f t="shared" si="11"/>
        <v>0</v>
      </c>
    </row>
    <row r="711" spans="1:13" x14ac:dyDescent="0.2">
      <c r="A711" s="5"/>
      <c r="D711" s="34"/>
      <c r="E711" s="35"/>
      <c r="F711" s="34"/>
      <c r="G711" s="34"/>
      <c r="H711" s="44"/>
      <c r="I711" s="44" t="s">
        <v>892</v>
      </c>
      <c r="J711" s="43" t="s">
        <v>893</v>
      </c>
      <c r="K711" s="45">
        <v>2500.4240070000001</v>
      </c>
      <c r="L711" s="45">
        <v>2500.4240070000001</v>
      </c>
      <c r="M711" s="45">
        <f t="shared" si="11"/>
        <v>0</v>
      </c>
    </row>
    <row r="712" spans="1:13" x14ac:dyDescent="0.2">
      <c r="A712" s="5"/>
      <c r="D712" s="34"/>
      <c r="E712" s="35"/>
      <c r="F712" s="34"/>
      <c r="G712" s="34"/>
      <c r="H712" s="44"/>
      <c r="I712" s="44" t="s">
        <v>894</v>
      </c>
      <c r="J712" s="43" t="s">
        <v>895</v>
      </c>
      <c r="K712" s="45">
        <v>7773.36</v>
      </c>
      <c r="L712" s="45">
        <v>7773.36</v>
      </c>
      <c r="M712" s="45">
        <f t="shared" si="11"/>
        <v>0</v>
      </c>
    </row>
    <row r="713" spans="1:13" ht="14.25" x14ac:dyDescent="0.2">
      <c r="A713" s="5"/>
      <c r="D713" s="34"/>
      <c r="E713" s="68">
        <v>23</v>
      </c>
      <c r="F713" s="38" t="s">
        <v>400</v>
      </c>
      <c r="G713" s="69"/>
      <c r="H713" s="70"/>
      <c r="I713" s="71"/>
      <c r="J713" s="72"/>
      <c r="K713" s="72">
        <v>78730.194705999995</v>
      </c>
      <c r="L713" s="72">
        <v>153701.52073464001</v>
      </c>
      <c r="M713" s="72">
        <f t="shared" si="11"/>
        <v>74971.326028640018</v>
      </c>
    </row>
    <row r="714" spans="1:13" ht="14.25" x14ac:dyDescent="0.2">
      <c r="A714" s="5"/>
      <c r="D714" s="34"/>
      <c r="E714" s="35"/>
      <c r="F714" s="34"/>
      <c r="G714" s="36" t="s">
        <v>423</v>
      </c>
      <c r="H714" s="36"/>
      <c r="I714" s="36"/>
      <c r="J714" s="33"/>
      <c r="K714" s="29">
        <v>78730.194705999995</v>
      </c>
      <c r="L714" s="29">
        <v>153701.52073464001</v>
      </c>
      <c r="M714" s="29">
        <f t="shared" si="11"/>
        <v>74971.326028640018</v>
      </c>
    </row>
    <row r="715" spans="1:13" x14ac:dyDescent="0.2">
      <c r="A715" s="5"/>
      <c r="D715" s="34"/>
      <c r="E715" s="35"/>
      <c r="F715" s="34"/>
      <c r="G715" s="34"/>
      <c r="H715" s="44" t="s">
        <v>506</v>
      </c>
      <c r="I715" s="44"/>
      <c r="J715" s="43"/>
      <c r="K715" s="45">
        <v>46817.074718999997</v>
      </c>
      <c r="L715" s="45">
        <v>60307.494874999997</v>
      </c>
      <c r="M715" s="45">
        <f t="shared" si="11"/>
        <v>13490.420156</v>
      </c>
    </row>
    <row r="716" spans="1:13" x14ac:dyDescent="0.2">
      <c r="A716" s="5"/>
      <c r="D716" s="34"/>
      <c r="E716" s="35"/>
      <c r="F716" s="34"/>
      <c r="G716" s="34"/>
      <c r="H716" s="44"/>
      <c r="I716" s="44" t="s">
        <v>646</v>
      </c>
      <c r="J716" s="43" t="s">
        <v>1050</v>
      </c>
      <c r="K716" s="45">
        <v>2315.5998039999999</v>
      </c>
      <c r="L716" s="45">
        <v>2290.12820616</v>
      </c>
      <c r="M716" s="45">
        <f t="shared" si="11"/>
        <v>-25.471597839999959</v>
      </c>
    </row>
    <row r="717" spans="1:13" x14ac:dyDescent="0.2">
      <c r="A717" s="5"/>
      <c r="D717" s="34"/>
      <c r="E717" s="35"/>
      <c r="F717" s="34"/>
      <c r="G717" s="34"/>
      <c r="H717" s="44"/>
      <c r="I717" s="44" t="s">
        <v>781</v>
      </c>
      <c r="J717" s="43" t="s">
        <v>896</v>
      </c>
      <c r="K717" s="45">
        <v>1134.9685239999999</v>
      </c>
      <c r="L717" s="45">
        <v>514.9363836199999</v>
      </c>
      <c r="M717" s="45">
        <f t="shared" si="11"/>
        <v>-620.03214037999999</v>
      </c>
    </row>
    <row r="718" spans="1:13" x14ac:dyDescent="0.2">
      <c r="A718" s="5"/>
      <c r="D718" s="34"/>
      <c r="E718" s="35"/>
      <c r="F718" s="34"/>
      <c r="G718" s="34"/>
      <c r="H718" s="44"/>
      <c r="I718" s="44" t="s">
        <v>2374</v>
      </c>
      <c r="J718" s="43" t="s">
        <v>2375</v>
      </c>
      <c r="K718" s="45">
        <v>0</v>
      </c>
      <c r="L718" s="45">
        <v>261.53759360999993</v>
      </c>
      <c r="M718" s="45">
        <f t="shared" si="11"/>
        <v>261.53759360999993</v>
      </c>
    </row>
    <row r="719" spans="1:13" x14ac:dyDescent="0.2">
      <c r="A719" s="5"/>
      <c r="D719" s="34"/>
      <c r="E719" s="35"/>
      <c r="F719" s="34"/>
      <c r="G719" s="34"/>
      <c r="H719" s="44"/>
      <c r="I719" s="44" t="s">
        <v>2376</v>
      </c>
      <c r="J719" s="43" t="s">
        <v>2377</v>
      </c>
      <c r="K719" s="45">
        <v>64.599999999999994</v>
      </c>
      <c r="L719" s="45">
        <v>30.441621749999999</v>
      </c>
      <c r="M719" s="45">
        <f t="shared" si="11"/>
        <v>-34.158378249999998</v>
      </c>
    </row>
    <row r="720" spans="1:13" x14ac:dyDescent="0.2">
      <c r="A720" s="5"/>
      <c r="D720" s="34"/>
      <c r="E720" s="35"/>
      <c r="F720" s="34"/>
      <c r="G720" s="34"/>
      <c r="H720" s="44"/>
      <c r="I720" s="44" t="s">
        <v>897</v>
      </c>
      <c r="J720" s="43" t="s">
        <v>1051</v>
      </c>
      <c r="K720" s="45">
        <v>648.03416600000003</v>
      </c>
      <c r="L720" s="45">
        <v>0</v>
      </c>
      <c r="M720" s="45">
        <f t="shared" ref="M720:M764" si="12">L720-K720</f>
        <v>-648.03416600000003</v>
      </c>
    </row>
    <row r="721" spans="1:13" ht="25.5" x14ac:dyDescent="0.2">
      <c r="A721" s="5"/>
      <c r="D721" s="34"/>
      <c r="E721" s="35"/>
      <c r="F721" s="34"/>
      <c r="G721" s="34"/>
      <c r="H721" s="44"/>
      <c r="I721" s="44" t="s">
        <v>898</v>
      </c>
      <c r="J721" s="43" t="s">
        <v>2158</v>
      </c>
      <c r="K721" s="45">
        <v>178.8</v>
      </c>
      <c r="L721" s="45">
        <v>221.04150000000004</v>
      </c>
      <c r="M721" s="45">
        <f t="shared" si="12"/>
        <v>42.24150000000003</v>
      </c>
    </row>
    <row r="722" spans="1:13" x14ac:dyDescent="0.2">
      <c r="A722" s="5"/>
      <c r="D722" s="34"/>
      <c r="E722" s="35"/>
      <c r="F722" s="34"/>
      <c r="G722" s="34"/>
      <c r="H722" s="44"/>
      <c r="I722" s="44" t="s">
        <v>2378</v>
      </c>
      <c r="J722" s="43" t="s">
        <v>2379</v>
      </c>
      <c r="K722" s="45">
        <v>20</v>
      </c>
      <c r="L722" s="45">
        <v>29.6</v>
      </c>
      <c r="M722" s="45">
        <f t="shared" si="12"/>
        <v>9.6000000000000014</v>
      </c>
    </row>
    <row r="723" spans="1:13" x14ac:dyDescent="0.2">
      <c r="A723" s="5"/>
      <c r="D723" s="34"/>
      <c r="E723" s="35"/>
      <c r="F723" s="34"/>
      <c r="G723" s="34"/>
      <c r="H723" s="44"/>
      <c r="I723" s="44" t="s">
        <v>2159</v>
      </c>
      <c r="J723" s="43" t="s">
        <v>2160</v>
      </c>
      <c r="K723" s="45">
        <v>340.90908999999999</v>
      </c>
      <c r="L723" s="45">
        <v>0</v>
      </c>
      <c r="M723" s="45">
        <f t="shared" si="12"/>
        <v>-340.90908999999999</v>
      </c>
    </row>
    <row r="724" spans="1:13" x14ac:dyDescent="0.2">
      <c r="A724" s="5"/>
      <c r="D724" s="34"/>
      <c r="E724" s="35"/>
      <c r="F724" s="34"/>
      <c r="G724" s="34"/>
      <c r="H724" s="44"/>
      <c r="I724" s="44" t="s">
        <v>899</v>
      </c>
      <c r="J724" s="43" t="s">
        <v>900</v>
      </c>
      <c r="K724" s="45">
        <v>1470</v>
      </c>
      <c r="L724" s="45">
        <v>1453.83</v>
      </c>
      <c r="M724" s="45">
        <f t="shared" si="12"/>
        <v>-16.170000000000073</v>
      </c>
    </row>
    <row r="725" spans="1:13" x14ac:dyDescent="0.2">
      <c r="A725" s="5"/>
      <c r="D725" s="34"/>
      <c r="E725" s="35"/>
      <c r="F725" s="34"/>
      <c r="G725" s="34"/>
      <c r="H725" s="44"/>
      <c r="I725" s="44" t="s">
        <v>1052</v>
      </c>
      <c r="J725" s="43" t="s">
        <v>1053</v>
      </c>
      <c r="K725" s="45">
        <v>2057.3500020000001</v>
      </c>
      <c r="L725" s="45">
        <v>1935.826515</v>
      </c>
      <c r="M725" s="45">
        <f t="shared" si="12"/>
        <v>-121.52348700000016</v>
      </c>
    </row>
    <row r="726" spans="1:13" x14ac:dyDescent="0.2">
      <c r="A726" s="5"/>
      <c r="D726" s="34"/>
      <c r="E726" s="35"/>
      <c r="F726" s="34"/>
      <c r="G726" s="34"/>
      <c r="H726" s="44"/>
      <c r="I726" s="44" t="s">
        <v>1054</v>
      </c>
      <c r="J726" s="43" t="s">
        <v>908</v>
      </c>
      <c r="K726" s="45">
        <v>37.24344</v>
      </c>
      <c r="L726" s="45">
        <v>53.866160000000001</v>
      </c>
      <c r="M726" s="45">
        <f t="shared" si="12"/>
        <v>16.622720000000001</v>
      </c>
    </row>
    <row r="727" spans="1:13" x14ac:dyDescent="0.2">
      <c r="A727" s="5"/>
      <c r="D727" s="34"/>
      <c r="E727" s="35"/>
      <c r="F727" s="34"/>
      <c r="G727" s="34"/>
      <c r="H727" s="44"/>
      <c r="I727" s="44" t="s">
        <v>901</v>
      </c>
      <c r="J727" s="43" t="s">
        <v>902</v>
      </c>
      <c r="K727" s="45">
        <v>11844.110542</v>
      </c>
      <c r="L727" s="45">
        <v>5958.4010033599998</v>
      </c>
      <c r="M727" s="45">
        <f t="shared" si="12"/>
        <v>-5885.7095386400006</v>
      </c>
    </row>
    <row r="728" spans="1:13" x14ac:dyDescent="0.2">
      <c r="A728" s="5"/>
      <c r="D728" s="34"/>
      <c r="E728" s="35"/>
      <c r="F728" s="34"/>
      <c r="G728" s="34"/>
      <c r="H728" s="44"/>
      <c r="I728" s="44" t="s">
        <v>2161</v>
      </c>
      <c r="J728" s="43" t="s">
        <v>2162</v>
      </c>
      <c r="K728" s="45">
        <v>21557</v>
      </c>
      <c r="L728" s="45">
        <v>21557</v>
      </c>
      <c r="M728" s="45">
        <f t="shared" si="12"/>
        <v>0</v>
      </c>
    </row>
    <row r="729" spans="1:13" ht="25.5" x14ac:dyDescent="0.2">
      <c r="A729" s="5"/>
      <c r="D729" s="34"/>
      <c r="E729" s="35"/>
      <c r="F729" s="34"/>
      <c r="G729" s="34"/>
      <c r="H729" s="44"/>
      <c r="I729" s="44" t="s">
        <v>2163</v>
      </c>
      <c r="J729" s="43" t="s">
        <v>2164</v>
      </c>
      <c r="K729" s="45">
        <v>901.23240199999998</v>
      </c>
      <c r="L729" s="45">
        <v>1502.0540040000001</v>
      </c>
      <c r="M729" s="45">
        <f t="shared" si="12"/>
        <v>600.8216020000001</v>
      </c>
    </row>
    <row r="730" spans="1:13" x14ac:dyDescent="0.2">
      <c r="A730" s="5"/>
      <c r="D730" s="34"/>
      <c r="E730" s="35"/>
      <c r="F730" s="34"/>
      <c r="G730" s="34"/>
      <c r="H730" s="44"/>
      <c r="I730" s="44" t="s">
        <v>2165</v>
      </c>
      <c r="J730" s="43" t="s">
        <v>2336</v>
      </c>
      <c r="K730" s="45">
        <v>3598.5059890000002</v>
      </c>
      <c r="L730" s="45">
        <v>5153.4399261499984</v>
      </c>
      <c r="M730" s="45">
        <f t="shared" si="12"/>
        <v>1554.9339371499982</v>
      </c>
    </row>
    <row r="731" spans="1:13" x14ac:dyDescent="0.2">
      <c r="A731" s="5"/>
      <c r="D731" s="34"/>
      <c r="E731" s="35"/>
      <c r="F731" s="34"/>
      <c r="G731" s="34"/>
      <c r="H731" s="44"/>
      <c r="I731" s="44" t="s">
        <v>2337</v>
      </c>
      <c r="J731" s="43" t="s">
        <v>2338</v>
      </c>
      <c r="K731" s="45">
        <v>648.72076000000004</v>
      </c>
      <c r="L731" s="45">
        <v>19345.391961350004</v>
      </c>
      <c r="M731" s="45">
        <f t="shared" si="12"/>
        <v>18696.671201350004</v>
      </c>
    </row>
    <row r="732" spans="1:13" ht="14.25" x14ac:dyDescent="0.2">
      <c r="A732" s="5"/>
      <c r="D732" s="34"/>
      <c r="E732" s="35"/>
      <c r="F732" s="34"/>
      <c r="G732" s="34"/>
      <c r="H732" s="38" t="s">
        <v>424</v>
      </c>
      <c r="I732" s="38"/>
      <c r="J732" s="60"/>
      <c r="K732" s="41">
        <v>25697.773723999999</v>
      </c>
      <c r="L732" s="41">
        <v>2249.08913704</v>
      </c>
      <c r="M732" s="41">
        <f t="shared" si="12"/>
        <v>-23448.68458696</v>
      </c>
    </row>
    <row r="733" spans="1:13" x14ac:dyDescent="0.2">
      <c r="A733" s="5"/>
      <c r="D733" s="34"/>
      <c r="E733" s="35"/>
      <c r="F733" s="34"/>
      <c r="G733" s="34"/>
      <c r="H733" s="44"/>
      <c r="I733" s="44" t="s">
        <v>428</v>
      </c>
      <c r="J733" s="43" t="s">
        <v>903</v>
      </c>
      <c r="K733" s="45">
        <v>4402.1208200000001</v>
      </c>
      <c r="L733" s="45">
        <v>0</v>
      </c>
      <c r="M733" s="45">
        <f t="shared" si="12"/>
        <v>-4402.1208200000001</v>
      </c>
    </row>
    <row r="734" spans="1:13" x14ac:dyDescent="0.2">
      <c r="A734" s="5"/>
      <c r="D734" s="34"/>
      <c r="E734" s="35"/>
      <c r="F734" s="34"/>
      <c r="G734" s="34"/>
      <c r="H734" s="44"/>
      <c r="I734" s="44" t="s">
        <v>435</v>
      </c>
      <c r="J734" s="43" t="s">
        <v>904</v>
      </c>
      <c r="K734" s="45">
        <v>584.88248399999998</v>
      </c>
      <c r="L734" s="45">
        <v>0</v>
      </c>
      <c r="M734" s="45">
        <f t="shared" si="12"/>
        <v>-584.88248399999998</v>
      </c>
    </row>
    <row r="735" spans="1:13" x14ac:dyDescent="0.2">
      <c r="A735" s="5"/>
      <c r="D735" s="34"/>
      <c r="E735" s="35"/>
      <c r="F735" s="34"/>
      <c r="G735" s="34"/>
      <c r="H735" s="44"/>
      <c r="I735" s="44" t="s">
        <v>548</v>
      </c>
      <c r="J735" s="43" t="s">
        <v>905</v>
      </c>
      <c r="K735" s="45">
        <v>0</v>
      </c>
      <c r="L735" s="45">
        <v>1122.3957079200002</v>
      </c>
      <c r="M735" s="45">
        <f t="shared" si="12"/>
        <v>1122.3957079200002</v>
      </c>
    </row>
    <row r="736" spans="1:13" x14ac:dyDescent="0.2">
      <c r="A736" s="5"/>
      <c r="D736" s="34"/>
      <c r="E736" s="35"/>
      <c r="F736" s="34"/>
      <c r="G736" s="34"/>
      <c r="H736" s="44"/>
      <c r="I736" s="44" t="s">
        <v>2380</v>
      </c>
      <c r="J736" s="43" t="s">
        <v>2381</v>
      </c>
      <c r="K736" s="45">
        <v>42.645142</v>
      </c>
      <c r="L736" s="45">
        <v>0</v>
      </c>
      <c r="M736" s="45">
        <f t="shared" si="12"/>
        <v>-42.645142</v>
      </c>
    </row>
    <row r="737" spans="1:13" x14ac:dyDescent="0.2">
      <c r="A737" s="5"/>
      <c r="D737" s="34"/>
      <c r="E737" s="35"/>
      <c r="F737" s="34"/>
      <c r="G737" s="34"/>
      <c r="H737" s="44"/>
      <c r="I737" s="44" t="s">
        <v>443</v>
      </c>
      <c r="J737" s="43" t="s">
        <v>1055</v>
      </c>
      <c r="K737" s="45">
        <v>2514.8000000000002</v>
      </c>
      <c r="L737" s="45">
        <v>0</v>
      </c>
      <c r="M737" s="45">
        <f t="shared" si="12"/>
        <v>-2514.8000000000002</v>
      </c>
    </row>
    <row r="738" spans="1:13" x14ac:dyDescent="0.2">
      <c r="A738" s="5"/>
      <c r="D738" s="34"/>
      <c r="E738" s="35"/>
      <c r="F738" s="34"/>
      <c r="G738" s="34"/>
      <c r="H738" s="44"/>
      <c r="I738" s="44" t="s">
        <v>445</v>
      </c>
      <c r="J738" s="43" t="s">
        <v>1056</v>
      </c>
      <c r="K738" s="45">
        <v>12.432</v>
      </c>
      <c r="L738" s="45">
        <v>0</v>
      </c>
      <c r="M738" s="45">
        <f t="shared" si="12"/>
        <v>-12.432</v>
      </c>
    </row>
    <row r="739" spans="1:13" x14ac:dyDescent="0.2">
      <c r="A739" s="5"/>
      <c r="D739" s="34"/>
      <c r="E739" s="35"/>
      <c r="F739" s="34"/>
      <c r="G739" s="34"/>
      <c r="H739" s="44"/>
      <c r="I739" s="44" t="s">
        <v>861</v>
      </c>
      <c r="J739" s="43" t="s">
        <v>2382</v>
      </c>
      <c r="K739" s="45">
        <v>0</v>
      </c>
      <c r="L739" s="45">
        <v>0.92614722999999999</v>
      </c>
      <c r="M739" s="45">
        <f t="shared" si="12"/>
        <v>0.92614722999999999</v>
      </c>
    </row>
    <row r="740" spans="1:13" x14ac:dyDescent="0.2">
      <c r="A740" s="5"/>
      <c r="D740" s="34"/>
      <c r="E740" s="35"/>
      <c r="F740" s="34"/>
      <c r="G740" s="34"/>
      <c r="H740" s="44"/>
      <c r="I740" s="44" t="s">
        <v>2383</v>
      </c>
      <c r="J740" s="43" t="s">
        <v>2384</v>
      </c>
      <c r="K740" s="45">
        <v>0</v>
      </c>
      <c r="L740" s="45">
        <v>0.17333429</v>
      </c>
      <c r="M740" s="45">
        <f t="shared" si="12"/>
        <v>0.17333429</v>
      </c>
    </row>
    <row r="741" spans="1:13" x14ac:dyDescent="0.2">
      <c r="A741" s="5"/>
      <c r="D741" s="34"/>
      <c r="E741" s="35"/>
      <c r="F741" s="34"/>
      <c r="G741" s="34"/>
      <c r="H741" s="44"/>
      <c r="I741" s="44" t="s">
        <v>1034</v>
      </c>
      <c r="J741" s="43" t="s">
        <v>2166</v>
      </c>
      <c r="K741" s="45">
        <v>0</v>
      </c>
      <c r="L741" s="45">
        <v>14.033148089999999</v>
      </c>
      <c r="M741" s="45">
        <f t="shared" si="12"/>
        <v>14.033148089999999</v>
      </c>
    </row>
    <row r="742" spans="1:13" x14ac:dyDescent="0.2">
      <c r="A742" s="5"/>
      <c r="D742" s="34"/>
      <c r="E742" s="35"/>
      <c r="F742" s="34"/>
      <c r="G742" s="34"/>
      <c r="H742" s="44"/>
      <c r="I742" s="44" t="s">
        <v>2167</v>
      </c>
      <c r="J742" s="43" t="s">
        <v>2168</v>
      </c>
      <c r="K742" s="45">
        <v>882.44774099999995</v>
      </c>
      <c r="L742" s="45">
        <v>0</v>
      </c>
      <c r="M742" s="45">
        <f t="shared" si="12"/>
        <v>-882.44774099999995</v>
      </c>
    </row>
    <row r="743" spans="1:13" x14ac:dyDescent="0.2">
      <c r="A743" s="5"/>
      <c r="D743" s="34"/>
      <c r="E743" s="35"/>
      <c r="F743" s="34"/>
      <c r="G743" s="34"/>
      <c r="H743" s="44"/>
      <c r="I743" s="44" t="s">
        <v>2385</v>
      </c>
      <c r="J743" s="43" t="s">
        <v>2386</v>
      </c>
      <c r="K743" s="45">
        <v>0</v>
      </c>
      <c r="L743" s="45">
        <v>30</v>
      </c>
      <c r="M743" s="45">
        <f t="shared" si="12"/>
        <v>30</v>
      </c>
    </row>
    <row r="744" spans="1:13" x14ac:dyDescent="0.2">
      <c r="A744" s="5"/>
      <c r="D744" s="34"/>
      <c r="E744" s="35"/>
      <c r="F744" s="34"/>
      <c r="G744" s="34"/>
      <c r="H744" s="44"/>
      <c r="I744" s="44" t="s">
        <v>2339</v>
      </c>
      <c r="J744" s="43" t="s">
        <v>2340</v>
      </c>
      <c r="K744" s="45">
        <v>0</v>
      </c>
      <c r="L744" s="45">
        <v>116.17257438</v>
      </c>
      <c r="M744" s="45">
        <f t="shared" si="12"/>
        <v>116.17257438</v>
      </c>
    </row>
    <row r="745" spans="1:13" x14ac:dyDescent="0.2">
      <c r="A745" s="5"/>
      <c r="D745" s="34"/>
      <c r="E745" s="35"/>
      <c r="F745" s="34"/>
      <c r="G745" s="34"/>
      <c r="H745" s="44"/>
      <c r="I745" s="44" t="s">
        <v>2206</v>
      </c>
      <c r="J745" s="43" t="s">
        <v>2207</v>
      </c>
      <c r="K745" s="45">
        <v>0</v>
      </c>
      <c r="L745" s="45">
        <v>66.738225130000004</v>
      </c>
      <c r="M745" s="45">
        <f t="shared" si="12"/>
        <v>66.738225130000004</v>
      </c>
    </row>
    <row r="746" spans="1:13" x14ac:dyDescent="0.2">
      <c r="A746" s="5"/>
      <c r="D746" s="34"/>
      <c r="E746" s="35"/>
      <c r="F746" s="34"/>
      <c r="G746" s="34"/>
      <c r="H746" s="44"/>
      <c r="I746" s="44" t="s">
        <v>2387</v>
      </c>
      <c r="J746" s="43" t="s">
        <v>2388</v>
      </c>
      <c r="K746" s="45">
        <v>260.39999999999998</v>
      </c>
      <c r="L746" s="45">
        <v>0</v>
      </c>
      <c r="M746" s="45">
        <f t="shared" si="12"/>
        <v>-260.39999999999998</v>
      </c>
    </row>
    <row r="747" spans="1:13" x14ac:dyDescent="0.2">
      <c r="A747" s="5"/>
      <c r="D747" s="34"/>
      <c r="E747" s="35"/>
      <c r="F747" s="34"/>
      <c r="G747" s="34"/>
      <c r="H747" s="44"/>
      <c r="I747" s="44" t="s">
        <v>906</v>
      </c>
      <c r="J747" s="43" t="s">
        <v>1057</v>
      </c>
      <c r="K747" s="45">
        <v>2476.1</v>
      </c>
      <c r="L747" s="45">
        <v>0</v>
      </c>
      <c r="M747" s="45">
        <f t="shared" si="12"/>
        <v>-2476.1</v>
      </c>
    </row>
    <row r="748" spans="1:13" x14ac:dyDescent="0.2">
      <c r="A748" s="5"/>
      <c r="D748" s="34"/>
      <c r="E748" s="35"/>
      <c r="F748" s="34"/>
      <c r="G748" s="34"/>
      <c r="H748" s="44"/>
      <c r="I748" s="44" t="s">
        <v>907</v>
      </c>
      <c r="J748" s="43" t="s">
        <v>1058</v>
      </c>
      <c r="K748" s="45">
        <v>8511.9</v>
      </c>
      <c r="L748" s="45">
        <v>0</v>
      </c>
      <c r="M748" s="45">
        <f t="shared" si="12"/>
        <v>-8511.9</v>
      </c>
    </row>
    <row r="749" spans="1:13" x14ac:dyDescent="0.2">
      <c r="A749" s="5"/>
      <c r="D749" s="34"/>
      <c r="E749" s="35"/>
      <c r="F749" s="34"/>
      <c r="G749" s="34"/>
      <c r="H749" s="44"/>
      <c r="I749" s="44" t="s">
        <v>2341</v>
      </c>
      <c r="J749" s="43" t="s">
        <v>2342</v>
      </c>
      <c r="K749" s="45">
        <v>80</v>
      </c>
      <c r="L749" s="45">
        <v>0</v>
      </c>
      <c r="M749" s="45">
        <f t="shared" si="12"/>
        <v>-80</v>
      </c>
    </row>
    <row r="750" spans="1:13" x14ac:dyDescent="0.2">
      <c r="A750" s="5"/>
      <c r="D750" s="34"/>
      <c r="E750" s="35"/>
      <c r="F750" s="34"/>
      <c r="G750" s="34"/>
      <c r="H750" s="44"/>
      <c r="I750" s="44" t="s">
        <v>2208</v>
      </c>
      <c r="J750" s="43" t="s">
        <v>400</v>
      </c>
      <c r="K750" s="45">
        <v>5930.045537</v>
      </c>
      <c r="L750" s="45">
        <v>0</v>
      </c>
      <c r="M750" s="45">
        <f t="shared" si="12"/>
        <v>-5930.045537</v>
      </c>
    </row>
    <row r="751" spans="1:13" x14ac:dyDescent="0.2">
      <c r="A751" s="5"/>
      <c r="D751" s="34"/>
      <c r="E751" s="35"/>
      <c r="F751" s="34"/>
      <c r="G751" s="34"/>
      <c r="H751" s="44"/>
      <c r="I751" s="44" t="s">
        <v>2389</v>
      </c>
      <c r="J751" s="43" t="s">
        <v>2390</v>
      </c>
      <c r="K751" s="45">
        <v>0</v>
      </c>
      <c r="L751" s="45">
        <v>898.65</v>
      </c>
      <c r="M751" s="45">
        <f t="shared" si="12"/>
        <v>898.65</v>
      </c>
    </row>
    <row r="752" spans="1:13" x14ac:dyDescent="0.2">
      <c r="A752" s="5"/>
      <c r="D752" s="34"/>
      <c r="E752" s="35"/>
      <c r="F752" s="34"/>
      <c r="G752" s="34"/>
      <c r="H752" s="44" t="s">
        <v>551</v>
      </c>
      <c r="I752" s="44"/>
      <c r="J752" s="43"/>
      <c r="K752" s="45">
        <v>6215.3462630000004</v>
      </c>
      <c r="L752" s="45">
        <v>179.35900699999999</v>
      </c>
      <c r="M752" s="45">
        <f t="shared" si="12"/>
        <v>-6035.9872560000003</v>
      </c>
    </row>
    <row r="753" spans="1:13" x14ac:dyDescent="0.2">
      <c r="A753" s="5"/>
      <c r="D753" s="34"/>
      <c r="E753" s="35"/>
      <c r="F753" s="34"/>
      <c r="G753" s="34"/>
      <c r="H753" s="44"/>
      <c r="I753" s="44" t="s">
        <v>553</v>
      </c>
      <c r="J753" s="43" t="s">
        <v>909</v>
      </c>
      <c r="K753" s="45">
        <v>6035.9872560000003</v>
      </c>
      <c r="L753" s="45">
        <v>0</v>
      </c>
      <c r="M753" s="45">
        <f t="shared" si="12"/>
        <v>-6035.9872560000003</v>
      </c>
    </row>
    <row r="754" spans="1:13" x14ac:dyDescent="0.2">
      <c r="A754" s="5"/>
      <c r="D754" s="34"/>
      <c r="E754" s="35"/>
      <c r="F754" s="34"/>
      <c r="G754" s="34"/>
      <c r="H754" s="44"/>
      <c r="I754" s="44" t="s">
        <v>910</v>
      </c>
      <c r="J754" s="43" t="s">
        <v>911</v>
      </c>
      <c r="K754" s="45">
        <v>179.35900699999999</v>
      </c>
      <c r="L754" s="45">
        <v>179.35900699999999</v>
      </c>
      <c r="M754" s="45">
        <f t="shared" si="12"/>
        <v>0</v>
      </c>
    </row>
    <row r="755" spans="1:13" x14ac:dyDescent="0.2">
      <c r="A755" s="5"/>
      <c r="D755" s="34"/>
      <c r="E755" s="35"/>
      <c r="F755" s="34"/>
      <c r="G755" s="34"/>
      <c r="H755" s="44" t="s">
        <v>865</v>
      </c>
      <c r="I755" s="44"/>
      <c r="J755" s="43"/>
      <c r="K755" s="45">
        <v>0</v>
      </c>
      <c r="L755" s="45">
        <v>90965.577715600011</v>
      </c>
      <c r="M755" s="45">
        <f t="shared" si="12"/>
        <v>90965.577715600011</v>
      </c>
    </row>
    <row r="756" spans="1:13" x14ac:dyDescent="0.2">
      <c r="A756" s="5"/>
      <c r="D756" s="34"/>
      <c r="E756" s="35"/>
      <c r="F756" s="34"/>
      <c r="G756" s="34"/>
      <c r="H756" s="44"/>
      <c r="I756" s="44" t="s">
        <v>912</v>
      </c>
      <c r="J756" s="43" t="s">
        <v>1059</v>
      </c>
      <c r="K756" s="45">
        <v>0</v>
      </c>
      <c r="L756" s="45">
        <v>88489.406195600008</v>
      </c>
      <c r="M756" s="45">
        <f t="shared" si="12"/>
        <v>88489.406195600008</v>
      </c>
    </row>
    <row r="757" spans="1:13" x14ac:dyDescent="0.2">
      <c r="A757" s="5"/>
      <c r="D757" s="34"/>
      <c r="E757" s="35"/>
      <c r="F757" s="34"/>
      <c r="G757" s="34"/>
      <c r="H757" s="44"/>
      <c r="I757" s="44" t="s">
        <v>913</v>
      </c>
      <c r="J757" s="43" t="s">
        <v>1060</v>
      </c>
      <c r="K757" s="45">
        <v>0</v>
      </c>
      <c r="L757" s="45">
        <v>2476.1715199999999</v>
      </c>
      <c r="M757" s="45">
        <f t="shared" si="12"/>
        <v>2476.1715199999999</v>
      </c>
    </row>
    <row r="758" spans="1:13" ht="14.25" x14ac:dyDescent="0.2">
      <c r="A758" s="5"/>
      <c r="D758" s="34"/>
      <c r="E758" s="68">
        <v>25</v>
      </c>
      <c r="F758" s="38" t="s">
        <v>401</v>
      </c>
      <c r="G758" s="69"/>
      <c r="H758" s="70"/>
      <c r="I758" s="71"/>
      <c r="J758" s="72"/>
      <c r="K758" s="72">
        <v>23038.792084000001</v>
      </c>
      <c r="L758" s="72">
        <v>23053.332342950001</v>
      </c>
      <c r="M758" s="72">
        <f t="shared" si="12"/>
        <v>14.540258950000862</v>
      </c>
    </row>
    <row r="759" spans="1:13" ht="14.25" x14ac:dyDescent="0.2">
      <c r="A759" s="5"/>
      <c r="D759" s="34"/>
      <c r="E759" s="35"/>
      <c r="F759" s="34"/>
      <c r="G759" s="36" t="s">
        <v>423</v>
      </c>
      <c r="H759" s="36"/>
      <c r="I759" s="36"/>
      <c r="J759" s="33"/>
      <c r="K759" s="29">
        <v>18003.282098</v>
      </c>
      <c r="L759" s="29">
        <v>18017.822356950001</v>
      </c>
      <c r="M759" s="29">
        <f t="shared" si="12"/>
        <v>14.540258950000862</v>
      </c>
    </row>
    <row r="760" spans="1:13" x14ac:dyDescent="0.2">
      <c r="A760" s="5"/>
      <c r="D760" s="34"/>
      <c r="E760" s="35"/>
      <c r="F760" s="34"/>
      <c r="G760" s="34"/>
      <c r="H760" s="44" t="s">
        <v>506</v>
      </c>
      <c r="I760" s="44"/>
      <c r="J760" s="43"/>
      <c r="K760" s="45">
        <v>69.160499999999999</v>
      </c>
      <c r="L760" s="45">
        <v>78.105239999999995</v>
      </c>
      <c r="M760" s="45">
        <f t="shared" si="12"/>
        <v>8.9447399999999959</v>
      </c>
    </row>
    <row r="761" spans="1:13" x14ac:dyDescent="0.2">
      <c r="A761" s="5"/>
      <c r="D761" s="34"/>
      <c r="E761" s="35"/>
      <c r="F761" s="34"/>
      <c r="G761" s="34"/>
      <c r="H761" s="44"/>
      <c r="I761" s="44" t="s">
        <v>700</v>
      </c>
      <c r="J761" s="43" t="s">
        <v>701</v>
      </c>
      <c r="K761" s="45">
        <v>0</v>
      </c>
      <c r="L761" s="45">
        <v>8.9447399999999995</v>
      </c>
      <c r="M761" s="45">
        <f t="shared" si="12"/>
        <v>8.9447399999999995</v>
      </c>
    </row>
    <row r="762" spans="1:13" x14ac:dyDescent="0.2">
      <c r="A762" s="5"/>
      <c r="D762" s="34"/>
      <c r="E762" s="35"/>
      <c r="F762" s="34"/>
      <c r="G762" s="34"/>
      <c r="H762" s="44"/>
      <c r="I762" s="44" t="s">
        <v>507</v>
      </c>
      <c r="J762" s="43" t="s">
        <v>914</v>
      </c>
      <c r="K762" s="45">
        <v>69.160499999999999</v>
      </c>
      <c r="L762" s="45">
        <v>69.160499999999999</v>
      </c>
      <c r="M762" s="45">
        <f t="shared" si="12"/>
        <v>0</v>
      </c>
    </row>
    <row r="763" spans="1:13" ht="14.25" x14ac:dyDescent="0.2">
      <c r="A763" s="5"/>
      <c r="D763" s="34"/>
      <c r="E763" s="35"/>
      <c r="F763" s="34"/>
      <c r="G763" s="34"/>
      <c r="H763" s="38" t="s">
        <v>424</v>
      </c>
      <c r="I763" s="38"/>
      <c r="J763" s="60"/>
      <c r="K763" s="41">
        <v>17370.321263999998</v>
      </c>
      <c r="L763" s="41">
        <v>17359.207817459999</v>
      </c>
      <c r="M763" s="41">
        <f t="shared" si="12"/>
        <v>-11.113446539999131</v>
      </c>
    </row>
    <row r="764" spans="1:13" x14ac:dyDescent="0.2">
      <c r="A764" s="5"/>
      <c r="D764" s="34"/>
      <c r="E764" s="35"/>
      <c r="F764" s="34"/>
      <c r="G764" s="34"/>
      <c r="H764" s="44"/>
      <c r="I764" s="44" t="s">
        <v>457</v>
      </c>
      <c r="J764" s="43" t="s">
        <v>2169</v>
      </c>
      <c r="K764" s="45">
        <v>16782.439699999999</v>
      </c>
      <c r="L764" s="45">
        <v>16771.119798959997</v>
      </c>
      <c r="M764" s="45">
        <f t="shared" si="12"/>
        <v>-11.319901040002151</v>
      </c>
    </row>
    <row r="765" spans="1:13" x14ac:dyDescent="0.2">
      <c r="A765" s="5"/>
      <c r="D765" s="34"/>
      <c r="E765" s="35"/>
      <c r="F765" s="34"/>
      <c r="G765" s="34"/>
      <c r="H765" s="44"/>
      <c r="I765" s="44" t="s">
        <v>458</v>
      </c>
      <c r="J765" s="43" t="s">
        <v>2170</v>
      </c>
      <c r="K765" s="45">
        <v>587.88156400000003</v>
      </c>
      <c r="L765" s="45">
        <v>588.08801849999998</v>
      </c>
      <c r="M765" s="45">
        <f t="shared" ref="M765:M821" si="13">L765-K765</f>
        <v>0.2064544999999498</v>
      </c>
    </row>
    <row r="766" spans="1:13" x14ac:dyDescent="0.2">
      <c r="A766" s="5"/>
      <c r="D766" s="34"/>
      <c r="E766" s="35"/>
      <c r="F766" s="34"/>
      <c r="G766" s="34"/>
      <c r="H766" s="44" t="s">
        <v>447</v>
      </c>
      <c r="I766" s="44"/>
      <c r="J766" s="43"/>
      <c r="K766" s="45">
        <v>563.80033400000002</v>
      </c>
      <c r="L766" s="45">
        <v>580.50929948999999</v>
      </c>
      <c r="M766" s="45">
        <f t="shared" si="13"/>
        <v>16.708965489999969</v>
      </c>
    </row>
    <row r="767" spans="1:13" x14ac:dyDescent="0.2">
      <c r="A767" s="5"/>
      <c r="D767" s="34"/>
      <c r="E767" s="35"/>
      <c r="F767" s="34"/>
      <c r="G767" s="34"/>
      <c r="H767" s="44"/>
      <c r="I767" s="44" t="s">
        <v>448</v>
      </c>
      <c r="J767" s="43" t="s">
        <v>488</v>
      </c>
      <c r="K767" s="45">
        <v>544.373559</v>
      </c>
      <c r="L767" s="45">
        <v>561.16776454000001</v>
      </c>
      <c r="M767" s="45">
        <f t="shared" si="13"/>
        <v>16.794205540000007</v>
      </c>
    </row>
    <row r="768" spans="1:13" x14ac:dyDescent="0.2">
      <c r="A768" s="5"/>
      <c r="D768" s="34"/>
      <c r="E768" s="35"/>
      <c r="F768" s="34"/>
      <c r="G768" s="34"/>
      <c r="H768" s="44"/>
      <c r="I768" s="44" t="s">
        <v>452</v>
      </c>
      <c r="J768" s="43" t="s">
        <v>491</v>
      </c>
      <c r="K768" s="45">
        <v>19.426774999999999</v>
      </c>
      <c r="L768" s="45">
        <v>19.34153495</v>
      </c>
      <c r="M768" s="45">
        <f t="shared" si="13"/>
        <v>-8.5240049999999457E-2</v>
      </c>
    </row>
    <row r="769" spans="1:13" ht="14.25" x14ac:dyDescent="0.2">
      <c r="A769" s="5"/>
      <c r="D769" s="34"/>
      <c r="E769" s="35"/>
      <c r="F769" s="34"/>
      <c r="G769" s="36" t="s">
        <v>915</v>
      </c>
      <c r="H769" s="36"/>
      <c r="I769" s="36"/>
      <c r="J769" s="33"/>
      <c r="K769" s="29">
        <v>5035.509986</v>
      </c>
      <c r="L769" s="29">
        <v>5035.509986</v>
      </c>
      <c r="M769" s="29">
        <f t="shared" si="13"/>
        <v>0</v>
      </c>
    </row>
    <row r="770" spans="1:13" x14ac:dyDescent="0.2">
      <c r="A770" s="5"/>
      <c r="D770" s="34"/>
      <c r="E770" s="35"/>
      <c r="F770" s="34"/>
      <c r="G770" s="34"/>
      <c r="H770" s="44" t="s">
        <v>916</v>
      </c>
      <c r="I770" s="44"/>
      <c r="J770" s="43"/>
      <c r="K770" s="45">
        <v>5035.509986</v>
      </c>
      <c r="L770" s="45">
        <v>5035.509986</v>
      </c>
      <c r="M770" s="45">
        <f t="shared" si="13"/>
        <v>0</v>
      </c>
    </row>
    <row r="771" spans="1:13" ht="25.5" x14ac:dyDescent="0.2">
      <c r="A771" s="5"/>
      <c r="D771" s="34"/>
      <c r="E771" s="35"/>
      <c r="F771" s="34"/>
      <c r="G771" s="34"/>
      <c r="H771" s="44"/>
      <c r="I771" s="44" t="s">
        <v>917</v>
      </c>
      <c r="J771" s="43" t="s">
        <v>2391</v>
      </c>
      <c r="K771" s="45">
        <v>5035.509986</v>
      </c>
      <c r="L771" s="45">
        <v>5035.509986</v>
      </c>
      <c r="M771" s="45">
        <f t="shared" si="13"/>
        <v>0</v>
      </c>
    </row>
    <row r="772" spans="1:13" ht="14.25" x14ac:dyDescent="0.2">
      <c r="A772" s="5"/>
      <c r="D772" s="34"/>
      <c r="E772" s="68">
        <v>33</v>
      </c>
      <c r="F772" s="38" t="s">
        <v>403</v>
      </c>
      <c r="G772" s="69"/>
      <c r="H772" s="70"/>
      <c r="I772" s="71"/>
      <c r="J772" s="72"/>
      <c r="K772" s="72">
        <v>326571.43912400003</v>
      </c>
      <c r="L772" s="72">
        <v>327578.76734930993</v>
      </c>
      <c r="M772" s="72">
        <f t="shared" si="13"/>
        <v>1007.3282253099023</v>
      </c>
    </row>
    <row r="773" spans="1:13" ht="14.25" x14ac:dyDescent="0.2">
      <c r="A773" s="5"/>
      <c r="D773" s="34"/>
      <c r="E773" s="35"/>
      <c r="F773" s="34"/>
      <c r="G773" s="36" t="s">
        <v>915</v>
      </c>
      <c r="H773" s="36"/>
      <c r="I773" s="36"/>
      <c r="J773" s="33"/>
      <c r="K773" s="29">
        <v>326571.43912400003</v>
      </c>
      <c r="L773" s="29">
        <v>327578.76734930993</v>
      </c>
      <c r="M773" s="29">
        <f t="shared" si="13"/>
        <v>1007.3282253099023</v>
      </c>
    </row>
    <row r="774" spans="1:13" x14ac:dyDescent="0.2">
      <c r="A774" s="5"/>
      <c r="D774" s="34"/>
      <c r="E774" s="35"/>
      <c r="F774" s="34"/>
      <c r="G774" s="34"/>
      <c r="H774" s="44" t="s">
        <v>916</v>
      </c>
      <c r="I774" s="44"/>
      <c r="J774" s="43"/>
      <c r="K774" s="45">
        <v>326571.43912400003</v>
      </c>
      <c r="L774" s="45">
        <v>327578.76734930993</v>
      </c>
      <c r="M774" s="45">
        <f t="shared" si="13"/>
        <v>1007.3282253099023</v>
      </c>
    </row>
    <row r="775" spans="1:13" x14ac:dyDescent="0.2">
      <c r="A775" s="5"/>
      <c r="D775" s="34"/>
      <c r="E775" s="35"/>
      <c r="F775" s="34"/>
      <c r="G775" s="34"/>
      <c r="H775" s="44"/>
      <c r="I775" s="44" t="s">
        <v>917</v>
      </c>
      <c r="J775" s="43" t="s">
        <v>919</v>
      </c>
      <c r="K775" s="45">
        <v>43469.486211000003</v>
      </c>
      <c r="L775" s="45">
        <v>43813.456840999999</v>
      </c>
      <c r="M775" s="45">
        <f t="shared" si="13"/>
        <v>343.97062999999616</v>
      </c>
    </row>
    <row r="776" spans="1:13" x14ac:dyDescent="0.2">
      <c r="A776" s="5"/>
      <c r="D776" s="34"/>
      <c r="E776" s="35"/>
      <c r="F776" s="34"/>
      <c r="G776" s="34"/>
      <c r="H776" s="44"/>
      <c r="I776" s="44" t="s">
        <v>918</v>
      </c>
      <c r="J776" s="43" t="s">
        <v>920</v>
      </c>
      <c r="K776" s="45">
        <v>4908.2902320000003</v>
      </c>
      <c r="L776" s="45">
        <v>4900.117921</v>
      </c>
      <c r="M776" s="45">
        <f t="shared" si="13"/>
        <v>-8.1723110000002634</v>
      </c>
    </row>
    <row r="777" spans="1:13" x14ac:dyDescent="0.2">
      <c r="A777" s="5"/>
      <c r="D777" s="34"/>
      <c r="E777" s="35"/>
      <c r="F777" s="34"/>
      <c r="G777" s="34"/>
      <c r="H777" s="44"/>
      <c r="I777" s="44" t="s">
        <v>921</v>
      </c>
      <c r="J777" s="43" t="s">
        <v>922</v>
      </c>
      <c r="K777" s="45">
        <v>35584.303693000002</v>
      </c>
      <c r="L777" s="45">
        <v>35525.055769999999</v>
      </c>
      <c r="M777" s="45">
        <f t="shared" si="13"/>
        <v>-59.247923000002629</v>
      </c>
    </row>
    <row r="778" spans="1:13" x14ac:dyDescent="0.2">
      <c r="A778" s="5"/>
      <c r="D778" s="34"/>
      <c r="E778" s="35"/>
      <c r="F778" s="34"/>
      <c r="G778" s="34"/>
      <c r="H778" s="44"/>
      <c r="I778" s="44" t="s">
        <v>923</v>
      </c>
      <c r="J778" s="43" t="s">
        <v>924</v>
      </c>
      <c r="K778" s="45">
        <v>34199.809792</v>
      </c>
      <c r="L778" s="45">
        <v>34131.512617</v>
      </c>
      <c r="M778" s="45">
        <f t="shared" si="13"/>
        <v>-68.297174999999697</v>
      </c>
    </row>
    <row r="779" spans="1:13" x14ac:dyDescent="0.2">
      <c r="A779" s="5"/>
      <c r="D779" s="34"/>
      <c r="E779" s="35"/>
      <c r="F779" s="34"/>
      <c r="G779" s="34"/>
      <c r="H779" s="44"/>
      <c r="I779" s="44" t="s">
        <v>925</v>
      </c>
      <c r="J779" s="43" t="s">
        <v>926</v>
      </c>
      <c r="K779" s="45">
        <v>4997.7663810000004</v>
      </c>
      <c r="L779" s="45">
        <v>4987.7858180000003</v>
      </c>
      <c r="M779" s="45">
        <f t="shared" si="13"/>
        <v>-9.9805630000000747</v>
      </c>
    </row>
    <row r="780" spans="1:13" x14ac:dyDescent="0.2">
      <c r="A780" s="5"/>
      <c r="D780" s="34"/>
      <c r="E780" s="35"/>
      <c r="F780" s="34"/>
      <c r="G780" s="34"/>
      <c r="H780" s="44"/>
      <c r="I780" s="44" t="s">
        <v>927</v>
      </c>
      <c r="J780" s="43" t="s">
        <v>928</v>
      </c>
      <c r="K780" s="45">
        <v>3754.8436080000001</v>
      </c>
      <c r="L780" s="45">
        <v>3747.3451679999998</v>
      </c>
      <c r="M780" s="45">
        <f t="shared" si="13"/>
        <v>-7.4984400000003006</v>
      </c>
    </row>
    <row r="781" spans="1:13" x14ac:dyDescent="0.2">
      <c r="A781" s="5"/>
      <c r="D781" s="34"/>
      <c r="E781" s="35"/>
      <c r="F781" s="34"/>
      <c r="G781" s="34"/>
      <c r="H781" s="44"/>
      <c r="I781" s="44" t="s">
        <v>929</v>
      </c>
      <c r="J781" s="43" t="s">
        <v>930</v>
      </c>
      <c r="K781" s="45">
        <v>2112.0995339999999</v>
      </c>
      <c r="L781" s="45">
        <v>2107.8816619999998</v>
      </c>
      <c r="M781" s="45">
        <f t="shared" si="13"/>
        <v>-4.2178720000001704</v>
      </c>
    </row>
    <row r="782" spans="1:13" x14ac:dyDescent="0.2">
      <c r="A782" s="5"/>
      <c r="D782" s="34"/>
      <c r="E782" s="35"/>
      <c r="F782" s="34"/>
      <c r="G782" s="34"/>
      <c r="H782" s="44"/>
      <c r="I782" s="44" t="s">
        <v>931</v>
      </c>
      <c r="J782" s="43" t="s">
        <v>932</v>
      </c>
      <c r="K782" s="45">
        <v>1997.665814</v>
      </c>
      <c r="L782" s="45">
        <v>1993.49926</v>
      </c>
      <c r="M782" s="45">
        <f t="shared" si="13"/>
        <v>-4.1665539999999055</v>
      </c>
    </row>
    <row r="783" spans="1:13" x14ac:dyDescent="0.2">
      <c r="A783" s="5"/>
      <c r="D783" s="34"/>
      <c r="E783" s="35"/>
      <c r="F783" s="34"/>
      <c r="G783" s="34"/>
      <c r="H783" s="44"/>
      <c r="I783" s="44" t="s">
        <v>933</v>
      </c>
      <c r="J783" s="43" t="s">
        <v>934</v>
      </c>
      <c r="K783" s="45">
        <v>1199.230742</v>
      </c>
      <c r="L783" s="45">
        <v>1020.6518160000001</v>
      </c>
      <c r="M783" s="45">
        <f t="shared" si="13"/>
        <v>-178.57892599999991</v>
      </c>
    </row>
    <row r="784" spans="1:13" x14ac:dyDescent="0.2">
      <c r="A784" s="5"/>
      <c r="D784" s="34"/>
      <c r="E784" s="35"/>
      <c r="F784" s="34"/>
      <c r="G784" s="34"/>
      <c r="H784" s="44"/>
      <c r="I784" s="44" t="s">
        <v>935</v>
      </c>
      <c r="J784" s="43" t="s">
        <v>936</v>
      </c>
      <c r="K784" s="45">
        <v>4204.2</v>
      </c>
      <c r="L784" s="45">
        <v>4197.2</v>
      </c>
      <c r="M784" s="45">
        <f t="shared" si="13"/>
        <v>-7</v>
      </c>
    </row>
    <row r="785" spans="1:13" x14ac:dyDescent="0.2">
      <c r="A785" s="5"/>
      <c r="D785" s="34"/>
      <c r="E785" s="35"/>
      <c r="F785" s="34"/>
      <c r="G785" s="34"/>
      <c r="H785" s="44"/>
      <c r="I785" s="44" t="s">
        <v>937</v>
      </c>
      <c r="J785" s="43" t="s">
        <v>938</v>
      </c>
      <c r="K785" s="45">
        <v>18686.232574000001</v>
      </c>
      <c r="L785" s="45">
        <v>18648.916083</v>
      </c>
      <c r="M785" s="45">
        <f t="shared" si="13"/>
        <v>-37.316491000001406</v>
      </c>
    </row>
    <row r="786" spans="1:13" x14ac:dyDescent="0.2">
      <c r="A786" s="5"/>
      <c r="D786" s="34"/>
      <c r="E786" s="35"/>
      <c r="F786" s="34"/>
      <c r="G786" s="34"/>
      <c r="H786" s="44"/>
      <c r="I786" s="44" t="s">
        <v>1061</v>
      </c>
      <c r="J786" s="43" t="s">
        <v>1062</v>
      </c>
      <c r="K786" s="45">
        <v>154807.12163000001</v>
      </c>
      <c r="L786" s="45">
        <v>155772.78991330994</v>
      </c>
      <c r="M786" s="45">
        <f t="shared" si="13"/>
        <v>965.66828330993303</v>
      </c>
    </row>
    <row r="787" spans="1:13" x14ac:dyDescent="0.2">
      <c r="A787" s="5"/>
      <c r="D787" s="34"/>
      <c r="E787" s="35"/>
      <c r="F787" s="34"/>
      <c r="G787" s="34"/>
      <c r="H787" s="44"/>
      <c r="I787" s="44" t="s">
        <v>1063</v>
      </c>
      <c r="J787" s="43" t="s">
        <v>1064</v>
      </c>
      <c r="K787" s="45">
        <v>5317.1443399999998</v>
      </c>
      <c r="L787" s="45">
        <v>5421.3947340000004</v>
      </c>
      <c r="M787" s="45">
        <f t="shared" si="13"/>
        <v>104.2503940000006</v>
      </c>
    </row>
    <row r="788" spans="1:13" x14ac:dyDescent="0.2">
      <c r="A788" s="5"/>
      <c r="D788" s="34"/>
      <c r="E788" s="35"/>
      <c r="F788" s="34"/>
      <c r="G788" s="34"/>
      <c r="H788" s="44"/>
      <c r="I788" s="44" t="s">
        <v>1065</v>
      </c>
      <c r="J788" s="43" t="s">
        <v>1066</v>
      </c>
      <c r="K788" s="45">
        <v>6705.0950819999998</v>
      </c>
      <c r="L788" s="45">
        <v>6692.2513849999996</v>
      </c>
      <c r="M788" s="45">
        <f t="shared" si="13"/>
        <v>-12.843697000000247</v>
      </c>
    </row>
    <row r="789" spans="1:13" x14ac:dyDescent="0.2">
      <c r="A789" s="5"/>
      <c r="D789" s="34"/>
      <c r="E789" s="35"/>
      <c r="F789" s="34"/>
      <c r="G789" s="34"/>
      <c r="H789" s="44"/>
      <c r="I789" s="44" t="s">
        <v>1067</v>
      </c>
      <c r="J789" s="43" t="s">
        <v>1068</v>
      </c>
      <c r="K789" s="45">
        <v>4628.1494910000001</v>
      </c>
      <c r="L789" s="45">
        <v>4618.9083609999998</v>
      </c>
      <c r="M789" s="45">
        <f t="shared" si="13"/>
        <v>-9.2411300000003394</v>
      </c>
    </row>
    <row r="790" spans="1:13" ht="14.25" x14ac:dyDescent="0.2">
      <c r="A790" s="5"/>
      <c r="D790" s="62" t="s">
        <v>404</v>
      </c>
      <c r="E790" s="65"/>
      <c r="F790" s="62"/>
      <c r="G790" s="62"/>
      <c r="H790" s="62"/>
      <c r="I790" s="62"/>
      <c r="J790" s="66"/>
      <c r="K790" s="67">
        <v>408467.17357300001</v>
      </c>
      <c r="L790" s="67">
        <v>411177.98326389003</v>
      </c>
      <c r="M790" s="67">
        <f t="shared" si="13"/>
        <v>2710.8096908900188</v>
      </c>
    </row>
    <row r="791" spans="1:13" ht="14.25" x14ac:dyDescent="0.2">
      <c r="A791" s="5"/>
      <c r="D791" s="34"/>
      <c r="E791" s="68">
        <v>50</v>
      </c>
      <c r="F791" s="38" t="s">
        <v>397</v>
      </c>
      <c r="G791" s="69"/>
      <c r="H791" s="70"/>
      <c r="I791" s="71"/>
      <c r="J791" s="72"/>
      <c r="K791" s="72">
        <v>266512.42559599999</v>
      </c>
      <c r="L791" s="72">
        <v>267723.23528689001</v>
      </c>
      <c r="M791" s="72">
        <f t="shared" si="13"/>
        <v>1210.8096908900188</v>
      </c>
    </row>
    <row r="792" spans="1:13" ht="14.25" x14ac:dyDescent="0.2">
      <c r="A792" s="5"/>
      <c r="D792" s="34"/>
      <c r="E792" s="35"/>
      <c r="F792" s="34"/>
      <c r="G792" s="36" t="s">
        <v>423</v>
      </c>
      <c r="H792" s="36"/>
      <c r="I792" s="36"/>
      <c r="J792" s="33"/>
      <c r="K792" s="29">
        <v>266512.42559599999</v>
      </c>
      <c r="L792" s="29">
        <v>267723.23528689001</v>
      </c>
      <c r="M792" s="29">
        <f t="shared" si="13"/>
        <v>1210.8096908900188</v>
      </c>
    </row>
    <row r="793" spans="1:13" ht="14.25" x14ac:dyDescent="0.2">
      <c r="A793" s="5"/>
      <c r="D793" s="34"/>
      <c r="E793" s="35"/>
      <c r="F793" s="34"/>
      <c r="G793" s="34"/>
      <c r="H793" s="38" t="s">
        <v>424</v>
      </c>
      <c r="I793" s="38"/>
      <c r="J793" s="60"/>
      <c r="K793" s="41">
        <v>91384.935398000001</v>
      </c>
      <c r="L793" s="41">
        <v>91069.138085929997</v>
      </c>
      <c r="M793" s="41">
        <f t="shared" si="13"/>
        <v>-315.79731207000441</v>
      </c>
    </row>
    <row r="794" spans="1:13" x14ac:dyDescent="0.2">
      <c r="A794" s="5"/>
      <c r="D794" s="34"/>
      <c r="E794" s="35"/>
      <c r="F794" s="34"/>
      <c r="G794" s="34"/>
      <c r="H794" s="44"/>
      <c r="I794" s="44" t="s">
        <v>454</v>
      </c>
      <c r="J794" s="43" t="s">
        <v>2087</v>
      </c>
      <c r="K794" s="45">
        <v>2111.8922429999998</v>
      </c>
      <c r="L794" s="45">
        <v>2191.4895190000002</v>
      </c>
      <c r="M794" s="45">
        <f t="shared" si="13"/>
        <v>79.59727600000042</v>
      </c>
    </row>
    <row r="795" spans="1:13" x14ac:dyDescent="0.2">
      <c r="A795" s="5"/>
      <c r="D795" s="34"/>
      <c r="E795" s="35"/>
      <c r="F795" s="34"/>
      <c r="G795" s="34"/>
      <c r="H795" s="44"/>
      <c r="I795" s="44" t="s">
        <v>457</v>
      </c>
      <c r="J795" s="43" t="s">
        <v>2343</v>
      </c>
      <c r="K795" s="45">
        <v>503.15351099999998</v>
      </c>
      <c r="L795" s="45">
        <v>486.41504099999997</v>
      </c>
      <c r="M795" s="45">
        <f t="shared" si="13"/>
        <v>-16.738470000000007</v>
      </c>
    </row>
    <row r="796" spans="1:13" x14ac:dyDescent="0.2">
      <c r="A796" s="5"/>
      <c r="D796" s="34"/>
      <c r="E796" s="35"/>
      <c r="F796" s="34"/>
      <c r="G796" s="34"/>
      <c r="H796" s="44"/>
      <c r="I796" s="44" t="s">
        <v>458</v>
      </c>
      <c r="J796" s="43" t="s">
        <v>745</v>
      </c>
      <c r="K796" s="45">
        <v>345.71977600000002</v>
      </c>
      <c r="L796" s="45">
        <v>245.04122000000001</v>
      </c>
      <c r="M796" s="45">
        <f t="shared" si="13"/>
        <v>-100.67855600000001</v>
      </c>
    </row>
    <row r="797" spans="1:13" x14ac:dyDescent="0.2">
      <c r="A797" s="5"/>
      <c r="D797" s="34"/>
      <c r="E797" s="35"/>
      <c r="F797" s="34"/>
      <c r="G797" s="34"/>
      <c r="H797" s="44"/>
      <c r="I797" s="44" t="s">
        <v>460</v>
      </c>
      <c r="J797" s="43" t="s">
        <v>2171</v>
      </c>
      <c r="K797" s="45">
        <v>2660.6747700000001</v>
      </c>
      <c r="L797" s="45">
        <v>2456.985815</v>
      </c>
      <c r="M797" s="45">
        <f t="shared" si="13"/>
        <v>-203.68895500000008</v>
      </c>
    </row>
    <row r="798" spans="1:13" x14ac:dyDescent="0.2">
      <c r="A798" s="5"/>
      <c r="D798" s="34"/>
      <c r="E798" s="35"/>
      <c r="F798" s="34"/>
      <c r="G798" s="34"/>
      <c r="H798" s="44"/>
      <c r="I798" s="44" t="s">
        <v>461</v>
      </c>
      <c r="J798" s="43" t="s">
        <v>974</v>
      </c>
      <c r="K798" s="45">
        <v>5182.0009579999996</v>
      </c>
      <c r="L798" s="45">
        <v>5101.3220350000001</v>
      </c>
      <c r="M798" s="45">
        <f t="shared" si="13"/>
        <v>-80.678922999999486</v>
      </c>
    </row>
    <row r="799" spans="1:13" x14ac:dyDescent="0.2">
      <c r="A799" s="5"/>
      <c r="D799" s="34"/>
      <c r="E799" s="35"/>
      <c r="F799" s="34"/>
      <c r="G799" s="34"/>
      <c r="H799" s="44"/>
      <c r="I799" s="44" t="s">
        <v>465</v>
      </c>
      <c r="J799" s="43" t="s">
        <v>2082</v>
      </c>
      <c r="K799" s="45">
        <v>78149.515557000006</v>
      </c>
      <c r="L799" s="45">
        <v>78610.042430649992</v>
      </c>
      <c r="M799" s="45">
        <f t="shared" si="13"/>
        <v>460.52687364998565</v>
      </c>
    </row>
    <row r="800" spans="1:13" x14ac:dyDescent="0.2">
      <c r="A800" s="5"/>
      <c r="D800" s="34"/>
      <c r="E800" s="35"/>
      <c r="F800" s="34"/>
      <c r="G800" s="34"/>
      <c r="H800" s="44"/>
      <c r="I800" s="44" t="s">
        <v>466</v>
      </c>
      <c r="J800" s="43" t="s">
        <v>2172</v>
      </c>
      <c r="K800" s="45">
        <v>724.15064700000005</v>
      </c>
      <c r="L800" s="45">
        <v>805.79846099999997</v>
      </c>
      <c r="M800" s="45">
        <f t="shared" si="13"/>
        <v>81.647813999999926</v>
      </c>
    </row>
    <row r="801" spans="1:13" x14ac:dyDescent="0.2">
      <c r="A801" s="5"/>
      <c r="D801" s="34"/>
      <c r="E801" s="35"/>
      <c r="F801" s="34"/>
      <c r="G801" s="34"/>
      <c r="H801" s="44"/>
      <c r="I801" s="44" t="s">
        <v>758</v>
      </c>
      <c r="J801" s="43" t="s">
        <v>759</v>
      </c>
      <c r="K801" s="45">
        <v>958.90860499999997</v>
      </c>
      <c r="L801" s="45">
        <v>658.35099808000007</v>
      </c>
      <c r="M801" s="45">
        <f t="shared" si="13"/>
        <v>-300.5576069199999</v>
      </c>
    </row>
    <row r="802" spans="1:13" x14ac:dyDescent="0.2">
      <c r="A802" s="5"/>
      <c r="D802" s="34"/>
      <c r="E802" s="35"/>
      <c r="F802" s="34"/>
      <c r="G802" s="34"/>
      <c r="H802" s="44"/>
      <c r="I802" s="44" t="s">
        <v>427</v>
      </c>
      <c r="J802" s="43" t="s">
        <v>2348</v>
      </c>
      <c r="K802" s="45">
        <v>4.5</v>
      </c>
      <c r="L802" s="45">
        <v>32.586919000000002</v>
      </c>
      <c r="M802" s="45">
        <f t="shared" si="13"/>
        <v>28.086919000000002</v>
      </c>
    </row>
    <row r="803" spans="1:13" x14ac:dyDescent="0.2">
      <c r="A803" s="5"/>
      <c r="D803" s="34"/>
      <c r="E803" s="35"/>
      <c r="F803" s="34"/>
      <c r="G803" s="34"/>
      <c r="H803" s="44"/>
      <c r="I803" s="44" t="s">
        <v>527</v>
      </c>
      <c r="J803" s="43" t="s">
        <v>1989</v>
      </c>
      <c r="K803" s="45">
        <v>15.5</v>
      </c>
      <c r="L803" s="45">
        <v>18.45</v>
      </c>
      <c r="M803" s="45">
        <f t="shared" si="13"/>
        <v>2.9499999999999993</v>
      </c>
    </row>
    <row r="804" spans="1:13" x14ac:dyDescent="0.2">
      <c r="A804" s="5"/>
      <c r="D804" s="34"/>
      <c r="E804" s="35"/>
      <c r="F804" s="34"/>
      <c r="G804" s="34"/>
      <c r="H804" s="44"/>
      <c r="I804" s="44" t="s">
        <v>945</v>
      </c>
      <c r="J804" s="43" t="s">
        <v>946</v>
      </c>
      <c r="K804" s="45">
        <v>728.91933100000006</v>
      </c>
      <c r="L804" s="45">
        <v>462.65564719999998</v>
      </c>
      <c r="M804" s="45">
        <f t="shared" si="13"/>
        <v>-266.26368380000008</v>
      </c>
    </row>
    <row r="805" spans="1:13" x14ac:dyDescent="0.2">
      <c r="A805" s="5"/>
      <c r="D805" s="34"/>
      <c r="E805" s="35"/>
      <c r="F805" s="34"/>
      <c r="G805" s="34"/>
      <c r="H805" s="44" t="s">
        <v>447</v>
      </c>
      <c r="I805" s="44"/>
      <c r="J805" s="43"/>
      <c r="K805" s="45">
        <v>16265.211509000001</v>
      </c>
      <c r="L805" s="45">
        <v>18158.497183989995</v>
      </c>
      <c r="M805" s="45">
        <f t="shared" si="13"/>
        <v>1893.2856749899947</v>
      </c>
    </row>
    <row r="806" spans="1:13" x14ac:dyDescent="0.2">
      <c r="A806" s="5"/>
      <c r="D806" s="34"/>
      <c r="E806" s="35"/>
      <c r="F806" s="34"/>
      <c r="G806" s="34"/>
      <c r="H806" s="44"/>
      <c r="I806" s="44" t="s">
        <v>448</v>
      </c>
      <c r="J806" s="43" t="s">
        <v>488</v>
      </c>
      <c r="K806" s="45">
        <v>19365.332342000002</v>
      </c>
      <c r="L806" s="45">
        <v>21286.026841989995</v>
      </c>
      <c r="M806" s="45">
        <f t="shared" si="13"/>
        <v>1920.6944999899933</v>
      </c>
    </row>
    <row r="807" spans="1:13" x14ac:dyDescent="0.2">
      <c r="A807" s="5"/>
      <c r="D807" s="34"/>
      <c r="E807" s="35"/>
      <c r="F807" s="34"/>
      <c r="G807" s="34"/>
      <c r="H807" s="44"/>
      <c r="I807" s="44" t="s">
        <v>452</v>
      </c>
      <c r="J807" s="43" t="s">
        <v>491</v>
      </c>
      <c r="K807" s="45">
        <v>164.19583700000001</v>
      </c>
      <c r="L807" s="45">
        <v>136.787012</v>
      </c>
      <c r="M807" s="45">
        <f t="shared" si="13"/>
        <v>-27.408825000000007</v>
      </c>
    </row>
    <row r="808" spans="1:13" x14ac:dyDescent="0.2">
      <c r="A808" s="5"/>
      <c r="D808" s="34"/>
      <c r="E808" s="35"/>
      <c r="F808" s="34"/>
      <c r="G808" s="34"/>
      <c r="H808" s="44"/>
      <c r="I808" s="44" t="s">
        <v>947</v>
      </c>
      <c r="J808" s="43" t="s">
        <v>948</v>
      </c>
      <c r="K808" s="45">
        <v>-3264.3166700000002</v>
      </c>
      <c r="L808" s="45">
        <v>-3264.3166700000002</v>
      </c>
      <c r="M808" s="45">
        <f t="shared" si="13"/>
        <v>0</v>
      </c>
    </row>
    <row r="809" spans="1:13" x14ac:dyDescent="0.2">
      <c r="A809" s="5"/>
      <c r="D809" s="34"/>
      <c r="E809" s="35"/>
      <c r="F809" s="34"/>
      <c r="G809" s="34"/>
      <c r="H809" s="44" t="s">
        <v>865</v>
      </c>
      <c r="I809" s="44"/>
      <c r="J809" s="43"/>
      <c r="K809" s="45">
        <v>158862.278689</v>
      </c>
      <c r="L809" s="45">
        <v>158495.60001697001</v>
      </c>
      <c r="M809" s="45">
        <f t="shared" si="13"/>
        <v>-366.67867202998605</v>
      </c>
    </row>
    <row r="810" spans="1:13" x14ac:dyDescent="0.2">
      <c r="A810" s="5"/>
      <c r="D810" s="34"/>
      <c r="E810" s="35"/>
      <c r="F810" s="34"/>
      <c r="G810" s="34"/>
      <c r="H810" s="44"/>
      <c r="I810" s="44" t="s">
        <v>973</v>
      </c>
      <c r="J810" s="43" t="s">
        <v>975</v>
      </c>
      <c r="K810" s="45">
        <v>107851.12328699999</v>
      </c>
      <c r="L810" s="45">
        <v>107851.12328699999</v>
      </c>
      <c r="M810" s="45">
        <f t="shared" si="13"/>
        <v>0</v>
      </c>
    </row>
    <row r="811" spans="1:13" x14ac:dyDescent="0.2">
      <c r="A811" s="5"/>
      <c r="D811" s="34"/>
      <c r="E811" s="35"/>
      <c r="F811" s="34"/>
      <c r="G811" s="34"/>
      <c r="H811" s="44"/>
      <c r="I811" s="44" t="s">
        <v>949</v>
      </c>
      <c r="J811" s="43" t="s">
        <v>976</v>
      </c>
      <c r="K811" s="45">
        <v>7627.638062</v>
      </c>
      <c r="L811" s="45">
        <v>7627.638062</v>
      </c>
      <c r="M811" s="45">
        <f t="shared" si="13"/>
        <v>0</v>
      </c>
    </row>
    <row r="812" spans="1:13" x14ac:dyDescent="0.2">
      <c r="A812" s="5"/>
      <c r="D812" s="34"/>
      <c r="E812" s="35"/>
      <c r="F812" s="34"/>
      <c r="G812" s="34"/>
      <c r="H812" s="44"/>
      <c r="I812" s="44" t="s">
        <v>977</v>
      </c>
      <c r="J812" s="43" t="s">
        <v>978</v>
      </c>
      <c r="K812" s="45">
        <v>35692.160237999997</v>
      </c>
      <c r="L812" s="45">
        <v>35325.481565969996</v>
      </c>
      <c r="M812" s="45">
        <f t="shared" si="13"/>
        <v>-366.6786720300006</v>
      </c>
    </row>
    <row r="813" spans="1:13" x14ac:dyDescent="0.2">
      <c r="A813" s="5"/>
      <c r="D813" s="34"/>
      <c r="E813" s="35"/>
      <c r="F813" s="34"/>
      <c r="G813" s="34"/>
      <c r="H813" s="44"/>
      <c r="I813" s="44" t="s">
        <v>979</v>
      </c>
      <c r="J813" s="43" t="s">
        <v>2173</v>
      </c>
      <c r="K813" s="45">
        <v>7691.3571019999999</v>
      </c>
      <c r="L813" s="45">
        <v>7691.3571019999999</v>
      </c>
      <c r="M813" s="45">
        <f t="shared" si="13"/>
        <v>0</v>
      </c>
    </row>
    <row r="814" spans="1:13" ht="14.25" x14ac:dyDescent="0.2">
      <c r="A814" s="5"/>
      <c r="D814" s="34"/>
      <c r="E814" s="68">
        <v>51</v>
      </c>
      <c r="F814" s="38" t="s">
        <v>395</v>
      </c>
      <c r="G814" s="69"/>
      <c r="H814" s="70"/>
      <c r="I814" s="71"/>
      <c r="J814" s="72"/>
      <c r="K814" s="72">
        <v>141954.74797699999</v>
      </c>
      <c r="L814" s="72">
        <v>143454.74797699999</v>
      </c>
      <c r="M814" s="72">
        <f t="shared" si="13"/>
        <v>1500</v>
      </c>
    </row>
    <row r="815" spans="1:13" ht="14.25" x14ac:dyDescent="0.2">
      <c r="A815" s="5"/>
      <c r="D815" s="34"/>
      <c r="E815" s="35"/>
      <c r="F815" s="34"/>
      <c r="G815" s="36" t="s">
        <v>423</v>
      </c>
      <c r="H815" s="36"/>
      <c r="I815" s="36"/>
      <c r="J815" s="33"/>
      <c r="K815" s="29">
        <v>141954.74797699999</v>
      </c>
      <c r="L815" s="29">
        <v>143454.74797699999</v>
      </c>
      <c r="M815" s="29">
        <f t="shared" si="13"/>
        <v>1500</v>
      </c>
    </row>
    <row r="816" spans="1:13" ht="14.25" x14ac:dyDescent="0.2">
      <c r="A816" s="5"/>
      <c r="D816" s="34"/>
      <c r="E816" s="35"/>
      <c r="F816" s="34"/>
      <c r="G816" s="34"/>
      <c r="H816" s="38" t="s">
        <v>424</v>
      </c>
      <c r="I816" s="38"/>
      <c r="J816" s="60"/>
      <c r="K816" s="41">
        <v>18645.690067</v>
      </c>
      <c r="L816" s="41">
        <v>21747.656368</v>
      </c>
      <c r="M816" s="41">
        <f t="shared" si="13"/>
        <v>3101.9663010000004</v>
      </c>
    </row>
    <row r="817" spans="1:13" x14ac:dyDescent="0.2">
      <c r="A817" s="5"/>
      <c r="D817" s="34"/>
      <c r="E817" s="35"/>
      <c r="F817" s="34"/>
      <c r="G817" s="34"/>
      <c r="H817" s="44"/>
      <c r="I817" s="44" t="s">
        <v>470</v>
      </c>
      <c r="J817" s="43" t="s">
        <v>745</v>
      </c>
      <c r="K817" s="45">
        <v>52.570717999999999</v>
      </c>
      <c r="L817" s="45">
        <v>36.176898999999999</v>
      </c>
      <c r="M817" s="45">
        <f t="shared" si="13"/>
        <v>-16.393819000000001</v>
      </c>
    </row>
    <row r="818" spans="1:13" x14ac:dyDescent="0.2">
      <c r="A818" s="5"/>
      <c r="D818" s="34"/>
      <c r="E818" s="35"/>
      <c r="F818" s="34"/>
      <c r="G818" s="34"/>
      <c r="H818" s="44"/>
      <c r="I818" s="44" t="s">
        <v>476</v>
      </c>
      <c r="J818" s="43" t="s">
        <v>980</v>
      </c>
      <c r="K818" s="45">
        <v>2596.20606</v>
      </c>
      <c r="L818" s="45">
        <v>4992.6890599999997</v>
      </c>
      <c r="M818" s="45">
        <f t="shared" si="13"/>
        <v>2396.4829999999997</v>
      </c>
    </row>
    <row r="819" spans="1:13" x14ac:dyDescent="0.2">
      <c r="A819" s="5"/>
      <c r="D819" s="34"/>
      <c r="E819" s="35"/>
      <c r="F819" s="34"/>
      <c r="G819" s="34"/>
      <c r="H819" s="44"/>
      <c r="I819" s="44" t="s">
        <v>747</v>
      </c>
      <c r="J819" s="43" t="s">
        <v>981</v>
      </c>
      <c r="K819" s="45">
        <v>12.851139999999999</v>
      </c>
      <c r="L819" s="45">
        <v>12.632804</v>
      </c>
      <c r="M819" s="45">
        <f t="shared" si="13"/>
        <v>-0.21833599999999898</v>
      </c>
    </row>
    <row r="820" spans="1:13" x14ac:dyDescent="0.2">
      <c r="A820" s="5"/>
      <c r="D820" s="34"/>
      <c r="E820" s="35"/>
      <c r="F820" s="34"/>
      <c r="G820" s="34"/>
      <c r="H820" s="44"/>
      <c r="I820" s="44" t="s">
        <v>721</v>
      </c>
      <c r="J820" s="43" t="s">
        <v>982</v>
      </c>
      <c r="K820" s="45">
        <v>12.699064</v>
      </c>
      <c r="L820" s="45">
        <v>12.547857</v>
      </c>
      <c r="M820" s="45">
        <f t="shared" si="13"/>
        <v>-0.15120699999999943</v>
      </c>
    </row>
    <row r="821" spans="1:13" x14ac:dyDescent="0.2">
      <c r="A821" s="5"/>
      <c r="D821" s="34"/>
      <c r="E821" s="35"/>
      <c r="F821" s="34"/>
      <c r="G821" s="34"/>
      <c r="H821" s="44"/>
      <c r="I821" s="44" t="s">
        <v>2174</v>
      </c>
      <c r="J821" s="43" t="s">
        <v>2087</v>
      </c>
      <c r="K821" s="45">
        <v>500.27358199999998</v>
      </c>
      <c r="L821" s="45">
        <v>494.74256300000002</v>
      </c>
      <c r="M821" s="45">
        <f t="shared" si="13"/>
        <v>-5.5310189999999579</v>
      </c>
    </row>
    <row r="822" spans="1:13" x14ac:dyDescent="0.2">
      <c r="A822" s="5"/>
      <c r="D822" s="34"/>
      <c r="E822" s="35"/>
      <c r="F822" s="34"/>
      <c r="G822" s="34"/>
      <c r="H822" s="44"/>
      <c r="I822" s="44" t="s">
        <v>2175</v>
      </c>
      <c r="J822" s="43" t="s">
        <v>2176</v>
      </c>
      <c r="K822" s="45">
        <v>14049.528725</v>
      </c>
      <c r="L822" s="45">
        <v>14772.995773000001</v>
      </c>
      <c r="M822" s="45">
        <f t="shared" ref="M822:M878" si="14">L822-K822</f>
        <v>723.46704800000043</v>
      </c>
    </row>
    <row r="823" spans="1:13" x14ac:dyDescent="0.2">
      <c r="A823" s="5"/>
      <c r="D823" s="34"/>
      <c r="E823" s="35"/>
      <c r="F823" s="34"/>
      <c r="G823" s="34"/>
      <c r="H823" s="44"/>
      <c r="I823" s="44" t="s">
        <v>2177</v>
      </c>
      <c r="J823" s="43" t="s">
        <v>2172</v>
      </c>
      <c r="K823" s="45">
        <v>1206.830778</v>
      </c>
      <c r="L823" s="45">
        <v>1103.720769</v>
      </c>
      <c r="M823" s="45">
        <f t="shared" si="14"/>
        <v>-103.11000899999999</v>
      </c>
    </row>
    <row r="824" spans="1:13" x14ac:dyDescent="0.2">
      <c r="A824" s="5"/>
      <c r="D824" s="34"/>
      <c r="E824" s="35"/>
      <c r="F824" s="34"/>
      <c r="G824" s="34"/>
      <c r="H824" s="44"/>
      <c r="I824" s="44" t="s">
        <v>750</v>
      </c>
      <c r="J824" s="43" t="s">
        <v>983</v>
      </c>
      <c r="K824" s="45">
        <v>214.73</v>
      </c>
      <c r="L824" s="45">
        <v>314.41681799999998</v>
      </c>
      <c r="M824" s="45">
        <f t="shared" si="14"/>
        <v>99.686817999999988</v>
      </c>
    </row>
    <row r="825" spans="1:13" x14ac:dyDescent="0.2">
      <c r="A825" s="5"/>
      <c r="D825" s="34"/>
      <c r="E825" s="35"/>
      <c r="F825" s="34"/>
      <c r="G825" s="34"/>
      <c r="H825" s="44"/>
      <c r="I825" s="44" t="s">
        <v>427</v>
      </c>
      <c r="J825" s="43" t="s">
        <v>2348</v>
      </c>
      <c r="K825" s="45">
        <v>0</v>
      </c>
      <c r="L825" s="45">
        <v>7.7338250000000004</v>
      </c>
      <c r="M825" s="45">
        <f t="shared" si="14"/>
        <v>7.7338250000000004</v>
      </c>
    </row>
    <row r="826" spans="1:13" x14ac:dyDescent="0.2">
      <c r="A826" s="5"/>
      <c r="D826" s="34"/>
      <c r="E826" s="35"/>
      <c r="F826" s="34"/>
      <c r="G826" s="34"/>
      <c r="H826" s="44" t="s">
        <v>447</v>
      </c>
      <c r="I826" s="44"/>
      <c r="J826" s="43"/>
      <c r="K826" s="45">
        <v>13545.502914999999</v>
      </c>
      <c r="L826" s="45">
        <v>11068.967871999999</v>
      </c>
      <c r="M826" s="45">
        <f t="shared" si="14"/>
        <v>-2476.5350429999999</v>
      </c>
    </row>
    <row r="827" spans="1:13" x14ac:dyDescent="0.2">
      <c r="A827" s="5"/>
      <c r="D827" s="34"/>
      <c r="E827" s="35"/>
      <c r="F827" s="34"/>
      <c r="G827" s="34"/>
      <c r="H827" s="44"/>
      <c r="I827" s="44" t="s">
        <v>448</v>
      </c>
      <c r="J827" s="43" t="s">
        <v>488</v>
      </c>
      <c r="K827" s="45">
        <v>6485.7242980000001</v>
      </c>
      <c r="L827" s="45">
        <v>4833.6276109999999</v>
      </c>
      <c r="M827" s="45">
        <f t="shared" si="14"/>
        <v>-1652.0966870000002</v>
      </c>
    </row>
    <row r="828" spans="1:13" x14ac:dyDescent="0.2">
      <c r="A828" s="5"/>
      <c r="D828" s="34"/>
      <c r="E828" s="35"/>
      <c r="F828" s="34"/>
      <c r="G828" s="34"/>
      <c r="H828" s="44"/>
      <c r="I828" s="44" t="s">
        <v>450</v>
      </c>
      <c r="J828" s="43" t="s">
        <v>984</v>
      </c>
      <c r="K828" s="45">
        <v>6944.2508289999996</v>
      </c>
      <c r="L828" s="45">
        <v>6150.6442820000002</v>
      </c>
      <c r="M828" s="45">
        <f t="shared" si="14"/>
        <v>-793.60654699999941</v>
      </c>
    </row>
    <row r="829" spans="1:13" x14ac:dyDescent="0.2">
      <c r="A829" s="5"/>
      <c r="D829" s="34"/>
      <c r="E829" s="35"/>
      <c r="F829" s="34"/>
      <c r="G829" s="34"/>
      <c r="H829" s="44"/>
      <c r="I829" s="44" t="s">
        <v>452</v>
      </c>
      <c r="J829" s="43" t="s">
        <v>491</v>
      </c>
      <c r="K829" s="45">
        <v>115.527788</v>
      </c>
      <c r="L829" s="45">
        <v>84.695978999999994</v>
      </c>
      <c r="M829" s="45">
        <f t="shared" si="14"/>
        <v>-30.831809000000007</v>
      </c>
    </row>
    <row r="830" spans="1:13" x14ac:dyDescent="0.2">
      <c r="A830" s="5"/>
      <c r="D830" s="34"/>
      <c r="E830" s="35"/>
      <c r="F830" s="34"/>
      <c r="G830" s="34"/>
      <c r="H830" s="44" t="s">
        <v>865</v>
      </c>
      <c r="I830" s="44"/>
      <c r="J830" s="43"/>
      <c r="K830" s="45">
        <v>109763.554995</v>
      </c>
      <c r="L830" s="45">
        <v>110638.123737</v>
      </c>
      <c r="M830" s="45">
        <f t="shared" si="14"/>
        <v>874.56874200000311</v>
      </c>
    </row>
    <row r="831" spans="1:13" x14ac:dyDescent="0.2">
      <c r="A831" s="5"/>
      <c r="D831" s="34"/>
      <c r="E831" s="35"/>
      <c r="F831" s="34"/>
      <c r="G831" s="34"/>
      <c r="H831" s="44"/>
      <c r="I831" s="44" t="s">
        <v>985</v>
      </c>
      <c r="J831" s="43" t="s">
        <v>986</v>
      </c>
      <c r="K831" s="45">
        <v>1555.663033</v>
      </c>
      <c r="L831" s="45">
        <v>1231.88174</v>
      </c>
      <c r="M831" s="45">
        <f t="shared" si="14"/>
        <v>-323.78129300000001</v>
      </c>
    </row>
    <row r="832" spans="1:13" x14ac:dyDescent="0.2">
      <c r="A832" s="5"/>
      <c r="D832" s="34"/>
      <c r="E832" s="35"/>
      <c r="F832" s="34"/>
      <c r="G832" s="34"/>
      <c r="H832" s="44"/>
      <c r="I832" s="44" t="s">
        <v>987</v>
      </c>
      <c r="J832" s="43" t="s">
        <v>988</v>
      </c>
      <c r="K832" s="45">
        <v>26.147646000000002</v>
      </c>
      <c r="L832" s="45">
        <v>26.166691</v>
      </c>
      <c r="M832" s="45">
        <f t="shared" si="14"/>
        <v>1.9044999999998424E-2</v>
      </c>
    </row>
    <row r="833" spans="1:13" x14ac:dyDescent="0.2">
      <c r="A833" s="5"/>
      <c r="D833" s="34"/>
      <c r="E833" s="35"/>
      <c r="F833" s="34"/>
      <c r="G833" s="34"/>
      <c r="H833" s="44"/>
      <c r="I833" s="44" t="s">
        <v>878</v>
      </c>
      <c r="J833" s="43" t="s">
        <v>989</v>
      </c>
      <c r="K833" s="45">
        <v>11.845435999999999</v>
      </c>
      <c r="L833" s="45">
        <v>85.228568999999993</v>
      </c>
      <c r="M833" s="45">
        <f t="shared" si="14"/>
        <v>73.383132999999987</v>
      </c>
    </row>
    <row r="834" spans="1:13" x14ac:dyDescent="0.2">
      <c r="A834" s="5"/>
      <c r="D834" s="34"/>
      <c r="E834" s="35"/>
      <c r="F834" s="34"/>
      <c r="G834" s="34"/>
      <c r="H834" s="44"/>
      <c r="I834" s="44" t="s">
        <v>880</v>
      </c>
      <c r="J834" s="43" t="s">
        <v>990</v>
      </c>
      <c r="K834" s="45">
        <v>12.007550999999999</v>
      </c>
      <c r="L834" s="45">
        <v>554.02397499999995</v>
      </c>
      <c r="M834" s="45">
        <f t="shared" si="14"/>
        <v>542.01642399999992</v>
      </c>
    </row>
    <row r="835" spans="1:13" x14ac:dyDescent="0.2">
      <c r="A835" s="5"/>
      <c r="D835" s="34"/>
      <c r="E835" s="35"/>
      <c r="F835" s="34"/>
      <c r="G835" s="34"/>
      <c r="H835" s="44"/>
      <c r="I835" s="44" t="s">
        <v>991</v>
      </c>
      <c r="J835" s="43" t="s">
        <v>992</v>
      </c>
      <c r="K835" s="45">
        <v>209.04072500000001</v>
      </c>
      <c r="L835" s="45">
        <v>192.386336</v>
      </c>
      <c r="M835" s="45">
        <f t="shared" si="14"/>
        <v>-16.654389000000009</v>
      </c>
    </row>
    <row r="836" spans="1:13" x14ac:dyDescent="0.2">
      <c r="A836" s="5"/>
      <c r="D836" s="34"/>
      <c r="E836" s="35"/>
      <c r="F836" s="34"/>
      <c r="G836" s="34"/>
      <c r="H836" s="44"/>
      <c r="I836" s="44" t="s">
        <v>882</v>
      </c>
      <c r="J836" s="43" t="s">
        <v>993</v>
      </c>
      <c r="K836" s="45">
        <v>6853.3413870000004</v>
      </c>
      <c r="L836" s="45">
        <v>8005.6131869999999</v>
      </c>
      <c r="M836" s="45">
        <f t="shared" si="14"/>
        <v>1152.2717999999995</v>
      </c>
    </row>
    <row r="837" spans="1:13" x14ac:dyDescent="0.2">
      <c r="A837" s="5"/>
      <c r="D837" s="34"/>
      <c r="E837" s="35"/>
      <c r="F837" s="34"/>
      <c r="G837" s="34"/>
      <c r="H837" s="44"/>
      <c r="I837" s="44" t="s">
        <v>884</v>
      </c>
      <c r="J837" s="43" t="s">
        <v>994</v>
      </c>
      <c r="K837" s="45">
        <v>100604.92974199999</v>
      </c>
      <c r="L837" s="45">
        <v>100135.17952600001</v>
      </c>
      <c r="M837" s="45">
        <f t="shared" si="14"/>
        <v>-469.75021599998581</v>
      </c>
    </row>
    <row r="838" spans="1:13" x14ac:dyDescent="0.2">
      <c r="A838" s="5"/>
      <c r="D838" s="34"/>
      <c r="E838" s="35"/>
      <c r="F838" s="34"/>
      <c r="G838" s="34"/>
      <c r="H838" s="44"/>
      <c r="I838" s="44" t="s">
        <v>995</v>
      </c>
      <c r="J838" s="43" t="s">
        <v>996</v>
      </c>
      <c r="K838" s="45">
        <v>60.776716999999998</v>
      </c>
      <c r="L838" s="45">
        <v>39.426589999999997</v>
      </c>
      <c r="M838" s="45">
        <f t="shared" si="14"/>
        <v>-21.350127000000001</v>
      </c>
    </row>
    <row r="839" spans="1:13" x14ac:dyDescent="0.2">
      <c r="A839" s="5"/>
      <c r="D839" s="34"/>
      <c r="E839" s="35"/>
      <c r="F839" s="34"/>
      <c r="G839" s="34"/>
      <c r="H839" s="44"/>
      <c r="I839" s="44" t="s">
        <v>997</v>
      </c>
      <c r="J839" s="43" t="s">
        <v>998</v>
      </c>
      <c r="K839" s="45">
        <v>429.80275799999998</v>
      </c>
      <c r="L839" s="45">
        <v>368.21712300000002</v>
      </c>
      <c r="M839" s="45">
        <f t="shared" si="14"/>
        <v>-61.585634999999968</v>
      </c>
    </row>
    <row r="840" spans="1:13" ht="14.25" x14ac:dyDescent="0.2">
      <c r="A840" s="5"/>
      <c r="D840" s="62" t="s">
        <v>1069</v>
      </c>
      <c r="E840" s="65"/>
      <c r="F840" s="62"/>
      <c r="G840" s="62"/>
      <c r="H840" s="62"/>
      <c r="I840" s="62"/>
      <c r="J840" s="66"/>
      <c r="K840" s="67">
        <v>389734.06866500003</v>
      </c>
      <c r="L840" s="67">
        <v>347932.78394300002</v>
      </c>
      <c r="M840" s="67">
        <f t="shared" si="14"/>
        <v>-41801.284722000011</v>
      </c>
    </row>
    <row r="841" spans="1:13" ht="14.25" x14ac:dyDescent="0.2">
      <c r="A841" s="5"/>
      <c r="D841" s="34"/>
      <c r="E841" s="68">
        <v>52</v>
      </c>
      <c r="F841" s="38" t="s">
        <v>1972</v>
      </c>
      <c r="G841" s="69"/>
      <c r="H841" s="70"/>
      <c r="I841" s="71"/>
      <c r="J841" s="72"/>
      <c r="K841" s="72">
        <v>238467.503325</v>
      </c>
      <c r="L841" s="72">
        <v>196666.21860299999</v>
      </c>
      <c r="M841" s="72">
        <f t="shared" si="14"/>
        <v>-41801.284722000011</v>
      </c>
    </row>
    <row r="842" spans="1:13" ht="14.25" x14ac:dyDescent="0.2">
      <c r="A842" s="5"/>
      <c r="D842" s="34"/>
      <c r="E842" s="35"/>
      <c r="F842" s="34"/>
      <c r="G842" s="36" t="s">
        <v>423</v>
      </c>
      <c r="H842" s="36"/>
      <c r="I842" s="36"/>
      <c r="J842" s="33"/>
      <c r="K842" s="29">
        <v>238467.503325</v>
      </c>
      <c r="L842" s="29">
        <v>196666.21860299999</v>
      </c>
      <c r="M842" s="29">
        <f t="shared" si="14"/>
        <v>-41801.284722000011</v>
      </c>
    </row>
    <row r="843" spans="1:13" ht="14.25" x14ac:dyDescent="0.2">
      <c r="A843" s="5"/>
      <c r="D843" s="34"/>
      <c r="E843" s="35"/>
      <c r="F843" s="34"/>
      <c r="G843" s="34"/>
      <c r="H843" s="38" t="s">
        <v>424</v>
      </c>
      <c r="I843" s="38"/>
      <c r="J843" s="60"/>
      <c r="K843" s="41">
        <v>205503.83923700001</v>
      </c>
      <c r="L843" s="41">
        <v>166741.06116000001</v>
      </c>
      <c r="M843" s="41">
        <f t="shared" si="14"/>
        <v>-38762.778076999995</v>
      </c>
    </row>
    <row r="844" spans="1:13" x14ac:dyDescent="0.2">
      <c r="A844" s="5"/>
      <c r="D844" s="34"/>
      <c r="E844" s="35"/>
      <c r="F844" s="34"/>
      <c r="G844" s="34"/>
      <c r="H844" s="44"/>
      <c r="I844" s="44" t="s">
        <v>568</v>
      </c>
      <c r="J844" s="43" t="s">
        <v>809</v>
      </c>
      <c r="K844" s="45">
        <v>42302.042825999997</v>
      </c>
      <c r="L844" s="45">
        <v>32025.238582999998</v>
      </c>
      <c r="M844" s="45">
        <f t="shared" si="14"/>
        <v>-10276.804242999999</v>
      </c>
    </row>
    <row r="845" spans="1:13" x14ac:dyDescent="0.2">
      <c r="A845" s="5"/>
      <c r="D845" s="34"/>
      <c r="E845" s="35"/>
      <c r="F845" s="34"/>
      <c r="G845" s="34"/>
      <c r="H845" s="44"/>
      <c r="I845" s="44" t="s">
        <v>464</v>
      </c>
      <c r="J845" s="43" t="s">
        <v>939</v>
      </c>
      <c r="K845" s="45">
        <v>13347.641866</v>
      </c>
      <c r="L845" s="45">
        <v>14110.331483</v>
      </c>
      <c r="M845" s="45">
        <f t="shared" si="14"/>
        <v>762.689617</v>
      </c>
    </row>
    <row r="846" spans="1:13" x14ac:dyDescent="0.2">
      <c r="A846" s="5"/>
      <c r="D846" s="34"/>
      <c r="E846" s="35"/>
      <c r="F846" s="34"/>
      <c r="G846" s="34"/>
      <c r="H846" s="44"/>
      <c r="I846" s="44" t="s">
        <v>465</v>
      </c>
      <c r="J846" s="43" t="s">
        <v>940</v>
      </c>
      <c r="K846" s="45">
        <v>3028.6165059999998</v>
      </c>
      <c r="L846" s="45">
        <v>2914.4325530000001</v>
      </c>
      <c r="M846" s="45">
        <f t="shared" si="14"/>
        <v>-114.18395299999975</v>
      </c>
    </row>
    <row r="847" spans="1:13" x14ac:dyDescent="0.2">
      <c r="A847" s="5"/>
      <c r="D847" s="34"/>
      <c r="E847" s="35"/>
      <c r="F847" s="34"/>
      <c r="G847" s="34"/>
      <c r="H847" s="44"/>
      <c r="I847" s="44" t="s">
        <v>466</v>
      </c>
      <c r="J847" s="43" t="s">
        <v>2178</v>
      </c>
      <c r="K847" s="45">
        <v>1487.6771920000001</v>
      </c>
      <c r="L847" s="45">
        <v>930.77648599999998</v>
      </c>
      <c r="M847" s="45">
        <f t="shared" si="14"/>
        <v>-556.90070600000013</v>
      </c>
    </row>
    <row r="848" spans="1:13" x14ac:dyDescent="0.2">
      <c r="A848" s="5"/>
      <c r="D848" s="34"/>
      <c r="E848" s="35"/>
      <c r="F848" s="34"/>
      <c r="G848" s="34"/>
      <c r="H848" s="44"/>
      <c r="I848" s="44" t="s">
        <v>467</v>
      </c>
      <c r="J848" s="43" t="s">
        <v>941</v>
      </c>
      <c r="K848" s="45">
        <v>6712.6888740000004</v>
      </c>
      <c r="L848" s="45">
        <v>6289.9526859999996</v>
      </c>
      <c r="M848" s="45">
        <f t="shared" si="14"/>
        <v>-422.73618800000077</v>
      </c>
    </row>
    <row r="849" spans="1:13" x14ac:dyDescent="0.2">
      <c r="A849" s="5"/>
      <c r="D849" s="34"/>
      <c r="E849" s="35"/>
      <c r="F849" s="34"/>
      <c r="G849" s="34"/>
      <c r="H849" s="44"/>
      <c r="I849" s="44" t="s">
        <v>469</v>
      </c>
      <c r="J849" s="43" t="s">
        <v>942</v>
      </c>
      <c r="K849" s="45">
        <v>909.03389600000003</v>
      </c>
      <c r="L849" s="45">
        <v>545.77874099999997</v>
      </c>
      <c r="M849" s="45">
        <f t="shared" si="14"/>
        <v>-363.25515500000006</v>
      </c>
    </row>
    <row r="850" spans="1:13" x14ac:dyDescent="0.2">
      <c r="A850" s="5"/>
      <c r="D850" s="34"/>
      <c r="E850" s="35"/>
      <c r="F850" s="34"/>
      <c r="G850" s="34"/>
      <c r="H850" s="44"/>
      <c r="I850" s="44" t="s">
        <v>470</v>
      </c>
      <c r="J850" s="43" t="s">
        <v>2179</v>
      </c>
      <c r="K850" s="45">
        <v>4632.7564060000004</v>
      </c>
      <c r="L850" s="45">
        <v>4024.5960329999998</v>
      </c>
      <c r="M850" s="45">
        <f t="shared" si="14"/>
        <v>-608.16037300000062</v>
      </c>
    </row>
    <row r="851" spans="1:13" ht="25.5" x14ac:dyDescent="0.2">
      <c r="A851" s="5"/>
      <c r="D851" s="34"/>
      <c r="E851" s="35"/>
      <c r="F851" s="34"/>
      <c r="G851" s="34"/>
      <c r="H851" s="44"/>
      <c r="I851" s="44" t="s">
        <v>472</v>
      </c>
      <c r="J851" s="43" t="s">
        <v>2392</v>
      </c>
      <c r="K851" s="45">
        <v>0</v>
      </c>
      <c r="L851" s="45">
        <v>242.917832</v>
      </c>
      <c r="M851" s="45">
        <f t="shared" si="14"/>
        <v>242.917832</v>
      </c>
    </row>
    <row r="852" spans="1:13" x14ac:dyDescent="0.2">
      <c r="A852" s="5"/>
      <c r="D852" s="34"/>
      <c r="E852" s="35"/>
      <c r="F852" s="34"/>
      <c r="G852" s="34"/>
      <c r="H852" s="44"/>
      <c r="I852" s="44" t="s">
        <v>943</v>
      </c>
      <c r="J852" s="43" t="s">
        <v>944</v>
      </c>
      <c r="K852" s="45">
        <v>122966.400087</v>
      </c>
      <c r="L852" s="45">
        <v>99041.940218999996</v>
      </c>
      <c r="M852" s="45">
        <f t="shared" si="14"/>
        <v>-23924.459868000005</v>
      </c>
    </row>
    <row r="853" spans="1:13" x14ac:dyDescent="0.2">
      <c r="A853" s="5"/>
      <c r="D853" s="34"/>
      <c r="E853" s="35"/>
      <c r="F853" s="34"/>
      <c r="G853" s="34"/>
      <c r="H853" s="44"/>
      <c r="I853" s="44" t="s">
        <v>758</v>
      </c>
      <c r="J853" s="43" t="s">
        <v>759</v>
      </c>
      <c r="K853" s="45">
        <v>17.600000000000001</v>
      </c>
      <c r="L853" s="45">
        <v>0</v>
      </c>
      <c r="M853" s="45">
        <f t="shared" si="14"/>
        <v>-17.600000000000001</v>
      </c>
    </row>
    <row r="854" spans="1:13" x14ac:dyDescent="0.2">
      <c r="A854" s="5"/>
      <c r="D854" s="34"/>
      <c r="E854" s="35"/>
      <c r="F854" s="34"/>
      <c r="G854" s="34"/>
      <c r="H854" s="44"/>
      <c r="I854" s="44" t="s">
        <v>591</v>
      </c>
      <c r="J854" s="43" t="s">
        <v>592</v>
      </c>
      <c r="K854" s="45">
        <v>21.638185</v>
      </c>
      <c r="L854" s="45">
        <v>0</v>
      </c>
      <c r="M854" s="45">
        <f t="shared" si="14"/>
        <v>-21.638185</v>
      </c>
    </row>
    <row r="855" spans="1:13" x14ac:dyDescent="0.2">
      <c r="A855" s="5"/>
      <c r="D855" s="34"/>
      <c r="E855" s="35"/>
      <c r="F855" s="34"/>
      <c r="G855" s="34"/>
      <c r="H855" s="44"/>
      <c r="I855" s="44" t="s">
        <v>427</v>
      </c>
      <c r="J855" s="43" t="s">
        <v>2348</v>
      </c>
      <c r="K855" s="45">
        <v>7646.0209240000004</v>
      </c>
      <c r="L855" s="45">
        <v>4756.1456429999998</v>
      </c>
      <c r="M855" s="45">
        <f t="shared" si="14"/>
        <v>-2889.8752810000005</v>
      </c>
    </row>
    <row r="856" spans="1:13" x14ac:dyDescent="0.2">
      <c r="A856" s="5"/>
      <c r="D856" s="34"/>
      <c r="E856" s="35"/>
      <c r="F856" s="34"/>
      <c r="G856" s="34"/>
      <c r="H856" s="44"/>
      <c r="I856" s="44" t="s">
        <v>527</v>
      </c>
      <c r="J856" s="43" t="s">
        <v>1989</v>
      </c>
      <c r="K856" s="45">
        <v>146.58072200000001</v>
      </c>
      <c r="L856" s="45">
        <v>24.949480999999999</v>
      </c>
      <c r="M856" s="45">
        <f t="shared" si="14"/>
        <v>-121.63124100000002</v>
      </c>
    </row>
    <row r="857" spans="1:13" x14ac:dyDescent="0.2">
      <c r="A857" s="5"/>
      <c r="D857" s="34"/>
      <c r="E857" s="35"/>
      <c r="F857" s="34"/>
      <c r="G857" s="34"/>
      <c r="H857" s="44"/>
      <c r="I857" s="44" t="s">
        <v>945</v>
      </c>
      <c r="J857" s="43" t="s">
        <v>946</v>
      </c>
      <c r="K857" s="45">
        <v>1419.8535690000001</v>
      </c>
      <c r="L857" s="45">
        <v>330.330512</v>
      </c>
      <c r="M857" s="45">
        <f t="shared" si="14"/>
        <v>-1089.5230570000001</v>
      </c>
    </row>
    <row r="858" spans="1:13" x14ac:dyDescent="0.2">
      <c r="A858" s="5"/>
      <c r="D858" s="34"/>
      <c r="E858" s="35"/>
      <c r="F858" s="34"/>
      <c r="G858" s="34"/>
      <c r="H858" s="44"/>
      <c r="I858" s="44" t="s">
        <v>2180</v>
      </c>
      <c r="J858" s="43" t="s">
        <v>2181</v>
      </c>
      <c r="K858" s="45">
        <v>764.788184</v>
      </c>
      <c r="L858" s="45">
        <v>1278.3589890000001</v>
      </c>
      <c r="M858" s="45">
        <f t="shared" si="14"/>
        <v>513.57080500000006</v>
      </c>
    </row>
    <row r="859" spans="1:13" x14ac:dyDescent="0.2">
      <c r="A859" s="5"/>
      <c r="D859" s="34"/>
      <c r="E859" s="35"/>
      <c r="F859" s="34"/>
      <c r="G859" s="34"/>
      <c r="H859" s="44"/>
      <c r="I859" s="44" t="s">
        <v>676</v>
      </c>
      <c r="J859" s="43" t="s">
        <v>677</v>
      </c>
      <c r="K859" s="45">
        <v>100.5</v>
      </c>
      <c r="L859" s="45">
        <v>225.31191899999999</v>
      </c>
      <c r="M859" s="45">
        <f t="shared" si="14"/>
        <v>124.81191899999999</v>
      </c>
    </row>
    <row r="860" spans="1:13" x14ac:dyDescent="0.2">
      <c r="A860" s="5"/>
      <c r="D860" s="34"/>
      <c r="E860" s="35"/>
      <c r="F860" s="34"/>
      <c r="G860" s="34"/>
      <c r="H860" s="44" t="s">
        <v>447</v>
      </c>
      <c r="I860" s="44"/>
      <c r="J860" s="43"/>
      <c r="K860" s="45">
        <v>4630.3496859999996</v>
      </c>
      <c r="L860" s="45">
        <v>4700.8823730000004</v>
      </c>
      <c r="M860" s="45">
        <f t="shared" si="14"/>
        <v>70.532687000000806</v>
      </c>
    </row>
    <row r="861" spans="1:13" x14ac:dyDescent="0.2">
      <c r="A861" s="5"/>
      <c r="D861" s="34"/>
      <c r="E861" s="35"/>
      <c r="F861" s="34"/>
      <c r="G861" s="34"/>
      <c r="H861" s="44"/>
      <c r="I861" s="44" t="s">
        <v>448</v>
      </c>
      <c r="J861" s="43" t="s">
        <v>488</v>
      </c>
      <c r="K861" s="45">
        <v>4429.0132100000001</v>
      </c>
      <c r="L861" s="45">
        <v>4450.7670360000002</v>
      </c>
      <c r="M861" s="45">
        <f t="shared" si="14"/>
        <v>21.753826000000117</v>
      </c>
    </row>
    <row r="862" spans="1:13" x14ac:dyDescent="0.2">
      <c r="A862" s="5"/>
      <c r="D862" s="34"/>
      <c r="E862" s="35"/>
      <c r="F862" s="34"/>
      <c r="G862" s="34"/>
      <c r="H862" s="44"/>
      <c r="I862" s="44" t="s">
        <v>452</v>
      </c>
      <c r="J862" s="43" t="s">
        <v>491</v>
      </c>
      <c r="K862" s="45">
        <v>201.336476</v>
      </c>
      <c r="L862" s="45">
        <v>250.11533700000001</v>
      </c>
      <c r="M862" s="45">
        <f t="shared" si="14"/>
        <v>48.778861000000006</v>
      </c>
    </row>
    <row r="863" spans="1:13" x14ac:dyDescent="0.2">
      <c r="A863" s="5"/>
      <c r="D863" s="34"/>
      <c r="E863" s="35"/>
      <c r="F863" s="34"/>
      <c r="G863" s="34"/>
      <c r="H863" s="44" t="s">
        <v>865</v>
      </c>
      <c r="I863" s="44"/>
      <c r="J863" s="43"/>
      <c r="K863" s="45">
        <v>28333.314402</v>
      </c>
      <c r="L863" s="45">
        <v>25224.27507</v>
      </c>
      <c r="M863" s="45">
        <f t="shared" si="14"/>
        <v>-3109.0393320000003</v>
      </c>
    </row>
    <row r="864" spans="1:13" x14ac:dyDescent="0.2">
      <c r="A864" s="5"/>
      <c r="D864" s="34"/>
      <c r="E864" s="35"/>
      <c r="F864" s="34"/>
      <c r="G864" s="34"/>
      <c r="H864" s="44"/>
      <c r="I864" s="44" t="s">
        <v>949</v>
      </c>
      <c r="J864" s="43" t="s">
        <v>2182</v>
      </c>
      <c r="K864" s="45">
        <v>28333.314402</v>
      </c>
      <c r="L864" s="45">
        <v>25224.27507</v>
      </c>
      <c r="M864" s="45">
        <f t="shared" si="14"/>
        <v>-3109.0393320000003</v>
      </c>
    </row>
    <row r="865" spans="1:13" ht="14.25" x14ac:dyDescent="0.2">
      <c r="A865" s="5"/>
      <c r="D865" s="34"/>
      <c r="E865" s="68">
        <v>53</v>
      </c>
      <c r="F865" s="38" t="s">
        <v>405</v>
      </c>
      <c r="G865" s="69"/>
      <c r="H865" s="70"/>
      <c r="I865" s="71"/>
      <c r="J865" s="72"/>
      <c r="K865" s="72">
        <v>151266.56534</v>
      </c>
      <c r="L865" s="72">
        <v>151266.56534</v>
      </c>
      <c r="M865" s="72">
        <f t="shared" si="14"/>
        <v>0</v>
      </c>
    </row>
    <row r="866" spans="1:13" ht="14.25" x14ac:dyDescent="0.2">
      <c r="A866" s="5"/>
      <c r="D866" s="34"/>
      <c r="E866" s="35"/>
      <c r="F866" s="34"/>
      <c r="G866" s="36" t="s">
        <v>423</v>
      </c>
      <c r="H866" s="36"/>
      <c r="I866" s="36"/>
      <c r="J866" s="33"/>
      <c r="K866" s="29">
        <v>151266.56534</v>
      </c>
      <c r="L866" s="29">
        <v>151266.56534</v>
      </c>
      <c r="M866" s="29">
        <f t="shared" si="14"/>
        <v>0</v>
      </c>
    </row>
    <row r="867" spans="1:13" ht="14.25" x14ac:dyDescent="0.2">
      <c r="A867" s="5"/>
      <c r="D867" s="34"/>
      <c r="E867" s="35"/>
      <c r="F867" s="34"/>
      <c r="G867" s="34"/>
      <c r="H867" s="38" t="s">
        <v>424</v>
      </c>
      <c r="I867" s="38"/>
      <c r="J867" s="60"/>
      <c r="K867" s="41">
        <v>127293.99286</v>
      </c>
      <c r="L867" s="41">
        <v>127293.99286</v>
      </c>
      <c r="M867" s="41">
        <f t="shared" si="14"/>
        <v>0</v>
      </c>
    </row>
    <row r="868" spans="1:13" x14ac:dyDescent="0.2">
      <c r="A868" s="5"/>
      <c r="D868" s="34"/>
      <c r="E868" s="35"/>
      <c r="F868" s="34"/>
      <c r="G868" s="34"/>
      <c r="H868" s="44"/>
      <c r="I868" s="44" t="s">
        <v>950</v>
      </c>
      <c r="J868" s="43" t="s">
        <v>2183</v>
      </c>
      <c r="K868" s="45">
        <v>332.97476699999999</v>
      </c>
      <c r="L868" s="45">
        <v>332.97476699999999</v>
      </c>
      <c r="M868" s="45">
        <f t="shared" si="14"/>
        <v>0</v>
      </c>
    </row>
    <row r="869" spans="1:13" x14ac:dyDescent="0.2">
      <c r="A869" s="5"/>
      <c r="D869" s="34"/>
      <c r="E869" s="35"/>
      <c r="F869" s="34"/>
      <c r="G869" s="34"/>
      <c r="H869" s="44"/>
      <c r="I869" s="44" t="s">
        <v>951</v>
      </c>
      <c r="J869" s="43" t="s">
        <v>952</v>
      </c>
      <c r="K869" s="45">
        <v>45850.369681999997</v>
      </c>
      <c r="L869" s="45">
        <v>45850.369681999997</v>
      </c>
      <c r="M869" s="45">
        <f t="shared" si="14"/>
        <v>0</v>
      </c>
    </row>
    <row r="870" spans="1:13" x14ac:dyDescent="0.2">
      <c r="A870" s="5"/>
      <c r="D870" s="34"/>
      <c r="E870" s="35"/>
      <c r="F870" s="34"/>
      <c r="G870" s="34"/>
      <c r="H870" s="44"/>
      <c r="I870" s="44" t="s">
        <v>953</v>
      </c>
      <c r="J870" s="43" t="s">
        <v>2184</v>
      </c>
      <c r="K870" s="45">
        <v>3755.8428410000001</v>
      </c>
      <c r="L870" s="45">
        <v>3755.8428410000001</v>
      </c>
      <c r="M870" s="45">
        <f t="shared" si="14"/>
        <v>0</v>
      </c>
    </row>
    <row r="871" spans="1:13" x14ac:dyDescent="0.2">
      <c r="A871" s="5"/>
      <c r="D871" s="34"/>
      <c r="E871" s="35"/>
      <c r="F871" s="34"/>
      <c r="G871" s="34"/>
      <c r="H871" s="44"/>
      <c r="I871" s="44" t="s">
        <v>954</v>
      </c>
      <c r="J871" s="43" t="s">
        <v>955</v>
      </c>
      <c r="K871" s="45">
        <v>200.38270399999999</v>
      </c>
      <c r="L871" s="45">
        <v>200.38270399999999</v>
      </c>
      <c r="M871" s="45">
        <f t="shared" si="14"/>
        <v>0</v>
      </c>
    </row>
    <row r="872" spans="1:13" ht="25.5" x14ac:dyDescent="0.2">
      <c r="A872" s="5"/>
      <c r="D872" s="34"/>
      <c r="E872" s="35"/>
      <c r="F872" s="34"/>
      <c r="G872" s="34"/>
      <c r="H872" s="44"/>
      <c r="I872" s="44" t="s">
        <v>956</v>
      </c>
      <c r="J872" s="43" t="s">
        <v>2185</v>
      </c>
      <c r="K872" s="45">
        <v>3213.2423869999998</v>
      </c>
      <c r="L872" s="45">
        <v>3213.2423869999998</v>
      </c>
      <c r="M872" s="45">
        <f t="shared" si="14"/>
        <v>0</v>
      </c>
    </row>
    <row r="873" spans="1:13" ht="25.5" x14ac:dyDescent="0.2">
      <c r="A873" s="5"/>
      <c r="D873" s="34"/>
      <c r="E873" s="35"/>
      <c r="F873" s="34"/>
      <c r="G873" s="34"/>
      <c r="H873" s="44"/>
      <c r="I873" s="44" t="s">
        <v>957</v>
      </c>
      <c r="J873" s="43" t="s">
        <v>958</v>
      </c>
      <c r="K873" s="45">
        <v>20073.116897</v>
      </c>
      <c r="L873" s="45">
        <v>20073.116897</v>
      </c>
      <c r="M873" s="45">
        <f t="shared" si="14"/>
        <v>0</v>
      </c>
    </row>
    <row r="874" spans="1:13" ht="25.5" x14ac:dyDescent="0.2">
      <c r="A874" s="5"/>
      <c r="D874" s="34"/>
      <c r="E874" s="35"/>
      <c r="F874" s="34"/>
      <c r="G874" s="34"/>
      <c r="H874" s="44"/>
      <c r="I874" s="44" t="s">
        <v>959</v>
      </c>
      <c r="J874" s="43" t="s">
        <v>960</v>
      </c>
      <c r="K874" s="45">
        <v>102.070419</v>
      </c>
      <c r="L874" s="45">
        <v>102.070419</v>
      </c>
      <c r="M874" s="45">
        <f t="shared" si="14"/>
        <v>0</v>
      </c>
    </row>
    <row r="875" spans="1:13" x14ac:dyDescent="0.2">
      <c r="A875" s="5"/>
      <c r="D875" s="34"/>
      <c r="E875" s="35"/>
      <c r="F875" s="34"/>
      <c r="G875" s="34"/>
      <c r="H875" s="44"/>
      <c r="I875" s="44" t="s">
        <v>961</v>
      </c>
      <c r="J875" s="43" t="s">
        <v>962</v>
      </c>
      <c r="K875" s="45">
        <v>14.546225</v>
      </c>
      <c r="L875" s="45">
        <v>14.546225</v>
      </c>
      <c r="M875" s="45">
        <f t="shared" si="14"/>
        <v>0</v>
      </c>
    </row>
    <row r="876" spans="1:13" x14ac:dyDescent="0.2">
      <c r="A876" s="5"/>
      <c r="D876" s="34"/>
      <c r="E876" s="35"/>
      <c r="F876" s="34"/>
      <c r="G876" s="34"/>
      <c r="H876" s="44"/>
      <c r="I876" s="44" t="s">
        <v>963</v>
      </c>
      <c r="J876" s="43" t="s">
        <v>964</v>
      </c>
      <c r="K876" s="45">
        <v>4724.5603709999996</v>
      </c>
      <c r="L876" s="45">
        <v>4724.5603709999996</v>
      </c>
      <c r="M876" s="45">
        <f t="shared" si="14"/>
        <v>0</v>
      </c>
    </row>
    <row r="877" spans="1:13" x14ac:dyDescent="0.2">
      <c r="A877" s="5"/>
      <c r="D877" s="34"/>
      <c r="E877" s="35"/>
      <c r="F877" s="34"/>
      <c r="G877" s="34"/>
      <c r="H877" s="44"/>
      <c r="I877" s="44" t="s">
        <v>591</v>
      </c>
      <c r="J877" s="43" t="s">
        <v>592</v>
      </c>
      <c r="K877" s="45">
        <v>94.626396</v>
      </c>
      <c r="L877" s="45">
        <v>94.626396</v>
      </c>
      <c r="M877" s="45">
        <f t="shared" si="14"/>
        <v>0</v>
      </c>
    </row>
    <row r="878" spans="1:13" x14ac:dyDescent="0.2">
      <c r="A878" s="5"/>
      <c r="D878" s="34"/>
      <c r="E878" s="35"/>
      <c r="F878" s="34"/>
      <c r="G878" s="34"/>
      <c r="H878" s="44"/>
      <c r="I878" s="44" t="s">
        <v>496</v>
      </c>
      <c r="J878" s="43" t="s">
        <v>497</v>
      </c>
      <c r="K878" s="45">
        <v>77.858109999999996</v>
      </c>
      <c r="L878" s="45">
        <v>77.858109999999996</v>
      </c>
      <c r="M878" s="45">
        <f t="shared" si="14"/>
        <v>0</v>
      </c>
    </row>
    <row r="879" spans="1:13" x14ac:dyDescent="0.2">
      <c r="A879" s="5"/>
      <c r="D879" s="34"/>
      <c r="E879" s="35"/>
      <c r="F879" s="34"/>
      <c r="G879" s="34"/>
      <c r="H879" s="44"/>
      <c r="I879" s="44" t="s">
        <v>427</v>
      </c>
      <c r="J879" s="43" t="s">
        <v>2348</v>
      </c>
      <c r="K879" s="45">
        <v>2891.9895369999999</v>
      </c>
      <c r="L879" s="45">
        <v>2891.9895369999999</v>
      </c>
      <c r="M879" s="45">
        <f t="shared" ref="M879:M936" si="15">L879-K879</f>
        <v>0</v>
      </c>
    </row>
    <row r="880" spans="1:13" x14ac:dyDescent="0.2">
      <c r="A880" s="5"/>
      <c r="D880" s="34"/>
      <c r="E880" s="35"/>
      <c r="F880" s="34"/>
      <c r="G880" s="34"/>
      <c r="H880" s="44"/>
      <c r="I880" s="44" t="s">
        <v>527</v>
      </c>
      <c r="J880" s="43" t="s">
        <v>1989</v>
      </c>
      <c r="K880" s="45">
        <v>122.333978</v>
      </c>
      <c r="L880" s="45">
        <v>122.333978</v>
      </c>
      <c r="M880" s="45">
        <f t="shared" si="15"/>
        <v>0</v>
      </c>
    </row>
    <row r="881" spans="1:13" x14ac:dyDescent="0.2">
      <c r="A881" s="5"/>
      <c r="D881" s="34"/>
      <c r="E881" s="35"/>
      <c r="F881" s="34"/>
      <c r="G881" s="34"/>
      <c r="H881" s="44"/>
      <c r="I881" s="44" t="s">
        <v>945</v>
      </c>
      <c r="J881" s="43" t="s">
        <v>946</v>
      </c>
      <c r="K881" s="45">
        <v>690.77392099999997</v>
      </c>
      <c r="L881" s="45">
        <v>690.77392099999997</v>
      </c>
      <c r="M881" s="45">
        <f t="shared" si="15"/>
        <v>0</v>
      </c>
    </row>
    <row r="882" spans="1:13" x14ac:dyDescent="0.2">
      <c r="A882" s="5"/>
      <c r="D882" s="34"/>
      <c r="E882" s="35"/>
      <c r="F882" s="34"/>
      <c r="G882" s="34"/>
      <c r="H882" s="44"/>
      <c r="I882" s="44" t="s">
        <v>965</v>
      </c>
      <c r="J882" s="43" t="s">
        <v>966</v>
      </c>
      <c r="K882" s="45">
        <v>6959.805824</v>
      </c>
      <c r="L882" s="45">
        <v>6959.805824</v>
      </c>
      <c r="M882" s="45">
        <f t="shared" si="15"/>
        <v>0</v>
      </c>
    </row>
    <row r="883" spans="1:13" x14ac:dyDescent="0.2">
      <c r="A883" s="5"/>
      <c r="D883" s="34"/>
      <c r="E883" s="35"/>
      <c r="F883" s="34"/>
      <c r="G883" s="34"/>
      <c r="H883" s="44"/>
      <c r="I883" s="44" t="s">
        <v>967</v>
      </c>
      <c r="J883" s="43" t="s">
        <v>2186</v>
      </c>
      <c r="K883" s="45">
        <v>1330.640224</v>
      </c>
      <c r="L883" s="45">
        <v>1330.640224</v>
      </c>
      <c r="M883" s="45">
        <f t="shared" si="15"/>
        <v>0</v>
      </c>
    </row>
    <row r="884" spans="1:13" x14ac:dyDescent="0.2">
      <c r="A884" s="5"/>
      <c r="D884" s="34"/>
      <c r="E884" s="35"/>
      <c r="F884" s="34"/>
      <c r="G884" s="34"/>
      <c r="H884" s="44"/>
      <c r="I884" s="44" t="s">
        <v>968</v>
      </c>
      <c r="J884" s="43" t="s">
        <v>2187</v>
      </c>
      <c r="K884" s="45">
        <v>115.953478</v>
      </c>
      <c r="L884" s="45">
        <v>115.953478</v>
      </c>
      <c r="M884" s="45">
        <f t="shared" si="15"/>
        <v>0</v>
      </c>
    </row>
    <row r="885" spans="1:13" x14ac:dyDescent="0.2">
      <c r="A885" s="5"/>
      <c r="D885" s="34"/>
      <c r="E885" s="35"/>
      <c r="F885" s="34"/>
      <c r="G885" s="34"/>
      <c r="H885" s="44"/>
      <c r="I885" s="44" t="s">
        <v>969</v>
      </c>
      <c r="J885" s="43" t="s">
        <v>2188</v>
      </c>
      <c r="K885" s="45">
        <v>697.17839200000003</v>
      </c>
      <c r="L885" s="45">
        <v>697.17839200000003</v>
      </c>
      <c r="M885" s="45">
        <f t="shared" si="15"/>
        <v>0</v>
      </c>
    </row>
    <row r="886" spans="1:13" x14ac:dyDescent="0.2">
      <c r="A886" s="5"/>
      <c r="D886" s="34"/>
      <c r="E886" s="35"/>
      <c r="F886" s="34"/>
      <c r="G886" s="34"/>
      <c r="H886" s="44"/>
      <c r="I886" s="44" t="s">
        <v>970</v>
      </c>
      <c r="J886" s="43" t="s">
        <v>2189</v>
      </c>
      <c r="K886" s="45">
        <v>35500.920671</v>
      </c>
      <c r="L886" s="45">
        <v>35500.920671</v>
      </c>
      <c r="M886" s="45">
        <f t="shared" si="15"/>
        <v>0</v>
      </c>
    </row>
    <row r="887" spans="1:13" x14ac:dyDescent="0.2">
      <c r="A887" s="5"/>
      <c r="D887" s="34"/>
      <c r="E887" s="35"/>
      <c r="F887" s="34"/>
      <c r="G887" s="34"/>
      <c r="H887" s="44"/>
      <c r="I887" s="44" t="s">
        <v>971</v>
      </c>
      <c r="J887" s="43" t="s">
        <v>972</v>
      </c>
      <c r="K887" s="45">
        <v>544.80603599999995</v>
      </c>
      <c r="L887" s="45">
        <v>544.80603599999995</v>
      </c>
      <c r="M887" s="45">
        <f t="shared" si="15"/>
        <v>0</v>
      </c>
    </row>
    <row r="888" spans="1:13" x14ac:dyDescent="0.2">
      <c r="A888" s="5"/>
      <c r="D888" s="34"/>
      <c r="E888" s="35"/>
      <c r="F888" s="34"/>
      <c r="G888" s="34"/>
      <c r="H888" s="44" t="s">
        <v>447</v>
      </c>
      <c r="I888" s="44"/>
      <c r="J888" s="43"/>
      <c r="K888" s="45">
        <v>6834.2378440000002</v>
      </c>
      <c r="L888" s="45">
        <v>6834.2378440000002</v>
      </c>
      <c r="M888" s="45">
        <f t="shared" si="15"/>
        <v>0</v>
      </c>
    </row>
    <row r="889" spans="1:13" x14ac:dyDescent="0.2">
      <c r="A889" s="5"/>
      <c r="D889" s="34"/>
      <c r="E889" s="35"/>
      <c r="F889" s="34"/>
      <c r="G889" s="34"/>
      <c r="H889" s="44"/>
      <c r="I889" s="44" t="s">
        <v>448</v>
      </c>
      <c r="J889" s="43" t="s">
        <v>488</v>
      </c>
      <c r="K889" s="45">
        <v>6400.7785610000001</v>
      </c>
      <c r="L889" s="45">
        <v>6400.7785610000001</v>
      </c>
      <c r="M889" s="45">
        <f t="shared" si="15"/>
        <v>0</v>
      </c>
    </row>
    <row r="890" spans="1:13" x14ac:dyDescent="0.2">
      <c r="A890" s="5"/>
      <c r="D890" s="34"/>
      <c r="E890" s="35"/>
      <c r="F890" s="34"/>
      <c r="G890" s="34"/>
      <c r="H890" s="44"/>
      <c r="I890" s="44" t="s">
        <v>452</v>
      </c>
      <c r="J890" s="43" t="s">
        <v>491</v>
      </c>
      <c r="K890" s="45">
        <v>153.459282</v>
      </c>
      <c r="L890" s="45">
        <v>153.459282</v>
      </c>
      <c r="M890" s="45">
        <f t="shared" si="15"/>
        <v>0</v>
      </c>
    </row>
    <row r="891" spans="1:13" x14ac:dyDescent="0.2">
      <c r="A891" s="5"/>
      <c r="D891" s="34"/>
      <c r="E891" s="35"/>
      <c r="F891" s="34"/>
      <c r="G891" s="34"/>
      <c r="H891" s="44"/>
      <c r="I891" s="44" t="s">
        <v>947</v>
      </c>
      <c r="J891" s="43" t="s">
        <v>948</v>
      </c>
      <c r="K891" s="45">
        <v>280.000001</v>
      </c>
      <c r="L891" s="45">
        <v>280.000001</v>
      </c>
      <c r="M891" s="45">
        <f t="shared" si="15"/>
        <v>0</v>
      </c>
    </row>
    <row r="892" spans="1:13" x14ac:dyDescent="0.2">
      <c r="A892" s="5"/>
      <c r="D892" s="34"/>
      <c r="E892" s="35"/>
      <c r="F892" s="34"/>
      <c r="G892" s="34"/>
      <c r="H892" s="44" t="s">
        <v>865</v>
      </c>
      <c r="I892" s="44"/>
      <c r="J892" s="43"/>
      <c r="K892" s="45">
        <v>17138.334636</v>
      </c>
      <c r="L892" s="45">
        <v>17138.334636</v>
      </c>
      <c r="M892" s="45">
        <f t="shared" si="15"/>
        <v>0</v>
      </c>
    </row>
    <row r="893" spans="1:13" x14ac:dyDescent="0.2">
      <c r="A893" s="5"/>
      <c r="D893" s="34"/>
      <c r="E893" s="35"/>
      <c r="F893" s="34"/>
      <c r="G893" s="34"/>
      <c r="H893" s="44"/>
      <c r="I893" s="44" t="s">
        <v>973</v>
      </c>
      <c r="J893" s="43" t="s">
        <v>2190</v>
      </c>
      <c r="K893" s="45">
        <v>17138.334636</v>
      </c>
      <c r="L893" s="45">
        <v>17138.334636</v>
      </c>
      <c r="M893" s="45">
        <f t="shared" si="15"/>
        <v>0</v>
      </c>
    </row>
    <row r="894" spans="1:13" s="1" customFormat="1" ht="13.5" x14ac:dyDescent="0.25">
      <c r="A894" s="9"/>
      <c r="B894" s="16"/>
      <c r="C894" s="16" t="s">
        <v>999</v>
      </c>
      <c r="D894" s="16"/>
      <c r="E894" s="16"/>
      <c r="F894" s="16"/>
      <c r="G894" s="16"/>
      <c r="H894" s="16"/>
      <c r="I894" s="17"/>
      <c r="J894" s="50"/>
      <c r="K894" s="17">
        <f>+K895+K923</f>
        <v>699492.29171100003</v>
      </c>
      <c r="L894" s="17">
        <f>+L895+L923</f>
        <v>737045.85928199999</v>
      </c>
      <c r="M894" s="17">
        <f t="shared" si="15"/>
        <v>37553.567570999963</v>
      </c>
    </row>
    <row r="895" spans="1:13" ht="14.25" x14ac:dyDescent="0.2">
      <c r="A895" s="5"/>
      <c r="D895" s="62" t="s">
        <v>1035</v>
      </c>
      <c r="E895" s="65"/>
      <c r="F895" s="62"/>
      <c r="G895" s="62"/>
      <c r="H895" s="62"/>
      <c r="I895" s="62"/>
      <c r="J895" s="66"/>
      <c r="K895" s="67">
        <v>631794.28150200006</v>
      </c>
      <c r="L895" s="67">
        <v>669347.84907300002</v>
      </c>
      <c r="M895" s="67">
        <f t="shared" si="15"/>
        <v>37553.567570999963</v>
      </c>
    </row>
    <row r="896" spans="1:13" ht="14.25" x14ac:dyDescent="0.2">
      <c r="A896" s="5"/>
      <c r="D896" s="34"/>
      <c r="E896" s="68">
        <v>24</v>
      </c>
      <c r="F896" s="38" t="s">
        <v>406</v>
      </c>
      <c r="G896" s="69"/>
      <c r="H896" s="70"/>
      <c r="I896" s="71"/>
      <c r="J896" s="72"/>
      <c r="K896" s="72">
        <v>200128.19839800001</v>
      </c>
      <c r="L896" s="72">
        <v>200125.998398</v>
      </c>
      <c r="M896" s="72">
        <f t="shared" si="15"/>
        <v>-2.2000000000116415</v>
      </c>
    </row>
    <row r="897" spans="1:13" ht="14.25" x14ac:dyDescent="0.2">
      <c r="A897" s="5"/>
      <c r="D897" s="34"/>
      <c r="E897" s="35"/>
      <c r="F897" s="34"/>
      <c r="G897" s="36" t="s">
        <v>999</v>
      </c>
      <c r="H897" s="36"/>
      <c r="I897" s="36"/>
      <c r="J897" s="33"/>
      <c r="K897" s="29">
        <v>200128.19839800001</v>
      </c>
      <c r="L897" s="29">
        <v>200125.998398</v>
      </c>
      <c r="M897" s="29">
        <f t="shared" si="15"/>
        <v>-2.2000000000116415</v>
      </c>
    </row>
    <row r="898" spans="1:13" ht="14.25" x14ac:dyDescent="0.2">
      <c r="A898" s="5"/>
      <c r="D898" s="34"/>
      <c r="E898" s="35"/>
      <c r="F898" s="34"/>
      <c r="G898" s="34"/>
      <c r="H898" s="38" t="s">
        <v>999</v>
      </c>
      <c r="I898" s="38"/>
      <c r="J898" s="60"/>
      <c r="K898" s="41">
        <v>200128.19839800001</v>
      </c>
      <c r="L898" s="41">
        <v>200125.998398</v>
      </c>
      <c r="M898" s="41">
        <f t="shared" si="15"/>
        <v>-2.2000000000116415</v>
      </c>
    </row>
    <row r="899" spans="1:13" x14ac:dyDescent="0.2">
      <c r="A899" s="5"/>
      <c r="D899" s="34"/>
      <c r="E899" s="35"/>
      <c r="F899" s="34"/>
      <c r="G899" s="34"/>
      <c r="H899" s="44"/>
      <c r="I899" s="44" t="s">
        <v>1000</v>
      </c>
      <c r="J899" s="43" t="s">
        <v>1001</v>
      </c>
      <c r="K899" s="45">
        <v>155711.5626</v>
      </c>
      <c r="L899" s="45">
        <v>156902.5626</v>
      </c>
      <c r="M899" s="45">
        <f t="shared" si="15"/>
        <v>1191</v>
      </c>
    </row>
    <row r="900" spans="1:13" x14ac:dyDescent="0.2">
      <c r="A900" s="5"/>
      <c r="D900" s="34"/>
      <c r="E900" s="35"/>
      <c r="F900" s="34"/>
      <c r="G900" s="34"/>
      <c r="H900" s="44"/>
      <c r="I900" s="44" t="s">
        <v>1002</v>
      </c>
      <c r="J900" s="43" t="s">
        <v>1003</v>
      </c>
      <c r="K900" s="45">
        <v>1275.405465</v>
      </c>
      <c r="L900" s="45">
        <v>1284.405465</v>
      </c>
      <c r="M900" s="45">
        <f t="shared" si="15"/>
        <v>9</v>
      </c>
    </row>
    <row r="901" spans="1:13" x14ac:dyDescent="0.2">
      <c r="A901" s="5"/>
      <c r="D901" s="34"/>
      <c r="E901" s="35"/>
      <c r="F901" s="34"/>
      <c r="G901" s="34"/>
      <c r="H901" s="44"/>
      <c r="I901" s="44" t="s">
        <v>1004</v>
      </c>
      <c r="J901" s="43" t="s">
        <v>1005</v>
      </c>
      <c r="K901" s="45">
        <v>32.182591000000002</v>
      </c>
      <c r="L901" s="45">
        <v>32.182591000000002</v>
      </c>
      <c r="M901" s="45">
        <f t="shared" si="15"/>
        <v>0</v>
      </c>
    </row>
    <row r="902" spans="1:13" x14ac:dyDescent="0.2">
      <c r="A902" s="5"/>
      <c r="D902" s="34"/>
      <c r="E902" s="35"/>
      <c r="F902" s="34"/>
      <c r="G902" s="34"/>
      <c r="H902" s="44"/>
      <c r="I902" s="44" t="s">
        <v>1006</v>
      </c>
      <c r="J902" s="43" t="s">
        <v>1007</v>
      </c>
      <c r="K902" s="45">
        <v>1468.387929</v>
      </c>
      <c r="L902" s="45">
        <v>1468.387929</v>
      </c>
      <c r="M902" s="45">
        <f t="shared" si="15"/>
        <v>0</v>
      </c>
    </row>
    <row r="903" spans="1:13" x14ac:dyDescent="0.2">
      <c r="A903" s="5"/>
      <c r="D903" s="34"/>
      <c r="E903" s="35"/>
      <c r="F903" s="34"/>
      <c r="G903" s="34"/>
      <c r="H903" s="44"/>
      <c r="I903" s="44" t="s">
        <v>1008</v>
      </c>
      <c r="J903" s="43" t="s">
        <v>1009</v>
      </c>
      <c r="K903" s="45">
        <v>30157.755507999998</v>
      </c>
      <c r="L903" s="45">
        <v>28957.755507999998</v>
      </c>
      <c r="M903" s="45">
        <f t="shared" si="15"/>
        <v>-1200</v>
      </c>
    </row>
    <row r="904" spans="1:13" x14ac:dyDescent="0.2">
      <c r="A904" s="5"/>
      <c r="D904" s="34"/>
      <c r="E904" s="35"/>
      <c r="F904" s="34"/>
      <c r="G904" s="34"/>
      <c r="H904" s="44"/>
      <c r="I904" s="44" t="s">
        <v>1010</v>
      </c>
      <c r="J904" s="43" t="s">
        <v>1011</v>
      </c>
      <c r="K904" s="45">
        <v>55.1</v>
      </c>
      <c r="L904" s="45">
        <v>55.1</v>
      </c>
      <c r="M904" s="45">
        <f t="shared" si="15"/>
        <v>0</v>
      </c>
    </row>
    <row r="905" spans="1:13" x14ac:dyDescent="0.2">
      <c r="A905" s="5"/>
      <c r="D905" s="34"/>
      <c r="E905" s="35"/>
      <c r="F905" s="34"/>
      <c r="G905" s="34"/>
      <c r="H905" s="44"/>
      <c r="I905" s="44" t="s">
        <v>1012</v>
      </c>
      <c r="J905" s="43" t="s">
        <v>1013</v>
      </c>
      <c r="K905" s="45">
        <v>678.01636099999996</v>
      </c>
      <c r="L905" s="45">
        <v>678.01636099999996</v>
      </c>
      <c r="M905" s="45">
        <f t="shared" si="15"/>
        <v>0</v>
      </c>
    </row>
    <row r="906" spans="1:13" x14ac:dyDescent="0.2">
      <c r="A906" s="5"/>
      <c r="D906" s="34"/>
      <c r="E906" s="35"/>
      <c r="F906" s="34"/>
      <c r="G906" s="34"/>
      <c r="H906" s="44"/>
      <c r="I906" s="44" t="s">
        <v>1014</v>
      </c>
      <c r="J906" s="43" t="s">
        <v>1015</v>
      </c>
      <c r="K906" s="45">
        <v>10749.787944</v>
      </c>
      <c r="L906" s="45">
        <v>10747.587944000001</v>
      </c>
      <c r="M906" s="45">
        <f t="shared" si="15"/>
        <v>-2.1999999999989086</v>
      </c>
    </row>
    <row r="907" spans="1:13" ht="14.25" x14ac:dyDescent="0.2">
      <c r="A907" s="5"/>
      <c r="D907" s="34"/>
      <c r="E907" s="68">
        <v>28</v>
      </c>
      <c r="F907" s="38" t="s">
        <v>407</v>
      </c>
      <c r="G907" s="69"/>
      <c r="H907" s="70"/>
      <c r="I907" s="71"/>
      <c r="J907" s="72"/>
      <c r="K907" s="72">
        <v>384300.80095599999</v>
      </c>
      <c r="L907" s="72">
        <v>421854.36852700001</v>
      </c>
      <c r="M907" s="72">
        <f t="shared" si="15"/>
        <v>37553.567571000021</v>
      </c>
    </row>
    <row r="908" spans="1:13" ht="14.25" x14ac:dyDescent="0.2">
      <c r="A908" s="5"/>
      <c r="D908" s="34"/>
      <c r="E908" s="35"/>
      <c r="F908" s="34"/>
      <c r="G908" s="36" t="s">
        <v>999</v>
      </c>
      <c r="H908" s="36"/>
      <c r="I908" s="36"/>
      <c r="J908" s="33"/>
      <c r="K908" s="29">
        <v>384300.80095599999</v>
      </c>
      <c r="L908" s="29">
        <v>421854.36852700001</v>
      </c>
      <c r="M908" s="29">
        <f t="shared" si="15"/>
        <v>37553.567571000021</v>
      </c>
    </row>
    <row r="909" spans="1:13" ht="14.25" x14ac:dyDescent="0.2">
      <c r="A909" s="5"/>
      <c r="D909" s="34"/>
      <c r="E909" s="35"/>
      <c r="F909" s="34"/>
      <c r="G909" s="34"/>
      <c r="H909" s="38" t="s">
        <v>999</v>
      </c>
      <c r="I909" s="38"/>
      <c r="J909" s="60"/>
      <c r="K909" s="41">
        <v>384300.80095599999</v>
      </c>
      <c r="L909" s="41">
        <v>421854.36852700001</v>
      </c>
      <c r="M909" s="41">
        <f t="shared" si="15"/>
        <v>37553.567571000021</v>
      </c>
    </row>
    <row r="910" spans="1:13" x14ac:dyDescent="0.2">
      <c r="A910" s="5"/>
      <c r="D910" s="34"/>
      <c r="E910" s="35"/>
      <c r="F910" s="34"/>
      <c r="G910" s="34"/>
      <c r="H910" s="44"/>
      <c r="I910" s="44" t="s">
        <v>1016</v>
      </c>
      <c r="J910" s="43" t="s">
        <v>1017</v>
      </c>
      <c r="K910" s="45">
        <v>279288.44370100001</v>
      </c>
      <c r="L910" s="45">
        <v>314869.01127199997</v>
      </c>
      <c r="M910" s="45">
        <f t="shared" si="15"/>
        <v>35580.567570999963</v>
      </c>
    </row>
    <row r="911" spans="1:13" x14ac:dyDescent="0.2">
      <c r="A911" s="5"/>
      <c r="D911" s="34"/>
      <c r="E911" s="35"/>
      <c r="F911" s="34"/>
      <c r="G911" s="34"/>
      <c r="H911" s="44"/>
      <c r="I911" s="44" t="s">
        <v>1018</v>
      </c>
      <c r="J911" s="43" t="s">
        <v>1019</v>
      </c>
      <c r="K911" s="45">
        <v>13547.684536999999</v>
      </c>
      <c r="L911" s="45">
        <v>15520.684536999999</v>
      </c>
      <c r="M911" s="45">
        <f t="shared" si="15"/>
        <v>1973</v>
      </c>
    </row>
    <row r="912" spans="1:13" x14ac:dyDescent="0.2">
      <c r="A912" s="5"/>
      <c r="D912" s="34"/>
      <c r="E912" s="35"/>
      <c r="F912" s="34"/>
      <c r="G912" s="34"/>
      <c r="H912" s="44"/>
      <c r="I912" s="44" t="s">
        <v>1020</v>
      </c>
      <c r="J912" s="43" t="s">
        <v>1021</v>
      </c>
      <c r="K912" s="45">
        <v>90294.231922000006</v>
      </c>
      <c r="L912" s="45">
        <v>90294.231922000006</v>
      </c>
      <c r="M912" s="45">
        <f t="shared" si="15"/>
        <v>0</v>
      </c>
    </row>
    <row r="913" spans="1:13" x14ac:dyDescent="0.2">
      <c r="A913" s="5"/>
      <c r="D913" s="34"/>
      <c r="E913" s="35"/>
      <c r="F913" s="34"/>
      <c r="G913" s="34"/>
      <c r="H913" s="44"/>
      <c r="I913" s="44" t="s">
        <v>1022</v>
      </c>
      <c r="J913" s="43" t="s">
        <v>1023</v>
      </c>
      <c r="K913" s="45">
        <v>1170.4407960000001</v>
      </c>
      <c r="L913" s="45">
        <v>1170.4407960000001</v>
      </c>
      <c r="M913" s="45">
        <f t="shared" si="15"/>
        <v>0</v>
      </c>
    </row>
    <row r="914" spans="1:13" ht="14.25" x14ac:dyDescent="0.2">
      <c r="A914" s="5"/>
      <c r="D914" s="34"/>
      <c r="E914" s="68">
        <v>30</v>
      </c>
      <c r="F914" s="38" t="s">
        <v>408</v>
      </c>
      <c r="G914" s="69"/>
      <c r="H914" s="70"/>
      <c r="I914" s="71"/>
      <c r="J914" s="72"/>
      <c r="K914" s="72">
        <v>23375.682148</v>
      </c>
      <c r="L914" s="72">
        <v>23375.682148</v>
      </c>
      <c r="M914" s="72">
        <f t="shared" si="15"/>
        <v>0</v>
      </c>
    </row>
    <row r="915" spans="1:13" ht="14.25" x14ac:dyDescent="0.2">
      <c r="A915" s="5"/>
      <c r="D915" s="34"/>
      <c r="E915" s="35"/>
      <c r="F915" s="34"/>
      <c r="G915" s="36" t="s">
        <v>999</v>
      </c>
      <c r="H915" s="36"/>
      <c r="I915" s="36"/>
      <c r="J915" s="33"/>
      <c r="K915" s="29">
        <v>23375.682148</v>
      </c>
      <c r="L915" s="29">
        <v>23375.682148</v>
      </c>
      <c r="M915" s="29">
        <f t="shared" si="15"/>
        <v>0</v>
      </c>
    </row>
    <row r="916" spans="1:13" ht="14.25" x14ac:dyDescent="0.2">
      <c r="A916" s="5"/>
      <c r="D916" s="34"/>
      <c r="E916" s="35"/>
      <c r="F916" s="34"/>
      <c r="G916" s="34"/>
      <c r="H916" s="38" t="s">
        <v>999</v>
      </c>
      <c r="I916" s="38"/>
      <c r="J916" s="60"/>
      <c r="K916" s="41">
        <v>23375.682148</v>
      </c>
      <c r="L916" s="41">
        <v>23375.682148</v>
      </c>
      <c r="M916" s="41">
        <f t="shared" si="15"/>
        <v>0</v>
      </c>
    </row>
    <row r="917" spans="1:13" x14ac:dyDescent="0.2">
      <c r="A917" s="5"/>
      <c r="D917" s="34"/>
      <c r="E917" s="35"/>
      <c r="F917" s="34"/>
      <c r="G917" s="34"/>
      <c r="H917" s="44"/>
      <c r="I917" s="44" t="s">
        <v>1024</v>
      </c>
      <c r="J917" s="43" t="s">
        <v>1025</v>
      </c>
      <c r="K917" s="45">
        <v>23375.682148</v>
      </c>
      <c r="L917" s="45">
        <v>23375.682148</v>
      </c>
      <c r="M917" s="45">
        <f t="shared" si="15"/>
        <v>0</v>
      </c>
    </row>
    <row r="918" spans="1:13" ht="14.25" x14ac:dyDescent="0.2">
      <c r="A918" s="5"/>
      <c r="D918" s="34"/>
      <c r="E918" s="68">
        <v>34</v>
      </c>
      <c r="F918" s="38" t="s">
        <v>409</v>
      </c>
      <c r="G918" s="69"/>
      <c r="H918" s="70"/>
      <c r="I918" s="71"/>
      <c r="J918" s="72"/>
      <c r="K918" s="72">
        <v>23989.599999999999</v>
      </c>
      <c r="L918" s="72">
        <v>23991.8</v>
      </c>
      <c r="M918" s="72">
        <f t="shared" si="15"/>
        <v>2.2000000000007276</v>
      </c>
    </row>
    <row r="919" spans="1:13" ht="14.25" x14ac:dyDescent="0.2">
      <c r="A919" s="5"/>
      <c r="D919" s="34"/>
      <c r="E919" s="35"/>
      <c r="F919" s="34"/>
      <c r="G919" s="36" t="s">
        <v>999</v>
      </c>
      <c r="H919" s="36"/>
      <c r="I919" s="36"/>
      <c r="J919" s="33"/>
      <c r="K919" s="29">
        <v>23989.599999999999</v>
      </c>
      <c r="L919" s="29">
        <v>23991.8</v>
      </c>
      <c r="M919" s="29">
        <f t="shared" si="15"/>
        <v>2.2000000000007276</v>
      </c>
    </row>
    <row r="920" spans="1:13" ht="14.25" x14ac:dyDescent="0.2">
      <c r="A920" s="5"/>
      <c r="D920" s="34"/>
      <c r="E920" s="35"/>
      <c r="F920" s="34"/>
      <c r="G920" s="34"/>
      <c r="H920" s="38" t="s">
        <v>999</v>
      </c>
      <c r="I920" s="38"/>
      <c r="J920" s="60"/>
      <c r="K920" s="41">
        <v>23989.599999999999</v>
      </c>
      <c r="L920" s="41">
        <v>23991.8</v>
      </c>
      <c r="M920" s="41">
        <f t="shared" si="15"/>
        <v>2.2000000000007276</v>
      </c>
    </row>
    <row r="921" spans="1:13" x14ac:dyDescent="0.2">
      <c r="A921" s="5"/>
      <c r="D921" s="34"/>
      <c r="E921" s="35"/>
      <c r="F921" s="34"/>
      <c r="G921" s="34"/>
      <c r="H921" s="44"/>
      <c r="I921" s="44" t="s">
        <v>1010</v>
      </c>
      <c r="J921" s="43" t="s">
        <v>2209</v>
      </c>
      <c r="K921" s="45">
        <v>1544</v>
      </c>
      <c r="L921" s="45">
        <v>1546.2</v>
      </c>
      <c r="M921" s="45">
        <f t="shared" si="15"/>
        <v>2.2000000000000455</v>
      </c>
    </row>
    <row r="922" spans="1:13" x14ac:dyDescent="0.2">
      <c r="A922" s="5"/>
      <c r="D922" s="34"/>
      <c r="E922" s="35"/>
      <c r="F922" s="34"/>
      <c r="G922" s="34"/>
      <c r="H922" s="44"/>
      <c r="I922" s="44" t="s">
        <v>1026</v>
      </c>
      <c r="J922" s="43" t="s">
        <v>1027</v>
      </c>
      <c r="K922" s="45">
        <v>22445.599999999999</v>
      </c>
      <c r="L922" s="45">
        <v>22445.599999999999</v>
      </c>
      <c r="M922" s="45">
        <f t="shared" si="15"/>
        <v>0</v>
      </c>
    </row>
    <row r="923" spans="1:13" ht="14.25" x14ac:dyDescent="0.2">
      <c r="A923" s="5"/>
      <c r="D923" s="62" t="s">
        <v>1069</v>
      </c>
      <c r="E923" s="65"/>
      <c r="F923" s="62"/>
      <c r="G923" s="62"/>
      <c r="H923" s="62"/>
      <c r="I923" s="62"/>
      <c r="J923" s="66"/>
      <c r="K923" s="67">
        <v>67698.010209</v>
      </c>
      <c r="L923" s="67">
        <v>67698.010209</v>
      </c>
      <c r="M923" s="67">
        <f t="shared" si="15"/>
        <v>0</v>
      </c>
    </row>
    <row r="924" spans="1:13" ht="14.25" x14ac:dyDescent="0.2">
      <c r="A924" s="5"/>
      <c r="D924" s="34"/>
      <c r="E924" s="68">
        <v>52</v>
      </c>
      <c r="F924" s="38" t="s">
        <v>1972</v>
      </c>
      <c r="G924" s="69"/>
      <c r="H924" s="70"/>
      <c r="I924" s="71"/>
      <c r="J924" s="72"/>
      <c r="K924" s="72">
        <v>59839.865519999999</v>
      </c>
      <c r="L924" s="72">
        <v>59839.865519999999</v>
      </c>
      <c r="M924" s="72">
        <f t="shared" si="15"/>
        <v>0</v>
      </c>
    </row>
    <row r="925" spans="1:13" ht="14.25" x14ac:dyDescent="0.2">
      <c r="A925" s="5"/>
      <c r="D925" s="34"/>
      <c r="E925" s="35"/>
      <c r="F925" s="34"/>
      <c r="G925" s="36" t="s">
        <v>423</v>
      </c>
      <c r="H925" s="36"/>
      <c r="I925" s="36"/>
      <c r="J925" s="33"/>
      <c r="K925" s="29">
        <v>59839.865519999999</v>
      </c>
      <c r="L925" s="29">
        <v>59839.865519999999</v>
      </c>
      <c r="M925" s="29">
        <f t="shared" si="15"/>
        <v>0</v>
      </c>
    </row>
    <row r="926" spans="1:13" ht="14.25" x14ac:dyDescent="0.2">
      <c r="A926" s="5"/>
      <c r="D926" s="34"/>
      <c r="E926" s="35"/>
      <c r="F926" s="34"/>
      <c r="G926" s="34"/>
      <c r="H926" s="38" t="s">
        <v>424</v>
      </c>
      <c r="I926" s="38"/>
      <c r="J926" s="60"/>
      <c r="K926" s="41">
        <v>59839.865519999999</v>
      </c>
      <c r="L926" s="41">
        <v>59839.865519999999</v>
      </c>
      <c r="M926" s="41">
        <f t="shared" si="15"/>
        <v>0</v>
      </c>
    </row>
    <row r="927" spans="1:13" x14ac:dyDescent="0.2">
      <c r="A927" s="5"/>
      <c r="D927" s="34"/>
      <c r="E927" s="35"/>
      <c r="F927" s="34"/>
      <c r="G927" s="34"/>
      <c r="H927" s="44"/>
      <c r="I927" s="44" t="s">
        <v>470</v>
      </c>
      <c r="J927" s="43" t="s">
        <v>2179</v>
      </c>
      <c r="K927" s="45">
        <v>59839.865519999999</v>
      </c>
      <c r="L927" s="45">
        <v>59839.865519999999</v>
      </c>
      <c r="M927" s="45">
        <f t="shared" si="15"/>
        <v>0</v>
      </c>
    </row>
    <row r="928" spans="1:13" ht="14.25" x14ac:dyDescent="0.2">
      <c r="A928" s="5"/>
      <c r="D928" s="34"/>
      <c r="E928" s="68">
        <v>53</v>
      </c>
      <c r="F928" s="38" t="s">
        <v>405</v>
      </c>
      <c r="G928" s="69"/>
      <c r="H928" s="70"/>
      <c r="I928" s="71"/>
      <c r="J928" s="72"/>
      <c r="K928" s="72">
        <v>7858.1446889999997</v>
      </c>
      <c r="L928" s="72">
        <v>7858.1446889999997</v>
      </c>
      <c r="M928" s="72">
        <f t="shared" si="15"/>
        <v>0</v>
      </c>
    </row>
    <row r="929" spans="1:13" ht="14.25" x14ac:dyDescent="0.2">
      <c r="A929" s="5"/>
      <c r="D929" s="34"/>
      <c r="E929" s="35"/>
      <c r="F929" s="34"/>
      <c r="G929" s="36" t="s">
        <v>423</v>
      </c>
      <c r="H929" s="36"/>
      <c r="I929" s="36"/>
      <c r="J929" s="33"/>
      <c r="K929" s="29">
        <v>7858.1446889999997</v>
      </c>
      <c r="L929" s="29">
        <v>7858.1446889999997</v>
      </c>
      <c r="M929" s="29">
        <f t="shared" si="15"/>
        <v>0</v>
      </c>
    </row>
    <row r="930" spans="1:13" ht="14.25" x14ac:dyDescent="0.2">
      <c r="A930" s="5"/>
      <c r="D930" s="34"/>
      <c r="E930" s="35"/>
      <c r="F930" s="34"/>
      <c r="G930" s="34"/>
      <c r="H930" s="38" t="s">
        <v>424</v>
      </c>
      <c r="I930" s="38"/>
      <c r="J930" s="60"/>
      <c r="K930" s="41">
        <v>2110.5194459999998</v>
      </c>
      <c r="L930" s="41">
        <v>2110.5194459999998</v>
      </c>
      <c r="M930" s="41">
        <f t="shared" si="15"/>
        <v>0</v>
      </c>
    </row>
    <row r="931" spans="1:13" x14ac:dyDescent="0.2">
      <c r="A931" s="5"/>
      <c r="D931" s="34"/>
      <c r="E931" s="35"/>
      <c r="F931" s="34"/>
      <c r="G931" s="34"/>
      <c r="H931" s="44"/>
      <c r="I931" s="44" t="s">
        <v>951</v>
      </c>
      <c r="J931" s="43" t="s">
        <v>952</v>
      </c>
      <c r="K931" s="45">
        <v>965.86426600000004</v>
      </c>
      <c r="L931" s="45">
        <v>965.86426600000004</v>
      </c>
      <c r="M931" s="45">
        <f t="shared" si="15"/>
        <v>0</v>
      </c>
    </row>
    <row r="932" spans="1:13" x14ac:dyDescent="0.2">
      <c r="A932" s="5"/>
      <c r="D932" s="34"/>
      <c r="E932" s="35"/>
      <c r="F932" s="34"/>
      <c r="G932" s="34"/>
      <c r="H932" s="44"/>
      <c r="I932" s="44" t="s">
        <v>953</v>
      </c>
      <c r="J932" s="43" t="s">
        <v>2184</v>
      </c>
      <c r="K932" s="45">
        <v>115.951815</v>
      </c>
      <c r="L932" s="45">
        <v>115.951815</v>
      </c>
      <c r="M932" s="45">
        <f t="shared" si="15"/>
        <v>0</v>
      </c>
    </row>
    <row r="933" spans="1:13" ht="25.5" x14ac:dyDescent="0.2">
      <c r="A933" s="5"/>
      <c r="D933" s="34"/>
      <c r="E933" s="35"/>
      <c r="F933" s="34"/>
      <c r="G933" s="34"/>
      <c r="H933" s="44"/>
      <c r="I933" s="44" t="s">
        <v>956</v>
      </c>
      <c r="J933" s="43" t="s">
        <v>2185</v>
      </c>
      <c r="K933" s="45">
        <v>381.45944900000001</v>
      </c>
      <c r="L933" s="45">
        <v>381.45944900000001</v>
      </c>
      <c r="M933" s="45">
        <f t="shared" si="15"/>
        <v>0</v>
      </c>
    </row>
    <row r="934" spans="1:13" ht="25.5" x14ac:dyDescent="0.2">
      <c r="A934" s="5"/>
      <c r="D934" s="34"/>
      <c r="E934" s="35"/>
      <c r="F934" s="34"/>
      <c r="G934" s="34"/>
      <c r="H934" s="44"/>
      <c r="I934" s="44" t="s">
        <v>957</v>
      </c>
      <c r="J934" s="43" t="s">
        <v>958</v>
      </c>
      <c r="K934" s="45">
        <v>647.24391600000001</v>
      </c>
      <c r="L934" s="45">
        <v>647.24391600000001</v>
      </c>
      <c r="M934" s="45">
        <f t="shared" si="15"/>
        <v>0</v>
      </c>
    </row>
    <row r="935" spans="1:13" ht="14.25" x14ac:dyDescent="0.2">
      <c r="A935" s="5"/>
      <c r="D935" s="34"/>
      <c r="E935" s="35"/>
      <c r="F935" s="34"/>
      <c r="G935" s="34"/>
      <c r="H935" s="38" t="s">
        <v>447</v>
      </c>
      <c r="I935" s="38"/>
      <c r="J935" s="60"/>
      <c r="K935" s="41">
        <v>5747.6252430000004</v>
      </c>
      <c r="L935" s="41">
        <v>5747.6252430000004</v>
      </c>
      <c r="M935" s="41">
        <f t="shared" si="15"/>
        <v>0</v>
      </c>
    </row>
    <row r="936" spans="1:13" x14ac:dyDescent="0.2">
      <c r="A936" s="5"/>
      <c r="D936" s="34"/>
      <c r="E936" s="35"/>
      <c r="F936" s="34"/>
      <c r="G936" s="34"/>
      <c r="H936" s="44"/>
      <c r="I936" s="44" t="s">
        <v>448</v>
      </c>
      <c r="J936" s="43" t="s">
        <v>488</v>
      </c>
      <c r="K936" s="45">
        <v>5747.6252430000004</v>
      </c>
      <c r="L936" s="45">
        <v>5747.6252430000004</v>
      </c>
      <c r="M936" s="45">
        <f t="shared" si="15"/>
        <v>0</v>
      </c>
    </row>
    <row r="937" spans="1:13" ht="13.5" x14ac:dyDescent="0.2">
      <c r="A937" s="5"/>
      <c r="B937" s="5"/>
      <c r="C937" s="5"/>
      <c r="D937" s="16" t="s">
        <v>418</v>
      </c>
      <c r="E937" s="16"/>
      <c r="F937" s="16"/>
      <c r="G937" s="16"/>
      <c r="H937" s="16"/>
      <c r="I937" s="16"/>
      <c r="J937" s="16"/>
      <c r="K937" s="17">
        <f>+K938+K939</f>
        <v>334516.64165200002</v>
      </c>
      <c r="L937" s="17">
        <f>+L938+L939</f>
        <v>333929.35100784997</v>
      </c>
      <c r="M937" s="17">
        <f>+L937-K937</f>
        <v>-587.29064415005269</v>
      </c>
    </row>
    <row r="938" spans="1:13" ht="13.5" x14ac:dyDescent="0.2">
      <c r="A938" s="5"/>
      <c r="B938" s="5"/>
      <c r="C938" s="5"/>
      <c r="D938" s="20"/>
      <c r="E938" s="20"/>
      <c r="F938" s="20"/>
      <c r="G938" s="20"/>
      <c r="H938" s="21" t="s">
        <v>419</v>
      </c>
      <c r="I938" s="21"/>
      <c r="J938" s="21"/>
      <c r="K938" s="22">
        <v>20806.935608</v>
      </c>
      <c r="L938" s="22">
        <v>20065.027069500018</v>
      </c>
      <c r="M938" s="30">
        <f>+L938-K938</f>
        <v>-741.90853849998166</v>
      </c>
    </row>
    <row r="939" spans="1:13" ht="13.5" x14ac:dyDescent="0.2">
      <c r="A939" s="5"/>
      <c r="B939" s="5"/>
      <c r="C939" s="5"/>
      <c r="D939" s="20"/>
      <c r="E939" s="20"/>
      <c r="F939" s="20"/>
      <c r="G939" s="20"/>
      <c r="H939" s="21" t="s">
        <v>420</v>
      </c>
      <c r="I939" s="21"/>
      <c r="J939" s="21"/>
      <c r="K939" s="22">
        <v>313709.70604399999</v>
      </c>
      <c r="L939" s="22">
        <v>313864.32393834996</v>
      </c>
      <c r="M939" s="30">
        <f>+L939-K939</f>
        <v>154.61789434996899</v>
      </c>
    </row>
    <row r="940" spans="1:13" ht="7.5" customHeight="1" thickBot="1" x14ac:dyDescent="0.25">
      <c r="A940" s="5"/>
      <c r="B940" s="2"/>
      <c r="C940" s="2"/>
      <c r="D940" s="2"/>
      <c r="E940" s="2"/>
      <c r="F940" s="3"/>
      <c r="G940" s="3"/>
      <c r="H940" s="3"/>
      <c r="I940" s="3"/>
      <c r="J940" s="3"/>
      <c r="K940" s="4"/>
      <c r="L940" s="4"/>
      <c r="M940" s="4"/>
    </row>
    <row r="941" spans="1:13" x14ac:dyDescent="0.2">
      <c r="A941" s="5"/>
      <c r="B941" s="1" t="s">
        <v>421</v>
      </c>
      <c r="J941" s="1"/>
    </row>
    <row r="942" spans="1:13" x14ac:dyDescent="0.2">
      <c r="A942" s="5"/>
      <c r="B942" s="1" t="s">
        <v>422</v>
      </c>
      <c r="J942" s="1"/>
    </row>
  </sheetData>
  <mergeCells count="4">
    <mergeCell ref="A3:L3"/>
    <mergeCell ref="A1:J1"/>
    <mergeCell ref="K5:M5"/>
    <mergeCell ref="A4:M4"/>
  </mergeCells>
  <pageMargins left="0.39370078740157483" right="0.39370078740157483" top="0.39370078740157483" bottom="0.39370078740157483" header="0.31496062992125984" footer="0.31496062992125984"/>
  <pageSetup scale="71" fitToHeight="0" orientation="portrait" r:id="rId1"/>
  <ignoredErrors>
    <ignoredError sqref="K7:L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C1</vt:lpstr>
      <vt:lpstr>C2</vt:lpstr>
      <vt:lpstr>'C1'!Área_de_impresión</vt:lpstr>
      <vt:lpstr>'C2'!Área_de_impresión</vt:lpstr>
      <vt:lpstr>'C1'!Títulos_a_imprimir</vt:lpstr>
      <vt:lpstr>'C2'!Títulos_a_imprimir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Política y Control Presupuestario</dc:creator>
  <cp:lastModifiedBy>Usuario de Windows</cp:lastModifiedBy>
  <cp:lastPrinted>2017-04-27T17:35:21Z</cp:lastPrinted>
  <dcterms:created xsi:type="dcterms:W3CDTF">2014-10-23T00:34:21Z</dcterms:created>
  <dcterms:modified xsi:type="dcterms:W3CDTF">2017-07-27T02:47:37Z</dcterms:modified>
</cp:coreProperties>
</file>