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iana_carcano\Documents\Next\4. Trimestrales\Trimestrales 2017\2T\Subejercicios\"/>
    </mc:Choice>
  </mc:AlternateContent>
  <bookViews>
    <workbookView xWindow="0" yWindow="0" windowWidth="28800" windowHeight="12435"/>
  </bookViews>
  <sheets>
    <sheet name="CuadroResumen" sheetId="1" r:id="rId1"/>
    <sheet name="No subsanado" sheetId="2" r:id="rId2"/>
    <sheet name="Reasignado" sheetId="3" r:id="rId3"/>
  </sheets>
  <definedNames>
    <definedName name="_xlnm._FilterDatabase" localSheetId="0" hidden="1">CuadroResumen!$A$11:$G$35</definedName>
    <definedName name="_xlnm.Print_Area" localSheetId="0">CuadroResumen!$A$4:$I$41</definedName>
    <definedName name="_xlnm.Print_Area" localSheetId="1">'No subsanado'!$A$4:$B$37</definedName>
    <definedName name="_xlnm.Print_Area" localSheetId="2">Reasignado!$A$4:$B$13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3" l="1"/>
  <c r="B8" i="3" s="1"/>
  <c r="B8" i="2"/>
  <c r="G36" i="1"/>
  <c r="I36" i="1" s="1"/>
  <c r="G35" i="1"/>
  <c r="I35" i="1" s="1"/>
  <c r="G34" i="1"/>
  <c r="I34" i="1" s="1"/>
  <c r="G33" i="1"/>
  <c r="I33" i="1" s="1"/>
  <c r="G32" i="1"/>
  <c r="I32" i="1" s="1"/>
  <c r="G31" i="1"/>
  <c r="I31" i="1" s="1"/>
  <c r="G30" i="1"/>
  <c r="I30" i="1" s="1"/>
  <c r="G29" i="1"/>
  <c r="I29" i="1" s="1"/>
  <c r="G28" i="1"/>
  <c r="I28" i="1" s="1"/>
  <c r="G27" i="1"/>
  <c r="I27" i="1" s="1"/>
  <c r="G26" i="1"/>
  <c r="I26" i="1" s="1"/>
  <c r="G25" i="1"/>
  <c r="I25" i="1" s="1"/>
  <c r="I24" i="1"/>
  <c r="G24" i="1"/>
  <c r="G23" i="1"/>
  <c r="I23" i="1" s="1"/>
  <c r="G22" i="1"/>
  <c r="I22" i="1" s="1"/>
  <c r="G21" i="1"/>
  <c r="I21" i="1" s="1"/>
  <c r="G20" i="1"/>
  <c r="I20" i="1" s="1"/>
  <c r="G19" i="1"/>
  <c r="I19" i="1" s="1"/>
  <c r="G18" i="1"/>
  <c r="I18" i="1" s="1"/>
  <c r="G17" i="1"/>
  <c r="I17" i="1" s="1"/>
  <c r="I16" i="1"/>
  <c r="G16" i="1"/>
  <c r="G15" i="1"/>
  <c r="I15" i="1" s="1"/>
  <c r="G14" i="1"/>
  <c r="I14" i="1" s="1"/>
  <c r="G13" i="1"/>
  <c r="I13" i="1" s="1"/>
  <c r="G12" i="1"/>
  <c r="I12" i="1" s="1"/>
  <c r="G11" i="1"/>
  <c r="I11" i="1" s="1"/>
  <c r="H10" i="1"/>
  <c r="E10" i="1"/>
  <c r="D10" i="1"/>
  <c r="C10" i="1"/>
  <c r="B10" i="1"/>
  <c r="F10" i="1" l="1"/>
  <c r="G10" i="1" s="1"/>
  <c r="I10" i="1"/>
</calcChain>
</file>

<file path=xl/sharedStrings.xml><?xml version="1.0" encoding="utf-8"?>
<sst xmlns="http://schemas.openxmlformats.org/spreadsheetml/2006/main" count="108" uniqueCount="62">
  <si>
    <t>SUBEJERCICIO 2017</t>
  </si>
  <si>
    <t>Enero-junio</t>
  </si>
  <si>
    <t>(Millones de pesos)</t>
  </si>
  <si>
    <t>Saldos 2/</t>
  </si>
  <si>
    <t>Modificado al mes</t>
  </si>
  <si>
    <t>CLC's Tramitadas 1/</t>
  </si>
  <si>
    <t>Comprometido</t>
  </si>
  <si>
    <t>Acuerdos de Ministración</t>
  </si>
  <si>
    <t>Ejercido</t>
  </si>
  <si>
    <t>No subsanado reasignable Enero-marzo</t>
  </si>
  <si>
    <t>Abril-junio</t>
  </si>
  <si>
    <t>(a)</t>
  </si>
  <si>
    <t>(b)</t>
  </si>
  <si>
    <t>(c)</t>
  </si>
  <si>
    <t>(d)</t>
  </si>
  <si>
    <t>(e) = (b) + (c) +(d)</t>
  </si>
  <si>
    <t>(f) = (a) - (e)</t>
  </si>
  <si>
    <t>(g) = (f) - (h)</t>
  </si>
  <si>
    <t>(h)</t>
  </si>
  <si>
    <t>Total</t>
  </si>
  <si>
    <t>Oficina de la Presidencia de la República</t>
  </si>
  <si>
    <t>Gobernación</t>
  </si>
  <si>
    <t>Relaciones Exteriores</t>
  </si>
  <si>
    <t>Hacienda y Crédito Público</t>
  </si>
  <si>
    <t>Defensa Nacional</t>
  </si>
  <si>
    <t>Agricultura, Ganadería, Desarrollo Rural, Pesca y Alimentación</t>
  </si>
  <si>
    <t>Comunicaciones y Transportes</t>
  </si>
  <si>
    <t>Economía</t>
  </si>
  <si>
    <t>Educación Pública</t>
  </si>
  <si>
    <t>Salud</t>
  </si>
  <si>
    <t>Marina</t>
  </si>
  <si>
    <t>Trabajo y Previsión Social</t>
  </si>
  <si>
    <t>Desarrollo Agrario, Territorial y Urbano</t>
  </si>
  <si>
    <t>Medio Ambiente y Recursos Naturales</t>
  </si>
  <si>
    <t>Procuraduría General de la República</t>
  </si>
  <si>
    <t>Energía</t>
  </si>
  <si>
    <t>Desarrollo Social</t>
  </si>
  <si>
    <t>Turismo</t>
  </si>
  <si>
    <t>Función Pública</t>
  </si>
  <si>
    <t>Tribunales Agrarios</t>
  </si>
  <si>
    <t>Consejería Jurídica del Ejecutivo Federal</t>
  </si>
  <si>
    <t>Consejo Nacional de Ciencia y Tecnología</t>
  </si>
  <si>
    <t>Comisión Reguladora de Energía</t>
  </si>
  <si>
    <t>Comisión Nacional de Hidrocarburos</t>
  </si>
  <si>
    <t>Entidades no Sectorizadas</t>
  </si>
  <si>
    <t>Cultura</t>
  </si>
  <si>
    <t>1/ Considera las CLC's tramitadas en la Tesoreria de la Federación. Incluye las CLCs pagadas, así como las que están pendientes de pago con cargo al presupuesto modificado autorizado.</t>
  </si>
  <si>
    <t>2/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2017".</t>
  </si>
  <si>
    <t>Nota: Las sumas pueden no coincidir con los totales debido al redondeo de las cifras.</t>
  </si>
  <si>
    <t>CLC: Cuenta por Liquidar Certificada.</t>
  </si>
  <si>
    <t>Fuente: Secretaría de Hacienda y Crédito Público.</t>
  </si>
  <si>
    <t>SUBEJERCICIO NO SUBSANADO REASIGNABLE 2017</t>
  </si>
  <si>
    <t>Enero-marzo</t>
  </si>
  <si>
    <t>Ramo</t>
  </si>
  <si>
    <t>Importe 1/</t>
  </si>
  <si>
    <t>1/ Considera cifras revisadas del trimestre anterior.</t>
  </si>
  <si>
    <t>SUBEJERCICIO REASIGNADO 2017</t>
  </si>
  <si>
    <r>
      <t xml:space="preserve">Importe </t>
    </r>
    <r>
      <rPr>
        <vertAlign val="superscript"/>
        <sz val="10"/>
        <color theme="1"/>
        <rFont val="Soberana Sans"/>
        <family val="3"/>
      </rPr>
      <t>1/</t>
    </r>
  </si>
  <si>
    <t>Atención a la Salud</t>
  </si>
  <si>
    <t xml:space="preserve">Informes sobre la Situación Económica, las Finanzas Públicas y la Deuda Pública </t>
  </si>
  <si>
    <t>XV. SALDO DE LOS SUBEJERCICIOS PRESUPUESTARIOS</t>
  </si>
  <si>
    <t>Segundo Trimestre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</si>
</sst>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_-* #,##0.0_-;\-* #,##0.0_-;_-* &quot;-&quot;??_-;_-@_-"/>
    <numFmt numFmtId="166" formatCode="#,##0.0_ ;\-#,##0.0\ "/>
    <numFmt numFmtId="167" formatCode="_-* #,##0.00000000000_-;\-* #,##0.00000000000_-;_-* &quot;-&quot;??_-;_-@_-"/>
  </numFmts>
  <fonts count="20" x14ac:knownFonts="1">
    <font>
      <sz val="11"/>
      <color theme="1"/>
      <name val="Calibri"/>
      <family val="2"/>
      <scheme val="minor"/>
    </font>
    <font>
      <sz val="11"/>
      <color theme="1"/>
      <name val="Calibri"/>
      <family val="2"/>
      <scheme val="minor"/>
    </font>
    <font>
      <sz val="10"/>
      <color indexed="8"/>
      <name val="Arial"/>
      <family val="2"/>
    </font>
    <font>
      <sz val="11"/>
      <name val="Soberana Sans"/>
      <family val="3"/>
    </font>
    <font>
      <sz val="10"/>
      <color theme="1"/>
      <name val="Adobe Caslon Pro"/>
      <family val="1"/>
    </font>
    <font>
      <sz val="10"/>
      <color theme="1"/>
      <name val="Soberana Sans"/>
      <family val="3"/>
    </font>
    <font>
      <sz val="10"/>
      <name val="Soberana Sans"/>
      <family val="3"/>
    </font>
    <font>
      <b/>
      <sz val="10"/>
      <color theme="1"/>
      <name val="Soberana Sans"/>
      <family val="3"/>
    </font>
    <font>
      <sz val="8"/>
      <name val="Soberana Sans"/>
      <family val="3"/>
    </font>
    <font>
      <sz val="8"/>
      <color theme="1"/>
      <name val="Soberana Sans"/>
      <family val="3"/>
    </font>
    <font>
      <sz val="11"/>
      <color theme="1"/>
      <name val="Soberana Sans"/>
      <family val="3"/>
    </font>
    <font>
      <sz val="11"/>
      <color theme="1"/>
      <name val="Adobe Caslon Pro"/>
      <family val="1"/>
    </font>
    <font>
      <vertAlign val="superscript"/>
      <sz val="10"/>
      <color theme="1"/>
      <name val="Soberana Sans"/>
      <family val="3"/>
    </font>
    <font>
      <sz val="10"/>
      <name val="Arial"/>
      <family val="2"/>
    </font>
    <font>
      <sz val="9"/>
      <color theme="1"/>
      <name val="Soberana Sans"/>
      <family val="3"/>
    </font>
    <font>
      <sz val="14"/>
      <color rgb="FF000000"/>
      <name val="Soberana Titular"/>
      <family val="3"/>
    </font>
    <font>
      <b/>
      <sz val="12"/>
      <color indexed="23"/>
      <name val="Soberana Titular"/>
      <family val="3"/>
    </font>
    <font>
      <sz val="9"/>
      <color theme="1"/>
      <name val="Soberana Titular"/>
      <family val="3"/>
    </font>
    <font>
      <b/>
      <sz val="14"/>
      <color theme="1"/>
      <name val="Soberana Titular"/>
      <family val="3"/>
    </font>
    <font>
      <sz val="12"/>
      <name val="Soberana Sans"/>
      <family val="3"/>
    </font>
  </fonts>
  <fills count="6">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3">
    <border>
      <left/>
      <right/>
      <top/>
      <bottom/>
      <diagonal/>
    </border>
    <border>
      <left/>
      <right/>
      <top/>
      <bottom style="thin">
        <color auto="1"/>
      </bottom>
      <diagonal/>
    </border>
    <border>
      <left/>
      <right/>
      <top/>
      <bottom style="medium">
        <color auto="1"/>
      </bottom>
      <diagonal/>
    </border>
  </borders>
  <cellStyleXfs count="7">
    <xf numFmtId="0" fontId="0" fillId="0" borderId="0"/>
    <xf numFmtId="43" fontId="1"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0" fontId="13" fillId="0" borderId="0"/>
  </cellStyleXfs>
  <cellXfs count="64">
    <xf numFmtId="0" fontId="0" fillId="0" borderId="0" xfId="0"/>
    <xf numFmtId="0" fontId="3" fillId="2" borderId="0" xfId="2" applyFont="1" applyFill="1" applyBorder="1" applyAlignment="1">
      <alignment vertical="top"/>
    </xf>
    <xf numFmtId="0" fontId="4" fillId="2" borderId="0" xfId="0" applyFont="1" applyFill="1"/>
    <xf numFmtId="0" fontId="4" fillId="0" borderId="0" xfId="0" applyFont="1"/>
    <xf numFmtId="0" fontId="4" fillId="0" borderId="0" xfId="0" applyFont="1" applyAlignment="1">
      <alignment horizontal="left"/>
    </xf>
    <xf numFmtId="0" fontId="4" fillId="0" borderId="1" xfId="0" applyFont="1" applyBorder="1" applyAlignment="1">
      <alignment horizontal="centerContinuous" vertical="top" wrapText="1"/>
    </xf>
    <xf numFmtId="0" fontId="5" fillId="0" borderId="0" xfId="0" applyFont="1" applyAlignment="1">
      <alignment horizontal="center" vertical="top" wrapText="1"/>
    </xf>
    <xf numFmtId="0" fontId="5" fillId="0" borderId="0" xfId="0" applyFont="1" applyAlignment="1">
      <alignment vertical="top" wrapText="1"/>
    </xf>
    <xf numFmtId="0" fontId="5" fillId="0" borderId="0" xfId="0" applyFont="1"/>
    <xf numFmtId="0" fontId="5" fillId="0" borderId="2" xfId="0" applyFont="1" applyBorder="1" applyAlignment="1">
      <alignment horizontal="centerContinuous"/>
    </xf>
    <xf numFmtId="0" fontId="6" fillId="0" borderId="2" xfId="0" applyFont="1" applyBorder="1" applyAlignment="1">
      <alignment horizontal="center" vertical="top"/>
    </xf>
    <xf numFmtId="0" fontId="6" fillId="0" borderId="2" xfId="2" applyFont="1" applyBorder="1" applyAlignment="1">
      <alignment horizontal="center" vertical="top"/>
    </xf>
    <xf numFmtId="0" fontId="7" fillId="0" borderId="0" xfId="0" applyFont="1" applyAlignment="1">
      <alignment horizontal="center"/>
    </xf>
    <xf numFmtId="164" fontId="7" fillId="0" borderId="0" xfId="0" applyNumberFormat="1" applyFont="1"/>
    <xf numFmtId="164" fontId="4" fillId="0" borderId="0" xfId="0" applyNumberFormat="1" applyFont="1"/>
    <xf numFmtId="0" fontId="5" fillId="3" borderId="0" xfId="0" applyFont="1" applyFill="1" applyAlignment="1">
      <alignment horizontal="left"/>
    </xf>
    <xf numFmtId="164" fontId="5" fillId="3" borderId="0" xfId="0" applyNumberFormat="1" applyFont="1" applyFill="1"/>
    <xf numFmtId="0" fontId="5" fillId="0" borderId="0" xfId="0" applyFont="1" applyAlignment="1">
      <alignment horizontal="left"/>
    </xf>
    <xf numFmtId="164" fontId="5" fillId="0" borderId="0" xfId="0" applyNumberFormat="1" applyFont="1"/>
    <xf numFmtId="0" fontId="8" fillId="0" borderId="0" xfId="2" applyFont="1" applyFill="1" applyBorder="1" applyAlignment="1">
      <alignment vertical="top"/>
    </xf>
    <xf numFmtId="0" fontId="9" fillId="0" borderId="0" xfId="0" applyFont="1"/>
    <xf numFmtId="0" fontId="10" fillId="0" borderId="0" xfId="3" applyFont="1"/>
    <xf numFmtId="0" fontId="5" fillId="0" borderId="2" xfId="3" applyFont="1" applyBorder="1" applyAlignment="1">
      <alignment horizontal="centerContinuous" vertical="top"/>
    </xf>
    <xf numFmtId="0" fontId="5" fillId="0" borderId="2" xfId="3" applyFont="1" applyBorder="1" applyAlignment="1">
      <alignment horizontal="center" vertical="top" wrapText="1"/>
    </xf>
    <xf numFmtId="0" fontId="7" fillId="0" borderId="0" xfId="3" applyFont="1" applyAlignment="1">
      <alignment horizontal="center"/>
    </xf>
    <xf numFmtId="164" fontId="7" fillId="0" borderId="0" xfId="3" applyNumberFormat="1" applyFont="1"/>
    <xf numFmtId="164" fontId="10" fillId="0" borderId="0" xfId="3" applyNumberFormat="1" applyFont="1"/>
    <xf numFmtId="43" fontId="10" fillId="0" borderId="0" xfId="4" applyFont="1"/>
    <xf numFmtId="43" fontId="10" fillId="0" borderId="0" xfId="3" applyNumberFormat="1" applyFont="1"/>
    <xf numFmtId="0" fontId="11" fillId="0" borderId="0" xfId="5" applyFont="1"/>
    <xf numFmtId="43" fontId="11" fillId="0" borderId="0" xfId="1" applyFont="1"/>
    <xf numFmtId="165" fontId="11" fillId="0" borderId="0" xfId="1" applyNumberFormat="1" applyFont="1"/>
    <xf numFmtId="43" fontId="11" fillId="0" borderId="0" xfId="1" applyNumberFormat="1" applyFont="1"/>
    <xf numFmtId="0" fontId="10" fillId="0" borderId="0" xfId="5" applyFont="1"/>
    <xf numFmtId="0" fontId="5" fillId="0" borderId="2" xfId="5" applyFont="1" applyBorder="1" applyAlignment="1">
      <alignment horizontal="centerContinuous" vertical="top"/>
    </xf>
    <xf numFmtId="0" fontId="5" fillId="0" borderId="2" xfId="5" applyFont="1" applyBorder="1" applyAlignment="1">
      <alignment horizontal="center" vertical="top" wrapText="1"/>
    </xf>
    <xf numFmtId="0" fontId="7" fillId="0" borderId="0" xfId="5" applyFont="1" applyAlignment="1">
      <alignment horizontal="center"/>
    </xf>
    <xf numFmtId="164" fontId="7" fillId="0" borderId="0" xfId="5" applyNumberFormat="1" applyFont="1"/>
    <xf numFmtId="0" fontId="5" fillId="4" borderId="0" xfId="5" applyFont="1" applyFill="1" applyAlignment="1">
      <alignment horizontal="left" vertical="top"/>
    </xf>
    <xf numFmtId="166" fontId="6" fillId="4" borderId="0" xfId="5" applyNumberFormat="1" applyFont="1" applyFill="1" applyAlignment="1">
      <alignment vertical="top"/>
    </xf>
    <xf numFmtId="164" fontId="11" fillId="0" borderId="0" xfId="5" applyNumberFormat="1" applyFont="1"/>
    <xf numFmtId="167" fontId="11" fillId="0" borderId="0" xfId="5" applyNumberFormat="1" applyFont="1"/>
    <xf numFmtId="0" fontId="8" fillId="0" borderId="0" xfId="2" applyFont="1" applyFill="1" applyBorder="1" applyAlignment="1">
      <alignment horizontal="left" vertical="top" wrapText="1"/>
    </xf>
    <xf numFmtId="0" fontId="15" fillId="2" borderId="0" xfId="0" applyFont="1" applyFill="1" applyBorder="1" applyAlignment="1">
      <alignment horizontal="center" vertical="center" wrapText="1"/>
    </xf>
    <xf numFmtId="0" fontId="16" fillId="0" borderId="0" xfId="0" applyFont="1" applyFill="1" applyBorder="1" applyAlignment="1">
      <alignment vertical="center"/>
    </xf>
    <xf numFmtId="0" fontId="15" fillId="0" borderId="0" xfId="0" applyFont="1" applyFill="1" applyBorder="1" applyAlignment="1">
      <alignment wrapText="1"/>
    </xf>
    <xf numFmtId="0" fontId="11" fillId="0" borderId="0" xfId="3" applyFont="1" applyFill="1"/>
    <xf numFmtId="0" fontId="14" fillId="0" borderId="0" xfId="3" applyFont="1" applyFill="1"/>
    <xf numFmtId="0" fontId="17" fillId="0" borderId="0" xfId="3" applyFont="1"/>
    <xf numFmtId="0" fontId="17" fillId="0" borderId="0" xfId="3" applyFont="1" applyAlignment="1">
      <alignment horizontal="left" vertical="top" wrapText="1"/>
    </xf>
    <xf numFmtId="0" fontId="18" fillId="0" borderId="0" xfId="0" applyFont="1" applyBorder="1" applyAlignment="1">
      <alignment horizontal="left" vertical="center" wrapText="1"/>
    </xf>
    <xf numFmtId="0" fontId="18" fillId="0" borderId="0" xfId="0" applyFont="1" applyBorder="1" applyAlignment="1">
      <alignment vertical="center" wrapText="1"/>
    </xf>
    <xf numFmtId="0" fontId="18" fillId="0" borderId="0" xfId="0" applyFont="1" applyFill="1" applyBorder="1" applyAlignment="1">
      <alignment vertical="center" wrapText="1"/>
    </xf>
    <xf numFmtId="0" fontId="10" fillId="0" borderId="0" xfId="0" applyFont="1"/>
    <xf numFmtId="0" fontId="19" fillId="2" borderId="0" xfId="2" applyFont="1" applyFill="1" applyBorder="1" applyAlignment="1">
      <alignment horizontal="left" vertical="center" wrapText="1" indent="4"/>
    </xf>
    <xf numFmtId="0" fontId="5" fillId="0" borderId="0" xfId="0" applyFont="1" applyAlignment="1">
      <alignment horizontal="centerContinuous" vertical="center"/>
    </xf>
    <xf numFmtId="0" fontId="5" fillId="0" borderId="2" xfId="0" applyFont="1" applyBorder="1" applyAlignment="1">
      <alignment horizontal="left"/>
    </xf>
    <xf numFmtId="164" fontId="5" fillId="0" borderId="2" xfId="0" applyNumberFormat="1" applyFont="1" applyBorder="1"/>
    <xf numFmtId="0" fontId="15" fillId="2" borderId="0" xfId="0" applyFont="1" applyFill="1" applyBorder="1" applyAlignment="1">
      <alignment vertical="center" wrapText="1"/>
    </xf>
    <xf numFmtId="0" fontId="15" fillId="0" borderId="0" xfId="0" applyFont="1" applyFill="1" applyBorder="1" applyAlignment="1">
      <alignment vertical="center" wrapText="1"/>
    </xf>
    <xf numFmtId="0" fontId="3" fillId="2" borderId="0" xfId="2" applyFont="1" applyFill="1" applyBorder="1" applyAlignment="1">
      <alignment horizontal="left" vertical="top" indent="3"/>
    </xf>
    <xf numFmtId="0" fontId="6" fillId="5" borderId="2" xfId="5" applyFont="1" applyFill="1" applyBorder="1" applyAlignment="1">
      <alignment horizontal="left" vertical="top" wrapText="1" indent="2"/>
    </xf>
    <xf numFmtId="166" fontId="6" fillId="5" borderId="2" xfId="5" applyNumberFormat="1" applyFont="1" applyFill="1" applyBorder="1" applyAlignment="1">
      <alignment vertical="top"/>
    </xf>
    <xf numFmtId="0" fontId="16" fillId="0" borderId="0" xfId="0" applyFont="1" applyFill="1" applyBorder="1" applyAlignment="1">
      <alignment horizontal="left" vertical="center" wrapText="1"/>
    </xf>
  </cellXfs>
  <cellStyles count="7">
    <cellStyle name="Millares" xfId="1" builtinId="3"/>
    <cellStyle name="Millares 2" xfId="4"/>
    <cellStyle name="Normal" xfId="0" builtinId="0"/>
    <cellStyle name="Normal 2 2" xfId="2"/>
    <cellStyle name="Normal 2 2 2" xfId="6"/>
    <cellStyle name="Normal 3" xfId="3"/>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41"/>
  <sheetViews>
    <sheetView showGridLines="0" tabSelected="1" zoomScaleNormal="100" workbookViewId="0">
      <selection sqref="A1:E1"/>
    </sheetView>
  </sheetViews>
  <sheetFormatPr baseColWidth="10" defaultRowHeight="17.25" x14ac:dyDescent="0.5"/>
  <cols>
    <col min="1" max="1" width="55.28515625" style="3" customWidth="1"/>
    <col min="2" max="3" width="12.7109375" style="3" customWidth="1"/>
    <col min="4" max="4" width="14.28515625" style="3" customWidth="1"/>
    <col min="5" max="5" width="12.7109375" style="3" customWidth="1"/>
    <col min="6" max="6" width="17.85546875" style="3" bestFit="1" customWidth="1"/>
    <col min="7" max="7" width="12.7109375" style="3" customWidth="1"/>
    <col min="8" max="8" width="13.7109375" style="3" customWidth="1"/>
    <col min="9" max="9" width="12.7109375" style="3" customWidth="1"/>
    <col min="10" max="16384" width="11.42578125" style="3"/>
  </cols>
  <sheetData>
    <row r="1" spans="1:38" s="46" customFormat="1" ht="63" customHeight="1" x14ac:dyDescent="0.6">
      <c r="A1" s="43" t="s">
        <v>59</v>
      </c>
      <c r="B1" s="43"/>
      <c r="C1" s="43"/>
      <c r="D1" s="43"/>
      <c r="E1" s="43"/>
      <c r="F1" s="44" t="s">
        <v>61</v>
      </c>
      <c r="G1" s="45"/>
      <c r="H1" s="45"/>
      <c r="I1" s="45"/>
      <c r="K1" s="44"/>
      <c r="L1" s="47"/>
      <c r="M1" s="47"/>
      <c r="N1" s="47"/>
      <c r="O1" s="47"/>
      <c r="P1" s="47"/>
      <c r="Q1" s="47"/>
      <c r="R1" s="47"/>
      <c r="S1" s="47"/>
      <c r="T1" s="47"/>
      <c r="U1" s="47"/>
      <c r="V1" s="47"/>
      <c r="W1" s="47"/>
      <c r="X1" s="47"/>
    </row>
    <row r="2" spans="1:38" s="46" customFormat="1" ht="21" x14ac:dyDescent="0.6">
      <c r="A2" s="48"/>
      <c r="B2" s="48"/>
      <c r="C2" s="48"/>
      <c r="D2" s="48"/>
      <c r="E2" s="48"/>
      <c r="F2" s="48"/>
      <c r="G2" s="48"/>
      <c r="H2" s="48"/>
      <c r="I2" s="49"/>
      <c r="J2" s="47"/>
      <c r="K2" s="47"/>
      <c r="L2" s="47"/>
      <c r="M2" s="47"/>
      <c r="N2" s="47"/>
      <c r="O2" s="47"/>
      <c r="P2" s="47"/>
      <c r="Q2" s="47"/>
      <c r="R2" s="47"/>
      <c r="S2" s="47"/>
      <c r="T2" s="47"/>
      <c r="U2" s="47"/>
      <c r="V2" s="47"/>
      <c r="W2" s="47"/>
      <c r="X2" s="47"/>
    </row>
    <row r="3" spans="1:38" s="46" customFormat="1" ht="21" customHeight="1" x14ac:dyDescent="0.6">
      <c r="A3" s="50" t="s">
        <v>60</v>
      </c>
      <c r="B3" s="50"/>
      <c r="C3" s="50"/>
      <c r="D3" s="50"/>
      <c r="E3" s="50"/>
      <c r="F3" s="50"/>
      <c r="G3" s="50"/>
      <c r="H3" s="51"/>
      <c r="I3" s="51"/>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row>
    <row r="4" spans="1:38" ht="17.25" customHeight="1" x14ac:dyDescent="0.5">
      <c r="A4" s="54" t="s">
        <v>0</v>
      </c>
      <c r="B4" s="54"/>
      <c r="C4" s="54"/>
      <c r="D4" s="54"/>
      <c r="E4" s="54"/>
      <c r="F4" s="54"/>
      <c r="G4" s="54"/>
      <c r="H4" s="54"/>
      <c r="I4" s="54"/>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row>
    <row r="5" spans="1:38" ht="17.25" customHeight="1" x14ac:dyDescent="0.5">
      <c r="A5" s="54" t="s">
        <v>1</v>
      </c>
      <c r="B5" s="54"/>
      <c r="C5" s="54"/>
      <c r="D5" s="54"/>
      <c r="E5" s="54"/>
      <c r="F5" s="54"/>
      <c r="G5" s="54"/>
      <c r="H5" s="54"/>
      <c r="I5" s="54"/>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row>
    <row r="6" spans="1:38" ht="17.25" customHeight="1" x14ac:dyDescent="0.5">
      <c r="A6" s="54" t="s">
        <v>2</v>
      </c>
      <c r="B6" s="54"/>
      <c r="C6" s="54"/>
      <c r="D6" s="54"/>
      <c r="E6" s="54"/>
      <c r="F6" s="54"/>
      <c r="G6" s="54"/>
      <c r="H6" s="54"/>
      <c r="I6" s="54"/>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row>
    <row r="7" spans="1:38" x14ac:dyDescent="0.5">
      <c r="A7" s="4"/>
      <c r="G7" s="5" t="s">
        <v>3</v>
      </c>
      <c r="H7" s="5"/>
      <c r="I7" s="5"/>
    </row>
    <row r="8" spans="1:38" s="8" customFormat="1" ht="49.5" customHeight="1" x14ac:dyDescent="0.2">
      <c r="A8" s="55" t="s">
        <v>53</v>
      </c>
      <c r="B8" s="6" t="s">
        <v>4</v>
      </c>
      <c r="C8" s="6" t="s">
        <v>5</v>
      </c>
      <c r="D8" s="6" t="s">
        <v>6</v>
      </c>
      <c r="E8" s="6" t="s">
        <v>7</v>
      </c>
      <c r="F8" s="6" t="s">
        <v>8</v>
      </c>
      <c r="G8" s="6" t="s">
        <v>1</v>
      </c>
      <c r="H8" s="7" t="s">
        <v>9</v>
      </c>
      <c r="I8" s="6" t="s">
        <v>10</v>
      </c>
    </row>
    <row r="9" spans="1:38" ht="18" thickBot="1" x14ac:dyDescent="0.55000000000000004">
      <c r="A9" s="9"/>
      <c r="B9" s="10" t="s">
        <v>11</v>
      </c>
      <c r="C9" s="10" t="s">
        <v>12</v>
      </c>
      <c r="D9" s="10" t="s">
        <v>13</v>
      </c>
      <c r="E9" s="10" t="s">
        <v>14</v>
      </c>
      <c r="F9" s="10" t="s">
        <v>15</v>
      </c>
      <c r="G9" s="11" t="s">
        <v>16</v>
      </c>
      <c r="H9" s="11" t="s">
        <v>17</v>
      </c>
      <c r="I9" s="11" t="s">
        <v>18</v>
      </c>
    </row>
    <row r="10" spans="1:38" ht="18" x14ac:dyDescent="0.5">
      <c r="A10" s="12" t="s">
        <v>19</v>
      </c>
      <c r="B10" s="13">
        <f>SUM(B11:B36)</f>
        <v>547445.2495904899</v>
      </c>
      <c r="C10" s="13">
        <f t="shared" ref="C10:E10" si="0">SUM(C11:C36)</f>
        <v>534390.07632299</v>
      </c>
      <c r="D10" s="13">
        <f t="shared" si="0"/>
        <v>8896.801421549997</v>
      </c>
      <c r="E10" s="13">
        <f t="shared" si="0"/>
        <v>2476.9792881699991</v>
      </c>
      <c r="F10" s="13">
        <f>+C10+D10+E10</f>
        <v>545763.85703270999</v>
      </c>
      <c r="G10" s="13">
        <f>+B10-F10</f>
        <v>1681.3925577799091</v>
      </c>
      <c r="H10" s="13">
        <f>SUM(H11:H36)</f>
        <v>227.64260866000004</v>
      </c>
      <c r="I10" s="13">
        <f>SUM(I11:I36)</f>
        <v>1453.7499491199731</v>
      </c>
    </row>
    <row r="11" spans="1:38" x14ac:dyDescent="0.5">
      <c r="A11" s="15" t="s">
        <v>20</v>
      </c>
      <c r="B11" s="16">
        <v>1979.1185242399995</v>
      </c>
      <c r="C11" s="16">
        <v>1919.4169871399997</v>
      </c>
      <c r="D11" s="16">
        <v>1.9750000000000002E-3</v>
      </c>
      <c r="E11" s="16">
        <v>0</v>
      </c>
      <c r="F11" s="16">
        <v>1919.4189621399996</v>
      </c>
      <c r="G11" s="16">
        <f>+B11-F11</f>
        <v>59.699562099999866</v>
      </c>
      <c r="H11" s="16">
        <v>1.6650503300000001</v>
      </c>
      <c r="I11" s="16">
        <f>+G11-H11</f>
        <v>58.034511769999867</v>
      </c>
      <c r="P11" s="14"/>
      <c r="Q11" s="14"/>
      <c r="R11" s="14"/>
      <c r="S11" s="14"/>
      <c r="T11" s="14"/>
      <c r="U11" s="14"/>
    </row>
    <row r="12" spans="1:38" x14ac:dyDescent="0.5">
      <c r="A12" s="17" t="s">
        <v>21</v>
      </c>
      <c r="B12" s="18">
        <v>33631.671928070005</v>
      </c>
      <c r="C12" s="18">
        <v>33631.671928070005</v>
      </c>
      <c r="D12" s="18">
        <v>0</v>
      </c>
      <c r="E12" s="18">
        <v>948.87833405999913</v>
      </c>
      <c r="F12" s="18">
        <v>34580.550262130004</v>
      </c>
      <c r="G12" s="18">
        <f t="shared" ref="G12:G36" si="1">+B12-F12</f>
        <v>-948.87833405999845</v>
      </c>
      <c r="H12" s="18">
        <v>0</v>
      </c>
      <c r="I12" s="18">
        <f t="shared" ref="I12:I36" si="2">+G12-H12</f>
        <v>-948.87833405999845</v>
      </c>
      <c r="P12" s="14"/>
      <c r="Q12" s="14"/>
      <c r="R12" s="14"/>
      <c r="S12" s="14"/>
      <c r="T12" s="14"/>
      <c r="U12" s="14"/>
    </row>
    <row r="13" spans="1:38" x14ac:dyDescent="0.5">
      <c r="A13" s="15" t="s">
        <v>22</v>
      </c>
      <c r="B13" s="16">
        <v>6291.2792275800075</v>
      </c>
      <c r="C13" s="16">
        <v>5573.9638315200118</v>
      </c>
      <c r="D13" s="16">
        <v>563.70587804999991</v>
      </c>
      <c r="E13" s="16">
        <v>0</v>
      </c>
      <c r="F13" s="16">
        <v>6137.669709570011</v>
      </c>
      <c r="G13" s="16">
        <f t="shared" si="1"/>
        <v>153.60951800999646</v>
      </c>
      <c r="H13" s="16">
        <v>7.2653509299999994</v>
      </c>
      <c r="I13" s="16">
        <f t="shared" si="2"/>
        <v>146.34416707999645</v>
      </c>
      <c r="P13" s="14"/>
      <c r="Q13" s="14"/>
      <c r="R13" s="14"/>
      <c r="S13" s="14"/>
      <c r="T13" s="14"/>
      <c r="U13" s="14"/>
    </row>
    <row r="14" spans="1:38" x14ac:dyDescent="0.5">
      <c r="A14" s="17" t="s">
        <v>23</v>
      </c>
      <c r="B14" s="18">
        <v>18546.433419379991</v>
      </c>
      <c r="C14" s="18">
        <v>17537.398014949988</v>
      </c>
      <c r="D14" s="18">
        <v>650.61972107000008</v>
      </c>
      <c r="E14" s="18">
        <v>149.99999999999997</v>
      </c>
      <c r="F14" s="18">
        <v>18338.017736019989</v>
      </c>
      <c r="G14" s="18">
        <f t="shared" si="1"/>
        <v>208.41568336000273</v>
      </c>
      <c r="H14" s="18">
        <v>29.501251230000001</v>
      </c>
      <c r="I14" s="18">
        <f t="shared" si="2"/>
        <v>178.91443213000272</v>
      </c>
      <c r="P14" s="14"/>
      <c r="Q14" s="14"/>
      <c r="R14" s="14"/>
      <c r="S14" s="14"/>
      <c r="T14" s="14"/>
      <c r="U14" s="14"/>
    </row>
    <row r="15" spans="1:38" x14ac:dyDescent="0.5">
      <c r="A15" s="15" t="s">
        <v>24</v>
      </c>
      <c r="B15" s="16">
        <v>35617.158097459964</v>
      </c>
      <c r="C15" s="16">
        <v>35617.158096509964</v>
      </c>
      <c r="D15" s="16">
        <v>9.499999999999999E-7</v>
      </c>
      <c r="E15" s="16">
        <v>0</v>
      </c>
      <c r="F15" s="16">
        <v>35617.158097459964</v>
      </c>
      <c r="G15" s="16">
        <f t="shared" si="1"/>
        <v>0</v>
      </c>
      <c r="H15" s="16">
        <v>0</v>
      </c>
      <c r="I15" s="16">
        <f t="shared" si="2"/>
        <v>0</v>
      </c>
      <c r="P15" s="14"/>
      <c r="Q15" s="14"/>
      <c r="R15" s="14"/>
      <c r="S15" s="14"/>
      <c r="T15" s="14"/>
      <c r="U15" s="14"/>
    </row>
    <row r="16" spans="1:38" x14ac:dyDescent="0.5">
      <c r="A16" s="17" t="s">
        <v>25</v>
      </c>
      <c r="B16" s="18">
        <v>34721.231760750037</v>
      </c>
      <c r="C16" s="18">
        <v>32761.57768479006</v>
      </c>
      <c r="D16" s="18">
        <v>1661.3618283099975</v>
      </c>
      <c r="E16" s="18">
        <v>0</v>
      </c>
      <c r="F16" s="18">
        <v>34422.939513100078</v>
      </c>
      <c r="G16" s="18">
        <f t="shared" si="1"/>
        <v>298.29224764995888</v>
      </c>
      <c r="H16" s="18">
        <v>56.752515180000003</v>
      </c>
      <c r="I16" s="18">
        <f t="shared" si="2"/>
        <v>241.53973246995889</v>
      </c>
      <c r="P16" s="14"/>
      <c r="Q16" s="14"/>
      <c r="R16" s="14"/>
      <c r="S16" s="14"/>
      <c r="T16" s="14"/>
      <c r="U16" s="14"/>
    </row>
    <row r="17" spans="1:21" x14ac:dyDescent="0.5">
      <c r="A17" s="15" t="s">
        <v>26</v>
      </c>
      <c r="B17" s="16">
        <v>42223.729286000118</v>
      </c>
      <c r="C17" s="16">
        <v>41933.823561600097</v>
      </c>
      <c r="D17" s="16">
        <v>274.96189012999997</v>
      </c>
      <c r="E17" s="16">
        <v>0</v>
      </c>
      <c r="F17" s="16">
        <v>42208.785451730102</v>
      </c>
      <c r="G17" s="16">
        <f t="shared" si="1"/>
        <v>14.943834270015941</v>
      </c>
      <c r="H17" s="16">
        <v>1.18573032</v>
      </c>
      <c r="I17" s="16">
        <f t="shared" si="2"/>
        <v>13.758103950015942</v>
      </c>
      <c r="P17" s="14"/>
      <c r="Q17" s="14"/>
      <c r="R17" s="14"/>
      <c r="S17" s="14"/>
      <c r="T17" s="14"/>
      <c r="U17" s="14"/>
    </row>
    <row r="18" spans="1:21" x14ac:dyDescent="0.5">
      <c r="A18" s="17" t="s">
        <v>27</v>
      </c>
      <c r="B18" s="18">
        <v>3300.6644689999798</v>
      </c>
      <c r="C18" s="18">
        <v>3282.99208799998</v>
      </c>
      <c r="D18" s="18">
        <v>17.672381000000001</v>
      </c>
      <c r="E18" s="18">
        <v>0</v>
      </c>
      <c r="F18" s="18">
        <v>3300.6644689999798</v>
      </c>
      <c r="G18" s="18">
        <f t="shared" si="1"/>
        <v>0</v>
      </c>
      <c r="H18" s="18">
        <v>1.8473400000000001E-2</v>
      </c>
      <c r="I18" s="18">
        <f t="shared" si="2"/>
        <v>-1.8473400000000001E-2</v>
      </c>
      <c r="P18" s="14"/>
      <c r="Q18" s="14"/>
      <c r="R18" s="14"/>
      <c r="S18" s="14"/>
      <c r="T18" s="14"/>
      <c r="U18" s="14"/>
    </row>
    <row r="19" spans="1:21" x14ac:dyDescent="0.5">
      <c r="A19" s="15" t="s">
        <v>28</v>
      </c>
      <c r="B19" s="16">
        <v>151304.17491542999</v>
      </c>
      <c r="C19" s="16">
        <v>150593.46000469994</v>
      </c>
      <c r="D19" s="16">
        <v>706.52882518999979</v>
      </c>
      <c r="E19" s="16">
        <v>0</v>
      </c>
      <c r="F19" s="16">
        <v>151299.98882989</v>
      </c>
      <c r="G19" s="16">
        <f t="shared" si="1"/>
        <v>4.1860855399863794</v>
      </c>
      <c r="H19" s="16">
        <v>2.8490067999999997</v>
      </c>
      <c r="I19" s="16">
        <f t="shared" si="2"/>
        <v>1.3370787399863797</v>
      </c>
      <c r="P19" s="14"/>
      <c r="Q19" s="14"/>
      <c r="R19" s="14"/>
      <c r="S19" s="14"/>
      <c r="T19" s="14"/>
      <c r="U19" s="14"/>
    </row>
    <row r="20" spans="1:21" x14ac:dyDescent="0.5">
      <c r="A20" s="17" t="s">
        <v>29</v>
      </c>
      <c r="B20" s="18">
        <v>77488.131081449872</v>
      </c>
      <c r="C20" s="18">
        <v>76146.557318799969</v>
      </c>
      <c r="D20" s="18">
        <v>612.28679215999796</v>
      </c>
      <c r="E20" s="18">
        <v>546.69116427000017</v>
      </c>
      <c r="F20" s="18">
        <v>77305.535275229864</v>
      </c>
      <c r="G20" s="18">
        <f t="shared" si="1"/>
        <v>182.59580622000794</v>
      </c>
      <c r="H20" s="18">
        <v>0.95391046999999995</v>
      </c>
      <c r="I20" s="18">
        <f t="shared" si="2"/>
        <v>181.64189575000793</v>
      </c>
      <c r="P20" s="14"/>
      <c r="Q20" s="14"/>
      <c r="R20" s="14"/>
      <c r="S20" s="14"/>
      <c r="T20" s="14"/>
      <c r="U20" s="14"/>
    </row>
    <row r="21" spans="1:21" x14ac:dyDescent="0.5">
      <c r="A21" s="15" t="s">
        <v>30</v>
      </c>
      <c r="B21" s="16">
        <v>14063.463333250003</v>
      </c>
      <c r="C21" s="16">
        <v>14063.463333250003</v>
      </c>
      <c r="D21" s="16">
        <v>0</v>
      </c>
      <c r="E21" s="16">
        <v>0</v>
      </c>
      <c r="F21" s="16">
        <v>14063.463333250003</v>
      </c>
      <c r="G21" s="16">
        <f t="shared" si="1"/>
        <v>0</v>
      </c>
      <c r="H21" s="16">
        <v>0</v>
      </c>
      <c r="I21" s="16">
        <f t="shared" si="2"/>
        <v>0</v>
      </c>
      <c r="P21" s="14"/>
      <c r="Q21" s="14"/>
      <c r="R21" s="14"/>
      <c r="S21" s="14"/>
      <c r="T21" s="14"/>
      <c r="U21" s="14"/>
    </row>
    <row r="22" spans="1:21" x14ac:dyDescent="0.5">
      <c r="A22" s="17" t="s">
        <v>31</v>
      </c>
      <c r="B22" s="18">
        <v>2224.9387360000005</v>
      </c>
      <c r="C22" s="18">
        <v>1709.2745193899996</v>
      </c>
      <c r="D22" s="18">
        <v>503.76007708999975</v>
      </c>
      <c r="E22" s="18">
        <v>0</v>
      </c>
      <c r="F22" s="18">
        <v>2213.0345964799985</v>
      </c>
      <c r="G22" s="18">
        <f t="shared" si="1"/>
        <v>11.904139520001991</v>
      </c>
      <c r="H22" s="18">
        <v>9.28001E-3</v>
      </c>
      <c r="I22" s="18">
        <f t="shared" si="2"/>
        <v>11.894859510001991</v>
      </c>
      <c r="P22" s="14"/>
      <c r="Q22" s="14"/>
      <c r="R22" s="14"/>
      <c r="S22" s="14"/>
      <c r="T22" s="14"/>
      <c r="U22" s="14"/>
    </row>
    <row r="23" spans="1:21" x14ac:dyDescent="0.5">
      <c r="A23" s="15" t="s">
        <v>32</v>
      </c>
      <c r="B23" s="16">
        <v>10023.69310687</v>
      </c>
      <c r="C23" s="16">
        <v>8032.9183942600084</v>
      </c>
      <c r="D23" s="16">
        <v>1901.4146024900001</v>
      </c>
      <c r="E23" s="16">
        <v>0</v>
      </c>
      <c r="F23" s="16">
        <v>9934.3329967499994</v>
      </c>
      <c r="G23" s="16">
        <f t="shared" si="1"/>
        <v>89.360110120000172</v>
      </c>
      <c r="H23" s="16">
        <v>16.405918960000001</v>
      </c>
      <c r="I23" s="16">
        <f t="shared" si="2"/>
        <v>72.954191160000164</v>
      </c>
      <c r="P23" s="14"/>
      <c r="Q23" s="14"/>
      <c r="R23" s="14"/>
      <c r="S23" s="14"/>
      <c r="T23" s="14"/>
      <c r="U23" s="14"/>
    </row>
    <row r="24" spans="1:21" x14ac:dyDescent="0.5">
      <c r="A24" s="17" t="s">
        <v>33</v>
      </c>
      <c r="B24" s="18">
        <v>15751.384640340002</v>
      </c>
      <c r="C24" s="18">
        <v>14880.479391820023</v>
      </c>
      <c r="D24" s="18">
        <v>782.32439005000003</v>
      </c>
      <c r="E24" s="18">
        <v>0</v>
      </c>
      <c r="F24" s="18">
        <v>15662.803781870016</v>
      </c>
      <c r="G24" s="18">
        <f t="shared" si="1"/>
        <v>88.580858469986197</v>
      </c>
      <c r="H24" s="18">
        <v>7.2354937800000005</v>
      </c>
      <c r="I24" s="18">
        <f t="shared" si="2"/>
        <v>81.345364689986198</v>
      </c>
      <c r="P24" s="14"/>
      <c r="Q24" s="14"/>
      <c r="R24" s="14"/>
      <c r="S24" s="14"/>
      <c r="T24" s="14"/>
      <c r="U24" s="14"/>
    </row>
    <row r="25" spans="1:21" x14ac:dyDescent="0.5">
      <c r="A25" s="15" t="s">
        <v>34</v>
      </c>
      <c r="B25" s="16">
        <v>6698.8295626199897</v>
      </c>
      <c r="C25" s="16">
        <v>6697.6554858499903</v>
      </c>
      <c r="D25" s="16">
        <v>0.90607241000000005</v>
      </c>
      <c r="E25" s="16">
        <v>0</v>
      </c>
      <c r="F25" s="16">
        <v>6698.5615582599894</v>
      </c>
      <c r="G25" s="16">
        <f t="shared" si="1"/>
        <v>0.26800436000030459</v>
      </c>
      <c r="H25" s="16">
        <v>2.2118899999999998E-3</v>
      </c>
      <c r="I25" s="16">
        <f t="shared" si="2"/>
        <v>0.26579247000030459</v>
      </c>
      <c r="P25" s="14"/>
      <c r="Q25" s="14"/>
      <c r="R25" s="14"/>
      <c r="S25" s="14"/>
      <c r="T25" s="14"/>
      <c r="U25" s="14"/>
    </row>
    <row r="26" spans="1:21" x14ac:dyDescent="0.5">
      <c r="A26" s="17" t="s">
        <v>35</v>
      </c>
      <c r="B26" s="18">
        <v>3936.3390299799958</v>
      </c>
      <c r="C26" s="18">
        <v>3872.6766316999961</v>
      </c>
      <c r="D26" s="18">
        <v>52.264939480000002</v>
      </c>
      <c r="E26" s="18">
        <v>160</v>
      </c>
      <c r="F26" s="18">
        <v>4084.9415711799961</v>
      </c>
      <c r="G26" s="18">
        <f t="shared" si="1"/>
        <v>-148.60254120000036</v>
      </c>
      <c r="H26" s="18">
        <v>0.4660185</v>
      </c>
      <c r="I26" s="18">
        <f t="shared" si="2"/>
        <v>-149.06855970000035</v>
      </c>
      <c r="P26" s="14"/>
      <c r="Q26" s="14"/>
      <c r="R26" s="14"/>
      <c r="S26" s="14"/>
      <c r="T26" s="14"/>
      <c r="U26" s="14"/>
    </row>
    <row r="27" spans="1:21" x14ac:dyDescent="0.5">
      <c r="A27" s="15" t="s">
        <v>36</v>
      </c>
      <c r="B27" s="16">
        <v>57154.303261360015</v>
      </c>
      <c r="C27" s="16">
        <v>55418.640207239936</v>
      </c>
      <c r="D27" s="16">
        <v>88.989564510000037</v>
      </c>
      <c r="E27" s="16">
        <v>0</v>
      </c>
      <c r="F27" s="16">
        <v>55507.629771749998</v>
      </c>
      <c r="G27" s="16">
        <f t="shared" si="1"/>
        <v>1646.673489610017</v>
      </c>
      <c r="H27" s="16">
        <v>89.590241790000007</v>
      </c>
      <c r="I27" s="16">
        <f t="shared" si="2"/>
        <v>1557.083247820017</v>
      </c>
      <c r="P27" s="14"/>
      <c r="Q27" s="14"/>
      <c r="R27" s="14"/>
      <c r="S27" s="14"/>
      <c r="T27" s="14"/>
      <c r="U27" s="14"/>
    </row>
    <row r="28" spans="1:21" x14ac:dyDescent="0.5">
      <c r="A28" s="17" t="s">
        <v>37</v>
      </c>
      <c r="B28" s="18">
        <v>3859.3043277199977</v>
      </c>
      <c r="C28" s="18">
        <v>3436.857394499998</v>
      </c>
      <c r="D28" s="18">
        <v>75.213046810000009</v>
      </c>
      <c r="E28" s="18">
        <v>505.13500826999996</v>
      </c>
      <c r="F28" s="18">
        <v>4017.205449579998</v>
      </c>
      <c r="G28" s="18">
        <f t="shared" si="1"/>
        <v>-157.90112186000033</v>
      </c>
      <c r="H28" s="18">
        <v>0</v>
      </c>
      <c r="I28" s="18">
        <f t="shared" si="2"/>
        <v>-157.90112186000033</v>
      </c>
      <c r="P28" s="14"/>
      <c r="Q28" s="14"/>
      <c r="R28" s="14"/>
      <c r="S28" s="14"/>
      <c r="T28" s="14"/>
      <c r="U28" s="14"/>
    </row>
    <row r="29" spans="1:21" x14ac:dyDescent="0.5">
      <c r="A29" s="15" t="s">
        <v>38</v>
      </c>
      <c r="B29" s="16">
        <v>789.14710841999988</v>
      </c>
      <c r="C29" s="16">
        <v>572.19271245000016</v>
      </c>
      <c r="D29" s="16">
        <v>85.917520099999976</v>
      </c>
      <c r="E29" s="16">
        <v>166.27478156999999</v>
      </c>
      <c r="F29" s="16">
        <v>824.38501412000073</v>
      </c>
      <c r="G29" s="16">
        <f t="shared" si="1"/>
        <v>-35.237905700000852</v>
      </c>
      <c r="H29" s="16">
        <v>0</v>
      </c>
      <c r="I29" s="16">
        <f t="shared" si="2"/>
        <v>-35.237905700000852</v>
      </c>
      <c r="P29" s="14"/>
      <c r="Q29" s="14"/>
      <c r="R29" s="14"/>
      <c r="S29" s="14"/>
      <c r="T29" s="14"/>
      <c r="U29" s="14"/>
    </row>
    <row r="30" spans="1:21" x14ac:dyDescent="0.5">
      <c r="A30" s="17" t="s">
        <v>39</v>
      </c>
      <c r="B30" s="18">
        <v>396.21857500000078</v>
      </c>
      <c r="C30" s="18">
        <v>393.44288533000008</v>
      </c>
      <c r="D30" s="18">
        <v>2.0931406299999997</v>
      </c>
      <c r="E30" s="18">
        <v>0</v>
      </c>
      <c r="F30" s="18">
        <v>395.53602596000081</v>
      </c>
      <c r="G30" s="18">
        <f t="shared" si="1"/>
        <v>0.68254903999996941</v>
      </c>
      <c r="H30" s="18">
        <v>5.4794629999999997E-2</v>
      </c>
      <c r="I30" s="18">
        <f t="shared" si="2"/>
        <v>0.62775440999996945</v>
      </c>
      <c r="P30" s="14"/>
      <c r="Q30" s="14"/>
      <c r="R30" s="14"/>
      <c r="S30" s="14"/>
      <c r="T30" s="14"/>
      <c r="U30" s="14"/>
    </row>
    <row r="31" spans="1:21" x14ac:dyDescent="0.5">
      <c r="A31" s="15" t="s">
        <v>40</v>
      </c>
      <c r="B31" s="16">
        <v>61.235247849999993</v>
      </c>
      <c r="C31" s="16">
        <v>56.882165929999985</v>
      </c>
      <c r="D31" s="16">
        <v>4.2988931499999996</v>
      </c>
      <c r="E31" s="16">
        <v>0</v>
      </c>
      <c r="F31" s="16">
        <v>61.18105907999999</v>
      </c>
      <c r="G31" s="16">
        <f t="shared" si="1"/>
        <v>5.4188770000003217E-2</v>
      </c>
      <c r="H31" s="16">
        <v>0</v>
      </c>
      <c r="I31" s="16">
        <f t="shared" si="2"/>
        <v>5.4188770000003217E-2</v>
      </c>
      <c r="P31" s="14"/>
      <c r="Q31" s="14"/>
      <c r="R31" s="14"/>
      <c r="S31" s="14"/>
      <c r="T31" s="14"/>
      <c r="U31" s="14"/>
    </row>
    <row r="32" spans="1:21" x14ac:dyDescent="0.5">
      <c r="A32" s="17" t="s">
        <v>41</v>
      </c>
      <c r="B32" s="18">
        <v>16341.417801199999</v>
      </c>
      <c r="C32" s="18">
        <v>15916.863433199998</v>
      </c>
      <c r="D32" s="18">
        <v>420</v>
      </c>
      <c r="E32" s="18">
        <v>0</v>
      </c>
      <c r="F32" s="18">
        <v>16336.863433199998</v>
      </c>
      <c r="G32" s="18">
        <f t="shared" si="1"/>
        <v>4.5543680000009772</v>
      </c>
      <c r="H32" s="18">
        <v>1.0327049999999999E-2</v>
      </c>
      <c r="I32" s="18">
        <f t="shared" si="2"/>
        <v>4.5440409500009773</v>
      </c>
      <c r="P32" s="14"/>
      <c r="Q32" s="14"/>
      <c r="R32" s="14"/>
      <c r="S32" s="14"/>
      <c r="T32" s="14"/>
      <c r="U32" s="14"/>
    </row>
    <row r="33" spans="1:21" x14ac:dyDescent="0.5">
      <c r="A33" s="15" t="s">
        <v>42</v>
      </c>
      <c r="B33" s="16">
        <v>318.03253034999994</v>
      </c>
      <c r="C33" s="16">
        <v>278.96280152000003</v>
      </c>
      <c r="D33" s="16">
        <v>3.3324266300000014</v>
      </c>
      <c r="E33" s="16">
        <v>0</v>
      </c>
      <c r="F33" s="16">
        <v>282.29522815000001</v>
      </c>
      <c r="G33" s="16">
        <f t="shared" si="1"/>
        <v>35.737302199999931</v>
      </c>
      <c r="H33" s="16">
        <v>8.7490690600000001</v>
      </c>
      <c r="I33" s="16">
        <f t="shared" si="2"/>
        <v>26.988233139999931</v>
      </c>
      <c r="P33" s="14"/>
      <c r="Q33" s="14"/>
      <c r="R33" s="14"/>
      <c r="S33" s="14"/>
      <c r="T33" s="14"/>
      <c r="U33" s="14"/>
    </row>
    <row r="34" spans="1:21" x14ac:dyDescent="0.5">
      <c r="A34" s="17" t="s">
        <v>43</v>
      </c>
      <c r="B34" s="18">
        <v>254.35207361000019</v>
      </c>
      <c r="C34" s="18">
        <v>247.87510812000014</v>
      </c>
      <c r="D34" s="18">
        <v>0.62752805999999983</v>
      </c>
      <c r="E34" s="18">
        <v>0</v>
      </c>
      <c r="F34" s="18">
        <v>248.50263618000005</v>
      </c>
      <c r="G34" s="18">
        <f t="shared" si="1"/>
        <v>5.8494374300001368</v>
      </c>
      <c r="H34" s="18">
        <v>0</v>
      </c>
      <c r="I34" s="18">
        <f t="shared" si="2"/>
        <v>5.8494374300001368</v>
      </c>
      <c r="P34" s="14"/>
      <c r="Q34" s="14"/>
      <c r="R34" s="14"/>
      <c r="S34" s="14"/>
      <c r="T34" s="14"/>
      <c r="U34" s="14"/>
    </row>
    <row r="35" spans="1:21" x14ac:dyDescent="0.5">
      <c r="A35" s="15" t="s">
        <v>44</v>
      </c>
      <c r="B35" s="16">
        <v>3995.5901562200002</v>
      </c>
      <c r="C35" s="16">
        <v>3743.0301765200024</v>
      </c>
      <c r="D35" s="16">
        <v>87.173284759999973</v>
      </c>
      <c r="E35" s="16">
        <v>0</v>
      </c>
      <c r="F35" s="16">
        <v>3830.2034612800016</v>
      </c>
      <c r="G35" s="16">
        <f t="shared" si="1"/>
        <v>165.38669493999851</v>
      </c>
      <c r="H35" s="16">
        <v>3.88087933</v>
      </c>
      <c r="I35" s="16">
        <f t="shared" si="2"/>
        <v>161.50581560999851</v>
      </c>
      <c r="P35" s="14"/>
      <c r="Q35" s="14"/>
      <c r="R35" s="14"/>
      <c r="S35" s="14"/>
      <c r="T35" s="14"/>
      <c r="U35" s="14"/>
    </row>
    <row r="36" spans="1:21" ht="18" thickBot="1" x14ac:dyDescent="0.55000000000000004">
      <c r="A36" s="56" t="s">
        <v>45</v>
      </c>
      <c r="B36" s="57">
        <v>6473.4073903399922</v>
      </c>
      <c r="C36" s="57">
        <v>6070.8421658299931</v>
      </c>
      <c r="D36" s="57">
        <v>401.34664351999993</v>
      </c>
      <c r="E36" s="57">
        <v>0</v>
      </c>
      <c r="F36" s="57">
        <v>6472.1888093499929</v>
      </c>
      <c r="G36" s="57">
        <f t="shared" si="1"/>
        <v>1.2185809899992819</v>
      </c>
      <c r="H36" s="57">
        <v>1.047085</v>
      </c>
      <c r="I36" s="57">
        <f t="shared" si="2"/>
        <v>0.17149598999928184</v>
      </c>
      <c r="P36" s="14"/>
      <c r="Q36" s="14"/>
      <c r="R36" s="14"/>
      <c r="S36" s="14"/>
      <c r="T36" s="14"/>
      <c r="U36" s="14"/>
    </row>
    <row r="37" spans="1:21" x14ac:dyDescent="0.5">
      <c r="A37" s="19" t="s">
        <v>46</v>
      </c>
      <c r="B37" s="20"/>
      <c r="C37" s="20"/>
      <c r="D37" s="20"/>
      <c r="E37" s="20"/>
      <c r="F37" s="20"/>
      <c r="G37" s="20"/>
    </row>
    <row r="38" spans="1:21" ht="28.5" customHeight="1" x14ac:dyDescent="0.5">
      <c r="A38" s="42" t="s">
        <v>47</v>
      </c>
      <c r="B38" s="42"/>
      <c r="C38" s="42"/>
      <c r="D38" s="42"/>
      <c r="E38" s="42"/>
      <c r="F38" s="42"/>
      <c r="G38" s="42"/>
      <c r="H38" s="42"/>
      <c r="I38" s="42"/>
    </row>
    <row r="39" spans="1:21" x14ac:dyDescent="0.5">
      <c r="A39" s="19" t="s">
        <v>48</v>
      </c>
      <c r="B39" s="20"/>
      <c r="C39" s="20"/>
      <c r="D39" s="20"/>
      <c r="E39" s="20"/>
      <c r="F39" s="20"/>
      <c r="G39" s="20"/>
    </row>
    <row r="40" spans="1:21" x14ac:dyDescent="0.5">
      <c r="A40" s="19" t="s">
        <v>49</v>
      </c>
      <c r="B40" s="20"/>
      <c r="C40" s="20"/>
      <c r="D40" s="20"/>
      <c r="E40" s="20"/>
      <c r="F40" s="20"/>
      <c r="G40" s="20"/>
    </row>
    <row r="41" spans="1:21" x14ac:dyDescent="0.5">
      <c r="A41" s="19" t="s">
        <v>50</v>
      </c>
      <c r="B41" s="20"/>
      <c r="C41" s="20"/>
      <c r="D41" s="20"/>
      <c r="E41" s="20"/>
      <c r="F41" s="20"/>
      <c r="G41" s="20"/>
    </row>
  </sheetData>
  <mergeCells count="6">
    <mergeCell ref="A38:I38"/>
    <mergeCell ref="A1:E1"/>
    <mergeCell ref="A3:G3"/>
    <mergeCell ref="A4:I4"/>
    <mergeCell ref="A5:I5"/>
    <mergeCell ref="A6:I6"/>
  </mergeCells>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37"/>
  <sheetViews>
    <sheetView showGridLines="0" zoomScaleNormal="100" workbookViewId="0"/>
  </sheetViews>
  <sheetFormatPr baseColWidth="10" defaultRowHeight="15.75" x14ac:dyDescent="0.25"/>
  <cols>
    <col min="1" max="1" width="63.5703125" style="21" customWidth="1"/>
    <col min="2" max="2" width="31.7109375" style="21" customWidth="1"/>
    <col min="3" max="7" width="11.42578125" style="21"/>
    <col min="8" max="8" width="13" style="21" bestFit="1" customWidth="1"/>
    <col min="9" max="10" width="11.5703125" style="21" bestFit="1" customWidth="1"/>
    <col min="11" max="16384" width="11.42578125" style="21"/>
  </cols>
  <sheetData>
    <row r="1" spans="1:38" s="46" customFormat="1" ht="63" customHeight="1" x14ac:dyDescent="0.6">
      <c r="A1" s="58" t="s">
        <v>59</v>
      </c>
      <c r="B1" s="63" t="s">
        <v>61</v>
      </c>
      <c r="C1" s="59"/>
      <c r="D1" s="59"/>
      <c r="E1" s="59"/>
      <c r="G1" s="45"/>
      <c r="H1" s="45"/>
      <c r="I1" s="45"/>
      <c r="K1" s="44"/>
      <c r="L1" s="47"/>
      <c r="M1" s="47"/>
      <c r="N1" s="47"/>
      <c r="O1" s="47"/>
      <c r="P1" s="47"/>
      <c r="Q1" s="47"/>
      <c r="R1" s="47"/>
      <c r="S1" s="47"/>
      <c r="T1" s="47"/>
      <c r="U1" s="47"/>
      <c r="V1" s="47"/>
      <c r="W1" s="47"/>
      <c r="X1" s="47"/>
    </row>
    <row r="2" spans="1:38" s="46" customFormat="1" ht="21" x14ac:dyDescent="0.6">
      <c r="A2" s="48"/>
      <c r="B2" s="48"/>
      <c r="C2" s="48"/>
      <c r="D2" s="48"/>
      <c r="E2" s="48"/>
      <c r="F2" s="48"/>
      <c r="G2" s="48"/>
      <c r="H2" s="48"/>
      <c r="I2" s="49"/>
      <c r="J2" s="47"/>
      <c r="K2" s="47"/>
      <c r="L2" s="47"/>
      <c r="M2" s="47"/>
      <c r="N2" s="47"/>
      <c r="O2" s="47"/>
      <c r="P2" s="47"/>
      <c r="Q2" s="47"/>
      <c r="R2" s="47"/>
      <c r="S2" s="47"/>
      <c r="T2" s="47"/>
      <c r="U2" s="47"/>
      <c r="V2" s="47"/>
      <c r="W2" s="47"/>
      <c r="X2" s="47"/>
    </row>
    <row r="3" spans="1:38" s="46" customFormat="1" ht="21" customHeight="1" x14ac:dyDescent="0.6">
      <c r="A3" s="50" t="s">
        <v>60</v>
      </c>
      <c r="B3" s="50"/>
      <c r="C3" s="50"/>
      <c r="D3" s="50"/>
      <c r="E3" s="50"/>
      <c r="F3" s="50"/>
      <c r="G3" s="50"/>
      <c r="H3" s="51"/>
      <c r="I3" s="51"/>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row>
    <row r="4" spans="1:38" ht="19.5" x14ac:dyDescent="0.5">
      <c r="A4" s="60" t="s">
        <v>51</v>
      </c>
      <c r="B4" s="2"/>
    </row>
    <row r="5" spans="1:38" ht="19.5" x14ac:dyDescent="0.5">
      <c r="A5" s="60" t="s">
        <v>52</v>
      </c>
      <c r="B5" s="2"/>
    </row>
    <row r="6" spans="1:38" ht="19.5" x14ac:dyDescent="0.5">
      <c r="A6" s="60" t="s">
        <v>2</v>
      </c>
      <c r="B6" s="2"/>
    </row>
    <row r="7" spans="1:38" ht="21" customHeight="1" thickBot="1" x14ac:dyDescent="0.3">
      <c r="A7" s="22" t="s">
        <v>53</v>
      </c>
      <c r="B7" s="23" t="s">
        <v>54</v>
      </c>
    </row>
    <row r="8" spans="1:38" x14ac:dyDescent="0.25">
      <c r="A8" s="24" t="s">
        <v>19</v>
      </c>
      <c r="B8" s="25">
        <f>SUM(B9:B34)</f>
        <v>227.64260866000004</v>
      </c>
      <c r="C8" s="26"/>
    </row>
    <row r="9" spans="1:38" x14ac:dyDescent="0.25">
      <c r="A9" s="15" t="s">
        <v>20</v>
      </c>
      <c r="B9" s="16">
        <v>1.6650503300000001</v>
      </c>
      <c r="F9" s="26"/>
      <c r="H9" s="27"/>
      <c r="I9" s="27"/>
      <c r="J9" s="27"/>
      <c r="K9" s="26"/>
      <c r="L9" s="26"/>
      <c r="M9" s="26"/>
      <c r="N9" s="26"/>
      <c r="O9" s="28"/>
      <c r="Q9" s="26"/>
    </row>
    <row r="10" spans="1:38" x14ac:dyDescent="0.25">
      <c r="A10" s="17" t="s">
        <v>21</v>
      </c>
      <c r="B10" s="18">
        <v>0</v>
      </c>
      <c r="F10" s="26"/>
      <c r="H10" s="27"/>
      <c r="I10" s="27"/>
      <c r="J10" s="27"/>
      <c r="K10" s="26"/>
      <c r="L10" s="26"/>
      <c r="M10" s="26"/>
      <c r="N10" s="26"/>
      <c r="O10" s="28"/>
      <c r="Q10" s="26"/>
    </row>
    <row r="11" spans="1:38" x14ac:dyDescent="0.25">
      <c r="A11" s="15" t="s">
        <v>22</v>
      </c>
      <c r="B11" s="16">
        <v>7.2653509299999994</v>
      </c>
      <c r="F11" s="26"/>
      <c r="H11" s="27"/>
      <c r="I11" s="27"/>
      <c r="J11" s="27"/>
      <c r="K11" s="26"/>
      <c r="L11" s="26"/>
      <c r="M11" s="26"/>
      <c r="N11" s="26"/>
      <c r="O11" s="28"/>
      <c r="Q11" s="26"/>
    </row>
    <row r="12" spans="1:38" x14ac:dyDescent="0.25">
      <c r="A12" s="17" t="s">
        <v>23</v>
      </c>
      <c r="B12" s="18">
        <v>29.501251230000001</v>
      </c>
      <c r="F12" s="26"/>
      <c r="H12" s="27"/>
      <c r="I12" s="27"/>
      <c r="J12" s="27"/>
      <c r="K12" s="26"/>
      <c r="L12" s="26"/>
      <c r="M12" s="26"/>
      <c r="N12" s="26"/>
      <c r="O12" s="28"/>
      <c r="Q12" s="26"/>
    </row>
    <row r="13" spans="1:38" x14ac:dyDescent="0.25">
      <c r="A13" s="15" t="s">
        <v>24</v>
      </c>
      <c r="B13" s="16">
        <v>0</v>
      </c>
      <c r="F13" s="26"/>
      <c r="H13" s="27"/>
      <c r="I13" s="27"/>
      <c r="J13" s="27"/>
      <c r="K13" s="26"/>
      <c r="L13" s="26"/>
      <c r="M13" s="26"/>
      <c r="N13" s="26"/>
      <c r="O13" s="28"/>
      <c r="Q13" s="26"/>
    </row>
    <row r="14" spans="1:38" x14ac:dyDescent="0.25">
      <c r="A14" s="17" t="s">
        <v>25</v>
      </c>
      <c r="B14" s="18">
        <v>56.752515180000003</v>
      </c>
      <c r="F14" s="26"/>
      <c r="H14" s="27"/>
      <c r="I14" s="27"/>
      <c r="J14" s="27"/>
      <c r="K14" s="26"/>
      <c r="L14" s="26"/>
      <c r="M14" s="26"/>
      <c r="N14" s="26"/>
      <c r="O14" s="28"/>
      <c r="Q14" s="26"/>
    </row>
    <row r="15" spans="1:38" x14ac:dyDescent="0.25">
      <c r="A15" s="15" t="s">
        <v>26</v>
      </c>
      <c r="B15" s="16">
        <v>1.18573032</v>
      </c>
      <c r="F15" s="26"/>
      <c r="H15" s="27"/>
      <c r="I15" s="27"/>
      <c r="J15" s="27"/>
      <c r="K15" s="26"/>
      <c r="L15" s="26"/>
      <c r="M15" s="26"/>
      <c r="N15" s="26"/>
      <c r="O15" s="28"/>
      <c r="Q15" s="26"/>
    </row>
    <row r="16" spans="1:38" x14ac:dyDescent="0.25">
      <c r="A16" s="17" t="s">
        <v>27</v>
      </c>
      <c r="B16" s="18">
        <v>1.8473400000000001E-2</v>
      </c>
      <c r="F16" s="26"/>
      <c r="H16" s="27"/>
      <c r="I16" s="27"/>
      <c r="J16" s="27"/>
      <c r="K16" s="26"/>
      <c r="L16" s="26"/>
      <c r="M16" s="26"/>
      <c r="N16" s="26"/>
      <c r="O16" s="28"/>
      <c r="Q16" s="26"/>
    </row>
    <row r="17" spans="1:17" x14ac:dyDescent="0.25">
      <c r="A17" s="15" t="s">
        <v>28</v>
      </c>
      <c r="B17" s="16">
        <v>2.8490067999999997</v>
      </c>
      <c r="F17" s="26"/>
      <c r="H17" s="27"/>
      <c r="I17" s="27"/>
      <c r="J17" s="27"/>
      <c r="K17" s="26"/>
      <c r="L17" s="26"/>
      <c r="M17" s="26"/>
      <c r="N17" s="26"/>
      <c r="O17" s="28"/>
      <c r="Q17" s="26"/>
    </row>
    <row r="18" spans="1:17" x14ac:dyDescent="0.25">
      <c r="A18" s="17" t="s">
        <v>29</v>
      </c>
      <c r="B18" s="18">
        <v>0.95391046999999995</v>
      </c>
      <c r="F18" s="26"/>
      <c r="H18" s="27"/>
      <c r="I18" s="27"/>
      <c r="J18" s="27"/>
      <c r="K18" s="26"/>
      <c r="L18" s="26"/>
      <c r="M18" s="26"/>
      <c r="N18" s="26"/>
      <c r="O18" s="28"/>
      <c r="Q18" s="26"/>
    </row>
    <row r="19" spans="1:17" x14ac:dyDescent="0.25">
      <c r="A19" s="15" t="s">
        <v>30</v>
      </c>
      <c r="B19" s="16">
        <v>0</v>
      </c>
      <c r="F19" s="26"/>
      <c r="H19" s="27"/>
      <c r="I19" s="27"/>
      <c r="J19" s="27"/>
      <c r="K19" s="26"/>
      <c r="L19" s="26"/>
      <c r="M19" s="26"/>
      <c r="N19" s="26"/>
      <c r="O19" s="28"/>
      <c r="Q19" s="26"/>
    </row>
    <row r="20" spans="1:17" x14ac:dyDescent="0.25">
      <c r="A20" s="17" t="s">
        <v>31</v>
      </c>
      <c r="B20" s="18">
        <v>9.28001E-3</v>
      </c>
      <c r="F20" s="26"/>
      <c r="H20" s="27"/>
      <c r="I20" s="27"/>
      <c r="J20" s="27"/>
      <c r="K20" s="26"/>
      <c r="L20" s="26"/>
      <c r="M20" s="26"/>
      <c r="N20" s="26"/>
      <c r="O20" s="28"/>
      <c r="Q20" s="26"/>
    </row>
    <row r="21" spans="1:17" x14ac:dyDescent="0.25">
      <c r="A21" s="15" t="s">
        <v>32</v>
      </c>
      <c r="B21" s="16">
        <v>16.405918960000001</v>
      </c>
      <c r="F21" s="26"/>
      <c r="H21" s="27"/>
      <c r="I21" s="27"/>
      <c r="J21" s="27"/>
      <c r="K21" s="26"/>
      <c r="L21" s="26"/>
      <c r="M21" s="26"/>
      <c r="N21" s="26"/>
      <c r="O21" s="28"/>
      <c r="Q21" s="26"/>
    </row>
    <row r="22" spans="1:17" x14ac:dyDescent="0.25">
      <c r="A22" s="17" t="s">
        <v>33</v>
      </c>
      <c r="B22" s="18">
        <v>7.2354937800000005</v>
      </c>
      <c r="F22" s="26"/>
      <c r="H22" s="27"/>
      <c r="I22" s="27"/>
      <c r="J22" s="27"/>
      <c r="K22" s="26"/>
      <c r="L22" s="26"/>
      <c r="M22" s="26"/>
      <c r="N22" s="26"/>
      <c r="O22" s="28"/>
      <c r="Q22" s="26"/>
    </row>
    <row r="23" spans="1:17" x14ac:dyDescent="0.25">
      <c r="A23" s="15" t="s">
        <v>34</v>
      </c>
      <c r="B23" s="16">
        <v>2.2118899999999998E-3</v>
      </c>
      <c r="F23" s="26"/>
      <c r="H23" s="27"/>
      <c r="I23" s="27"/>
      <c r="J23" s="27"/>
      <c r="K23" s="26"/>
      <c r="L23" s="26"/>
      <c r="M23" s="26"/>
      <c r="N23" s="26"/>
      <c r="O23" s="28"/>
      <c r="Q23" s="26"/>
    </row>
    <row r="24" spans="1:17" x14ac:dyDescent="0.25">
      <c r="A24" s="17" t="s">
        <v>35</v>
      </c>
      <c r="B24" s="18">
        <v>0.4660185</v>
      </c>
      <c r="F24" s="26"/>
      <c r="H24" s="27"/>
      <c r="I24" s="27"/>
      <c r="J24" s="27"/>
      <c r="K24" s="26"/>
      <c r="L24" s="26"/>
      <c r="M24" s="26"/>
      <c r="N24" s="26"/>
      <c r="O24" s="28"/>
      <c r="Q24" s="26"/>
    </row>
    <row r="25" spans="1:17" x14ac:dyDescent="0.25">
      <c r="A25" s="15" t="s">
        <v>36</v>
      </c>
      <c r="B25" s="16">
        <v>89.590241790000007</v>
      </c>
      <c r="F25" s="26"/>
      <c r="H25" s="27"/>
      <c r="I25" s="27"/>
      <c r="J25" s="27"/>
      <c r="K25" s="26"/>
      <c r="L25" s="26"/>
      <c r="M25" s="26"/>
      <c r="N25" s="26"/>
      <c r="O25" s="28"/>
      <c r="Q25" s="26"/>
    </row>
    <row r="26" spans="1:17" x14ac:dyDescent="0.25">
      <c r="A26" s="17" t="s">
        <v>37</v>
      </c>
      <c r="B26" s="18">
        <v>0</v>
      </c>
      <c r="F26" s="26"/>
      <c r="H26" s="27"/>
      <c r="I26" s="27"/>
      <c r="J26" s="27"/>
      <c r="K26" s="26"/>
      <c r="L26" s="26"/>
      <c r="M26" s="26"/>
      <c r="N26" s="26"/>
      <c r="O26" s="28"/>
      <c r="Q26" s="26"/>
    </row>
    <row r="27" spans="1:17" x14ac:dyDescent="0.25">
      <c r="A27" s="15" t="s">
        <v>38</v>
      </c>
      <c r="B27" s="16">
        <v>0</v>
      </c>
      <c r="F27" s="26"/>
      <c r="H27" s="27"/>
      <c r="I27" s="27"/>
      <c r="J27" s="27"/>
      <c r="K27" s="26"/>
      <c r="L27" s="26"/>
      <c r="M27" s="26"/>
      <c r="N27" s="26"/>
      <c r="O27" s="28"/>
      <c r="Q27" s="26"/>
    </row>
    <row r="28" spans="1:17" x14ac:dyDescent="0.25">
      <c r="A28" s="17" t="s">
        <v>39</v>
      </c>
      <c r="B28" s="18">
        <v>5.4794629999999997E-2</v>
      </c>
      <c r="F28" s="26"/>
      <c r="H28" s="27"/>
      <c r="I28" s="27"/>
      <c r="J28" s="27"/>
      <c r="K28" s="26"/>
      <c r="L28" s="26"/>
      <c r="M28" s="26"/>
      <c r="N28" s="26"/>
      <c r="O28" s="28"/>
      <c r="Q28" s="26"/>
    </row>
    <row r="29" spans="1:17" x14ac:dyDescent="0.25">
      <c r="A29" s="15" t="s">
        <v>40</v>
      </c>
      <c r="B29" s="16">
        <v>0</v>
      </c>
      <c r="F29" s="26"/>
      <c r="H29" s="27"/>
      <c r="I29" s="27"/>
      <c r="J29" s="27"/>
      <c r="K29" s="26"/>
      <c r="L29" s="26"/>
      <c r="M29" s="26"/>
      <c r="N29" s="26"/>
      <c r="O29" s="28"/>
      <c r="Q29" s="26"/>
    </row>
    <row r="30" spans="1:17" x14ac:dyDescent="0.25">
      <c r="A30" s="17" t="s">
        <v>41</v>
      </c>
      <c r="B30" s="18">
        <v>1.0327049999999999E-2</v>
      </c>
      <c r="F30" s="26"/>
      <c r="H30" s="27"/>
      <c r="I30" s="27"/>
      <c r="J30" s="27"/>
      <c r="K30" s="26"/>
      <c r="L30" s="26"/>
      <c r="M30" s="26"/>
      <c r="N30" s="26"/>
      <c r="O30" s="28"/>
      <c r="Q30" s="26"/>
    </row>
    <row r="31" spans="1:17" x14ac:dyDescent="0.25">
      <c r="A31" s="15" t="s">
        <v>42</v>
      </c>
      <c r="B31" s="16">
        <v>8.7490690600000001</v>
      </c>
      <c r="F31" s="26"/>
      <c r="H31" s="27"/>
      <c r="I31" s="27"/>
      <c r="J31" s="27"/>
      <c r="K31" s="26"/>
      <c r="L31" s="26"/>
      <c r="M31" s="26"/>
      <c r="N31" s="26"/>
      <c r="O31" s="28"/>
      <c r="Q31" s="26"/>
    </row>
    <row r="32" spans="1:17" x14ac:dyDescent="0.25">
      <c r="A32" s="17" t="s">
        <v>43</v>
      </c>
      <c r="B32" s="18">
        <v>0</v>
      </c>
      <c r="F32" s="26"/>
      <c r="H32" s="27"/>
      <c r="I32" s="27"/>
      <c r="J32" s="27"/>
      <c r="K32" s="26"/>
      <c r="L32" s="26"/>
      <c r="M32" s="26"/>
      <c r="N32" s="26"/>
      <c r="O32" s="28"/>
      <c r="Q32" s="26"/>
    </row>
    <row r="33" spans="1:17" x14ac:dyDescent="0.25">
      <c r="A33" s="15" t="s">
        <v>44</v>
      </c>
      <c r="B33" s="16">
        <v>3.88087933</v>
      </c>
      <c r="H33" s="27"/>
      <c r="I33" s="27"/>
      <c r="J33" s="27"/>
      <c r="K33" s="26"/>
      <c r="L33" s="26"/>
      <c r="M33" s="26"/>
      <c r="N33" s="26"/>
      <c r="O33" s="28"/>
      <c r="Q33" s="26"/>
    </row>
    <row r="34" spans="1:17" ht="16.5" thickBot="1" x14ac:dyDescent="0.3">
      <c r="A34" s="56" t="s">
        <v>45</v>
      </c>
      <c r="B34" s="57">
        <v>1.047085</v>
      </c>
      <c r="F34" s="26"/>
      <c r="H34" s="27"/>
      <c r="I34" s="27"/>
      <c r="J34" s="27"/>
      <c r="K34" s="26"/>
      <c r="L34" s="26"/>
      <c r="M34" s="26"/>
      <c r="N34" s="26"/>
      <c r="O34" s="28"/>
      <c r="Q34" s="26"/>
    </row>
    <row r="35" spans="1:17" x14ac:dyDescent="0.25">
      <c r="A35" s="19" t="s">
        <v>48</v>
      </c>
    </row>
    <row r="36" spans="1:17" x14ac:dyDescent="0.25">
      <c r="A36" s="19" t="s">
        <v>55</v>
      </c>
    </row>
    <row r="37" spans="1:17" x14ac:dyDescent="0.25">
      <c r="A37" s="19" t="s">
        <v>50</v>
      </c>
    </row>
  </sheetData>
  <mergeCells count="1">
    <mergeCell ref="A3:G3"/>
  </mergeCells>
  <pageMargins left="0.70866141732283472" right="0.70866141732283472"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13"/>
  <sheetViews>
    <sheetView showGridLines="0" zoomScaleNormal="100" workbookViewId="0"/>
  </sheetViews>
  <sheetFormatPr baseColWidth="10" defaultRowHeight="21" x14ac:dyDescent="0.6"/>
  <cols>
    <col min="1" max="1" width="68.28515625" style="29" customWidth="1"/>
    <col min="2" max="2" width="23.85546875" style="29" customWidth="1"/>
    <col min="3" max="3" width="11.42578125" style="29"/>
    <col min="4" max="4" width="18.28515625" style="29" bestFit="1" customWidth="1"/>
    <col min="5" max="16384" width="11.42578125" style="29"/>
  </cols>
  <sheetData>
    <row r="1" spans="1:38" s="46" customFormat="1" ht="63" customHeight="1" x14ac:dyDescent="0.6">
      <c r="A1" s="58" t="s">
        <v>59</v>
      </c>
      <c r="B1" s="63" t="s">
        <v>61</v>
      </c>
      <c r="C1" s="59"/>
      <c r="D1" s="59"/>
      <c r="E1" s="59"/>
      <c r="G1" s="45"/>
      <c r="H1" s="45"/>
      <c r="I1" s="45"/>
      <c r="K1" s="44"/>
      <c r="L1" s="47"/>
      <c r="M1" s="47"/>
      <c r="N1" s="47"/>
      <c r="O1" s="47"/>
      <c r="P1" s="47"/>
      <c r="Q1" s="47"/>
      <c r="R1" s="47"/>
      <c r="S1" s="47"/>
      <c r="T1" s="47"/>
      <c r="U1" s="47"/>
      <c r="V1" s="47"/>
      <c r="W1" s="47"/>
      <c r="X1" s="47"/>
    </row>
    <row r="2" spans="1:38" s="46" customFormat="1" x14ac:dyDescent="0.6">
      <c r="A2" s="48"/>
      <c r="B2" s="48"/>
      <c r="C2" s="48"/>
      <c r="D2" s="48"/>
      <c r="E2" s="48"/>
      <c r="F2" s="48"/>
      <c r="G2" s="48"/>
      <c r="H2" s="48"/>
      <c r="I2" s="49"/>
      <c r="J2" s="47"/>
      <c r="K2" s="47"/>
      <c r="L2" s="47"/>
      <c r="M2" s="47"/>
      <c r="N2" s="47"/>
      <c r="O2" s="47"/>
      <c r="P2" s="47"/>
      <c r="Q2" s="47"/>
      <c r="R2" s="47"/>
      <c r="S2" s="47"/>
      <c r="T2" s="47"/>
      <c r="U2" s="47"/>
      <c r="V2" s="47"/>
      <c r="W2" s="47"/>
      <c r="X2" s="47"/>
    </row>
    <row r="3" spans="1:38" s="46" customFormat="1" ht="21" customHeight="1" x14ac:dyDescent="0.6">
      <c r="A3" s="50" t="s">
        <v>60</v>
      </c>
      <c r="B3" s="50"/>
      <c r="C3" s="50"/>
      <c r="D3" s="50"/>
      <c r="E3" s="50"/>
      <c r="F3" s="50"/>
      <c r="G3" s="50"/>
      <c r="H3" s="51"/>
      <c r="I3" s="51"/>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row>
    <row r="4" spans="1:38" x14ac:dyDescent="0.6">
      <c r="A4" s="1" t="s">
        <v>56</v>
      </c>
      <c r="B4" s="1"/>
      <c r="D4" s="30"/>
    </row>
    <row r="5" spans="1:38" x14ac:dyDescent="0.6">
      <c r="A5" s="1" t="s">
        <v>52</v>
      </c>
      <c r="B5" s="1"/>
      <c r="D5" s="31"/>
    </row>
    <row r="6" spans="1:38" x14ac:dyDescent="0.6">
      <c r="A6" s="1" t="s">
        <v>2</v>
      </c>
      <c r="B6" s="1"/>
      <c r="D6" s="32"/>
    </row>
    <row r="7" spans="1:38" ht="21" customHeight="1" thickBot="1" x14ac:dyDescent="0.65">
      <c r="A7" s="34" t="s">
        <v>53</v>
      </c>
      <c r="B7" s="35" t="s">
        <v>57</v>
      </c>
    </row>
    <row r="8" spans="1:38" x14ac:dyDescent="0.6">
      <c r="A8" s="36" t="s">
        <v>19</v>
      </c>
      <c r="B8" s="37">
        <f>+B9</f>
        <v>227.64260866000004</v>
      </c>
    </row>
    <row r="9" spans="1:38" x14ac:dyDescent="0.6">
      <c r="A9" s="38" t="s">
        <v>29</v>
      </c>
      <c r="B9" s="39">
        <f>+B10</f>
        <v>227.64260866000004</v>
      </c>
      <c r="C9" s="40"/>
      <c r="D9" s="41"/>
      <c r="F9" s="40"/>
    </row>
    <row r="10" spans="1:38" ht="21.75" thickBot="1" x14ac:dyDescent="0.65">
      <c r="A10" s="61" t="s">
        <v>58</v>
      </c>
      <c r="B10" s="62">
        <v>227.64260866000004</v>
      </c>
      <c r="D10" s="41"/>
      <c r="F10" s="40"/>
    </row>
    <row r="11" spans="1:38" ht="13.5" customHeight="1" x14ac:dyDescent="0.6">
      <c r="A11" s="19" t="s">
        <v>48</v>
      </c>
      <c r="B11" s="33"/>
    </row>
    <row r="12" spans="1:38" ht="13.5" customHeight="1" x14ac:dyDescent="0.6">
      <c r="A12" s="19" t="s">
        <v>55</v>
      </c>
      <c r="B12" s="33"/>
    </row>
    <row r="13" spans="1:38" ht="13.5" customHeight="1" x14ac:dyDescent="0.6">
      <c r="A13" s="19" t="s">
        <v>50</v>
      </c>
      <c r="B13" s="33"/>
    </row>
  </sheetData>
  <mergeCells count="1">
    <mergeCell ref="A3:G3"/>
  </mergeCells>
  <pageMargins left="0.70866141732283472" right="0.70866141732283472"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CuadroResumen</vt:lpstr>
      <vt:lpstr>No subsanado</vt:lpstr>
      <vt:lpstr>Reasignado</vt:lpstr>
      <vt:lpstr>CuadroResumen!Área_de_impresión</vt:lpstr>
      <vt:lpstr>'No subsanado'!Área_de_impresión</vt:lpstr>
      <vt:lpstr>Reasignado!Área_de_impresión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Unidad de Política y Control Presupuestario</cp:lastModifiedBy>
  <dcterms:created xsi:type="dcterms:W3CDTF">2017-07-27T00:13:42Z</dcterms:created>
  <dcterms:modified xsi:type="dcterms:W3CDTF">2017-07-27T16:06:28Z</dcterms:modified>
</cp:coreProperties>
</file>