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TRIMESTRALES 2017\2T\Anexos en Excel\"/>
    </mc:Choice>
  </mc:AlternateContent>
  <bookViews>
    <workbookView xWindow="0" yWindow="0" windowWidth="15600" windowHeight="9240" firstSheet="5" activeTab="9"/>
  </bookViews>
  <sheets>
    <sheet name="Adecuaciones Presupuestarias" sheetId="25" r:id="rId1"/>
    <sheet name="Ing. Exc Autorizados" sheetId="26" r:id="rId2"/>
    <sheet name="Ing. Exc Infor." sheetId="27" r:id="rId3"/>
    <sheet name="Aprovechamientos Otros" sheetId="28" r:id="rId4"/>
    <sheet name="Acuerdos de Ministración" sheetId="29" r:id="rId5"/>
    <sheet name="Balances" sheetId="30" r:id="rId6"/>
    <sheet name="Seguridad Pública y Nacional" sheetId="31" r:id="rId7"/>
    <sheet name="Incrementos Salariales" sheetId="32" r:id="rId8"/>
    <sheet name="Inv Física " sheetId="33" r:id="rId9"/>
    <sheet name="Obligatorios_2o_Trimestre" sheetId="3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 localSheetId="0">#REF!</definedName>
    <definedName name="\a" localSheetId="1">#REF!</definedName>
    <definedName name="\a">#REF!</definedName>
    <definedName name="\b" localSheetId="0">#REF!</definedName>
    <definedName name="\b" localSheetId="1">#REF!</definedName>
    <definedName name="\b">#REF!</definedName>
    <definedName name="\c" localSheetId="1">'[1]Mod Eco Controlados 99'!#REF!</definedName>
    <definedName name="\c">'[1]Mod Eco Controlados 99'!#REF!</definedName>
    <definedName name="\p" localSheetId="1">#REF!</definedName>
    <definedName name="\p">#REF!</definedName>
    <definedName name="\s">#N/A</definedName>
    <definedName name="\z" localSheetId="1">#REF!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1">#REF!</definedName>
    <definedName name="____ASA96">#REF!</definedName>
    <definedName name="____cad179" localSheetId="1">'[1]Mod Eco Controlados 99'!#REF!</definedName>
    <definedName name="____cad179">'[1]Mod Eco Controlados 99'!#REF!</definedName>
    <definedName name="____CFD02" localSheetId="1">#REF!</definedName>
    <definedName name="____CFD02">#REF!</definedName>
    <definedName name="____CFE96" localSheetId="1">#REF!</definedName>
    <definedName name="____CFE96">#REF!</definedName>
    <definedName name="____CON96" localSheetId="1">#REF!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1">#REF!</definedName>
    <definedName name="____PEM96">#REF!</definedName>
    <definedName name="____PIB08" localSheetId="1">#REF!</definedName>
    <definedName name="____PIB08">#REF!</definedName>
    <definedName name="____PIP96" localSheetId="1">#REF!</definedName>
    <definedName name="____PIP96">#REF!</definedName>
    <definedName name="____SEP1">[2]!SEP&amp;[2]!OCT&amp;[2]!NOV&amp;[2]!DIC</definedName>
    <definedName name="____SEP2">[3]edofza9!$C$22</definedName>
    <definedName name="____smg97">'[4]Premisa macro'!$E$4</definedName>
    <definedName name="____syt03" localSheetId="1">#REF!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1">#REF!</definedName>
    <definedName name="___ASA96">#REF!</definedName>
    <definedName name="___cad179" localSheetId="1">'[1]Mod Eco Controlados 99'!#REF!</definedName>
    <definedName name="___cad179">'[1]Mod Eco Controlados 99'!#REF!</definedName>
    <definedName name="___CFD02" localSheetId="1">#REF!</definedName>
    <definedName name="___CFD02">#REF!</definedName>
    <definedName name="___CFE96" localSheetId="1">#REF!</definedName>
    <definedName name="___CFE96">#REF!</definedName>
    <definedName name="___CON96" localSheetId="1">#REF!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1">#REF!</definedName>
    <definedName name="___PEM96">#REF!</definedName>
    <definedName name="___PIB08" localSheetId="1">#REF!</definedName>
    <definedName name="___PIB08">#REF!</definedName>
    <definedName name="___PIP96" localSheetId="1">#REF!</definedName>
    <definedName name="___PIP96">#REF!</definedName>
    <definedName name="___SEP1">[2]!SEP&amp;[2]!OCT&amp;[2]!NOV&amp;[2]!DIC</definedName>
    <definedName name="___SEP2">[3]edofza9!$C$22</definedName>
    <definedName name="___smg97">'[4]Premisa macro'!$E$4</definedName>
    <definedName name="___syt03" localSheetId="1">#REF!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1">#REF!</definedName>
    <definedName name="__ASA96">#REF!</definedName>
    <definedName name="__cad179" localSheetId="1">'[1]Mod Eco Controlados 99'!#REF!</definedName>
    <definedName name="__cad179">'[1]Mod Eco Controlados 99'!#REF!</definedName>
    <definedName name="__CFD02" localSheetId="1">#REF!</definedName>
    <definedName name="__CFD02">#REF!</definedName>
    <definedName name="__CFE96" localSheetId="1">#REF!</definedName>
    <definedName name="__CFE96">#REF!</definedName>
    <definedName name="__CON96" localSheetId="1">#REF!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1">#REF!</definedName>
    <definedName name="__PEM96">#REF!</definedName>
    <definedName name="__PIB08" localSheetId="1">#REF!</definedName>
    <definedName name="__PIB08">#REF!</definedName>
    <definedName name="__PIP96" localSheetId="1">#REF!</definedName>
    <definedName name="__PIP96">#REF!</definedName>
    <definedName name="__SEP1">[2]!SEP&amp;[2]!OCT&amp;[2]!NOV&amp;[2]!DIC</definedName>
    <definedName name="__SEP2">[3]edofza9!$C$22</definedName>
    <definedName name="__smg97">'[4]Premisa macro'!$E$4</definedName>
    <definedName name="__syt03" localSheetId="1">#REF!</definedName>
    <definedName name="__syt03">#REF!</definedName>
    <definedName name="__TDC2001">'[5]Tipos de Cambio'!$C$4</definedName>
    <definedName name="_1000DEF">#N/A</definedName>
    <definedName name="_2000DEF">#N/A</definedName>
    <definedName name="_3000DEF">#N/A</definedName>
    <definedName name="_3O0504" localSheetId="1">[6]BANPRO99!#REF!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SA96" localSheetId="1">#REF!</definedName>
    <definedName name="_ASA96">#REF!</definedName>
    <definedName name="_base" localSheetId="1">[6]BANPRO99!#REF!</definedName>
    <definedName name="_base">[6]BANPRO99!#REF!</definedName>
    <definedName name="_cad179" localSheetId="1">'[1]Mod Eco Controlados 99'!#REF!</definedName>
    <definedName name="_cad179">'[1]Mod Eco Controlados 99'!#REF!</definedName>
    <definedName name="_CFD02" localSheetId="1">#REF!</definedName>
    <definedName name="_CFD02">#REF!</definedName>
    <definedName name="_CFE96" localSheetId="1">#REF!</definedName>
    <definedName name="_CFE96">#REF!</definedName>
    <definedName name="_CON96" localSheetId="1">#REF!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0" hidden="1">#REF!</definedName>
    <definedName name="_Fill" localSheetId="1" hidden="1">#REF!</definedName>
    <definedName name="_Fill" hidden="1">#REF!</definedName>
    <definedName name="_xlnm._FilterDatabase" localSheetId="0" hidden="1">'Adecuaciones Presupuestarias'!$D$12:$L$239</definedName>
    <definedName name="_xlnm._FilterDatabase" localSheetId="7" hidden="1">'Incrementos Salariales'!$A$7:$G$243</definedName>
    <definedName name="_JUL1">[2]!JUL&amp;[2]!AGO&amp;[2]!SEP&amp;[2]!OCT&amp;[2]!NOV</definedName>
    <definedName name="_JUL2">[3]edofza7!$C$22</definedName>
    <definedName name="_JUN1">[2]!JUN&amp;[2]!JUL&amp;[2]!AGO&amp;[2]!SEP&amp;[2]!OCT</definedName>
    <definedName name="_JUN2">[3]edofza6!$C$22</definedName>
    <definedName name="_Key1" localSheetId="0" hidden="1">#REF!</definedName>
    <definedName name="_Key1" localSheetId="1"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hidden="1">255</definedName>
    <definedName name="_PEM96" localSheetId="1">#REF!</definedName>
    <definedName name="_PEM96">#REF!</definedName>
    <definedName name="_PIB08" localSheetId="1">#REF!</definedName>
    <definedName name="_PIB08">#REF!</definedName>
    <definedName name="_PIP96" localSheetId="1">#REF!</definedName>
    <definedName name="_PIP96">#REF!</definedName>
    <definedName name="_Regression_Int">1</definedName>
    <definedName name="_Regression_X" localSheetId="1" hidden="1">#REF!</definedName>
    <definedName name="_Regression_X" hidden="1">#REF!</definedName>
    <definedName name="_sec1" localSheetId="1">#REF!</definedName>
    <definedName name="_sec1">#REF!</definedName>
    <definedName name="_SEP1">[2]!SEP&amp;[2]!OCT&amp;[2]!NOV&amp;[2]!DIC</definedName>
    <definedName name="_SEP2">[3]edofza9!$C$22</definedName>
    <definedName name="_smg97">'[4]Premisa macro'!$E$4</definedName>
    <definedName name="_Sort" localSheetId="0" hidden="1">#REF!</definedName>
    <definedName name="_Sort" localSheetId="1" hidden="1">#REF!</definedName>
    <definedName name="_Sort" hidden="1">#REF!</definedName>
    <definedName name="_syt03" localSheetId="1">#REF!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1">#REF!</definedName>
    <definedName name="A_Datos_2008_2009_sin_CESENyADUANAS">#REF!</definedName>
    <definedName name="A_impresión_IM" localSheetId="1">#REF!</definedName>
    <definedName name="A_impresión_IM">#REF!</definedName>
    <definedName name="AA">[2]!SEP&amp;[2]!OCT&amp;[2]!NOV&amp;[2]!DIC</definedName>
    <definedName name="AA1500_">#N/A</definedName>
    <definedName name="AAA" localSheetId="1">#REF!</definedName>
    <definedName name="AAA">#REF!</definedName>
    <definedName name="ABR">"; ABRIL.- "&amp;TEXT([9]edofza04!$C$24,"#,##0")</definedName>
    <definedName name="ABRIL" localSheetId="0">#REF!</definedName>
    <definedName name="ABRIL" localSheetId="1">#REF!</definedName>
    <definedName name="ABRIL">#REF!</definedName>
    <definedName name="ABRIL_1" localSheetId="0">#REF!</definedName>
    <definedName name="ABRIL_1" localSheetId="1">#REF!</definedName>
    <definedName name="ABRIL_1">#REF!</definedName>
    <definedName name="ABRIL_COMP" localSheetId="0">#REF!</definedName>
    <definedName name="ABRIL_COMP" localSheetId="1">#REF!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0">#REF!</definedName>
    <definedName name="ACUM" localSheetId="1">#REF!</definedName>
    <definedName name="ACUM">#REF!</definedName>
    <definedName name="AD" localSheetId="1">[6]BANPRO99!#REF!</definedName>
    <definedName name="AD">[6]BANPRO99!#REF!</definedName>
    <definedName name="Admva">[12]Administrativa!$B$2:$I$59</definedName>
    <definedName name="AGO" localSheetId="0">#REF!</definedName>
    <definedName name="AGO" localSheetId="1">#REF!</definedName>
    <definedName name="AGO">#REF!</definedName>
    <definedName name="AGUA" localSheetId="0">#REF!</definedName>
    <definedName name="AGUA" localSheetId="1">#REF!</definedName>
    <definedName name="AGUA">#REF!</definedName>
    <definedName name="ain" localSheetId="1">#REF!</definedName>
    <definedName name="ain">#REF!</definedName>
    <definedName name="Ajuste_SP">[13]Supuestos!$D$7</definedName>
    <definedName name="ampliaciones" localSheetId="1">#REF!</definedName>
    <definedName name="ampliaciones">#REF!</definedName>
    <definedName name="ANUAL" localSheetId="0">#REF!</definedName>
    <definedName name="ANUAL" localSheetId="1">#REF!</definedName>
    <definedName name="ANUAL">#REF!</definedName>
    <definedName name="AÑO">+TEXT(IF(AND(OR(DAY([2]!FECHA)&gt;=1,DAY([2]!FECHA)&lt;=10),MONTH([2]!FECHA)=1),YEAR([2]!FECHA)-1,YEAR([2]!FECHA)),"0")</definedName>
    <definedName name="_xlnm.Extract" localSheetId="0">[14]EGRESOS!#REF!</definedName>
    <definedName name="_xlnm.Extract" localSheetId="1">[14]EGRESOS!#REF!</definedName>
    <definedName name="_xlnm.Extract">[14]EGRESOS!#REF!</definedName>
    <definedName name="_xlnm.Print_Area" localSheetId="0">'Adecuaciones Presupuestarias'!$A$1:$L$250</definedName>
    <definedName name="_xlnm.Print_Area" localSheetId="7">'Incrementos Salariales'!$A$8:$G$271</definedName>
    <definedName name="_xlnm.Print_Area" localSheetId="1">'Ing. Exc Autorizados'!$A$1:$C$55</definedName>
    <definedName name="_xlnm.Print_Area" localSheetId="8">'Inv Física '!$B$1:$J$21</definedName>
    <definedName name="_xlnm.Print_Area">#REF!</definedName>
    <definedName name="Area_de_paso" localSheetId="1">#REF!</definedName>
    <definedName name="Area_de_paso">#REF!</definedName>
    <definedName name="as" localSheetId="0">#REF!</definedName>
    <definedName name="as" localSheetId="1">#REF!</definedName>
    <definedName name="as">#REF!</definedName>
    <definedName name="asd" localSheetId="0" hidden="1">#REF!</definedName>
    <definedName name="asd" localSheetId="1" hidden="1">#REF!</definedName>
    <definedName name="asd" hidden="1">#REF!</definedName>
    <definedName name="ASIG_TEC">#N/A</definedName>
    <definedName name="ASISTENC" localSheetId="0">#REF!</definedName>
    <definedName name="ASISTENC" localSheetId="1">#REF!</definedName>
    <definedName name="ASISTENC">#REF!</definedName>
    <definedName name="ayer">'[4]Premisas IMSS'!$M$12</definedName>
    <definedName name="base" localSheetId="1">#REF!</definedName>
    <definedName name="base">#REF!</definedName>
    <definedName name="base03" localSheetId="1">#REF!</definedName>
    <definedName name="base03">#REF!</definedName>
    <definedName name="base03au" localSheetId="1">#REF!</definedName>
    <definedName name="base03au">#REF!</definedName>
    <definedName name="base04au" localSheetId="1">#REF!</definedName>
    <definedName name="base04au">#REF!</definedName>
    <definedName name="base05" localSheetId="1">#REF!</definedName>
    <definedName name="base05">#REF!</definedName>
    <definedName name="base05au" localSheetId="1">#REF!</definedName>
    <definedName name="base05au">#REF!</definedName>
    <definedName name="base2002" localSheetId="1">#REF!</definedName>
    <definedName name="base2002">#REF!</definedName>
    <definedName name="base2003orig" localSheetId="1">#REF!</definedName>
    <definedName name="base2003orig">#REF!</definedName>
    <definedName name="base2003origentidades" localSheetId="1">#REF!</definedName>
    <definedName name="base2003origentidades">#REF!</definedName>
    <definedName name="base2004" localSheetId="1">#REF!</definedName>
    <definedName name="base2004">#REF!</definedName>
    <definedName name="base2004entidades" localSheetId="1">#REF!</definedName>
    <definedName name="base2004entidades">#REF!</definedName>
    <definedName name="baseau" localSheetId="1">#REF!</definedName>
    <definedName name="baseau">#REF!</definedName>
    <definedName name="baseb" localSheetId="1">#REF!</definedName>
    <definedName name="baseb">#REF!</definedName>
    <definedName name="basecierre" localSheetId="1">[15]CP_2003!#REF!</definedName>
    <definedName name="basecierre">[15]CP_2003!#REF!</definedName>
    <definedName name="_xlnm.Database" localSheetId="0">[16]REPORTO!#REF!</definedName>
    <definedName name="_xlnm.Database" localSheetId="1">[16]REPORTO!#REF!</definedName>
    <definedName name="_xlnm.Database">[16]REPORTO!#REF!</definedName>
    <definedName name="BBB" localSheetId="1">#REF!</definedName>
    <definedName name="BBB">#REF!</definedName>
    <definedName name="buena" localSheetId="0">#REF!</definedName>
    <definedName name="buena" localSheetId="1">#REF!</definedName>
    <definedName name="buena">#REF!</definedName>
    <definedName name="bun" localSheetId="0">#REF!</definedName>
    <definedName name="bun" localSheetId="1">#REF!</definedName>
    <definedName name="bun">#REF!</definedName>
    <definedName name="bUSCAR" localSheetId="1">#REF!</definedName>
    <definedName name="bUSCAR">#REF!</definedName>
    <definedName name="C_" localSheetId="1">[17]FP1996!#REF!</definedName>
    <definedName name="C_">[17]FP1996!#REF!</definedName>
    <definedName name="cálculos" localSheetId="1">#REF!</definedName>
    <definedName name="cálculos">#REF!</definedName>
    <definedName name="CALENDA">#N/A</definedName>
    <definedName name="CAPU96" localSheetId="1">#REF!</definedName>
    <definedName name="CAPU96">#REF!</definedName>
    <definedName name="cata">[18]tablas!$A$5:$A$275</definedName>
    <definedName name="cata4">'[19]catálogo pps'!$A$2:$N$2506</definedName>
    <definedName name="CFEE">'[20] '!$H$99:$M$143</definedName>
    <definedName name="CFEM">'[20] '!$H$51:$M$95</definedName>
    <definedName name="CFEO">'[20] '!$H$3:$M$47</definedName>
    <definedName name="CIC" localSheetId="1">#REF!</definedName>
    <definedName name="CIC">#REF!</definedName>
    <definedName name="CicenyAduanas" localSheetId="1">#REF!</definedName>
    <definedName name="CicenyAduanas">#REF!</definedName>
    <definedName name="Cifras_Control" localSheetId="1">#REF!</definedName>
    <definedName name="Cifras_Control">#REF!</definedName>
    <definedName name="claseco" localSheetId="1">#REF!</definedName>
    <definedName name="claseco">#REF!</definedName>
    <definedName name="cmllvc198" localSheetId="1">#REF!</definedName>
    <definedName name="cmllvc198">#REF!</definedName>
    <definedName name="cmllvc298ieps" localSheetId="1">#REF!</definedName>
    <definedName name="cmllvc298ieps">#REF!</definedName>
    <definedName name="cmllvp198" localSheetId="1">#REF!</definedName>
    <definedName name="cmllvp198">#REF!</definedName>
    <definedName name="cmllvp199" localSheetId="1">#REF!</definedName>
    <definedName name="cmllvp199">#REF!</definedName>
    <definedName name="cmllvp298ieps" localSheetId="1">#REF!</definedName>
    <definedName name="cmllvp298ieps">#REF!</definedName>
    <definedName name="cmllvp299ieps" localSheetId="1">#REF!</definedName>
    <definedName name="cmllvp299ieps">#REF!</definedName>
    <definedName name="cmlvc198" localSheetId="1">#REF!</definedName>
    <definedName name="cmlvc198">#REF!</definedName>
    <definedName name="cmlvc298ieps" localSheetId="1">#REF!</definedName>
    <definedName name="cmlvc298ieps">#REF!</definedName>
    <definedName name="cmlvp198" localSheetId="1">#REF!</definedName>
    <definedName name="cmlvp198">#REF!</definedName>
    <definedName name="cmlvp199" localSheetId="1">#REF!</definedName>
    <definedName name="cmlvp199">#REF!</definedName>
    <definedName name="cmlvp298ieps" localSheetId="1">#REF!</definedName>
    <definedName name="cmlvp298ieps">#REF!</definedName>
    <definedName name="cmlvp299ieps" localSheetId="1">#REF!</definedName>
    <definedName name="cmlvp299ieps">#REF!</definedName>
    <definedName name="COMP" localSheetId="0">#REF!</definedName>
    <definedName name="COMP" localSheetId="1">#REF!</definedName>
    <definedName name="COMP">#REF!</definedName>
    <definedName name="COMP_PANUAL" localSheetId="0">#REF!</definedName>
    <definedName name="COMP_PANUAL" localSheetId="1">#REF!</definedName>
    <definedName name="COMP_PANUAL">#REF!</definedName>
    <definedName name="COMP_RAUL" localSheetId="0">#REF!</definedName>
    <definedName name="COMP_RAUL" localSheetId="1">#REF!</definedName>
    <definedName name="COMP_RAUL">#REF!</definedName>
    <definedName name="COMPARATIVO" localSheetId="0">#REF!</definedName>
    <definedName name="COMPARATIVO" localSheetId="1">#REF!</definedName>
    <definedName name="COMPARATIVO">#REF!</definedName>
    <definedName name="CON_2006" localSheetId="0">#REF!</definedName>
    <definedName name="CON_2006" localSheetId="1">#REF!</definedName>
    <definedName name="CON_2006">#REF!</definedName>
    <definedName name="CONA96" localSheetId="1">#REF!</definedName>
    <definedName name="CONA96">#REF!</definedName>
    <definedName name="concepto" localSheetId="1">'[22]BASE DEFINITIVA 2002'!#REF!</definedName>
    <definedName name="concepto">'[22]BASE DEFINITIVA 2002'!#REF!</definedName>
    <definedName name="CONS" localSheetId="1">[6]BANPRO99!#REF!</definedName>
    <definedName name="CONS">[6]BANPRO99!#REF!</definedName>
    <definedName name="CONSOLIDADO" localSheetId="1">[21]ADEF01!#REF!</definedName>
    <definedName name="CONSOLIDADO">[21]ADEF01!#REF!</definedName>
    <definedName name="copia_Clas_Admva" localSheetId="1">#REF!</definedName>
    <definedName name="copia_Clas_Admva">#REF!</definedName>
    <definedName name="copia_Clas_Econ">[23]Clas_Econ!$B$2:$M$25</definedName>
    <definedName name="copia_Clas_Fun" localSheetId="1">#REF!</definedName>
    <definedName name="copia_Clas_Fun">#REF!</definedName>
    <definedName name="copia_Clas_Func" localSheetId="1">[24]Clas_Fun!#REF!</definedName>
    <definedName name="copia_Clas_Func">[24]Clas_Fun!#REF!</definedName>
    <definedName name="copia_Doble_Consolid" localSheetId="1">#REF!</definedName>
    <definedName name="copia_Doble_Consolid">#REF!</definedName>
    <definedName name="copia_Doble_OECPD" localSheetId="1">#REF!</definedName>
    <definedName name="copia_Doble_OECPD">#REF!</definedName>
    <definedName name="copia_Doble_RAutonyAPC" localSheetId="1">#REF!</definedName>
    <definedName name="copia_Doble_RAutonyAPC">#REF!</definedName>
    <definedName name="copia_Gto_Ents_Fed">[23]Gto_Ent_Fed!$B$39:$L$73</definedName>
    <definedName name="copia_Gto_Federal" localSheetId="1">#REF!</definedName>
    <definedName name="copia_Gto_Federal">#REF!</definedName>
    <definedName name="copia_Gto_Neto" localSheetId="1">#REF!</definedName>
    <definedName name="copia_Gto_Neto">#REF!</definedName>
    <definedName name="copia_Ing_Pres" localSheetId="1">#REF!</definedName>
    <definedName name="copia_Ing_Pres">#REF!</definedName>
    <definedName name="COSTO">#N/A</definedName>
    <definedName name="CRI" localSheetId="1">[6]BANPRO99!#REF!</definedName>
    <definedName name="CRI">[6]BANPRO99!#REF!</definedName>
    <definedName name="criterios23" localSheetId="1">#REF!</definedName>
    <definedName name="criterios23">#REF!</definedName>
    <definedName name="Criterios25" localSheetId="1">#REF!</definedName>
    <definedName name="Criterios25">#REF!</definedName>
    <definedName name="Criterios33" localSheetId="1">#REF!</definedName>
    <definedName name="Criterios33">#REF!</definedName>
    <definedName name="CTOS" localSheetId="0">#REF!</definedName>
    <definedName name="CTOS" localSheetId="1">#REF!</definedName>
    <definedName name="CTOS">#REF!</definedName>
    <definedName name="CTOS1" localSheetId="0">#REF!</definedName>
    <definedName name="CTOS1" localSheetId="1">#REF!</definedName>
    <definedName name="CTOS1">#REF!</definedName>
    <definedName name="cuad" localSheetId="1">#REF!</definedName>
    <definedName name="cuad">#REF!</definedName>
    <definedName name="CUAD179" localSheetId="1">'[1]Mod Eco Controlados 99'!#REF!</definedName>
    <definedName name="CUAD179">'[1]Mod Eco Controlados 99'!#REF!</definedName>
    <definedName name="CUAD179A" localSheetId="1">'[1]Mod Eco Controlados 99'!#REF!</definedName>
    <definedName name="CUAD179A">'[1]Mod Eco Controlados 99'!#REF!</definedName>
    <definedName name="CUAD180" localSheetId="1">'[1]Mod Eco Controlados 99'!#REF!</definedName>
    <definedName name="CUAD180">'[1]Mod Eco Controlados 99'!#REF!</definedName>
    <definedName name="Cuadro16511" localSheetId="1">'[25]Ingresos serie'!#REF!</definedName>
    <definedName name="Cuadro16511">'[25]Ingresos serie'!#REF!</definedName>
    <definedName name="Cuadro18521" localSheetId="1">#REF!</definedName>
    <definedName name="Cuadro18521">#REF!</definedName>
    <definedName name="Cuadro19522" localSheetId="1">#REF!</definedName>
    <definedName name="Cuadro19522">#REF!</definedName>
    <definedName name="Cuadro20523" localSheetId="1">'[26]20-5.2.3'!#REF!</definedName>
    <definedName name="Cuadro20523">'[26]20-5.2.3'!#REF!</definedName>
    <definedName name="cUADRO26529CR" localSheetId="1">#REF!</definedName>
    <definedName name="cUADRO26529CR">#REF!</definedName>
    <definedName name="Cuadro30611">'[26]30-6.1.1'!$B$65:$M$120</definedName>
    <definedName name="Cuadro31613" localSheetId="1">#REF!</definedName>
    <definedName name="Cuadro31613">#REF!</definedName>
    <definedName name="Cuadro33621" localSheetId="1">#REF!</definedName>
    <definedName name="Cuadro33621">#REF!</definedName>
    <definedName name="cuapara2a">[27]BASE!$J$168:$W$206</definedName>
    <definedName name="cuapara2b">[27]BASE!$Z$168:$AM$207</definedName>
    <definedName name="cuatro" localSheetId="0">#REF!</definedName>
    <definedName name="cuatro" localSheetId="1">#REF!</definedName>
    <definedName name="cuatro">#REF!</definedName>
    <definedName name="cuotasem">'[4]Régimen financiero'!$E$3</definedName>
    <definedName name="DatodRamoUR">[28]DatosRamoUrEconomica!$A$1:$F$65536</definedName>
    <definedName name="DATOS" localSheetId="7">#REF!</definedName>
    <definedName name="DATOS" localSheetId="1">#REF!</definedName>
    <definedName name="DATOS">#REF!</definedName>
    <definedName name="Datos_08_09_ServiciosPersonales" localSheetId="1">#REF!</definedName>
    <definedName name="Datos_08_09_ServiciosPersonales">#REF!</definedName>
    <definedName name="Datos_CRC">[29]Hoja1!$A$5:$D$45</definedName>
    <definedName name="Datos_Servicios_Personales" localSheetId="1">#REF!</definedName>
    <definedName name="Datos_Servicios_Personales">#REF!</definedName>
    <definedName name="datosb" localSheetId="1">#REF!</definedName>
    <definedName name="datosb">#REF!</definedName>
    <definedName name="DatosEconomica" localSheetId="1">#REF!</definedName>
    <definedName name="DatosEconomica">#REF!</definedName>
    <definedName name="DatosGrupoyModPp" localSheetId="1">#REF!</definedName>
    <definedName name="DatosGrupoyModPp">#REF!</definedName>
    <definedName name="DatosporProgPresupuestario" localSheetId="1">#REF!</definedName>
    <definedName name="DatosporProgPresupuestario">#REF!</definedName>
    <definedName name="DatosRamoFunción" localSheetId="1">#REF!</definedName>
    <definedName name="DatosRamoFunción">#REF!</definedName>
    <definedName name="DatosRamoUR" localSheetId="1">#REF!</definedName>
    <definedName name="DatosRamoUR">#REF!</definedName>
    <definedName name="ddd">[2]!AGO&amp;[2]!SEP&amp;[2]!OCT&amp;[2]!NOV&amp;[2]!DIC</definedName>
    <definedName name="dddd" localSheetId="1">#REF!</definedName>
    <definedName name="dddd">#REF!</definedName>
    <definedName name="ddddd">[30]Clas_Econ!$B$2:$M$25</definedName>
    <definedName name="defi">[2]!AGO&amp;[2]!SEP&amp;[2]!OCT&amp;[2]!NOV&amp;[2]!DIC</definedName>
    <definedName name="DEFICIT4" localSheetId="1">#REF!</definedName>
    <definedName name="DEFICIT4">#REF!</definedName>
    <definedName name="DESTINO" localSheetId="0">#REF!</definedName>
    <definedName name="DESTINO" localSheetId="1">#REF!</definedName>
    <definedName name="DESTINO">#REF!</definedName>
    <definedName name="DFF" localSheetId="0">#REF!</definedName>
    <definedName name="DFF" localSheetId="1">#REF!</definedName>
    <definedName name="DFF">#REF!</definedName>
    <definedName name="dfhzsdgzsd">[2]!AGO&amp;[2]!SEP&amp;[2]!OCT&amp;[2]!NOV&amp;[2]!DIC</definedName>
    <definedName name="DGD" localSheetId="0">#REF!</definedName>
    <definedName name="DGD" localSheetId="1">#REF!</definedName>
    <definedName name="DGD">#REF!</definedName>
    <definedName name="DGDDG" localSheetId="0">#REF!</definedName>
    <definedName name="DGDDG" localSheetId="1">#REF!</definedName>
    <definedName name="DGDDG">#REF!</definedName>
    <definedName name="DGDG" localSheetId="0">#REF!</definedName>
    <definedName name="DGDG" localSheetId="1">#REF!</definedName>
    <definedName name="DGDG">#REF!</definedName>
    <definedName name="DGDG1" localSheetId="0">#REF!</definedName>
    <definedName name="DGDG1" localSheetId="1">#REF!</definedName>
    <definedName name="DGDG1">#REF!</definedName>
    <definedName name="DGGD" localSheetId="0">#REF!</definedName>
    <definedName name="DGGD" localSheetId="1">#REF!</definedName>
    <definedName name="DGGD">#REF!</definedName>
    <definedName name="DIC">"; DICIEMBRE.- "&amp;TEXT([9]edofza12!$C$24,"#,##0")</definedName>
    <definedName name="DIFERENCIAS">#N/A</definedName>
    <definedName name="direccion">'[31]ADEC II'!$B$9</definedName>
    <definedName name="directo" localSheetId="1">#REF!</definedName>
    <definedName name="directo">#REF!</definedName>
    <definedName name="directo03" localSheetId="1">#REF!</definedName>
    <definedName name="directo03">#REF!</definedName>
    <definedName name="directoc03" localSheetId="1">#REF!</definedName>
    <definedName name="directoc03">#REF!</definedName>
    <definedName name="directoppef" localSheetId="1">#REF!</definedName>
    <definedName name="directoppef">#REF!</definedName>
    <definedName name="DOLLY" localSheetId="0">#REF!</definedName>
    <definedName name="DOLLY" localSheetId="1">#REF!</definedName>
    <definedName name="DOLLY">#REF!</definedName>
    <definedName name="DULCE" localSheetId="7">[48]DULCE!$A$5:$G$80</definedName>
    <definedName name="DULCE">[32]DULCE!$A$5:$G$80</definedName>
    <definedName name="ECOADV" localSheetId="1">#REF!</definedName>
    <definedName name="ECOADV">#REF!</definedName>
    <definedName name="ECOADV1" localSheetId="1">#REF!</definedName>
    <definedName name="ECOADV1">#REF!</definedName>
    <definedName name="ECPD02">[33]ECPD!$F$2:$I$29</definedName>
    <definedName name="ECPD1">[33]ECPD!$A$2:$E$1001</definedName>
    <definedName name="ecpi" localSheetId="1">#REF!</definedName>
    <definedName name="ecpi">#REF!</definedName>
    <definedName name="ecpi03" localSheetId="1">#REF!</definedName>
    <definedName name="ecpi03">#REF!</definedName>
    <definedName name="ecpic03" localSheetId="1">#REF!</definedName>
    <definedName name="ecpic03">#REF!</definedName>
    <definedName name="ecpippef" localSheetId="1">#REF!</definedName>
    <definedName name="ecpippef">#REF!</definedName>
    <definedName name="ee" localSheetId="1">#REF!</definedName>
    <definedName name="ee">#REF!</definedName>
    <definedName name="ejer_2007" localSheetId="0">#REF!</definedName>
    <definedName name="ejer_2007" localSheetId="1">#REF!</definedName>
    <definedName name="ejer_2007">#REF!</definedName>
    <definedName name="ELOY" localSheetId="1">#REF!</definedName>
    <definedName name="ELOY">#REF!</definedName>
    <definedName name="ENE">"ENERO.- "&amp;TEXT([9]edofza01!$C$24,"#,##0")</definedName>
    <definedName name="entidades2002" localSheetId="1">#REF!</definedName>
    <definedName name="entidades2002">#REF!</definedName>
    <definedName name="entidadescierre2003" localSheetId="1">#REF!</definedName>
    <definedName name="entidadescierre2003">#REF!</definedName>
    <definedName name="EYM" localSheetId="1">[6]BANPRO99!#REF!</definedName>
    <definedName name="EYM">[6]BANPRO99!#REF!</definedName>
    <definedName name="familias" localSheetId="1">#REF!</definedName>
    <definedName name="familias">#REF!</definedName>
    <definedName name="fd">[2]!OCT&amp;[2]!NOV&amp;[2]!DIC</definedName>
    <definedName name="FEB">"; FEBRERO.- "&amp;TEXT([9]edofza02!$C$24,"#,##0")</definedName>
    <definedName name="FEB_URS" localSheetId="0">#REF!</definedName>
    <definedName name="FEB_URS" localSheetId="1">#REF!</definedName>
    <definedName name="FEB_URS">#REF!</definedName>
    <definedName name="FECHA">[3]CONTROL!$A$1</definedName>
    <definedName name="federalizado" localSheetId="1">#REF!</definedName>
    <definedName name="federalizado">#REF!</definedName>
    <definedName name="federalizado03" localSheetId="1">#REF!</definedName>
    <definedName name="federalizado03">#REF!</definedName>
    <definedName name="federalizadoc03" localSheetId="1">#REF!</definedName>
    <definedName name="federalizadoc03">#REF!</definedName>
    <definedName name="federalizadoppef" localSheetId="1">#REF!</definedName>
    <definedName name="federalizadoppef">#REF!</definedName>
    <definedName name="FERRO96" localSheetId="1">#REF!</definedName>
    <definedName name="FERRO96">#REF!</definedName>
    <definedName name="FIDUCIARIO" localSheetId="1">#REF!</definedName>
    <definedName name="FIDUCIARIO">#REF!</definedName>
    <definedName name="fiduciario1" localSheetId="1">#REF!</definedName>
    <definedName name="fiduciario1">#REF!</definedName>
    <definedName name="fiduciario10" localSheetId="1">#REF!</definedName>
    <definedName name="fiduciario10">#REF!</definedName>
    <definedName name="FIDUCIARIOS" localSheetId="1">#REF!</definedName>
    <definedName name="FIDUCIARIOS">#REF!</definedName>
    <definedName name="fiduciarios1" localSheetId="1">#REF!</definedName>
    <definedName name="fiduciarios1">#REF!</definedName>
    <definedName name="fiduciarios10" localSheetId="1">#REF!</definedName>
    <definedName name="fiduciarios10">#REF!</definedName>
    <definedName name="FORM" localSheetId="1">#REF!</definedName>
    <definedName name="FORM">#REF!</definedName>
    <definedName name="four" localSheetId="0">#REF!</definedName>
    <definedName name="four" localSheetId="1">#REF!</definedName>
    <definedName name="four">#REF!</definedName>
    <definedName name="FUN" localSheetId="0">#REF!</definedName>
    <definedName name="FUN" localSheetId="1">#REF!</definedName>
    <definedName name="FUN">#REF!</definedName>
    <definedName name="FUN_LEG" localSheetId="0">#REF!</definedName>
    <definedName name="FUN_LEG" localSheetId="1">#REF!</definedName>
    <definedName name="FUN_LEG">#REF!</definedName>
    <definedName name="FUNCION" localSheetId="0">#REF!</definedName>
    <definedName name="FUNCION" localSheetId="1">#REF!</definedName>
    <definedName name="FUNCION">#REF!</definedName>
    <definedName name="función" localSheetId="1">#REF!</definedName>
    <definedName name="función">#REF!</definedName>
    <definedName name="GABRIEL" localSheetId="7">[48]GABRIEL!$A$5:$G$68</definedName>
    <definedName name="GABRIEL">[32]GABRIEL!$A$5:$G$68</definedName>
    <definedName name="GDGD" localSheetId="0">#REF!</definedName>
    <definedName name="GDGD" localSheetId="1">#REF!</definedName>
    <definedName name="GDGD">#REF!</definedName>
    <definedName name="GDGD1" localSheetId="0">#REF!</definedName>
    <definedName name="GDGD1" localSheetId="1">#REF!</definedName>
    <definedName name="GDGD1">#REF!</definedName>
    <definedName name="geova" localSheetId="1">#REF!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0">#REF!</definedName>
    <definedName name="GGER" localSheetId="1">#REF!</definedName>
    <definedName name="GGER">#REF!</definedName>
    <definedName name="ggg">[2]!FEB&amp;[2]!MAR&amp;[2]!ABR&amp;[2]!MAY&amp;[2]!JUN&amp;[2]!JUL</definedName>
    <definedName name="GPRG02" localSheetId="1">#REF!</definedName>
    <definedName name="GPRG02">#REF!</definedName>
    <definedName name="GPRG03" localSheetId="1">#REF!</definedName>
    <definedName name="GPRG03">#REF!</definedName>
    <definedName name="GPRG04" localSheetId="1">#REF!</definedName>
    <definedName name="GPRG04">#REF!</definedName>
    <definedName name="GPRG05" localSheetId="1">#REF!</definedName>
    <definedName name="GPRG05">#REF!</definedName>
    <definedName name="GPRG06" localSheetId="1">#REF!</definedName>
    <definedName name="GPRG06">#REF!</definedName>
    <definedName name="GPRG07" localSheetId="1">#REF!</definedName>
    <definedName name="GPRG07">#REF!</definedName>
    <definedName name="GPRG08" localSheetId="1">#REF!</definedName>
    <definedName name="GPRG08">#REF!</definedName>
    <definedName name="GPRG09" localSheetId="1">#REF!</definedName>
    <definedName name="GPRG09">#REF!</definedName>
    <definedName name="GPRG10" localSheetId="1">#REF!</definedName>
    <definedName name="GPRG10">#REF!</definedName>
    <definedName name="GPRG11" localSheetId="1">#REF!</definedName>
    <definedName name="GPRG11">#REF!</definedName>
    <definedName name="GPS" localSheetId="1">[6]BANPRO99!#REF!</definedName>
    <definedName name="GPS">[6]BANPRO99!#REF!</definedName>
    <definedName name="_xlnm.Recorder" localSheetId="0">#REF!</definedName>
    <definedName name="_xlnm.Recorder" localSheetId="1">#REF!</definedName>
    <definedName name="_xlnm.Recorder">#REF!</definedName>
    <definedName name="GRAF" localSheetId="0">#REF!</definedName>
    <definedName name="GRAF" localSheetId="1">#REF!</definedName>
    <definedName name="GRAF">#REF!</definedName>
    <definedName name="grafica_aut" localSheetId="0">#REF!</definedName>
    <definedName name="grafica_aut" localSheetId="1">#REF!</definedName>
    <definedName name="grafica_aut">#REF!</definedName>
    <definedName name="GRAFICO" localSheetId="0">#REF!</definedName>
    <definedName name="GRAFICO" localSheetId="1">#REF!</definedName>
    <definedName name="GRAFICO">#REF!</definedName>
    <definedName name="GTOMEDES_OK" localSheetId="0">#REF!</definedName>
    <definedName name="GTOMEDES_OK" localSheetId="1">#REF!</definedName>
    <definedName name="GTOMEDES_OK">#REF!</definedName>
    <definedName name="GTtoNoProgRamos">'[34]GP Ramos'!$A$1:$N$11204</definedName>
    <definedName name="HABERES">#N/A</definedName>
    <definedName name="HF">[35]T1705HF!$B$20:$B$20</definedName>
    <definedName name="HJK">[2]!ABR&amp;[2]!MAY&amp;[2]!JUN&amp;[2]!JUL&amp;[2]!AGO&amp;[2]!SEP</definedName>
    <definedName name="hoja1" localSheetId="1">#REF!</definedName>
    <definedName name="hoja1">#REF!</definedName>
    <definedName name="hoja2" localSheetId="1">#REF!</definedName>
    <definedName name="hoja2">#REF!</definedName>
    <definedName name="hoja3" localSheetId="1">#REF!</definedName>
    <definedName name="hoja3">#REF!</definedName>
    <definedName name="hoja4" localSheetId="1">#REF!+#REF!</definedName>
    <definedName name="hoja4">#REF!+#REF!</definedName>
    <definedName name="HT_1" localSheetId="1">#REF!</definedName>
    <definedName name="HT_1">#REF!</definedName>
    <definedName name="I" localSheetId="1">#REF!</definedName>
    <definedName name="I">#REF!</definedName>
    <definedName name="iii" localSheetId="1">#REF!</definedName>
    <definedName name="iii">#REF!</definedName>
    <definedName name="IMP_APORTA" localSheetId="1">#REF!</definedName>
    <definedName name="IMP_APORTA">#REF!</definedName>
    <definedName name="IMP_BRUTOT" localSheetId="1">#REF!</definedName>
    <definedName name="IMP_BRUTOT">#REF!</definedName>
    <definedName name="imp_control" localSheetId="1">#REF!</definedName>
    <definedName name="imp_control">#REF!</definedName>
    <definedName name="Imprimir_área_IM" localSheetId="0">#REF!</definedName>
    <definedName name="Imprimir_área_IM" localSheetId="1">#REF!</definedName>
    <definedName name="Imprimir_área_IM">#REF!</definedName>
    <definedName name="IMSS96" localSheetId="1">#REF!</definedName>
    <definedName name="IMSS96">#REF!</definedName>
    <definedName name="IMSSE">'[20] '!$Z$99:$AE$143</definedName>
    <definedName name="IMSSM">'[20] '!$Z$51:$AE$95</definedName>
    <definedName name="IMSSO">'[20] '!$Z$3:$AE$47</definedName>
    <definedName name="ISSSTE96" localSheetId="1">#REF!</definedName>
    <definedName name="ISSSTE96">#REF!</definedName>
    <definedName name="ISSSTEE">'[20] '!$T$99:$Y$143</definedName>
    <definedName name="ISSSTEM">'[20] '!$T$51:$Y$95</definedName>
    <definedName name="ISSSTEO">'[20] '!$T$3:$Y$47</definedName>
    <definedName name="IV" localSheetId="1">[6]BANPRO99!#REF!</definedName>
    <definedName name="IV">[6]BANPRO99!#REF!</definedName>
    <definedName name="jjj" localSheetId="1">#REF!</definedName>
    <definedName name="jjj">#REF!</definedName>
    <definedName name="JUL">"; JULIO.- "&amp;TEXT([9]edofza07!$C$24,"#,##0")</definedName>
    <definedName name="JULIO">[2]!FEB&amp;[2]!MAR&amp;[2]!ABR&amp;[2]!MAY&amp;[2]!JUN&amp;[2]!JUL</definedName>
    <definedName name="JUN" localSheetId="0">#REF!</definedName>
    <definedName name="JUN" localSheetId="1">#REF!</definedName>
    <definedName name="JUN">#REF!</definedName>
    <definedName name="JUN_2" localSheetId="0">#REF!</definedName>
    <definedName name="JUN_2" localSheetId="1">#REF!</definedName>
    <definedName name="JUN_2">#REF!</definedName>
    <definedName name="kkk" localSheetId="1">#REF!</definedName>
    <definedName name="kkk">#REF!</definedName>
    <definedName name="L_OC_DIC" localSheetId="0">#REF!</definedName>
    <definedName name="L_OC_DIC" localSheetId="1">#REF!</definedName>
    <definedName name="L_OC_DIC">#REF!</definedName>
    <definedName name="lfc">+TEXT(IF(AND(OR(DAY([2]!FECHA)&gt;=1,DAY([2]!FECHA)&lt;=10),MONTH([2]!FECHA)=1),YEAR([2]!FECHA)-1,YEAR([2]!FECHA)),"0")</definedName>
    <definedName name="LFCE">'[20] '!$N$99:$S$143</definedName>
    <definedName name="LFCM">'[20] '!$N$51:$S$95</definedName>
    <definedName name="LFCO">'[20] '!$N$3:$S$47</definedName>
    <definedName name="libre" localSheetId="0">#REF!</definedName>
    <definedName name="libre" localSheetId="1">#REF!</definedName>
    <definedName name="libre">#REF!</definedName>
    <definedName name="LIQUI" localSheetId="0">#REF!</definedName>
    <definedName name="LIQUI" localSheetId="1">#REF!</definedName>
    <definedName name="LIQUI">#REF!</definedName>
    <definedName name="lll">[2]!OCT&amp;[2]!NOV&amp;[2]!DIC</definedName>
    <definedName name="LOTE96" localSheetId="1">#REF!</definedName>
    <definedName name="LOTE96">#REF!</definedName>
    <definedName name="LUCY">#N/A</definedName>
    <definedName name="LYFC96" localSheetId="1">#REF!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0">#REF!,#REF!,#REF!,#REF!,#REF!</definedName>
    <definedName name="Marcelino_complemento" localSheetId="1">#REF!,#REF!,#REF!,#REF!,#REF!</definedName>
    <definedName name="Marcelino_complemento">#REF!,#REF!,#REF!,#REF!,#REF!</definedName>
    <definedName name="Marcelino_Periodo" localSheetId="0">#REF!,#REF!,#REF!,#REF!,#REF!</definedName>
    <definedName name="Marcelino_Periodo" localSheetId="1">#REF!,#REF!,#REF!,#REF!,#REF!</definedName>
    <definedName name="Marcelino_Periodo">#REF!,#REF!,#REF!,#REF!,#REF!</definedName>
    <definedName name="MARI">#N/A</definedName>
    <definedName name="MAY">"; MAYO.- "&amp;TEXT([9]edofza05!$C$24,"#,##0")</definedName>
    <definedName name="MES">[9]Hoja1!$A$3</definedName>
    <definedName name="METAS" localSheetId="1">[6]BANPRO99!#REF!</definedName>
    <definedName name="METAS">[6]BANPRO99!#REF!</definedName>
    <definedName name="Modif00" localSheetId="1">#REF!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1" hidden="1">#REF!</definedName>
    <definedName name="nuevo" hidden="1">#REF!</definedName>
    <definedName name="NUMARE_1">[36]AREAS1!$A$2:$C$600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0">#REF!</definedName>
    <definedName name="OOO" localSheetId="1">#REF!</definedName>
    <definedName name="OOO">#REF!</definedName>
    <definedName name="oooo" localSheetId="1">#REF!</definedName>
    <definedName name="oooo">#REF!</definedName>
    <definedName name="opc_1">[37]Listas!$A$1:$A$2</definedName>
    <definedName name="opc_2">[37]Listas!$B$1:$B$3</definedName>
    <definedName name="opc_3">[37]Listas!$C$1:$C$2</definedName>
    <definedName name="p" localSheetId="1">[38]SPC!#REF!</definedName>
    <definedName name="p">[38]SPC!#REF!</definedName>
    <definedName name="PAD" localSheetId="1">[6]BANPRO99!#REF!</definedName>
    <definedName name="PAD">[6]BANPRO99!#REF!</definedName>
    <definedName name="papa">'[4]Premisas IMSS'!$M$15</definedName>
    <definedName name="PART" localSheetId="1">#REF!</definedName>
    <definedName name="PART">#REF!</definedName>
    <definedName name="PART1" localSheetId="1">#REF!</definedName>
    <definedName name="PART1">#REF!</definedName>
    <definedName name="PARTE" localSheetId="1">'[1]Mod Eco Controlados 99'!#REF!</definedName>
    <definedName name="PARTE">'[1]Mod Eco Controlados 99'!#REF!</definedName>
    <definedName name="Partida_4100_Capital" localSheetId="1">[21]ADEF01!#REF!</definedName>
    <definedName name="Partida_4100_Capital">[21]ADEF01!#REF!</definedName>
    <definedName name="Partida_4200_Capital" localSheetId="1">[21]ADEF01!#REF!</definedName>
    <definedName name="Partida_4200_Capital">[21]ADEF01!#REF!</definedName>
    <definedName name="Partida_4200_Corriente" localSheetId="1">[21]ADEF01!#REF!</definedName>
    <definedName name="Partida_4200_Corriente">[21]ADEF01!#REF!</definedName>
    <definedName name="Partida_4300_Capital" localSheetId="1">[21]ADEF01!#REF!</definedName>
    <definedName name="Partida_4300_Capital">[21]ADEF01!#REF!</definedName>
    <definedName name="Partida_4300_Corriente" localSheetId="1">[21]ADEF01!#REF!</definedName>
    <definedName name="Partida_4300_Corriente">[21]ADEF01!#REF!</definedName>
    <definedName name="Partida_4400" localSheetId="1">[21]ADEF01!#REF!</definedName>
    <definedName name="Partida_4400">[21]ADEF01!#REF!</definedName>
    <definedName name="Partida_4500_Capital" localSheetId="1">[21]ADEF01!#REF!</definedName>
    <definedName name="Partida_4500_Capital">[21]ADEF01!#REF!</definedName>
    <definedName name="Partida_4600_Capital" localSheetId="1">[21]ADEF01!#REF!</definedName>
    <definedName name="Partida_4600_Capital">[21]ADEF01!#REF!</definedName>
    <definedName name="Partida_4700_Capital" localSheetId="1">[21]ADEF01!#REF!</definedName>
    <definedName name="Partida_4700_Capital">[21]ADEF01!#REF!</definedName>
    <definedName name="Partida_4700_Corriente" localSheetId="1">[21]ADEF01!#REF!</definedName>
    <definedName name="Partida_4700_Corriente">[21]ADEF01!#REF!</definedName>
    <definedName name="PASTA" localSheetId="0">#REF!</definedName>
    <definedName name="PASTA" localSheetId="1">#REF!</definedName>
    <definedName name="PASTA">#REF!</definedName>
    <definedName name="PAULA" localSheetId="7">[48]PAULA!$A$5:$G$95</definedName>
    <definedName name="PAULA">[32]PAULA!$A$5:$G$95</definedName>
    <definedName name="PCONS" localSheetId="1">[6]BANPRO99!#REF!</definedName>
    <definedName name="PCONS">[6]BANPRO99!#REF!</definedName>
    <definedName name="pec" localSheetId="1">#REF!</definedName>
    <definedName name="pec">#REF!</definedName>
    <definedName name="pef" localSheetId="1">#REF!</definedName>
    <definedName name="pef">#REF!</definedName>
    <definedName name="PEMEXE">'[20] '!$B$99:$G$143</definedName>
    <definedName name="PEMEXM">'[20] '!$B$51:$G$95</definedName>
    <definedName name="PEMEXO">'[20] '!$B$3:$G$47</definedName>
    <definedName name="PER_EST1">#N/A</definedName>
    <definedName name="PER_EST2">#N/A</definedName>
    <definedName name="PER_REAL1">#N/A</definedName>
    <definedName name="PER_REAL2">#N/A</definedName>
    <definedName name="PEyM" localSheetId="1">[6]BANPRO99!#REF!</definedName>
    <definedName name="PEyM">[6]BANPRO99!#REF!</definedName>
    <definedName name="PGPS" localSheetId="1">[6]BANPRO99!#REF!</definedName>
    <definedName name="PGPS">[6]BANPRO99!#REF!</definedName>
    <definedName name="PIBR" localSheetId="1">#REF!</definedName>
    <definedName name="PIBR">#REF!</definedName>
    <definedName name="PIV" localSheetId="1">[6]BANPRO99!#REF!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0">#REF!</definedName>
    <definedName name="POR" localSheetId="1">#REF!</definedName>
    <definedName name="POR">#REF!</definedName>
    <definedName name="porcentaje" localSheetId="1">'[22]BASE DEFINITIVA 2002'!#REF!</definedName>
    <definedName name="porcentaje">'[22]BASE DEFINITIVA 2002'!#REF!</definedName>
    <definedName name="pppp" localSheetId="1">#REF!</definedName>
    <definedName name="pppp">#REF!</definedName>
    <definedName name="PRCV" localSheetId="1">[6]BANPRO99!#REF!</definedName>
    <definedName name="PRCV">[6]BANPRO99!#REF!</definedName>
    <definedName name="PRESUPUESTO_1997" localSheetId="1">#REF!</definedName>
    <definedName name="PRESUPUESTO_1997">#REF!</definedName>
    <definedName name="PRIMAPS">#N/A</definedName>
    <definedName name="Print_Area_MI" localSheetId="1">[17]FP1996!#REF!</definedName>
    <definedName name="Print_Area_MI">[17]FP1996!#REF!</definedName>
    <definedName name="prior">'[39]sal 2'!$A$26:$AD$548</definedName>
    <definedName name="Prioritarios" localSheetId="1">#REF!</definedName>
    <definedName name="Prioritarios">#REF!</definedName>
    <definedName name="programas" localSheetId="1">#REF!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1">[6]BANPRO99!#REF!</definedName>
    <definedName name="PRT">[6]BANPRO99!#REF!</definedName>
    <definedName name="prueba1">[27]BASE!$C$6:$F$49</definedName>
    <definedName name="prueba1a">[27]BASE!$J$6:$W$46</definedName>
    <definedName name="prueba1b">[27]BASE!$Z$6:$AM$48</definedName>
    <definedName name="prueba2">[27]BASE!$C$120:$F$206</definedName>
    <definedName name="PSF" localSheetId="1">[6]BANPRO99!#REF!</definedName>
    <definedName name="PSF">[6]BANPRO99!#REF!</definedName>
    <definedName name="PTA" localSheetId="0">#REF!</definedName>
    <definedName name="PTA" localSheetId="1">#REF!</definedName>
    <definedName name="PTA">#REF!</definedName>
    <definedName name="ptb" localSheetId="1">#REF!</definedName>
    <definedName name="ptb">#REF!</definedName>
    <definedName name="ptc" localSheetId="1">#REF!</definedName>
    <definedName name="ptc">#REF!</definedName>
    <definedName name="ptd" localSheetId="1">#REF!</definedName>
    <definedName name="ptd">#REF!</definedName>
    <definedName name="pte" localSheetId="1">#REF!</definedName>
    <definedName name="pte">#REF!</definedName>
    <definedName name="QQQ" localSheetId="1">#REF!</definedName>
    <definedName name="QQQ">#REF!</definedName>
    <definedName name="qww">[2]!FEB&amp;[2]!MAR&amp;[2]!ABR&amp;[2]!MAY&amp;[2]!JUN&amp;[2]!JUL</definedName>
    <definedName name="R_Bife">'[40]ADEC II'!$A$1:$A$1016</definedName>
    <definedName name="Ramo" localSheetId="1">#REF!</definedName>
    <definedName name="Ramo">#REF!</definedName>
    <definedName name="Ramo_Rubro" localSheetId="1">#REF!</definedName>
    <definedName name="Ramo_Rubro">#REF!</definedName>
    <definedName name="ramoscierredos2003" localSheetId="1">#REF!</definedName>
    <definedName name="ramoscierredos2003">#REF!</definedName>
    <definedName name="ramoscierreuno2003" localSheetId="1">#REF!</definedName>
    <definedName name="ramoscierreuno2003">#REF!</definedName>
    <definedName name="ramosdos2002" localSheetId="1">#REF!</definedName>
    <definedName name="ramosdos2002">#REF!</definedName>
    <definedName name="ramosuno2002" localSheetId="1">#REF!</definedName>
    <definedName name="ramosuno2002">#REF!</definedName>
    <definedName name="RANGO">#N/A</definedName>
    <definedName name="RANGO2">#N/A</definedName>
    <definedName name="RCV" localSheetId="1">[6]BANPRO99!#REF!</definedName>
    <definedName name="RCV">[6]BANPRO99!#REF!</definedName>
    <definedName name="reducciones" localSheetId="1">#REF!</definedName>
    <definedName name="reducciones">#REF!</definedName>
    <definedName name="REG">#N/A</definedName>
    <definedName name="REPORTO" localSheetId="1">#REF!</definedName>
    <definedName name="REPORTO">#REF!</definedName>
    <definedName name="res" localSheetId="1">#REF!</definedName>
    <definedName name="res">#REF!</definedName>
    <definedName name="RF" localSheetId="1">[6]BANPRO99!#REF!</definedName>
    <definedName name="RF">[6]BANPRO99!#REF!</definedName>
    <definedName name="RP" localSheetId="1">[6]BANPRO99!#REF!</definedName>
    <definedName name="RP">[6]BANPRO99!#REF!</definedName>
    <definedName name="RT" localSheetId="1">[6]BANPRO99!#REF!</definedName>
    <definedName name="RT">[6]BANPRO99!#REF!</definedName>
    <definedName name="sa" localSheetId="1">#REF!</definedName>
    <definedName name="sa">#REF!</definedName>
    <definedName name="sb" localSheetId="1">#REF!</definedName>
    <definedName name="sb">#REF!</definedName>
    <definedName name="sc" localSheetId="1">#REF!</definedName>
    <definedName name="sc">#REF!</definedName>
    <definedName name="SCHP">'[4]Premisas IMSS'!$M$13</definedName>
    <definedName name="sd" localSheetId="1">#REF!</definedName>
    <definedName name="sd">#REF!</definedName>
    <definedName name="se" localSheetId="1">#REF!</definedName>
    <definedName name="se">#REF!</definedName>
    <definedName name="SEG_ENE">'[41]2da. ENERO-2000'!$A$10:$K$927</definedName>
    <definedName name="SEG_OCT" localSheetId="0">#REF!</definedName>
    <definedName name="SEG_OCT" localSheetId="1">#REF!</definedName>
    <definedName name="SEG_OCT">#REF!</definedName>
    <definedName name="SEP">"; SEPTIEMBRE.- "&amp;TEXT([9]edofza09!$C$24,"#,##0")</definedName>
    <definedName name="serv.pers.millones" localSheetId="1">'[42]1999'!#REF!</definedName>
    <definedName name="serv.pers.millones">'[42]1999'!#REF!</definedName>
    <definedName name="SF" localSheetId="1">[6]BANPRO99!#REF!</definedName>
    <definedName name="SF">[6]BANPRO99!#REF!</definedName>
    <definedName name="SHCP" localSheetId="1" hidden="1">#REF!</definedName>
    <definedName name="SHCP" hidden="1">#REF!</definedName>
    <definedName name="SI" localSheetId="0">#REF!</definedName>
    <definedName name="SI" localSheetId="1">#REF!</definedName>
    <definedName name="SI">#REF!</definedName>
    <definedName name="sinpec" localSheetId="1">#REF!</definedName>
    <definedName name="sinpec">#REF!</definedName>
    <definedName name="smdf97">'[4]Premisa macro'!$C$4</definedName>
    <definedName name="SPEM96" localSheetId="1">#REF!</definedName>
    <definedName name="SPEM96">#REF!</definedName>
    <definedName name="sta" localSheetId="1">#REF!</definedName>
    <definedName name="sta">#REF!</definedName>
    <definedName name="stb" localSheetId="1">#REF!</definedName>
    <definedName name="stb">#REF!</definedName>
    <definedName name="stc" localSheetId="1">#REF!</definedName>
    <definedName name="stc">#REF!</definedName>
    <definedName name="std" localSheetId="1">#REF!</definedName>
    <definedName name="std">#REF!</definedName>
    <definedName name="ste" localSheetId="1">#REF!</definedName>
    <definedName name="ste">#REF!</definedName>
    <definedName name="subfunción" localSheetId="1">#REF!</definedName>
    <definedName name="subfunción">#REF!</definedName>
    <definedName name="syt" localSheetId="1">#REF!</definedName>
    <definedName name="syt">#REF!</definedName>
    <definedName name="sytc03" localSheetId="1">#REF!</definedName>
    <definedName name="sytc03">#REF!</definedName>
    <definedName name="sytppef" localSheetId="1">#REF!</definedName>
    <definedName name="sytppef">#REF!</definedName>
    <definedName name="TABLA016D">'[43]16'!$D$1:$E$15</definedName>
    <definedName name="TABLA01D">'[43]1'!$D$2:$E$14</definedName>
    <definedName name="TABLA04D">'[43]4'!$D$2:$E$34</definedName>
    <definedName name="TABLA06D">'[43]6'!$D$1:$G$15</definedName>
    <definedName name="TABLA1">'[43]1'!$A$1:$B$58</definedName>
    <definedName name="TABLA10">'[43]10'!$A$1:$B$133</definedName>
    <definedName name="TABLA10D">'[43]10'!$D$1:$E$19</definedName>
    <definedName name="TABLA11">'[43]11'!$A$1:$B$57</definedName>
    <definedName name="TABLA12">'[43]12'!$A$1:$B$130</definedName>
    <definedName name="TABLA13">'[43]13'!$A$1:$B$170</definedName>
    <definedName name="TABLA14">'[43]14'!$A$1:$B$100</definedName>
    <definedName name="TABLA14D">'[43]14'!$D$1:$E$21</definedName>
    <definedName name="TABLA15">'[43]15'!$A$1:$B$69</definedName>
    <definedName name="TABLA17">'[43]17'!$A$2:$B$134</definedName>
    <definedName name="TABLA18">'[43]18'!$A$1:$B$100</definedName>
    <definedName name="TABLA19">'[43]19'!$A$1:$B$100</definedName>
    <definedName name="TABLA2">'[43]2'!$A$3:$B$187</definedName>
    <definedName name="TABLA20">'[43]20'!$A$1:$B$100</definedName>
    <definedName name="tabla2002" localSheetId="1">#REF!</definedName>
    <definedName name="tabla2002">#REF!</definedName>
    <definedName name="TABLA21">'[43]21'!$A$1:$B$67</definedName>
    <definedName name="TABLA22">'[43]22'!$A$1:$B$14</definedName>
    <definedName name="TABLA3">'[43]3'!$A$2:$B$43</definedName>
    <definedName name="TABLA4">'[43]4'!$A$2:$B$31</definedName>
    <definedName name="TABLA5">'[43]5'!$A$1:$B$31</definedName>
    <definedName name="TABLA6">'[43]6'!$A$1:$B$28</definedName>
    <definedName name="TABLA7">'[43]7'!$A$2:$B$23</definedName>
    <definedName name="TABLA8">'[43]8'!$A$1:$B$49</definedName>
    <definedName name="TABLA9">'[43]9'!$A$1:$B$332</definedName>
    <definedName name="TCAIE">[44]CH1902!$B$20:$B$20</definedName>
    <definedName name="TCFEEIS" localSheetId="1">#REF!</definedName>
    <definedName name="TCFEEIS">#REF!</definedName>
    <definedName name="TECHO_PROG_ANUAL" localSheetId="0">#REF!</definedName>
    <definedName name="TECHO_PROG_ANUAL" localSheetId="1">#REF!</definedName>
    <definedName name="TECHO_PROG_ANUAL">#REF!</definedName>
    <definedName name="Temporal" localSheetId="0">#REF!</definedName>
    <definedName name="Temporal" localSheetId="1">#REF!</definedName>
    <definedName name="Temporal">#REF!</definedName>
    <definedName name="TIT" localSheetId="1">#REF!</definedName>
    <definedName name="TIT">#REF!</definedName>
    <definedName name="TITULO">[45]PPQ!$B$3</definedName>
    <definedName name="_xlnm.Print_Titles" localSheetId="0">'Adecuaciones Presupuestarias'!$1:$9</definedName>
    <definedName name="_xlnm.Print_Titles" localSheetId="7">'Incrementos Salariales'!$4:$7</definedName>
    <definedName name="_xlnm.Print_Titles" localSheetId="1">'Ing. Exc Autorizados'!$1:$5</definedName>
    <definedName name="_xlnm.Print_Titles">#REF!</definedName>
    <definedName name="TODO96" localSheetId="1">#REF!</definedName>
    <definedName name="TODO96">#REF!</definedName>
    <definedName name="TOTAL">#N/A</definedName>
    <definedName name="total_real" localSheetId="1">#REF!</definedName>
    <definedName name="total_real">#REF!</definedName>
    <definedName name="TOTAL01" localSheetId="1">#REF!</definedName>
    <definedName name="TOTAL01">#REF!</definedName>
    <definedName name="total1">'[33]1'!$I$2:$J$42</definedName>
    <definedName name="TOTAL10">'[33]10'!$J$2:$K$39</definedName>
    <definedName name="TOTAL2">'[33]2'!$J$2:$K$39</definedName>
    <definedName name="TOTAL3">'[33]3'!$J$2:$K$39</definedName>
    <definedName name="TOTAL4">'[33]4'!$J$2:$K$39</definedName>
    <definedName name="TOTAL5">'[33]5'!$J$2:$K$39</definedName>
    <definedName name="TOTAL6">'[33]6'!$J$2:$K$39</definedName>
    <definedName name="TOTAL7">'[33]7'!$J$2:$K$39</definedName>
    <definedName name="TOTAL8">'[33]8'!$J$2:$K$39</definedName>
    <definedName name="TOTAL9">'[33]9'!$J$2:$K$39</definedName>
    <definedName name="TRASP" localSheetId="1">#REF!</definedName>
    <definedName name="TRASP">#REF!</definedName>
    <definedName name="tres" localSheetId="0">#REF!</definedName>
    <definedName name="tres" localSheetId="1">#REF!</definedName>
    <definedName name="tres">#REF!</definedName>
    <definedName name="U" localSheetId="1">#REF!</definedName>
    <definedName name="U">#REF!</definedName>
    <definedName name="UPCPICF_VMD50020" localSheetId="1">#REF!</definedName>
    <definedName name="UPCPICF_VMD50020">#REF!</definedName>
    <definedName name="V_Bife">'[40]ADEC II'!$A$1:$Z$1016</definedName>
    <definedName name="VARIABLES">#N/A</definedName>
    <definedName name="vcorta" localSheetId="1">#REF!</definedName>
    <definedName name="vcorta">#REF!</definedName>
    <definedName name="VELOZ" localSheetId="0">#REF!</definedName>
    <definedName name="VELOZ" localSheetId="1">#REF!</definedName>
    <definedName name="VELOZ">#REF!</definedName>
    <definedName name="Vertientes" localSheetId="1">#REF!</definedName>
    <definedName name="Vertientes">#REF!</definedName>
    <definedName name="VIDA" localSheetId="0">#REF!</definedName>
    <definedName name="VIDA" localSheetId="1">#REF!</definedName>
    <definedName name="VIDA">#REF!</definedName>
    <definedName name="w" localSheetId="1">#REF!</definedName>
    <definedName name="w">#REF!</definedName>
    <definedName name="x" localSheetId="1">#REF!</definedName>
    <definedName name="x">#REF!</definedName>
    <definedName name="xxx" localSheetId="1">#REF!</definedName>
    <definedName name="xxx">#REF!</definedName>
    <definedName name="yes" localSheetId="0">#REF!</definedName>
    <definedName name="yes" localSheetId="1">#REF!</definedName>
    <definedName name="yes">#REF!</definedName>
    <definedName name="YO" localSheetId="0">#REF!</definedName>
    <definedName name="YO" localSheetId="1">#REF!</definedName>
    <definedName name="YO">#REF!</definedName>
    <definedName name="yyy" localSheetId="1">#REF!</definedName>
    <definedName name="yyy">#REF!</definedName>
    <definedName name="zz" localSheetId="1">#REF!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1" i="34" l="1"/>
  <c r="D13" i="34" s="1"/>
  <c r="I16" i="33" l="1"/>
  <c r="H16" i="33"/>
  <c r="G16" i="33"/>
  <c r="I15" i="33"/>
  <c r="H15" i="33"/>
  <c r="G15" i="33"/>
  <c r="I14" i="33"/>
  <c r="H14" i="33"/>
  <c r="G14" i="33"/>
  <c r="E13" i="33"/>
  <c r="I13" i="33" s="1"/>
  <c r="D13" i="33"/>
  <c r="H13" i="33" s="1"/>
  <c r="C13" i="33"/>
  <c r="G13" i="33" s="1"/>
  <c r="I10" i="33"/>
  <c r="H10" i="33"/>
  <c r="G10" i="33"/>
  <c r="I9" i="33"/>
  <c r="H9" i="33"/>
  <c r="G9" i="33"/>
  <c r="G8" i="33"/>
  <c r="E8" i="33"/>
  <c r="I8" i="33" s="1"/>
  <c r="D8" i="33"/>
  <c r="H8" i="33" s="1"/>
  <c r="C8" i="33"/>
  <c r="F267" i="32" l="1"/>
  <c r="G267" i="32" s="1"/>
  <c r="F266" i="32"/>
  <c r="G266" i="32" s="1"/>
  <c r="F265" i="32"/>
  <c r="G265" i="32" s="1"/>
  <c r="F264" i="32"/>
  <c r="G264" i="32" s="1"/>
  <c r="F263" i="32"/>
  <c r="G263" i="32" s="1"/>
  <c r="G262" i="32"/>
  <c r="F262" i="32"/>
  <c r="F261" i="32"/>
  <c r="G261" i="32" s="1"/>
  <c r="F260" i="32"/>
  <c r="G260" i="32" s="1"/>
  <c r="F259" i="32"/>
  <c r="G259" i="32" s="1"/>
  <c r="F258" i="32"/>
  <c r="G258" i="32" s="1"/>
  <c r="F257" i="32"/>
  <c r="G257" i="32" s="1"/>
  <c r="F256" i="32"/>
  <c r="G256" i="32" s="1"/>
  <c r="E255" i="32"/>
  <c r="D255" i="32"/>
  <c r="C255" i="32"/>
  <c r="F254" i="32"/>
  <c r="G254" i="32" s="1"/>
  <c r="G253" i="32"/>
  <c r="F253" i="32"/>
  <c r="F252" i="32"/>
  <c r="G252" i="32" s="1"/>
  <c r="G251" i="32"/>
  <c r="F251" i="32"/>
  <c r="F250" i="32"/>
  <c r="G250" i="32" s="1"/>
  <c r="G249" i="32"/>
  <c r="F249" i="32"/>
  <c r="F248" i="32"/>
  <c r="G248" i="32" s="1"/>
  <c r="E248" i="32"/>
  <c r="D248" i="32"/>
  <c r="C248" i="32"/>
  <c r="G247" i="32"/>
  <c r="F247" i="32"/>
  <c r="F246" i="32"/>
  <c r="G246" i="32" s="1"/>
  <c r="E246" i="32"/>
  <c r="D246" i="32"/>
  <c r="C246" i="32"/>
  <c r="F245" i="32"/>
  <c r="F244" i="32" s="1"/>
  <c r="G244" i="32"/>
  <c r="E244" i="32"/>
  <c r="D244" i="32"/>
  <c r="C244" i="32"/>
  <c r="F243" i="32"/>
  <c r="G243" i="32" s="1"/>
  <c r="F242" i="32"/>
  <c r="G242" i="32" s="1"/>
  <c r="F241" i="32"/>
  <c r="G241" i="32" s="1"/>
  <c r="G240" i="32"/>
  <c r="F240" i="32"/>
  <c r="F239" i="32"/>
  <c r="G239" i="32" s="1"/>
  <c r="F238" i="32"/>
  <c r="G238" i="32" s="1"/>
  <c r="F237" i="32"/>
  <c r="G237" i="32" s="1"/>
  <c r="F236" i="32"/>
  <c r="G236" i="32" s="1"/>
  <c r="F235" i="32"/>
  <c r="G235" i="32" s="1"/>
  <c r="F234" i="32"/>
  <c r="G234" i="32" s="1"/>
  <c r="F233" i="32"/>
  <c r="G233" i="32" s="1"/>
  <c r="G232" i="32"/>
  <c r="F232" i="32"/>
  <c r="F231" i="32"/>
  <c r="G231" i="32" s="1"/>
  <c r="F230" i="32"/>
  <c r="G230" i="32" s="1"/>
  <c r="F229" i="32"/>
  <c r="G229" i="32" s="1"/>
  <c r="F228" i="32"/>
  <c r="G228" i="32" s="1"/>
  <c r="F227" i="32"/>
  <c r="G227" i="32" s="1"/>
  <c r="F226" i="32"/>
  <c r="G226" i="32" s="1"/>
  <c r="F225" i="32"/>
  <c r="G225" i="32" s="1"/>
  <c r="G224" i="32"/>
  <c r="F224" i="32"/>
  <c r="F223" i="32"/>
  <c r="G223" i="32" s="1"/>
  <c r="F222" i="32"/>
  <c r="G222" i="32" s="1"/>
  <c r="F221" i="32"/>
  <c r="G221" i="32" s="1"/>
  <c r="F220" i="32"/>
  <c r="G220" i="32" s="1"/>
  <c r="F219" i="32"/>
  <c r="G219" i="32" s="1"/>
  <c r="E218" i="32"/>
  <c r="D218" i="32"/>
  <c r="C218" i="32"/>
  <c r="G217" i="32"/>
  <c r="F217" i="32"/>
  <c r="F216" i="32"/>
  <c r="E216" i="32"/>
  <c r="D216" i="32"/>
  <c r="C216" i="32"/>
  <c r="G216" i="32" s="1"/>
  <c r="F215" i="32"/>
  <c r="G215" i="32" s="1"/>
  <c r="F214" i="32"/>
  <c r="G214" i="32" s="1"/>
  <c r="G213" i="32"/>
  <c r="F213" i="32"/>
  <c r="E212" i="32"/>
  <c r="D212" i="32"/>
  <c r="C212" i="32"/>
  <c r="F211" i="32"/>
  <c r="F210" i="32" s="1"/>
  <c r="G210" i="32"/>
  <c r="E210" i="32"/>
  <c r="D210" i="32"/>
  <c r="C210" i="32"/>
  <c r="F209" i="32"/>
  <c r="G209" i="32" s="1"/>
  <c r="E208" i="32"/>
  <c r="D208" i="32"/>
  <c r="C208" i="32"/>
  <c r="G207" i="32"/>
  <c r="F207" i="32"/>
  <c r="F206" i="32"/>
  <c r="E206" i="32"/>
  <c r="D206" i="32"/>
  <c r="C206" i="32"/>
  <c r="G206" i="32" s="1"/>
  <c r="F205" i="32"/>
  <c r="G205" i="32" s="1"/>
  <c r="F204" i="32"/>
  <c r="G204" i="32" s="1"/>
  <c r="G203" i="32"/>
  <c r="F203" i="32"/>
  <c r="F202" i="32"/>
  <c r="G202" i="32" s="1"/>
  <c r="F201" i="32"/>
  <c r="F200" i="32" s="1"/>
  <c r="G200" i="32" s="1"/>
  <c r="E200" i="32"/>
  <c r="D200" i="32"/>
  <c r="C200" i="32"/>
  <c r="F199" i="32"/>
  <c r="G199" i="32" s="1"/>
  <c r="G198" i="32"/>
  <c r="F198" i="32"/>
  <c r="F197" i="32"/>
  <c r="G197" i="32" s="1"/>
  <c r="G196" i="32"/>
  <c r="F196" i="32"/>
  <c r="F195" i="32"/>
  <c r="G195" i="32" s="1"/>
  <c r="G194" i="32"/>
  <c r="F194" i="32"/>
  <c r="F193" i="32"/>
  <c r="G193" i="32" s="1"/>
  <c r="G192" i="32"/>
  <c r="F192" i="32"/>
  <c r="F191" i="32"/>
  <c r="F190" i="32" s="1"/>
  <c r="G190" i="32"/>
  <c r="E190" i="32"/>
  <c r="D190" i="32"/>
  <c r="C190" i="32"/>
  <c r="F189" i="32"/>
  <c r="G189" i="32" s="1"/>
  <c r="G188" i="32"/>
  <c r="F188" i="32"/>
  <c r="F187" i="32"/>
  <c r="G187" i="32" s="1"/>
  <c r="F186" i="32"/>
  <c r="G186" i="32" s="1"/>
  <c r="F185" i="32"/>
  <c r="G185" i="32" s="1"/>
  <c r="E184" i="32"/>
  <c r="D184" i="32"/>
  <c r="C184" i="32"/>
  <c r="G183" i="32"/>
  <c r="F183" i="32"/>
  <c r="F182" i="32"/>
  <c r="G182" i="32" s="1"/>
  <c r="G181" i="32"/>
  <c r="F181" i="32"/>
  <c r="F180" i="32"/>
  <c r="G180" i="32" s="1"/>
  <c r="G179" i="32"/>
  <c r="F179" i="32"/>
  <c r="F178" i="32"/>
  <c r="G178" i="32" s="1"/>
  <c r="G177" i="32"/>
  <c r="F177" i="32"/>
  <c r="F176" i="32"/>
  <c r="G176" i="32" s="1"/>
  <c r="E176" i="32"/>
  <c r="D176" i="32"/>
  <c r="C176" i="32"/>
  <c r="F175" i="32"/>
  <c r="G175" i="32" s="1"/>
  <c r="F174" i="32"/>
  <c r="G174" i="32" s="1"/>
  <c r="F173" i="32"/>
  <c r="G173" i="32" s="1"/>
  <c r="F172" i="32"/>
  <c r="G172" i="32" s="1"/>
  <c r="G171" i="32"/>
  <c r="F171" i="32"/>
  <c r="F170" i="32"/>
  <c r="G170" i="32" s="1"/>
  <c r="F169" i="32"/>
  <c r="G169" i="32" s="1"/>
  <c r="F168" i="32"/>
  <c r="G168" i="32" s="1"/>
  <c r="E167" i="32"/>
  <c r="D167" i="32"/>
  <c r="C167" i="32"/>
  <c r="G166" i="32"/>
  <c r="F166" i="32"/>
  <c r="F165" i="32"/>
  <c r="G165" i="32" s="1"/>
  <c r="G164" i="32"/>
  <c r="F164" i="32"/>
  <c r="F163" i="32"/>
  <c r="G163" i="32" s="1"/>
  <c r="G162" i="32"/>
  <c r="F162" i="32"/>
  <c r="F161" i="32"/>
  <c r="G161" i="32" s="1"/>
  <c r="E161" i="32"/>
  <c r="D161" i="32"/>
  <c r="C161" i="32"/>
  <c r="F160" i="32"/>
  <c r="G160" i="32" s="1"/>
  <c r="F159" i="32"/>
  <c r="G159" i="32" s="1"/>
  <c r="F158" i="32"/>
  <c r="G158" i="32" s="1"/>
  <c r="F157" i="32"/>
  <c r="G157" i="32" s="1"/>
  <c r="E156" i="32"/>
  <c r="D156" i="32"/>
  <c r="C156" i="32"/>
  <c r="G155" i="32"/>
  <c r="F155" i="32"/>
  <c r="F154" i="32"/>
  <c r="G154" i="32" s="1"/>
  <c r="E154" i="32"/>
  <c r="D154" i="32"/>
  <c r="C154" i="32"/>
  <c r="G153" i="32"/>
  <c r="F153" i="32"/>
  <c r="F152" i="32"/>
  <c r="G152" i="32" s="1"/>
  <c r="F151" i="32"/>
  <c r="G151" i="32" s="1"/>
  <c r="F150" i="32"/>
  <c r="G150" i="32" s="1"/>
  <c r="F149" i="32"/>
  <c r="G149" i="32" s="1"/>
  <c r="F148" i="32"/>
  <c r="G148" i="32" s="1"/>
  <c r="F147" i="32"/>
  <c r="G147" i="32" s="1"/>
  <c r="F146" i="32"/>
  <c r="G146" i="32" s="1"/>
  <c r="G145" i="32"/>
  <c r="F145" i="32"/>
  <c r="F144" i="32"/>
  <c r="G144" i="32" s="1"/>
  <c r="F143" i="32"/>
  <c r="G143" i="32" s="1"/>
  <c r="F142" i="32"/>
  <c r="G142" i="32" s="1"/>
  <c r="F141" i="32"/>
  <c r="G141" i="32" s="1"/>
  <c r="F140" i="32"/>
  <c r="G140" i="32" s="1"/>
  <c r="F139" i="32"/>
  <c r="G139" i="32" s="1"/>
  <c r="F138" i="32"/>
  <c r="G138" i="32" s="1"/>
  <c r="G137" i="32"/>
  <c r="F137" i="32"/>
  <c r="F136" i="32"/>
  <c r="G136" i="32" s="1"/>
  <c r="F135" i="32"/>
  <c r="G135" i="32" s="1"/>
  <c r="F134" i="32"/>
  <c r="G134" i="32" s="1"/>
  <c r="F133" i="32"/>
  <c r="G133" i="32" s="1"/>
  <c r="F132" i="32"/>
  <c r="G132" i="32" s="1"/>
  <c r="F131" i="32"/>
  <c r="G131" i="32" s="1"/>
  <c r="F130" i="32"/>
  <c r="G130" i="32" s="1"/>
  <c r="G129" i="32"/>
  <c r="F129" i="32"/>
  <c r="F128" i="32"/>
  <c r="G128" i="32" s="1"/>
  <c r="F127" i="32"/>
  <c r="G127" i="32" s="1"/>
  <c r="F126" i="32"/>
  <c r="G126" i="32" s="1"/>
  <c r="F125" i="32"/>
  <c r="G125" i="32" s="1"/>
  <c r="F124" i="32"/>
  <c r="G124" i="32" s="1"/>
  <c r="F123" i="32"/>
  <c r="G123" i="32" s="1"/>
  <c r="F122" i="32"/>
  <c r="G122" i="32" s="1"/>
  <c r="G121" i="32"/>
  <c r="F121" i="32"/>
  <c r="F120" i="32"/>
  <c r="G120" i="32" s="1"/>
  <c r="F119" i="32"/>
  <c r="G119" i="32" s="1"/>
  <c r="F118" i="32"/>
  <c r="G118" i="32" s="1"/>
  <c r="F117" i="32"/>
  <c r="G117" i="32" s="1"/>
  <c r="F116" i="32"/>
  <c r="G116" i="32" s="1"/>
  <c r="F115" i="32"/>
  <c r="G115" i="32" s="1"/>
  <c r="E114" i="32"/>
  <c r="D114" i="32"/>
  <c r="C114" i="32"/>
  <c r="F113" i="32"/>
  <c r="G113" i="32" s="1"/>
  <c r="G112" i="32"/>
  <c r="F112" i="32"/>
  <c r="F111" i="32"/>
  <c r="G111" i="32" s="1"/>
  <c r="G110" i="32"/>
  <c r="F110" i="32"/>
  <c r="F109" i="32"/>
  <c r="G109" i="32" s="1"/>
  <c r="G108" i="32"/>
  <c r="F108" i="32"/>
  <c r="F107" i="32"/>
  <c r="G107" i="32" s="1"/>
  <c r="G106" i="32"/>
  <c r="F106" i="32"/>
  <c r="F105" i="32"/>
  <c r="G105" i="32" s="1"/>
  <c r="G104" i="32"/>
  <c r="F104" i="32"/>
  <c r="F103" i="32"/>
  <c r="G103" i="32" s="1"/>
  <c r="G102" i="32"/>
  <c r="F102" i="32"/>
  <c r="F101" i="32"/>
  <c r="G101" i="32" s="1"/>
  <c r="G100" i="32"/>
  <c r="F100" i="32"/>
  <c r="F99" i="32"/>
  <c r="G99" i="32" s="1"/>
  <c r="G98" i="32"/>
  <c r="F98" i="32"/>
  <c r="F97" i="32"/>
  <c r="G97" i="32" s="1"/>
  <c r="G96" i="32"/>
  <c r="F96" i="32"/>
  <c r="F95" i="32"/>
  <c r="G95" i="32" s="1"/>
  <c r="G94" i="32"/>
  <c r="F94" i="32"/>
  <c r="F93" i="32"/>
  <c r="G93" i="32" s="1"/>
  <c r="G92" i="32"/>
  <c r="F92" i="32"/>
  <c r="F91" i="32"/>
  <c r="G91" i="32" s="1"/>
  <c r="G90" i="32"/>
  <c r="F90" i="32"/>
  <c r="F89" i="32"/>
  <c r="G89" i="32" s="1"/>
  <c r="G88" i="32"/>
  <c r="F88" i="32"/>
  <c r="F87" i="32"/>
  <c r="G87" i="32" s="1"/>
  <c r="E87" i="32"/>
  <c r="D87" i="32"/>
  <c r="C87" i="32"/>
  <c r="G86" i="32"/>
  <c r="F86" i="32"/>
  <c r="F85" i="32"/>
  <c r="G85" i="32" s="1"/>
  <c r="F84" i="32"/>
  <c r="G84" i="32" s="1"/>
  <c r="F83" i="32"/>
  <c r="G83" i="32" s="1"/>
  <c r="F82" i="32"/>
  <c r="G82" i="32" s="1"/>
  <c r="F81" i="32"/>
  <c r="G81" i="32" s="1"/>
  <c r="F80" i="32"/>
  <c r="G80" i="32" s="1"/>
  <c r="E79" i="32"/>
  <c r="D79" i="32"/>
  <c r="C79" i="32"/>
  <c r="F78" i="32"/>
  <c r="G78" i="32" s="1"/>
  <c r="G77" i="32"/>
  <c r="F77" i="32"/>
  <c r="F76" i="32"/>
  <c r="G76" i="32" s="1"/>
  <c r="G75" i="32"/>
  <c r="F75" i="32"/>
  <c r="F74" i="32"/>
  <c r="G74" i="32" s="1"/>
  <c r="G73" i="32"/>
  <c r="F73" i="32"/>
  <c r="F72" i="32"/>
  <c r="G72" i="32" s="1"/>
  <c r="G71" i="32"/>
  <c r="F71" i="32"/>
  <c r="F70" i="32"/>
  <c r="G70" i="32" s="1"/>
  <c r="G69" i="32"/>
  <c r="F69" i="32"/>
  <c r="F68" i="32"/>
  <c r="G68" i="32" s="1"/>
  <c r="E68" i="32"/>
  <c r="D68" i="32"/>
  <c r="C68" i="32"/>
  <c r="G67" i="32"/>
  <c r="F67" i="32"/>
  <c r="F66" i="32"/>
  <c r="G66" i="32" s="1"/>
  <c r="F65" i="32"/>
  <c r="G65" i="32" s="1"/>
  <c r="F64" i="32"/>
  <c r="G64" i="32" s="1"/>
  <c r="F63" i="32"/>
  <c r="G63" i="32" s="1"/>
  <c r="F62" i="32"/>
  <c r="G62" i="32" s="1"/>
  <c r="F61" i="32"/>
  <c r="G61" i="32" s="1"/>
  <c r="F60" i="32"/>
  <c r="G60" i="32" s="1"/>
  <c r="G59" i="32"/>
  <c r="F59" i="32"/>
  <c r="F58" i="32"/>
  <c r="G58" i="32" s="1"/>
  <c r="F57" i="32"/>
  <c r="G57" i="32" s="1"/>
  <c r="F56" i="32"/>
  <c r="G56" i="32" s="1"/>
  <c r="F55" i="32"/>
  <c r="G55" i="32" s="1"/>
  <c r="F54" i="32"/>
  <c r="G54" i="32" s="1"/>
  <c r="F53" i="32"/>
  <c r="G53" i="32" s="1"/>
  <c r="F52" i="32"/>
  <c r="G52" i="32" s="1"/>
  <c r="E51" i="32"/>
  <c r="D51" i="32"/>
  <c r="C51" i="32"/>
  <c r="G50" i="32"/>
  <c r="F50" i="32"/>
  <c r="F49" i="32"/>
  <c r="G49" i="32" s="1"/>
  <c r="E49" i="32"/>
  <c r="D49" i="32"/>
  <c r="C49" i="32"/>
  <c r="G48" i="32"/>
  <c r="F48" i="32"/>
  <c r="F47" i="32"/>
  <c r="G47" i="32" s="1"/>
  <c r="F46" i="32"/>
  <c r="G46" i="32" s="1"/>
  <c r="F45" i="32"/>
  <c r="G45" i="32" s="1"/>
  <c r="F44" i="32"/>
  <c r="G44" i="32" s="1"/>
  <c r="F43" i="32"/>
  <c r="G43" i="32" s="1"/>
  <c r="F42" i="32"/>
  <c r="G42" i="32" s="1"/>
  <c r="F41" i="32"/>
  <c r="G41" i="32" s="1"/>
  <c r="E40" i="32"/>
  <c r="D40" i="32"/>
  <c r="C40" i="32"/>
  <c r="G39" i="32"/>
  <c r="F39" i="32"/>
  <c r="F38" i="32"/>
  <c r="G38" i="32" s="1"/>
  <c r="G37" i="32"/>
  <c r="F37" i="32"/>
  <c r="F36" i="32"/>
  <c r="G36" i="32" s="1"/>
  <c r="G35" i="32"/>
  <c r="F35" i="32"/>
  <c r="F34" i="32"/>
  <c r="F33" i="32" s="1"/>
  <c r="G33" i="32" s="1"/>
  <c r="E33" i="32"/>
  <c r="D33" i="32"/>
  <c r="C33" i="32"/>
  <c r="C8" i="32" s="1"/>
  <c r="F32" i="32"/>
  <c r="G32" i="32" s="1"/>
  <c r="F31" i="32"/>
  <c r="G31" i="32" s="1"/>
  <c r="F30" i="32"/>
  <c r="G30" i="32" s="1"/>
  <c r="F29" i="32"/>
  <c r="G29" i="32" s="1"/>
  <c r="F28" i="32"/>
  <c r="G28" i="32" s="1"/>
  <c r="G27" i="32"/>
  <c r="F27" i="32"/>
  <c r="F26" i="32"/>
  <c r="G26" i="32" s="1"/>
  <c r="F25" i="32"/>
  <c r="G25" i="32" s="1"/>
  <c r="F24" i="32"/>
  <c r="G24" i="32" s="1"/>
  <c r="F23" i="32"/>
  <c r="G23" i="32" s="1"/>
  <c r="F22" i="32"/>
  <c r="G22" i="32" s="1"/>
  <c r="F21" i="32"/>
  <c r="G21" i="32" s="1"/>
  <c r="F20" i="32"/>
  <c r="G20" i="32" s="1"/>
  <c r="G19" i="32"/>
  <c r="F19" i="32"/>
  <c r="F18" i="32"/>
  <c r="G18" i="32" s="1"/>
  <c r="F17" i="32"/>
  <c r="G17" i="32" s="1"/>
  <c r="F16" i="32"/>
  <c r="G16" i="32" s="1"/>
  <c r="F15" i="32"/>
  <c r="G15" i="32" s="1"/>
  <c r="G14" i="32"/>
  <c r="F14" i="32"/>
  <c r="F13" i="32"/>
  <c r="G13" i="32" s="1"/>
  <c r="G12" i="32"/>
  <c r="F12" i="32"/>
  <c r="E11" i="32"/>
  <c r="D11" i="32"/>
  <c r="C11" i="32"/>
  <c r="F10" i="32"/>
  <c r="F9" i="32" s="1"/>
  <c r="E9" i="32"/>
  <c r="D9" i="32"/>
  <c r="D8" i="32" s="1"/>
  <c r="C9" i="32"/>
  <c r="E8" i="32"/>
  <c r="G9" i="32" l="1"/>
  <c r="G10" i="32"/>
  <c r="F11" i="32"/>
  <c r="G11" i="32" s="1"/>
  <c r="G34" i="32"/>
  <c r="F79" i="32"/>
  <c r="G79" i="32" s="1"/>
  <c r="F114" i="32"/>
  <c r="G114" i="32" s="1"/>
  <c r="F167" i="32"/>
  <c r="G167" i="32" s="1"/>
  <c r="F184" i="32"/>
  <c r="G184" i="32" s="1"/>
  <c r="G201" i="32"/>
  <c r="F255" i="32"/>
  <c r="G255" i="32" s="1"/>
  <c r="F208" i="32"/>
  <c r="G208" i="32" s="1"/>
  <c r="G211" i="32"/>
  <c r="F212" i="32"/>
  <c r="G212" i="32" s="1"/>
  <c r="F218" i="32"/>
  <c r="G218" i="32" s="1"/>
  <c r="G245" i="32"/>
  <c r="F40" i="32"/>
  <c r="G40" i="32" s="1"/>
  <c r="F51" i="32"/>
  <c r="G51" i="32" s="1"/>
  <c r="F156" i="32"/>
  <c r="G156" i="32" s="1"/>
  <c r="G191" i="32"/>
  <c r="F8" i="32" l="1"/>
  <c r="G8" i="32" s="1"/>
  <c r="D8" i="31" l="1"/>
  <c r="D7" i="31"/>
  <c r="C10" i="29"/>
  <c r="C9" i="29"/>
  <c r="D7" i="28"/>
  <c r="C16" i="27"/>
  <c r="C10" i="27"/>
  <c r="C6" i="27" s="1"/>
  <c r="C7" i="27"/>
  <c r="C6" i="26"/>
  <c r="L244" i="25" l="1"/>
  <c r="L239" i="25"/>
  <c r="L235" i="25"/>
  <c r="L231" i="25"/>
  <c r="L229" i="25"/>
  <c r="L228" i="25"/>
  <c r="L227" i="25"/>
  <c r="L226" i="25"/>
  <c r="L224" i="25"/>
  <c r="L223" i="25"/>
  <c r="L222" i="25"/>
  <c r="L221" i="25"/>
  <c r="L220" i="25"/>
  <c r="L217" i="25"/>
  <c r="L216" i="25"/>
  <c r="L215" i="25"/>
  <c r="L212" i="25"/>
  <c r="L209" i="25"/>
  <c r="L206" i="25"/>
  <c r="L203" i="25"/>
  <c r="L200" i="25"/>
  <c r="L197" i="25"/>
  <c r="L195" i="25"/>
  <c r="L194" i="25"/>
  <c r="L191" i="25"/>
  <c r="L189" i="25"/>
  <c r="L188" i="25"/>
  <c r="L187" i="25"/>
  <c r="L186" i="25"/>
  <c r="L185" i="25"/>
  <c r="L184" i="25"/>
  <c r="L183" i="25"/>
  <c r="L180" i="25"/>
  <c r="L178" i="25"/>
  <c r="L175" i="25"/>
  <c r="L172" i="25"/>
  <c r="L171" i="25"/>
  <c r="L170" i="25"/>
  <c r="L169" i="25"/>
  <c r="L168" i="25"/>
  <c r="L166" i="25"/>
  <c r="L162" i="25"/>
  <c r="L160" i="25"/>
  <c r="L157" i="25"/>
  <c r="L155" i="25"/>
  <c r="L152" i="25"/>
  <c r="L151" i="25"/>
  <c r="L149" i="25"/>
  <c r="L146" i="25"/>
  <c r="L143" i="25"/>
  <c r="L141" i="25"/>
  <c r="L140" i="25"/>
  <c r="L139" i="25"/>
  <c r="L138" i="25"/>
  <c r="L137" i="25"/>
  <c r="L136" i="25"/>
  <c r="L135" i="25"/>
  <c r="L134" i="25"/>
  <c r="L133" i="25"/>
  <c r="L132" i="25"/>
  <c r="L131" i="25"/>
  <c r="L130" i="25"/>
  <c r="L128" i="25"/>
  <c r="L127" i="25"/>
  <c r="L126" i="25"/>
  <c r="L125" i="25"/>
  <c r="L124" i="25"/>
  <c r="L123" i="25"/>
  <c r="L122" i="25"/>
  <c r="L121" i="25"/>
  <c r="L120" i="25"/>
  <c r="L119" i="25"/>
  <c r="L118" i="25"/>
  <c r="L114" i="25"/>
  <c r="L113" i="25"/>
  <c r="L112" i="25"/>
  <c r="L110" i="25"/>
  <c r="L109" i="25"/>
  <c r="L108" i="25"/>
  <c r="L107" i="25"/>
  <c r="L106" i="25"/>
  <c r="L105" i="25"/>
  <c r="L104" i="25"/>
  <c r="L103" i="25"/>
  <c r="L102" i="25"/>
  <c r="L101" i="25"/>
  <c r="L100" i="25"/>
  <c r="L99" i="25"/>
  <c r="L98" i="25"/>
  <c r="L95" i="25"/>
  <c r="L93" i="25"/>
  <c r="L92" i="25"/>
  <c r="L90" i="25"/>
  <c r="L89" i="25"/>
  <c r="L86" i="25"/>
  <c r="L85" i="25"/>
  <c r="L84" i="25"/>
  <c r="L82" i="25"/>
  <c r="L81" i="25"/>
  <c r="L80" i="25"/>
  <c r="L79" i="25"/>
  <c r="L78" i="25"/>
  <c r="L75" i="25"/>
  <c r="L73" i="25"/>
  <c r="L72" i="25"/>
  <c r="L71" i="25"/>
  <c r="L69" i="25"/>
  <c r="L68" i="25"/>
  <c r="L67" i="25"/>
  <c r="L66" i="25"/>
  <c r="L65" i="25"/>
  <c r="L62" i="25"/>
  <c r="L59" i="25"/>
  <c r="L58" i="25"/>
  <c r="L57" i="25"/>
  <c r="L56" i="25"/>
  <c r="L55" i="25"/>
  <c r="L53" i="25"/>
  <c r="L49" i="25"/>
  <c r="L47" i="25"/>
  <c r="L46" i="25"/>
  <c r="L43" i="25"/>
  <c r="L41" i="25"/>
  <c r="L40" i="25"/>
  <c r="L39" i="25"/>
  <c r="L38" i="25"/>
  <c r="L37" i="25"/>
  <c r="L36" i="25"/>
  <c r="L35" i="25"/>
  <c r="L34" i="25"/>
  <c r="L33" i="25"/>
  <c r="L32" i="25"/>
  <c r="L31" i="25"/>
  <c r="L30" i="25"/>
  <c r="L29" i="25"/>
  <c r="L28" i="25"/>
  <c r="L26" i="25"/>
  <c r="L25" i="25"/>
  <c r="L22" i="25"/>
  <c r="L18" i="25"/>
  <c r="L15" i="25"/>
</calcChain>
</file>

<file path=xl/sharedStrings.xml><?xml version="1.0" encoding="utf-8"?>
<sst xmlns="http://schemas.openxmlformats.org/spreadsheetml/2006/main" count="1133" uniqueCount="789">
  <si>
    <t>Sector central</t>
  </si>
  <si>
    <t>Entidades apoyadas</t>
  </si>
  <si>
    <t>Órganos Desconcentrados</t>
  </si>
  <si>
    <t>D00</t>
  </si>
  <si>
    <t>Ramos Administrativos</t>
  </si>
  <si>
    <t>Oficina de la Presidencia de la República</t>
  </si>
  <si>
    <t>Gobernación</t>
  </si>
  <si>
    <t>A00</t>
  </si>
  <si>
    <t>Instituto Nacional para el Federalismo y el Desarrollo Municipal</t>
  </si>
  <si>
    <t>Prevención y Readaptación Social</t>
  </si>
  <si>
    <t>F00</t>
  </si>
  <si>
    <t>G00</t>
  </si>
  <si>
    <t>Secretaría General del Consejo Nacional de Población</t>
  </si>
  <si>
    <t>I00</t>
  </si>
  <si>
    <t>Centro de Investigación y Seguridad Nacional</t>
  </si>
  <si>
    <t>J00</t>
  </si>
  <si>
    <t>K00</t>
  </si>
  <si>
    <t>L00</t>
  </si>
  <si>
    <t>M00</t>
  </si>
  <si>
    <t>Secretaría Técnica de la Comisión Calificadora de Publicaciones y Revistas Ilustradas</t>
  </si>
  <si>
    <t>N00</t>
  </si>
  <si>
    <t>O00</t>
  </si>
  <si>
    <t>P00</t>
  </si>
  <si>
    <t>Secretaría Ejecutiva del Sistema Nacional para la Protección Integral de Niñas, Niños y Adolescentes</t>
  </si>
  <si>
    <t>Q00</t>
  </si>
  <si>
    <t>Centro de Producción de Programas Informativos y Especiales</t>
  </si>
  <si>
    <t>R00</t>
  </si>
  <si>
    <t>Coordinación Nacional Antisecuestro</t>
  </si>
  <si>
    <t>T00</t>
  </si>
  <si>
    <t>Coordinación para la Atención Integral de la Migración en la Frontera Sur</t>
  </si>
  <si>
    <t>V00</t>
  </si>
  <si>
    <t>Relaciones Exteriores</t>
  </si>
  <si>
    <t>B00</t>
  </si>
  <si>
    <t>C00</t>
  </si>
  <si>
    <t>Agencia Mexicana de Cooperación Internacional para el Desarrollo</t>
  </si>
  <si>
    <t>Hacienda y Crédito Público</t>
  </si>
  <si>
    <t>Comisión Nacional Bancaria y de Valores</t>
  </si>
  <si>
    <t>Comisión Nacional de Seguros y Fianzas</t>
  </si>
  <si>
    <t>Comisión Nacional del Sistema de Ahorro para el Retiro</t>
  </si>
  <si>
    <t>E00</t>
  </si>
  <si>
    <t>Agricultura, Ganadería, Desarrollo Rural, Pesca y Alimentación</t>
  </si>
  <si>
    <t>Agencia de Servicios a la Comercialización y Desarrollo de Mercados Agropecuarios</t>
  </si>
  <si>
    <t>Comisión Nacional de Acuacultura y Pesca</t>
  </si>
  <si>
    <t>Fideicomiso de Riesgo Compartido</t>
  </si>
  <si>
    <t>Instituto Nacional para el Desarrollo de Capacidades del Sector Rural, A.C.</t>
  </si>
  <si>
    <t>Comisión Nacional de las Zonas Áridas</t>
  </si>
  <si>
    <t>Comunicaciones y Transportes</t>
  </si>
  <si>
    <t>Fideicomiso de Formación y Capacitación para el Personal de la Marina Mercante Nacional</t>
  </si>
  <si>
    <t>Economía</t>
  </si>
  <si>
    <t>K2H</t>
  </si>
  <si>
    <t>Centro Nacional de Metrología</t>
  </si>
  <si>
    <t>ProMéxico</t>
  </si>
  <si>
    <t>Educación Pública</t>
  </si>
  <si>
    <t>Coordinación Nacional del Servicio Profesional Docente</t>
  </si>
  <si>
    <t>MAR</t>
  </si>
  <si>
    <t>Fondo de Cultura Económica</t>
  </si>
  <si>
    <t>Fideicomiso de los Sistemas Normalizado de Competencia Laboral y de Certificación de Competencia Laboral</t>
  </si>
  <si>
    <t>Instituto Nacional para la Educación de los Adultos</t>
  </si>
  <si>
    <t>Instituto Nacional de la Infraestructura Física Educativa</t>
  </si>
  <si>
    <t>Patronato de Obras e Instalaciones del Instituto Politécnico Nacional</t>
  </si>
  <si>
    <t>Salud</t>
  </si>
  <si>
    <t>Administración del Patrimonio de la Beneficencia Pública</t>
  </si>
  <si>
    <t>Centro Nacional de la Transfusión Sanguínea</t>
  </si>
  <si>
    <t>Comisión Nacional de Arbitraje Médico</t>
  </si>
  <si>
    <t>Servicios de Atención Psiquiátrica</t>
  </si>
  <si>
    <t>Centro Nacional de Programas Preventivos y Control de Enfermedades</t>
  </si>
  <si>
    <t>Centro Nacional de Trasplantes</t>
  </si>
  <si>
    <t>Comisión Federal para la Protección contra Riesgos Sanitarios</t>
  </si>
  <si>
    <t>Centro Nacional de Excelencia Tecnológica en Salud</t>
  </si>
  <si>
    <t>Comisión Nacional de Bioética</t>
  </si>
  <si>
    <t>NBV</t>
  </si>
  <si>
    <t>Instituto Nacional de Cancerología</t>
  </si>
  <si>
    <t>Instituto Nacional de Medicina Genómica</t>
  </si>
  <si>
    <t>Trabajo y Previsión Social</t>
  </si>
  <si>
    <t>Comité Nacional Mixto de Protección al Salario</t>
  </si>
  <si>
    <t>Desarrollo Agrario, Territorial y Urbano</t>
  </si>
  <si>
    <t>Medio Ambiente y Recursos Naturales</t>
  </si>
  <si>
    <t>Comisión Nacional del Agua</t>
  </si>
  <si>
    <t>Comisión Nacional Forestal</t>
  </si>
  <si>
    <t>Procuraduría General de la República</t>
  </si>
  <si>
    <t>SKC</t>
  </si>
  <si>
    <t>Instituto Nacional de Ciencias Penales</t>
  </si>
  <si>
    <t>Energía</t>
  </si>
  <si>
    <t>Desarrollo Social</t>
  </si>
  <si>
    <t>Instituto Nacional de Desarrollo Social</t>
  </si>
  <si>
    <t>Turismo</t>
  </si>
  <si>
    <t>Consejo de Promoción Turística de México, S.A. de C.V.</t>
  </si>
  <si>
    <t>Función Pública</t>
  </si>
  <si>
    <t>Tribunales Agrarios</t>
  </si>
  <si>
    <t>Consejo Nacional de Ciencia y Tecnología</t>
  </si>
  <si>
    <t>Centro de Investigación en Química Aplicada</t>
  </si>
  <si>
    <t>Comisión Reguladora de Energía</t>
  </si>
  <si>
    <t>Comisión Nacional de Hidrocarburos</t>
  </si>
  <si>
    <t>Comisión Nacional para el Desarrollo de los Pueblos Indígenas</t>
  </si>
  <si>
    <t xml:space="preserve">Informes sobre la Situación Económica,
las Finanzas Públicas y la Deuda Pública </t>
  </si>
  <si>
    <t>ADECUACIONES PRESUPUESTARIAS SUPERIORES A 5%</t>
  </si>
  <si>
    <t>(Millones de pesos)</t>
  </si>
  <si>
    <t>Porcentaje de</t>
  </si>
  <si>
    <t>Ramo / Entidad / Unidad Responsable</t>
  </si>
  <si>
    <t>Aprobado</t>
  </si>
  <si>
    <r>
      <t xml:space="preserve">variación </t>
    </r>
    <r>
      <rPr>
        <vertAlign val="superscript"/>
        <sz val="10"/>
        <rFont val="Soberana Sans"/>
        <family val="3"/>
      </rPr>
      <t>2_/</t>
    </r>
  </si>
  <si>
    <t>Nota: Los porcentajes pueden variar debido al redondeo de las cifras.</t>
  </si>
  <si>
    <t>1_/ Corresponde al saldo registrado en cada periodo en el sistema establecido en el artículo 10, fracción IV, inciso b), del Reglamento de la LFPRH.</t>
  </si>
  <si>
    <t>2_/ Se obtiene al sumar o restar al presupuesto aprobado el monto de las adecuaciones correspondiente al periodo que se reporta, y el resultado (presupuesto modificado), se compara en términos porcentuales con el presupuesto aprobado.</t>
  </si>
  <si>
    <t>n.a.: No aplica. -o-: mayor de 100 por ciento.</t>
  </si>
  <si>
    <t>Fuente: Secretaría de Hacienda y Crédito Público.</t>
  </si>
  <si>
    <r>
      <t xml:space="preserve">Modificado </t>
    </r>
    <r>
      <rPr>
        <vertAlign val="superscript"/>
        <sz val="10"/>
        <rFont val="Soberana Sans"/>
        <family val="3"/>
      </rPr>
      <t>1_/</t>
    </r>
  </si>
  <si>
    <t>Gasto Programable</t>
  </si>
  <si>
    <t>Fuente: Poderes y Entes autónomos e Instituto Mexicano del Seguro Social.</t>
  </si>
  <si>
    <t>Nota: Las sumas parciales pueden no coincidir con los totales debido al redondeo de las cifras.</t>
  </si>
  <si>
    <t>Instituto Mexicano del Seguro Social</t>
  </si>
  <si>
    <t>Comisión Federal de Competencia Económica</t>
  </si>
  <si>
    <t>Instituto Nacional de Estadística y Geografía</t>
  </si>
  <si>
    <t>Instituto Nacional Electoral</t>
  </si>
  <si>
    <t>Suprema Corte de Justicia de la Nación</t>
  </si>
  <si>
    <t>Poder Judicial</t>
  </si>
  <si>
    <t>Auditoría Superior de la Federación</t>
  </si>
  <si>
    <t>H. Cámara de Diputados</t>
  </si>
  <si>
    <t>Poder Legislativo</t>
  </si>
  <si>
    <t>Total</t>
  </si>
  <si>
    <t>Poder / Ente autónomo / Entidad</t>
  </si>
  <si>
    <t>Ramo</t>
  </si>
  <si>
    <t>Financiero</t>
  </si>
  <si>
    <t>Primario</t>
  </si>
  <si>
    <t>Operación</t>
  </si>
  <si>
    <t>CONSOLIDADO</t>
  </si>
  <si>
    <t>ISSSTE</t>
  </si>
  <si>
    <t>IMSS</t>
  </si>
  <si>
    <t>CFE</t>
  </si>
  <si>
    <t>PEMEX</t>
  </si>
  <si>
    <t>Ejercido</t>
  </si>
  <si>
    <t>Modificado</t>
  </si>
  <si>
    <t>Anual</t>
  </si>
  <si>
    <t>METAS DE BALANCE DE OPERACIÓN, PRIMARIO Y FINANCIERO</t>
  </si>
  <si>
    <t>Marina</t>
  </si>
  <si>
    <t>Defensa Nacional</t>
  </si>
  <si>
    <t>(Millones de pesos )</t>
  </si>
  <si>
    <t>EROGACIONES EN PARTIDAS PARA SEGURIDAD PÚBLICA Y NACIONAL</t>
  </si>
  <si>
    <t>Fuente: Secretaría de Hacienda y Crédito Público</t>
  </si>
  <si>
    <t>Instituto Nacional de las Mujeres</t>
  </si>
  <si>
    <t>Sistema Público de Radiodifusión del Estado Mexicano</t>
  </si>
  <si>
    <t>Comisión Ejecutiva de Atención a Víctimas</t>
  </si>
  <si>
    <t>Procuraduría de la Defensa del Contribuyente</t>
  </si>
  <si>
    <t>Notimex, Agencia de Noticias del Estado Mexicano</t>
  </si>
  <si>
    <t>FAETA</t>
  </si>
  <si>
    <t>FONE</t>
  </si>
  <si>
    <t>FASSA</t>
  </si>
  <si>
    <t>Centro de Investigación en Alimentación y Desarrollo, A.C.</t>
  </si>
  <si>
    <t>Centro de Investigación Científica y de Educación Superior de Ensenada, Baja California</t>
  </si>
  <si>
    <t>Centro de Ingeniería y Desarrollo Industrial</t>
  </si>
  <si>
    <t>Instituto Potosino de Investigación Científica y Tecnológica, A.C.</t>
  </si>
  <si>
    <t>Instituto Nacional de Astrofísica, Óptica y Electrónica</t>
  </si>
  <si>
    <t>Instituto de Investigaciones "Dr. José María Luis Mora"</t>
  </si>
  <si>
    <t>Instituto de Ecología, A.C.</t>
  </si>
  <si>
    <t>El Colegio de San Luis, A.C.</t>
  </si>
  <si>
    <t>El Colegio de Michoacán, A.C.</t>
  </si>
  <si>
    <t>El Colegio de la Frontera Sur</t>
  </si>
  <si>
    <t>El Colegio de la Frontera Norte, A.C.</t>
  </si>
  <si>
    <t>CIATEQ, A.C. Centro de Tecnología Avanzada</t>
  </si>
  <si>
    <t>Centro de Investigaciones y Estudios Superiores en Antropología Social</t>
  </si>
  <si>
    <t>Centro de Investigaciones en Óptica,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</si>
  <si>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</si>
  <si>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</si>
  <si>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</si>
  <si>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</si>
  <si>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</si>
  <si>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</si>
  <si>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</si>
  <si>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</si>
  <si>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Geografía y Geomática "Ing. Jorge L. Tamayo", A.C.</t>
  </si>
  <si>
    <t>Consejería Jurídica del Ejecutivo Federal</t>
  </si>
  <si>
    <t>Instituto de Administración y Avalúos de Bienes Nacionales</t>
  </si>
  <si>
    <t>Secretaría de la Función Pública</t>
  </si>
  <si>
    <t>Administración Federal de Servicios Educativos en el Distrito Federal</t>
  </si>
  <si>
    <t>Fondo Nacional de Fomento al Turismo</t>
  </si>
  <si>
    <t>Corporación de Servicios al Turista Ángeles Verdes</t>
  </si>
  <si>
    <t>Instituto de Competitividad Turística</t>
  </si>
  <si>
    <t>Secretaría de Turismo</t>
  </si>
  <si>
    <t>Fondo Nacional para el Fomento de las Artesanías</t>
  </si>
  <si>
    <t>Instituto Mexicano de la Juventud</t>
  </si>
  <si>
    <t>Consejo Nacional para el Desarrollo y la Inclusión de las Personas con Discapacidad</t>
  </si>
  <si>
    <t>Consejo Nacional de Evaluación de la Política de Desarrollo Social</t>
  </si>
  <si>
    <t>Instituto Nacional de las Personas Adultas Mayores</t>
  </si>
  <si>
    <t>Instituto Nacional de la Economía Social</t>
  </si>
  <si>
    <t>Coordinación Nacional de PROSPERA Programa de Inclusión Social</t>
  </si>
  <si>
    <t>Secretaría de Desarrollo Social</t>
  </si>
  <si>
    <t>Instituto Nacional de Investigaciones Nucleares</t>
  </si>
  <si>
    <t>Comisión Nacional para el Uso Eficiente de la Energía</t>
  </si>
  <si>
    <t>Comisión Nacional de Seguridad Nuclear y Salvaguardias</t>
  </si>
  <si>
    <t>Secretaría de Energía</t>
  </si>
  <si>
    <t>Centro Federal de Protección a Personas</t>
  </si>
  <si>
    <t>Centro de Evaluación y Control de Confianza</t>
  </si>
  <si>
    <t>Instituto de Formación Ministerial, Policial y Pericial</t>
  </si>
  <si>
    <t>Centro Nacional de Planeación, Análisis e Información para el Combate a la Delincuencia</t>
  </si>
  <si>
    <t>Instituto Nacional de Ecología y Cambio Climático</t>
  </si>
  <si>
    <t>Instituto Mexicano de Tecnología del Agua</t>
  </si>
  <si>
    <t>Agencia Nacional de Seguridad Industrial y de Protección al Medio Ambiente del Sector Hidrocarburos  </t>
  </si>
  <si>
    <t>Comisión Nacional de Áreas Naturales Protegidas</t>
  </si>
  <si>
    <t>Procuraduría Federal de Protección al Ambiente</t>
  </si>
  <si>
    <t>Secretaría del Medio Ambiente y Recursos Naturales</t>
  </si>
  <si>
    <t>Fideicomiso Fondo Nacional de Habitaciones Populares</t>
  </si>
  <si>
    <t>Procuraduría Agraria</t>
  </si>
  <si>
    <t>Comisión Nacional de Vivienda</t>
  </si>
  <si>
    <t>Registro Agrario Nacional</t>
  </si>
  <si>
    <t>Secretaría de Desarrollo Agrario, Territorial y Urbano</t>
  </si>
  <si>
    <t>Comisión Nacional de los Salarios Mínimos</t>
  </si>
  <si>
    <t>Procuraduría Federal de la Defensa del Trabajo</t>
  </si>
  <si>
    <t>Secretaría del Trabajo y Previsión Social</t>
  </si>
  <si>
    <t>Secretaría de Marina</t>
  </si>
  <si>
    <t>Sistema Nacional para el Desarrollo Integral de la Familia</t>
  </si>
  <si>
    <t>Instituto Nacional de Salud Pública</t>
  </si>
  <si>
    <t>Instituto Nacional de Rehabilitación Luis Guillermo Ibarra Ibarra</t>
  </si>
  <si>
    <t>Instituto Nacional de Perinatología Isidro Espinosa de los Reyes</t>
  </si>
  <si>
    <t>Instituto Nacional de Pediatría</t>
  </si>
  <si>
    <t>Instituto Nacional de Neurología y Neurocirugía Manuel Velasco Suárez</t>
  </si>
  <si>
    <t>Instituto Nacional de Ciencias Médicas y Nutrición Salvador Zubirán</t>
  </si>
  <si>
    <t>Instituto Nacional de Geriatría</t>
  </si>
  <si>
    <t>Instituto Nacional de Enfermedades Respiratorias Ismael Cosío Villegas</t>
  </si>
  <si>
    <t>Instituto Nacional de Cardiología Ignacio Chávez</t>
  </si>
  <si>
    <t>Hospital Regional de Alta Especialidad de Ixtapaluca</t>
  </si>
  <si>
    <t>Hospital Regional de Alta Especialidad de Ciudad Victoria "Bicentenario 2010"</t>
  </si>
  <si>
    <t>Hospital Regional de Alta Especialidad de la Península de Yucatán</t>
  </si>
  <si>
    <t>Hospital Regional de Alta Especialidad de Oaxaca</t>
  </si>
  <si>
    <t>Hospital Regional de Alta Especialidad del Bajío</t>
  </si>
  <si>
    <t>Hospital Infantil de México Federico Gómez</t>
  </si>
  <si>
    <t>Hospital General de México "Dr. Eduardo Liceaga"</t>
  </si>
  <si>
    <t>Hospital General "Dr. Manuel Gea González"</t>
  </si>
  <si>
    <t>Hospital Juárez de México</t>
  </si>
  <si>
    <t>Centros de Integración Juvenil, A.C.</t>
  </si>
  <si>
    <t>Instituto Nacional de Psiquiatría Ramón de la Fuente Muñiz</t>
  </si>
  <si>
    <t>Centro Regional de Alta Especialidad de Chiapas</t>
  </si>
  <si>
    <t>Comisión Nacional de Protección Social en Salud</t>
  </si>
  <si>
    <t>Centro Nacional para la Salud de la Infancia y la Adolescencia</t>
  </si>
  <si>
    <t>Centro Nacional de Equidad de Género y Salud Reproductiva</t>
  </si>
  <si>
    <t>Centro Nacional para la Prevención y el Control del VIH/SIDA</t>
  </si>
  <si>
    <t>Secretaría de Salud</t>
  </si>
  <si>
    <t>12</t>
  </si>
  <si>
    <t>Televisión Metropolitana, S.A. de C.V.</t>
  </si>
  <si>
    <t>Universidad Autónoma Agraria Antonio Narro</t>
  </si>
  <si>
    <t>Instituto Mexicano de la Radio</t>
  </si>
  <si>
    <t>Instituto Mexicano de Cinematografía</t>
  </si>
  <si>
    <t>Instituto Nacional de Lenguas Indígenas</t>
  </si>
  <si>
    <t>Fideicomiso para la Cineteca Nacional</t>
  </si>
  <si>
    <t>El Colegio de México, A.C.</t>
  </si>
  <si>
    <t>Consejo Nacional de Fomento Educativo</t>
  </si>
  <si>
    <t>Compañía Operadora del Centro Cultural y Turístico de Tijuana, S.A. de C.V.</t>
  </si>
  <si>
    <t>Comisión Nacional de Libros de Texto Gratuitos</t>
  </si>
  <si>
    <t>Comisión Nacional de Cultura Física y Deporte</t>
  </si>
  <si>
    <t>Comisión de Operación y Fomento de Actividades Académicas del Instituto Politécnico Nacional</t>
  </si>
  <si>
    <t>Colegio Nacional de Educación Profesional Técnica</t>
  </si>
  <si>
    <t>Colegio de Bachilleres</t>
  </si>
  <si>
    <t>Centro de Investigación y de Estudios Avanzados del Instituto Politécnico Nacional</t>
  </si>
  <si>
    <t>Centro de Enseñanza Técnica Industrial</t>
  </si>
  <si>
    <t>Centro de Capacitación Cinematográfica, A.C.</t>
  </si>
  <si>
    <t>Universidad Nacional Autónoma de México</t>
  </si>
  <si>
    <t>Universidad Autónoma Metropolitana</t>
  </si>
  <si>
    <t>Tecnológico Nacional de México</t>
  </si>
  <si>
    <t>Universidad Abierta y a Distancia de México</t>
  </si>
  <si>
    <t>Instituto Nacional de Estudios Históricos de las Revoluciones de México</t>
  </si>
  <si>
    <t>Instituto Nacional del Derecho de Autor</t>
  </si>
  <si>
    <t>Comisión de Apelación y Arbitraje del Deporte</t>
  </si>
  <si>
    <t>Radio Educación</t>
  </si>
  <si>
    <t>Instituto Nacional de Bellas Artes y Literatura</t>
  </si>
  <si>
    <t>Instituto Nacional de Antropología e Historia</t>
  </si>
  <si>
    <t>XE-IPN Canal 11</t>
  </si>
  <si>
    <t>Instituto Politécnico Nacional</t>
  </si>
  <si>
    <t>Universidad Pedagógica Nacional</t>
  </si>
  <si>
    <t>Secretaría de Educación Pública</t>
  </si>
  <si>
    <t>11</t>
  </si>
  <si>
    <t>Servicio Geológico Mexicano</t>
  </si>
  <si>
    <t>Procuraduría Federal del Consumidor</t>
  </si>
  <si>
    <t>Instituto Nacional del Emprendedor</t>
  </si>
  <si>
    <t>Comisión Federal de Mejora Regulatoria</t>
  </si>
  <si>
    <t>Secretaría de Economía</t>
  </si>
  <si>
    <t>10</t>
  </si>
  <si>
    <t>Grupo Aeroportuario de la Ciudad de México, S.A. de C.V.</t>
  </si>
  <si>
    <t>Agencia Espacial Mexicana</t>
  </si>
  <si>
    <t>Ferrocarril del Istmo de Tehuantepec, S.A. de C.V.</t>
  </si>
  <si>
    <t>Administración Portuaria Integral de Puerto Madero, S.A. de C.V.</t>
  </si>
  <si>
    <t>Servicios a la Navegación en el Espacio Aéreo Mexicano</t>
  </si>
  <si>
    <t>Instituto Mexicano del Transporte</t>
  </si>
  <si>
    <t>Secretaría de Comunicaciones y Transportes</t>
  </si>
  <si>
    <t>09</t>
  </si>
  <si>
    <t>Instituto Nacional de Pesca</t>
  </si>
  <si>
    <t>Instituto Nacional de Investigaciones Forestales, Agrícolas y Pecuarias</t>
  </si>
  <si>
    <t>Colegio de Postgraduados</t>
  </si>
  <si>
    <t>Fondo de Empresas Expropiadas del Sector Azucarero</t>
  </si>
  <si>
    <t>Comité Nacional para el Desarrollo Sustentable de la Caña de Azúcar</t>
  </si>
  <si>
    <t>Universidad Autónoma Chapingo</t>
  </si>
  <si>
    <t>Servicio de Información Agroalimentaria y Pesquera</t>
  </si>
  <si>
    <t>Colegio Superior Agropecuario del Estado de Guerrero</t>
  </si>
  <si>
    <t>Servicio Nacional de Inspección y Certificación de Semillas</t>
  </si>
  <si>
    <t>Servicio Nacional de Sanidad, Inocuidad y Calidad Agroalimentaria</t>
  </si>
  <si>
    <t>Secretaría de Agricultura , Ganadería, Desarrollo Rural, Pesca y Alimentación</t>
  </si>
  <si>
    <t>08</t>
  </si>
  <si>
    <t>Secretaría de la Defensa Nacional</t>
  </si>
  <si>
    <t>07</t>
  </si>
  <si>
    <t>Servicio de Administración y Enajenación de Bienes</t>
  </si>
  <si>
    <t>Comisión Nacional para la Protección y Defensa de los Usuarios de Servicios Financieros</t>
  </si>
  <si>
    <t>Servicio de Administración Tributaria</t>
  </si>
  <si>
    <t>Secretaría de Hacienda y Crédito Público</t>
  </si>
  <si>
    <t>06</t>
  </si>
  <si>
    <t>Instituto de los Mexicanos en el Exterior</t>
  </si>
  <si>
    <t>Instituto Matías Romero</t>
  </si>
  <si>
    <t>Secciones Mexicanas de las Comisiones Internacionales de Límites y Aguas entre México y Guatemala, y entre México y Belize</t>
  </si>
  <si>
    <t>Sección Mexicana de la Comisión Internacional de Límites y Aguas entre México y Estados Unidos</t>
  </si>
  <si>
    <t>Secretaría de Relaciones Exteriores</t>
  </si>
  <si>
    <t>05</t>
  </si>
  <si>
    <t>Consejo Nacional para Prevenir la Discriminación</t>
  </si>
  <si>
    <t>Archivo General de la Nación</t>
  </si>
  <si>
    <t>Secretariado Ejecutivo del Sistema Nacional de Seguridad Pública</t>
  </si>
  <si>
    <t>Comisión Nacional para Prevenir y Erradicar la Violencia Contra las Mujeres</t>
  </si>
  <si>
    <t>Secretaría Técnica del Consejo de Coordinación para la Implementación del Sistema de Justicia Penal</t>
  </si>
  <si>
    <t>Servicio de Protección Federal  </t>
  </si>
  <si>
    <t>Coordinación General de la Comisión Mexicana de Ayuda a Refugiados</t>
  </si>
  <si>
    <t>Policía Federal  </t>
  </si>
  <si>
    <t>Instituto Nacional de Migración</t>
  </si>
  <si>
    <t>Centro Nacional de Prevención de Desastres</t>
  </si>
  <si>
    <t>Tribunal Federal de Conciliación y Arbitraje</t>
  </si>
  <si>
    <t>Secretaría de Gobernación</t>
  </si>
  <si>
    <t>04</t>
  </si>
  <si>
    <t>02</t>
  </si>
  <si>
    <t>TOTAL</t>
  </si>
  <si>
    <t>5=(4/1) %</t>
  </si>
  <si>
    <t>4=(3+2)</t>
  </si>
  <si>
    <t>(3)</t>
  </si>
  <si>
    <t>(2)</t>
  </si>
  <si>
    <t>(1)</t>
  </si>
  <si>
    <t>Regularizable</t>
  </si>
  <si>
    <t>Complemento</t>
  </si>
  <si>
    <t>Período</t>
  </si>
  <si>
    <t>Incremento Salarial Autorizado</t>
  </si>
  <si>
    <t>Dependencia/Órgano/Entidad</t>
  </si>
  <si>
    <t>Informes Sobre la Situación Económica, las Finanzas Públicas y la Deuda Pública, Anexos</t>
  </si>
  <si>
    <t>Dependencia / Entidad</t>
  </si>
  <si>
    <t>Fuente: Dependencias y entidades de la Administración Pública Federal y Secretaría de Hacienda y Crédito Público.</t>
  </si>
  <si>
    <t xml:space="preserve">Ingresos por Otros Aprovechamientos autorizados a las dependencias </t>
  </si>
  <si>
    <t>(Pesos)</t>
  </si>
  <si>
    <t>Denominación</t>
  </si>
  <si>
    <t>Ingresos Excedentes
Aprovechamientos
Otros
1.6.1.22.4</t>
  </si>
  <si>
    <t>13 Marina</t>
  </si>
  <si>
    <t>18 Energía</t>
  </si>
  <si>
    <t>27 Función Pública</t>
  </si>
  <si>
    <t>45 Comisión Reguladora de Energía</t>
  </si>
  <si>
    <t>Procuraduía General de la República</t>
  </si>
  <si>
    <t>H00</t>
  </si>
  <si>
    <t>I6U</t>
  </si>
  <si>
    <t>MHL</t>
  </si>
  <si>
    <t>PBJ</t>
  </si>
  <si>
    <t>OFICINA DE LA PRESIDENCIA DE LA REPÚBLICA</t>
  </si>
  <si>
    <t>SECRETARÍA DE GOBERNACIÓN</t>
  </si>
  <si>
    <t>SECRETARÍA DE RELACIONES EXTERIORES</t>
  </si>
  <si>
    <t>SECRETARÍA DE HACIENDA Y CRÉDITO PÚBLICO</t>
  </si>
  <si>
    <t>SECRETARÍA DE LA DEFENSA NACIONAL</t>
  </si>
  <si>
    <t>SECRETARÍA DE AGRICULTURA , GANADERÍA, DESARROLLO RURAL,PESCA Y ALIMENTACIÓN</t>
  </si>
  <si>
    <t>SECRETARÍA DE COMUNICACIONES Y TRANSPORTES</t>
  </si>
  <si>
    <t>SECRETARÍA DE ECONOMÍA</t>
  </si>
  <si>
    <t>SECRETARÍA DE EDUCACIÓN PÚBLICA</t>
  </si>
  <si>
    <t>SECRETARÍA DE SALUD</t>
  </si>
  <si>
    <t>SECRETARÍA DE MARINA</t>
  </si>
  <si>
    <t>SECRETARÍA DEL TRABAJO Y PREVISIÓN SOCIAL</t>
  </si>
  <si>
    <t>SECRETARÍA DE DESARROLLO AGRARIO, TERRITORIAL Y URBANO</t>
  </si>
  <si>
    <t>SECRETARÍA DEL MEDIO AMBIENTE Y RECURSOS NATURALES</t>
  </si>
  <si>
    <t>PROCURADURIA GENERAL DE LA REPUBLICA</t>
  </si>
  <si>
    <t>SECRETARÍA DE ENERGÍA</t>
  </si>
  <si>
    <t>SECRETARÍA DE DESARROLLO SOCIAL</t>
  </si>
  <si>
    <t>SECRETARÍA DE TURISMO</t>
  </si>
  <si>
    <t>ADMINISTRACIÓN FEDERAL DE SERVICIOS EDUCATIVOS EN EL D.F.</t>
  </si>
  <si>
    <t>SECRETARÍA DE LA FUNCIÓN PÚBLICA</t>
  </si>
  <si>
    <t>TRIBUNALES AGRARIOS</t>
  </si>
  <si>
    <t>CONSEJERÍA JURÍDICA DEL EJECUTIVO FEDERAL</t>
  </si>
  <si>
    <t>CONSEJO NACIONAL DE CIENCIA Y TECNOLOGÍA</t>
  </si>
  <si>
    <t>APORTACIONES FEDERALES PARA ENTIDADES FEDERATIVAS Y MUNICIPIOS</t>
  </si>
  <si>
    <t>COMISIÓN REGULADORA DE ENERGÍA</t>
  </si>
  <si>
    <t>COMISIÓN NACIONAL DE HIDROCARBUROS</t>
  </si>
  <si>
    <t>ENTIDADES NO SECTORIZADAS</t>
  </si>
  <si>
    <t>Ramos Autónomos</t>
  </si>
  <si>
    <t>n.a.</t>
  </si>
  <si>
    <t>Autoridad Federal para el Desarrollo de las Zonas Económicas Especiales</t>
  </si>
  <si>
    <t>HHQ</t>
  </si>
  <si>
    <t>Lotería Nacional para la Asistencia Pública</t>
  </si>
  <si>
    <t>Ramos Generales</t>
  </si>
  <si>
    <t>PIB</t>
  </si>
  <si>
    <t>Nivel
Institucional</t>
  </si>
  <si>
    <t>Porcentaje del PIB</t>
  </si>
  <si>
    <t>Pagado</t>
  </si>
  <si>
    <t>Dependencias</t>
  </si>
  <si>
    <t>EPE´s</t>
  </si>
  <si>
    <t>Partidas informativas</t>
  </si>
  <si>
    <t>Gobierno Federal</t>
  </si>
  <si>
    <t>Autónomos</t>
  </si>
  <si>
    <t>Generales</t>
  </si>
  <si>
    <t>p_/ Cifras preliminares.</t>
  </si>
  <si>
    <t>46 Comisión Nacional de Hidrocarburos</t>
  </si>
  <si>
    <t>L4J</t>
  </si>
  <si>
    <t>L6U</t>
  </si>
  <si>
    <t>MDL</t>
  </si>
  <si>
    <t>M7A</t>
  </si>
  <si>
    <t>NCA</t>
  </si>
  <si>
    <t>NCD</t>
  </si>
  <si>
    <t>T0K</t>
  </si>
  <si>
    <t>Instituto Nacional de Electricidad y Energías Limpias</t>
  </si>
  <si>
    <t>Empresas Productivas del Estado</t>
  </si>
  <si>
    <t>TYY</t>
  </si>
  <si>
    <t>Pemex Consolidado</t>
  </si>
  <si>
    <t>VZG</t>
  </si>
  <si>
    <t>Petróleos Mexicanos</t>
  </si>
  <si>
    <t>Primer Trimestre de 2017</t>
  </si>
  <si>
    <t>4 Gobernación</t>
  </si>
  <si>
    <t>5 Relaciones Exteriores</t>
  </si>
  <si>
    <t>6 Hacienda y Crédito Público</t>
  </si>
  <si>
    <t>7 Defensa Nacional</t>
  </si>
  <si>
    <t>9 Comunicaciones y Transportes</t>
  </si>
  <si>
    <t>41 Comisión Federal de Competencia Económica</t>
  </si>
  <si>
    <t>Enero-marzo</t>
  </si>
  <si>
    <t>En términos del Artículo 18, último párrafo, del Decreto de Presupuesto de Egresos de la Federación 2017</t>
  </si>
  <si>
    <t>Presupuesto Regularizable PEF 2017 (*)</t>
  </si>
  <si>
    <t>Impacto del Incremento Salarial Autorizado en el Presupuesto Regularizable PEF 2017</t>
  </si>
  <si>
    <t>2 000</t>
  </si>
  <si>
    <t>4 000</t>
  </si>
  <si>
    <t>4 A00</t>
  </si>
  <si>
    <t>4 D00</t>
  </si>
  <si>
    <t>4 F00</t>
  </si>
  <si>
    <t>4 G00</t>
  </si>
  <si>
    <t>4 H00</t>
  </si>
  <si>
    <t>4 I00</t>
  </si>
  <si>
    <t>4 K00</t>
  </si>
  <si>
    <t>Policía Federal</t>
  </si>
  <si>
    <t>4 L00</t>
  </si>
  <si>
    <t>4 M00</t>
  </si>
  <si>
    <t>4 N00</t>
  </si>
  <si>
    <t>Servicio de Protección Federal</t>
  </si>
  <si>
    <t>4 O00</t>
  </si>
  <si>
    <t>4 P00</t>
  </si>
  <si>
    <t>4 Q00</t>
  </si>
  <si>
    <t>4 R00</t>
  </si>
  <si>
    <t>4 T00</t>
  </si>
  <si>
    <t>4 U00</t>
  </si>
  <si>
    <t>4 V00</t>
  </si>
  <si>
    <t>4 W00</t>
  </si>
  <si>
    <t>4 EZN</t>
  </si>
  <si>
    <t>4 EZQ</t>
  </si>
  <si>
    <t>5 000</t>
  </si>
  <si>
    <t>5 B00</t>
  </si>
  <si>
    <t>5 C00</t>
  </si>
  <si>
    <t>5 I00</t>
  </si>
  <si>
    <t>5 J00</t>
  </si>
  <si>
    <t>5 K00</t>
  </si>
  <si>
    <t>6 000</t>
  </si>
  <si>
    <t>6 A00</t>
  </si>
  <si>
    <t>6 B00</t>
  </si>
  <si>
    <t>6 C00</t>
  </si>
  <si>
    <t>6 D00</t>
  </si>
  <si>
    <t>6 E00</t>
  </si>
  <si>
    <t>6 G3A</t>
  </si>
  <si>
    <t>6 HKA</t>
  </si>
  <si>
    <t>7 000</t>
  </si>
  <si>
    <t>8 000</t>
  </si>
  <si>
    <t>8 B00</t>
  </si>
  <si>
    <t>8 C00</t>
  </si>
  <si>
    <t>8 D00</t>
  </si>
  <si>
    <t>8 F00</t>
  </si>
  <si>
    <t>8 G00</t>
  </si>
  <si>
    <t>8 I00</t>
  </si>
  <si>
    <t>8 A1I</t>
  </si>
  <si>
    <t>8 AFU</t>
  </si>
  <si>
    <t>8 I6L</t>
  </si>
  <si>
    <t>8 I6U</t>
  </si>
  <si>
    <t>8 I9H</t>
  </si>
  <si>
    <t>8 IZC</t>
  </si>
  <si>
    <t>8 IZI</t>
  </si>
  <si>
    <t>8 JAG</t>
  </si>
  <si>
    <t>8 RJL</t>
  </si>
  <si>
    <t>9 000</t>
  </si>
  <si>
    <t>9 A00</t>
  </si>
  <si>
    <t>9 C00</t>
  </si>
  <si>
    <t>Agencia Reguladora del Transporte Ferroviario</t>
  </si>
  <si>
    <t>9 D00</t>
  </si>
  <si>
    <t>9 J3C</t>
  </si>
  <si>
    <t>9 J3L</t>
  </si>
  <si>
    <t>Organismo Promotor de Inversiones en Telecomunicaciones</t>
  </si>
  <si>
    <t>9 J4Q</t>
  </si>
  <si>
    <t>9 J4V</t>
  </si>
  <si>
    <t>9 JZN</t>
  </si>
  <si>
    <t>9 KDH</t>
  </si>
  <si>
    <t>10 000</t>
  </si>
  <si>
    <t>10 B00</t>
  </si>
  <si>
    <t>10 E00</t>
  </si>
  <si>
    <t>10 K2H</t>
  </si>
  <si>
    <t>10 K2W</t>
  </si>
  <si>
    <t>10 LAT</t>
  </si>
  <si>
    <t>10 LAU</t>
  </si>
  <si>
    <t>11 000</t>
  </si>
  <si>
    <t>11 A00</t>
  </si>
  <si>
    <t>11 B00</t>
  </si>
  <si>
    <t>11 B01</t>
  </si>
  <si>
    <t>11 G00</t>
  </si>
  <si>
    <t>11 K00</t>
  </si>
  <si>
    <t>11 L00</t>
  </si>
  <si>
    <t>11 M00</t>
  </si>
  <si>
    <t>11 MAR</t>
  </si>
  <si>
    <t>11 A2M</t>
  </si>
  <si>
    <t>11 A3Q</t>
  </si>
  <si>
    <t>11 L3P</t>
  </si>
  <si>
    <t>11 L4J</t>
  </si>
  <si>
    <t>11 L5N</t>
  </si>
  <si>
    <t>11 L5X</t>
  </si>
  <si>
    <t>11 L6H</t>
  </si>
  <si>
    <t>11 L6I</t>
  </si>
  <si>
    <t>11 L6J</t>
  </si>
  <si>
    <t>11 L6W</t>
  </si>
  <si>
    <t>11 L8K</t>
  </si>
  <si>
    <t>11 L9T</t>
  </si>
  <si>
    <t>11 MDA</t>
  </si>
  <si>
    <t>11 MDE</t>
  </si>
  <si>
    <t>11 MDL</t>
  </si>
  <si>
    <t>11 MGC</t>
  </si>
  <si>
    <t>11 MGH</t>
  </si>
  <si>
    <t>12 000</t>
  </si>
  <si>
    <t>12 E00</t>
  </si>
  <si>
    <t>12 I00</t>
  </si>
  <si>
    <t>12 K00</t>
  </si>
  <si>
    <t>12 L00</t>
  </si>
  <si>
    <t>12 M00</t>
  </si>
  <si>
    <t>12 N00</t>
  </si>
  <si>
    <t>12 O00</t>
  </si>
  <si>
    <t>12 Q00</t>
  </si>
  <si>
    <t>12 R00</t>
  </si>
  <si>
    <t>12 S00</t>
  </si>
  <si>
    <t>12 T00</t>
  </si>
  <si>
    <t>12 U00</t>
  </si>
  <si>
    <t>12 V00</t>
  </si>
  <si>
    <t>Comisión Nacional contra las Adicciones</t>
  </si>
  <si>
    <t>12 X00</t>
  </si>
  <si>
    <t>12 M7A</t>
  </si>
  <si>
    <t>12 M7F</t>
  </si>
  <si>
    <t>12 M7K</t>
  </si>
  <si>
    <t>12 NAW</t>
  </si>
  <si>
    <t>12 NBB</t>
  </si>
  <si>
    <t>12 NBD</t>
  </si>
  <si>
    <t>12 NBG</t>
  </si>
  <si>
    <t>12 NBQ</t>
  </si>
  <si>
    <t>12 NBR</t>
  </si>
  <si>
    <t>12 NBS</t>
  </si>
  <si>
    <t>12 NBT</t>
  </si>
  <si>
    <t>12 NBU</t>
  </si>
  <si>
    <t>12 NBV</t>
  </si>
  <si>
    <t>12 NCA</t>
  </si>
  <si>
    <t>12 NCD</t>
  </si>
  <si>
    <t>12 NCE</t>
  </si>
  <si>
    <t>12 NCG</t>
  </si>
  <si>
    <t>12 NCH</t>
  </si>
  <si>
    <t>12 NCK</t>
  </si>
  <si>
    <t>12 NCZ</t>
  </si>
  <si>
    <t>12 NDE</t>
  </si>
  <si>
    <t>12 NDF</t>
  </si>
  <si>
    <t>12 NDY</t>
  </si>
  <si>
    <t>12 NHK</t>
  </si>
  <si>
    <t>13 000</t>
  </si>
  <si>
    <t>14 000</t>
  </si>
  <si>
    <t>14 A00</t>
  </si>
  <si>
    <t>14 B00</t>
  </si>
  <si>
    <t>14 PBJ</t>
  </si>
  <si>
    <t>15 000</t>
  </si>
  <si>
    <t>15 B00</t>
  </si>
  <si>
    <t>15 QCW</t>
  </si>
  <si>
    <t>15 QEZ</t>
  </si>
  <si>
    <t>15 QIQ</t>
  </si>
  <si>
    <t>16 000</t>
  </si>
  <si>
    <t>16 B00</t>
  </si>
  <si>
    <t>16 E00</t>
  </si>
  <si>
    <t>16 F00</t>
  </si>
  <si>
    <t>16 G00</t>
  </si>
  <si>
    <t>16 RHQ</t>
  </si>
  <si>
    <t>16 RJE</t>
  </si>
  <si>
    <t>16 RJJ</t>
  </si>
  <si>
    <t>17 000</t>
  </si>
  <si>
    <t>17 A00</t>
  </si>
  <si>
    <t>17 B00</t>
  </si>
  <si>
    <t>17 C00</t>
  </si>
  <si>
    <t>17 D00</t>
  </si>
  <si>
    <t>Agencia de Investigación Criminal</t>
  </si>
  <si>
    <t>17 E00</t>
  </si>
  <si>
    <t>17 SKC</t>
  </si>
  <si>
    <t>18 000</t>
  </si>
  <si>
    <t>18 A00</t>
  </si>
  <si>
    <t>18 E00</t>
  </si>
  <si>
    <t>18 T0K</t>
  </si>
  <si>
    <t>18 T0Q</t>
  </si>
  <si>
    <t>20 000</t>
  </si>
  <si>
    <t>20 D00</t>
  </si>
  <si>
    <t>20 G00</t>
  </si>
  <si>
    <t>20 L00</t>
  </si>
  <si>
    <t>20 V3A</t>
  </si>
  <si>
    <t>20 VQZ</t>
  </si>
  <si>
    <t>20 VRW</t>
  </si>
  <si>
    <t>20 VUY</t>
  </si>
  <si>
    <t>20 VZG</t>
  </si>
  <si>
    <t>21 000</t>
  </si>
  <si>
    <t>21 A00</t>
  </si>
  <si>
    <t>21 B00</t>
  </si>
  <si>
    <t>21 W3J</t>
  </si>
  <si>
    <t>21 W3N</t>
  </si>
  <si>
    <t>25 C00</t>
  </si>
  <si>
    <t>27 000</t>
  </si>
  <si>
    <t>31 000</t>
  </si>
  <si>
    <t>37 000</t>
  </si>
  <si>
    <t>38 90A</t>
  </si>
  <si>
    <t>38 90C</t>
  </si>
  <si>
    <t>38 90E</t>
  </si>
  <si>
    <t>38 90G</t>
  </si>
  <si>
    <t>38 90I</t>
  </si>
  <si>
    <t>38 90K</t>
  </si>
  <si>
    <t>38 90M</t>
  </si>
  <si>
    <t>38 90O</t>
  </si>
  <si>
    <t>38 90Q</t>
  </si>
  <si>
    <t>38 90S</t>
  </si>
  <si>
    <t>38 90U</t>
  </si>
  <si>
    <t>38 90W</t>
  </si>
  <si>
    <t>38 90X</t>
  </si>
  <si>
    <t>38 90Y</t>
  </si>
  <si>
    <t>38 91C</t>
  </si>
  <si>
    <t>38 91E</t>
  </si>
  <si>
    <t>38 91I</t>
  </si>
  <si>
    <t>38 91K</t>
  </si>
  <si>
    <t>38 91Q</t>
  </si>
  <si>
    <t>38 91S</t>
  </si>
  <si>
    <t>38 91U</t>
  </si>
  <si>
    <t>38 91W</t>
  </si>
  <si>
    <t>38 9ZU</t>
  </si>
  <si>
    <t>38 9ZW</t>
  </si>
  <si>
    <t>38 9ZY</t>
  </si>
  <si>
    <t>CULTURA</t>
  </si>
  <si>
    <t>Secretaría de Cultura</t>
  </si>
  <si>
    <t>48 000</t>
  </si>
  <si>
    <t>48 D00</t>
  </si>
  <si>
    <t>48 E00</t>
  </si>
  <si>
    <t>48 F00</t>
  </si>
  <si>
    <t>48 I00</t>
  </si>
  <si>
    <t>48 J00</t>
  </si>
  <si>
    <t>48 L3N</t>
  </si>
  <si>
    <t>48 L6U</t>
  </si>
  <si>
    <t>48 L9Y</t>
  </si>
  <si>
    <t>48 MDB</t>
  </si>
  <si>
    <t>48 MDC</t>
  </si>
  <si>
    <t>48 MHL</t>
  </si>
  <si>
    <t>33 FASSA</t>
  </si>
  <si>
    <t>33 FONE</t>
  </si>
  <si>
    <t>33 FAETA</t>
  </si>
  <si>
    <t>45 000</t>
  </si>
  <si>
    <t>46 000</t>
  </si>
  <si>
    <t>47 AYB</t>
  </si>
  <si>
    <t>47 AYG</t>
  </si>
  <si>
    <t>47 AYI</t>
  </si>
  <si>
    <t>47 AYJ</t>
  </si>
  <si>
    <t>47 AYL</t>
  </si>
  <si>
    <t>47 HHG</t>
  </si>
  <si>
    <t>(*)   Presupuesto aprobado por la H. Cámara de Diputados para servicios personales, sin las previsiones salariales y económicas.</t>
  </si>
  <si>
    <t>Nota 1: Las sumas parciales pueden no coincidir con el total, así como los cálculos porcentuales, debido al redondeo.</t>
  </si>
  <si>
    <t>RECURSOS EROGADOS MEDIANTE ACUERDOS DE MINISTRACIÓN PENDIENTES DE REGULARIZAR</t>
  </si>
  <si>
    <t>1_/ Corresponde a las autorizaciones emitidas, en los términos de las disposiciones aplicables.</t>
  </si>
  <si>
    <t>Enero - marzo de 2017</t>
  </si>
  <si>
    <t>U00</t>
  </si>
  <si>
    <t>EZN</t>
  </si>
  <si>
    <t>J3E</t>
  </si>
  <si>
    <t>Administración Portuaria Integral de Veracruz, S.A. de C.V.</t>
  </si>
  <si>
    <t>J3L</t>
  </si>
  <si>
    <t>KDH</t>
  </si>
  <si>
    <t>J4Q</t>
  </si>
  <si>
    <t>LAT</t>
  </si>
  <si>
    <t>Coordinación General @prende.mx</t>
  </si>
  <si>
    <t>L6I</t>
  </si>
  <si>
    <t>L6J</t>
  </si>
  <si>
    <t>MDE</t>
  </si>
  <si>
    <t>MGH</t>
  </si>
  <si>
    <t>QIQ</t>
  </si>
  <si>
    <t>RHQ</t>
  </si>
  <si>
    <t>T0O</t>
  </si>
  <si>
    <t>Instituto Mexicano del Petróleo</t>
  </si>
  <si>
    <t>VRW</t>
  </si>
  <si>
    <t>VST</t>
  </si>
  <si>
    <t>Liconsa, S.A. de C.V.</t>
  </si>
  <si>
    <t>VUY</t>
  </si>
  <si>
    <t>W3J</t>
  </si>
  <si>
    <t>Cultura</t>
  </si>
  <si>
    <t>Instituto Nacional del Derecho de Autor </t>
  </si>
  <si>
    <t>Instituto Nacional de Estudios Históricos de las Revoluciones de México </t>
  </si>
  <si>
    <t>MDB</t>
  </si>
  <si>
    <t>Televisión Metropolitana S.A. de C.V.</t>
  </si>
  <si>
    <t>Provisiones Salariales y Económicas</t>
  </si>
  <si>
    <t>Gasto No Programable</t>
  </si>
  <si>
    <t>Ramos Generales (Gasto No Programable)</t>
  </si>
  <si>
    <t>Participaciones a Entidades Federativas y Municipios</t>
  </si>
  <si>
    <t>Informes sobre la Situación Económica,</t>
  </si>
  <si>
    <t>las Finanzas Públicas y la Deuda Pública</t>
  </si>
  <si>
    <t>Gastos Obligatorios</t>
  </si>
  <si>
    <r>
      <t xml:space="preserve">Pagado </t>
    </r>
    <r>
      <rPr>
        <b/>
        <vertAlign val="superscript"/>
        <sz val="10"/>
        <rFont val="Calibri"/>
        <family val="2"/>
        <scheme val="minor"/>
      </rPr>
      <t>*_/ p_/</t>
    </r>
  </si>
  <si>
    <t>Total con Pensiones y Jubilaciones</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</si>
  <si>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</si>
  <si>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</si>
  <si>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</si>
  <si>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</si>
  <si>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</si>
  <si>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</si>
  <si>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</si>
  <si>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r>
      <t xml:space="preserve">Obligaciones contractuales plurianuales cuya suspensión implique costos adicionales, incluyendo las correspondientes a la inversión pública </t>
    </r>
    <r>
      <rPr>
        <vertAlign val="superscript"/>
        <sz val="10"/>
        <color theme="1"/>
        <rFont val="Calibri"/>
        <family val="2"/>
        <scheme val="minor"/>
      </rPr>
      <t>1_/</t>
    </r>
  </si>
  <si>
    <t>n.d.</t>
  </si>
  <si>
    <t>V</t>
  </si>
  <si>
    <t>Pago de la deuda pública y los adeudos del ejercicio fiscal anterior</t>
  </si>
  <si>
    <t>VI</t>
  </si>
  <si>
    <r>
      <t xml:space="preserve">Gasto corriente aprobado para el año anterior hasta por el equivalente a un 20 por ciento con base mensual </t>
    </r>
    <r>
      <rPr>
        <vertAlign val="superscript"/>
        <sz val="10"/>
        <color theme="1"/>
        <rFont val="Calibri"/>
        <family val="2"/>
        <scheme val="minor"/>
      </rPr>
      <t>2_/</t>
    </r>
  </si>
  <si>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</si>
  <si>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</si>
  <si>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</si>
  <si>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</si>
  <si>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</si>
  <si>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</si>
  <si>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</si>
  <si>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</si>
  <si>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</si>
  <si>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n.d. No disponible.</t>
  </si>
  <si>
    <t>n.a. No aplicable.</t>
  </si>
  <si>
    <t>p_/ Cifra preliminar del presupuesto pagado, incluye diferencias cambiarias.</t>
  </si>
  <si>
    <t>2_/ No aplica en virtud de que el gasto corriente aprobado para el año anterior hasta por el equivalente a un 20 por ciento con base mensual corresponde al cálculo de un porcentaje realizado sobre un monto total.</t>
  </si>
  <si>
    <t>Segundo Trimestre de 2017</t>
  </si>
  <si>
    <t>Enero - junio de 2017</t>
  </si>
  <si>
    <t>Enero-junio</t>
  </si>
  <si>
    <t>Ene - jun</t>
  </si>
  <si>
    <t>Instituto Federal de Telecomunicaciones</t>
  </si>
  <si>
    <t>EZQ</t>
  </si>
  <si>
    <t>HKA</t>
  </si>
  <si>
    <t>AFU</t>
  </si>
  <si>
    <t>I9H</t>
  </si>
  <si>
    <t>IZC</t>
  </si>
  <si>
    <t>IZI</t>
  </si>
  <si>
    <t>J3C</t>
  </si>
  <si>
    <t>A3Q</t>
  </si>
  <si>
    <t>L3P</t>
  </si>
  <si>
    <t>L5X</t>
  </si>
  <si>
    <t>L9T</t>
  </si>
  <si>
    <t>MDA</t>
  </si>
  <si>
    <t>MGC</t>
  </si>
  <si>
    <t>NAW</t>
  </si>
  <si>
    <t>NBQ</t>
  </si>
  <si>
    <t>NBR</t>
  </si>
  <si>
    <t>NBS</t>
  </si>
  <si>
    <t>NBT</t>
  </si>
  <si>
    <t>NCK</t>
  </si>
  <si>
    <t>NCZ</t>
  </si>
  <si>
    <t>S00</t>
  </si>
  <si>
    <t>X00</t>
  </si>
  <si>
    <t>V3A</t>
  </si>
  <si>
    <t>VQZ</t>
  </si>
  <si>
    <t>VSS</t>
  </si>
  <si>
    <t>Diconsa, S.A. de C.V.</t>
  </si>
  <si>
    <t>W3N</t>
  </si>
  <si>
    <t>91W</t>
  </si>
  <si>
    <t>Entidades no Sectorizadas</t>
  </si>
  <si>
    <t>AYB</t>
  </si>
  <si>
    <t>AYJ</t>
  </si>
  <si>
    <t>AYL</t>
  </si>
  <si>
    <t>L8G</t>
  </si>
  <si>
    <t>Educal S.A. de C.V.</t>
  </si>
  <si>
    <t>L8P</t>
  </si>
  <si>
    <t>Estudios Churubusco Azteca, S.A.</t>
  </si>
  <si>
    <t>Radio Educación </t>
  </si>
  <si>
    <r>
      <t xml:space="preserve">INGRESOS EXCEDENTES AUTORIZADOS </t>
    </r>
    <r>
      <rPr>
        <vertAlign val="superscript"/>
        <sz val="9"/>
        <color theme="1"/>
        <rFont val="Soberana Sans"/>
        <family val="3"/>
      </rPr>
      <t>1_/</t>
    </r>
    <r>
      <rPr>
        <sz val="9"/>
        <color theme="1"/>
        <rFont val="Soberana Sans"/>
        <family val="3"/>
      </rPr>
      <t xml:space="preserve">
Enero-junio 2017
(Pesos)</t>
    </r>
  </si>
  <si>
    <t>Periodo
Enero-junio</t>
  </si>
  <si>
    <r>
      <t xml:space="preserve">Secretaría de Gobernación </t>
    </r>
    <r>
      <rPr>
        <vertAlign val="superscript"/>
        <sz val="7"/>
        <color theme="1"/>
        <rFont val="Soberana Sans"/>
        <family val="3"/>
      </rPr>
      <t>1_/</t>
    </r>
  </si>
  <si>
    <t>Dirección General de Aeronáutica Civil</t>
  </si>
  <si>
    <t>10 Economía</t>
  </si>
  <si>
    <t>11 Educación Pública</t>
  </si>
  <si>
    <t>12 Salud</t>
  </si>
  <si>
    <t>17 Procuraduría General de la República</t>
  </si>
  <si>
    <r>
      <t xml:space="preserve">21 Turismo </t>
    </r>
    <r>
      <rPr>
        <b/>
        <vertAlign val="superscript"/>
        <sz val="7"/>
        <color theme="1"/>
        <rFont val="Soberana Sans"/>
        <family val="3"/>
      </rPr>
      <t>1_/</t>
    </r>
  </si>
  <si>
    <t>43 Instituto Federal de Telecomunicaciones</t>
  </si>
  <si>
    <t>48 Cultura</t>
  </si>
  <si>
    <r>
      <t>Instituto Mexicano de Cinematografía </t>
    </r>
    <r>
      <rPr>
        <vertAlign val="superscript"/>
        <sz val="7"/>
        <color theme="1"/>
        <rFont val="Soberana Sans"/>
        <family val="3"/>
      </rPr>
      <t>2_/</t>
    </r>
  </si>
  <si>
    <r>
      <rPr>
        <vertAlign val="superscript"/>
        <sz val="6"/>
        <color theme="1"/>
        <rFont val="Soberana Sans"/>
        <family val="3"/>
      </rPr>
      <t xml:space="preserve">1_/ </t>
    </r>
    <r>
      <rPr>
        <sz val="6"/>
        <color theme="1"/>
        <rFont val="Soberana Sans"/>
        <family val="3"/>
      </rPr>
      <t xml:space="preserve">Artículo 18-A de la Ley Federal de Derechos, los ingresos que se obtengan por la recaudación del derecho establecido en la fracción I del artículo 8o. de dicha Ley, se destinarán en un 20% al Instituto Nacional de Migración y en un 80% al Consejo de Promoción Turística de México, al segundo trimestre se recaudó un total de $2,577,273,681.00, correspondiendole  al Ramo 4 un importe de $515,454,736.20 y al Ramo 21 un total de $2,061,818,944.80.
</t>
    </r>
    <r>
      <rPr>
        <vertAlign val="superscript"/>
        <sz val="6"/>
        <color theme="1"/>
        <rFont val="Soberana Sans"/>
        <family val="3"/>
      </rPr>
      <t>2_/</t>
    </r>
    <r>
      <rPr>
        <sz val="6"/>
        <color theme="1"/>
        <rFont val="Soberana Sans"/>
        <family val="3"/>
      </rPr>
      <t xml:space="preserve"> Artículo 19-C , fracción I, de la Ley Federal de Derechos, se establece que por los servicios en materia de cinematografía se pagará el derecho de cinematografía, El pago de los derechos previstos en esta fracción, incisos a), b) y c), se destinará en su totalidad al Fondo de Inversión y Estímulos al Cine, para el fomento y promoción de la industria cinematográfica nacional, al segundo trimestre se recaudó un total de $1,630,218.00.</t>
    </r>
  </si>
  <si>
    <t>INGRESOS EXCEDENTES INFORMADOS 1_/
Enero-junio 2017
(Pesos)</t>
  </si>
  <si>
    <r>
      <rPr>
        <vertAlign val="superscript"/>
        <sz val="8"/>
        <color theme="1"/>
        <rFont val="Soberana Sans"/>
        <family val="3"/>
      </rPr>
      <t>1_/</t>
    </r>
    <r>
      <rPr>
        <sz val="8"/>
        <color theme="1"/>
        <rFont val="Soberana Sans"/>
        <family val="3"/>
      </rPr>
      <t xml:space="preserve"> Incluye cifras revisadas al cierre del ejercicio.</t>
    </r>
  </si>
  <si>
    <r>
      <t xml:space="preserve">Enero-junio de 2017 </t>
    </r>
    <r>
      <rPr>
        <b/>
        <vertAlign val="superscript"/>
        <sz val="10"/>
        <rFont val="Soberana Titular"/>
        <family val="3"/>
      </rPr>
      <t>1_/</t>
    </r>
  </si>
  <si>
    <t>Enero-junio de 2017</t>
  </si>
  <si>
    <t>Enero - junio</t>
  </si>
  <si>
    <t>IMPACTO DE LOS INCREMENTOS SALARIALES EN EL PRESUPUESTO REGULARIZABLE
Enero - Junio de 2017
(Millones de Pesos)</t>
  </si>
  <si>
    <r>
      <rPr>
        <b/>
        <sz val="8"/>
        <rFont val="Soberana Sans"/>
        <family val="3"/>
      </rPr>
      <t>INVERSIÓN FÍSICA PRESUPUESTARIA</t>
    </r>
    <r>
      <rPr>
        <sz val="8"/>
        <rFont val="Soberana Sans"/>
        <family val="3"/>
      </rPr>
      <t xml:space="preserve">
(Millones de pesos)</t>
    </r>
  </si>
  <si>
    <r>
      <t xml:space="preserve">Enero-junio </t>
    </r>
    <r>
      <rPr>
        <vertAlign val="superscript"/>
        <sz val="9"/>
        <color theme="1"/>
        <rFont val="Soberana Sans"/>
        <family val="3"/>
      </rPr>
      <t>P/</t>
    </r>
  </si>
  <si>
    <t>*_/ Incluye los recursos dispuestos del saldo deudor de acuerdos de ministración pendiente de regularizar al 30 de           junio de 2017.</t>
  </si>
  <si>
    <t>1_/ La información de la fracción III de este informe no es comparable con las obligaciones contractuales plurianuales consideradas en los Gastos Obligatorios del Presupuesto de Egresos de la Federación para el Ejercicio Fiscal 2017, en virtud de que en dicho Anexo se incluyen  los compromisos plurianuales vinculados a los recursos propios de las entidades de control indirecto, lo anterior en congruencia con lo establecido en el artículo 50, último párrafo, de la Ley Federal de Presupuesto y Responsabilidad Hacendaria.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</si>
</sst>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00"/>
    <numFmt numFmtId="166" formatCode="000"/>
    <numFmt numFmtId="167" formatCode="#,##0_ ;[Red]\-#,##0\ "/>
    <numFmt numFmtId="168" formatCode="_-* #,##0.0_-;\-* #,##0.0_-;_-* &quot;-&quot;??_-;_-@_-"/>
    <numFmt numFmtId="169" formatCode="0.0000"/>
    <numFmt numFmtId="170" formatCode="#,##0.00_ ;\-#,##0.00\ "/>
    <numFmt numFmtId="171" formatCode="_-\ #,##0.0_-;\-\ #,##0.0_-;_-\ &quot;-&quot;??_-;_-@_-"/>
  </numFmts>
  <fonts count="75" x14ac:knownFonts="1">
    <font>
      <sz val="11"/>
      <color theme="1"/>
      <name val="Calibri"/>
      <family val="2"/>
      <scheme val="minor"/>
    </font>
    <font>
      <b/>
      <sz val="14"/>
      <name val="Soberana Titular"/>
      <family val="3"/>
    </font>
    <font>
      <b/>
      <sz val="12"/>
      <color theme="1"/>
      <name val="Soberana Titular"/>
      <family val="3"/>
    </font>
    <font>
      <b/>
      <sz val="12"/>
      <color theme="1"/>
      <name val="Trajan Pro"/>
      <family val="1"/>
    </font>
    <font>
      <sz val="10"/>
      <name val="Arial"/>
      <family val="2"/>
    </font>
    <font>
      <sz val="10"/>
      <color theme="1"/>
      <name val="Calibri"/>
      <family val="2"/>
      <scheme val="minor"/>
    </font>
    <font>
      <b/>
      <sz val="14"/>
      <color theme="1"/>
      <name val="Soberana Titular"/>
      <family val="3"/>
    </font>
    <font>
      <sz val="14"/>
      <color theme="1"/>
      <name val="Soberana Titular"/>
      <family val="3"/>
    </font>
    <font>
      <sz val="12"/>
      <color theme="1"/>
      <name val="Soberana Titular"/>
      <family val="3"/>
    </font>
    <font>
      <sz val="10"/>
      <color theme="1"/>
      <name val="Soberana Sans"/>
      <family val="3"/>
    </font>
    <font>
      <sz val="10"/>
      <name val="Soberana Sans"/>
      <family val="3"/>
    </font>
    <font>
      <vertAlign val="superscript"/>
      <sz val="10"/>
      <name val="Soberana Sans"/>
      <family val="3"/>
    </font>
    <font>
      <b/>
      <sz val="12"/>
      <color indexed="23"/>
      <name val="Soberana Titular"/>
      <family val="3"/>
    </font>
    <font>
      <b/>
      <sz val="10"/>
      <color theme="1"/>
      <name val="Soberana Sans"/>
      <family val="3"/>
    </font>
    <font>
      <sz val="11"/>
      <color theme="1"/>
      <name val="Calibri"/>
      <family val="2"/>
      <scheme val="minor"/>
    </font>
    <font>
      <sz val="9"/>
      <color theme="1"/>
      <name val="Soberana Sans"/>
      <family val="3"/>
    </font>
    <font>
      <sz val="8"/>
      <color theme="1"/>
      <name val="Soberana Sans"/>
      <family val="3"/>
    </font>
    <font>
      <b/>
      <sz val="10"/>
      <name val="Soberana Sans"/>
      <family val="3"/>
    </font>
    <font>
      <b/>
      <sz val="12"/>
      <name val="Soberana Titular"/>
      <family val="3"/>
    </font>
    <font>
      <sz val="11"/>
      <color theme="1"/>
      <name val="Soberana Sans"/>
      <family val="3"/>
    </font>
    <font>
      <sz val="11"/>
      <color theme="1"/>
      <name val="Adobe Caslon Pro"/>
      <family val="2"/>
    </font>
    <font>
      <b/>
      <sz val="10"/>
      <color rgb="FF000000"/>
      <name val="Soberana Sans"/>
      <family val="3"/>
    </font>
    <font>
      <sz val="10"/>
      <color rgb="FF000000"/>
      <name val="Soberana Sans"/>
      <family val="3"/>
    </font>
    <font>
      <sz val="8"/>
      <color theme="1"/>
      <name val="Calibri"/>
      <family val="2"/>
      <scheme val="minor"/>
    </font>
    <font>
      <sz val="9"/>
      <color theme="1"/>
      <name val="Calibri"/>
      <family val="2"/>
      <scheme val="minor"/>
    </font>
    <font>
      <sz val="7"/>
      <color theme="1"/>
      <name val="Soberana Sans"/>
      <family val="3"/>
    </font>
    <font>
      <sz val="6"/>
      <color theme="1"/>
      <name val="Soberana Sans"/>
      <family val="3"/>
    </font>
    <font>
      <vertAlign val="superscript"/>
      <sz val="9"/>
      <color theme="1"/>
      <name val="Soberana Sans"/>
      <family val="3"/>
    </font>
    <font>
      <b/>
      <sz val="9"/>
      <color theme="1"/>
      <name val="Soberana Sans"/>
      <family val="3"/>
    </font>
    <font>
      <b/>
      <sz val="6"/>
      <name val="Soberana Titular"/>
      <family val="3"/>
    </font>
    <font>
      <sz val="6"/>
      <color theme="1"/>
      <name val="Calibri"/>
      <family val="2"/>
      <scheme val="minor"/>
    </font>
    <font>
      <b/>
      <sz val="6"/>
      <color theme="1"/>
      <name val="Soberana Titular"/>
      <family val="3"/>
    </font>
    <font>
      <b/>
      <sz val="6"/>
      <color theme="1"/>
      <name val="Trajan Pro"/>
      <family val="1"/>
    </font>
    <font>
      <sz val="6"/>
      <name val="Arial"/>
      <family val="2"/>
    </font>
    <font>
      <sz val="6"/>
      <color theme="1"/>
      <name val="Soberana Titular"/>
      <family val="3"/>
    </font>
    <font>
      <sz val="6"/>
      <name val="Soberana Sans"/>
      <family val="3"/>
    </font>
    <font>
      <sz val="6"/>
      <name val="Soberana Titular"/>
      <family val="3"/>
    </font>
    <font>
      <sz val="6"/>
      <name val="Calibri"/>
      <family val="2"/>
    </font>
    <font>
      <b/>
      <sz val="10"/>
      <name val="Soberana Titular"/>
      <family val="3"/>
    </font>
    <font>
      <b/>
      <sz val="10"/>
      <color indexed="23"/>
      <name val="Soberana Titular"/>
      <family val="3"/>
    </font>
    <font>
      <b/>
      <sz val="10"/>
      <color theme="1"/>
      <name val="Soberana Titular"/>
      <family val="3"/>
    </font>
    <font>
      <sz val="10"/>
      <color theme="1"/>
      <name val="Soberana Titular"/>
      <family val="3"/>
    </font>
    <font>
      <sz val="8"/>
      <name val="Soberana Sans"/>
      <family val="3"/>
    </font>
    <font>
      <sz val="8"/>
      <name val="Arial"/>
      <family val="2"/>
    </font>
    <font>
      <b/>
      <sz val="8"/>
      <color theme="1"/>
      <name val="Soberana Sans"/>
      <family val="3"/>
    </font>
    <font>
      <vertAlign val="superscript"/>
      <sz val="8"/>
      <color theme="1"/>
      <name val="Soberana Sans"/>
      <family val="3"/>
    </font>
    <font>
      <vertAlign val="superscript"/>
      <sz val="7"/>
      <color theme="1"/>
      <name val="Soberana Sans"/>
      <family val="3"/>
    </font>
    <font>
      <sz val="10"/>
      <color theme="1"/>
      <name val="Adobe Caslon Pro"/>
      <family val="2"/>
    </font>
    <font>
      <sz val="10"/>
      <name val="Soberana Titular"/>
      <family val="3"/>
    </font>
    <font>
      <sz val="10"/>
      <name val="Arial"/>
      <family val="2"/>
    </font>
    <font>
      <b/>
      <sz val="9"/>
      <name val="Soberana Sans"/>
      <family val="3"/>
    </font>
    <font>
      <sz val="9"/>
      <name val="Soberana Sans"/>
      <family val="3"/>
    </font>
    <font>
      <sz val="9"/>
      <color theme="0"/>
      <name val="Soberana Sans"/>
      <family val="3"/>
    </font>
    <font>
      <b/>
      <sz val="9"/>
      <color theme="0"/>
      <name val="Soberana Sans"/>
      <family val="3"/>
    </font>
    <font>
      <sz val="8"/>
      <name val="Adobe Caslon Pro"/>
      <family val="1"/>
    </font>
    <font>
      <sz val="12"/>
      <name val="Adobe Caslon Pro"/>
      <family val="1"/>
    </font>
    <font>
      <sz val="12"/>
      <color theme="0"/>
      <name val="Adobe Caslon Pro"/>
      <family val="1"/>
    </font>
    <font>
      <sz val="10"/>
      <color theme="0"/>
      <name val="Arial"/>
      <family val="2"/>
    </font>
    <font>
      <b/>
      <vertAlign val="superscript"/>
      <sz val="10"/>
      <name val="Soberana Titular"/>
      <family val="3"/>
    </font>
    <font>
      <b/>
      <sz val="11"/>
      <color theme="1"/>
      <name val="Calibri"/>
      <family val="2"/>
      <scheme val="minor"/>
    </font>
    <font>
      <b/>
      <sz val="8"/>
      <color theme="1"/>
      <name val="Soberana Titular"/>
      <family val="3"/>
    </font>
    <font>
      <b/>
      <sz val="10"/>
      <color theme="1"/>
      <name val="Calibri"/>
      <family val="2"/>
      <scheme val="minor"/>
    </font>
    <font>
      <b/>
      <sz val="12"/>
      <color theme="1"/>
      <name val="Calibri"/>
      <family val="2"/>
      <scheme val="minor"/>
    </font>
    <font>
      <b/>
      <sz val="10"/>
      <name val="Calibri"/>
      <family val="2"/>
      <scheme val="minor"/>
    </font>
    <font>
      <b/>
      <vertAlign val="superscript"/>
      <sz val="10"/>
      <name val="Calibri"/>
      <family val="2"/>
      <scheme val="minor"/>
    </font>
    <font>
      <b/>
      <sz val="10"/>
      <color theme="0"/>
      <name val="Calibri"/>
      <family val="2"/>
      <scheme val="minor"/>
    </font>
    <font>
      <vertAlign val="superscript"/>
      <sz val="10"/>
      <color theme="1"/>
      <name val="Calibri"/>
      <family val="2"/>
      <scheme val="minor"/>
    </font>
    <font>
      <b/>
      <sz val="7"/>
      <color theme="1"/>
      <name val="Soberana Sans"/>
      <family val="3"/>
    </font>
    <font>
      <b/>
      <vertAlign val="superscript"/>
      <sz val="7"/>
      <color theme="1"/>
      <name val="Soberana Sans"/>
      <family val="3"/>
    </font>
    <font>
      <vertAlign val="superscript"/>
      <sz val="6"/>
      <color theme="1"/>
      <name val="Soberana Sans"/>
      <family val="3"/>
    </font>
    <font>
      <b/>
      <sz val="9"/>
      <name val="Soberana Titular"/>
      <family val="3"/>
    </font>
    <font>
      <b/>
      <sz val="8"/>
      <color indexed="23"/>
      <name val="Soberana Titular"/>
      <family val="3"/>
    </font>
    <font>
      <b/>
      <sz val="9"/>
      <color indexed="23"/>
      <name val="Soberana Titular"/>
      <family val="3"/>
    </font>
    <font>
      <b/>
      <sz val="8"/>
      <name val="Soberana Sans"/>
      <family val="3"/>
    </font>
    <font>
      <sz val="8"/>
      <color theme="1"/>
      <name val="Arial"/>
      <family val="2"/>
    </font>
  </fonts>
  <fills count="13">
    <fill>
      <patternFill patternType="none"/>
    </fill>
    <fill>
      <patternFill patternType="gray125"/>
    </fill>
    <fill>
      <patternFill patternType="solid">
        <fgColor theme="0" tint="-0.249977111117893"/>
        <bgColor indexed="64"/>
      </patternFill>
    </fill>
    <fill>
      <patternFill patternType="solid">
        <fgColor rgb="FFC6E0B4"/>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D9D9D9"/>
        <bgColor indexed="64"/>
      </patternFill>
    </fill>
    <fill>
      <patternFill patternType="solid">
        <fgColor rgb="FFD9D9D9"/>
        <bgColor rgb="FF000000"/>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rgb="FFFFFF00"/>
        <bgColor indexed="64"/>
      </patternFill>
    </fill>
  </fills>
  <borders count="9">
    <border>
      <left/>
      <right/>
      <top/>
      <bottom/>
      <diagonal/>
    </border>
    <border>
      <left/>
      <right/>
      <top/>
      <bottom style="thin">
        <color auto="1"/>
      </bottom>
      <diagonal/>
    </border>
    <border>
      <left/>
      <right/>
      <top/>
      <bottom style="hair">
        <color auto="1"/>
      </bottom>
      <diagonal/>
    </border>
    <border>
      <left/>
      <right/>
      <top/>
      <bottom style="medium">
        <color auto="1"/>
      </bottom>
      <diagonal/>
    </border>
    <border>
      <left/>
      <right/>
      <top style="thin">
        <color auto="1"/>
      </top>
      <bottom/>
      <diagonal/>
    </border>
    <border>
      <left/>
      <right/>
      <top style="thin">
        <color auto="1"/>
      </top>
      <bottom style="thin">
        <color auto="1"/>
      </bottom>
      <diagonal/>
    </border>
    <border>
      <left/>
      <right/>
      <top style="medium">
        <color theme="1" tint="0.499984740745262"/>
      </top>
      <bottom/>
      <diagonal/>
    </border>
    <border>
      <left/>
      <right/>
      <top/>
      <bottom style="thick">
        <color rgb="FFC00000"/>
      </bottom>
      <diagonal/>
    </border>
    <border>
      <left/>
      <right/>
      <top style="medium">
        <color auto="1"/>
      </top>
      <bottom/>
      <diagonal/>
    </border>
  </borders>
  <cellStyleXfs count="11">
    <xf numFmtId="0" fontId="0" fillId="0" borderId="0"/>
    <xf numFmtId="0" fontId="4" fillId="0" borderId="0"/>
    <xf numFmtId="43" fontId="14" fillId="0" borderId="0" applyFont="0" applyFill="0" applyBorder="0" applyAlignment="0" applyProtection="0"/>
    <xf numFmtId="0" fontId="14" fillId="0" borderId="0"/>
    <xf numFmtId="0" fontId="4" fillId="0" borderId="0"/>
    <xf numFmtId="0" fontId="14" fillId="0" borderId="0"/>
    <xf numFmtId="43" fontId="4" fillId="0" borderId="0" applyFont="0" applyFill="0" applyBorder="0" applyAlignment="0" applyProtection="0"/>
    <xf numFmtId="0" fontId="14" fillId="0" borderId="0"/>
    <xf numFmtId="0" fontId="4" fillId="0" borderId="0"/>
    <xf numFmtId="0" fontId="20" fillId="0" borderId="0"/>
    <xf numFmtId="0" fontId="49" fillId="0" borderId="0"/>
  </cellStyleXfs>
  <cellXfs count="365">
    <xf numFmtId="0" fontId="0" fillId="0" borderId="0" xfId="0"/>
    <xf numFmtId="0" fontId="5" fillId="0" borderId="0" xfId="0" applyFont="1" applyAlignment="1">
      <alignment vertical="top"/>
    </xf>
    <xf numFmtId="0" fontId="6" fillId="0" borderId="0" xfId="1" applyFont="1" applyFill="1" applyBorder="1" applyAlignment="1">
      <alignment horizontal="left" vertical="top"/>
    </xf>
    <xf numFmtId="0" fontId="7" fillId="0" borderId="0" xfId="1" applyFont="1" applyFill="1" applyBorder="1" applyAlignment="1">
      <alignment horizontal="left" vertical="top"/>
    </xf>
    <xf numFmtId="0" fontId="7" fillId="0" borderId="0" xfId="1" applyFont="1" applyFill="1" applyBorder="1" applyAlignment="1">
      <alignment horizontal="left" vertical="top"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9" fillId="0" borderId="0" xfId="1" applyFont="1" applyFill="1" applyBorder="1" applyAlignment="1">
      <alignment horizontal="left" vertical="top" wrapText="1"/>
    </xf>
    <xf numFmtId="0" fontId="3" fillId="0" borderId="0" xfId="0" applyFont="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vertical="top"/>
    </xf>
    <xf numFmtId="0" fontId="9" fillId="0" borderId="0" xfId="0" applyFont="1" applyAlignment="1">
      <alignment vertical="top"/>
    </xf>
    <xf numFmtId="0" fontId="13" fillId="2" borderId="0" xfId="0" applyFont="1" applyFill="1" applyBorder="1" applyAlignment="1">
      <alignment horizontal="left" vertical="top"/>
    </xf>
    <xf numFmtId="164" fontId="13" fillId="2" borderId="0" xfId="0" applyNumberFormat="1" applyFont="1" applyFill="1" applyBorder="1" applyAlignment="1">
      <alignment horizontal="right" vertical="top"/>
    </xf>
    <xf numFmtId="0" fontId="0" fillId="0" borderId="3" xfId="0" applyBorder="1" applyAlignment="1"/>
    <xf numFmtId="0" fontId="9" fillId="0" borderId="3" xfId="0" applyFont="1" applyBorder="1" applyAlignment="1"/>
    <xf numFmtId="164" fontId="9" fillId="0" borderId="3" xfId="0" applyNumberFormat="1" applyFont="1" applyBorder="1" applyAlignment="1"/>
    <xf numFmtId="0" fontId="13" fillId="2" borderId="0" xfId="0" applyFont="1" applyFill="1" applyBorder="1" applyAlignment="1">
      <alignment horizontal="left" vertical="top" wrapText="1"/>
    </xf>
    <xf numFmtId="0" fontId="9" fillId="0" borderId="3" xfId="0" applyFont="1" applyBorder="1" applyAlignment="1">
      <alignment wrapText="1"/>
    </xf>
    <xf numFmtId="0" fontId="5" fillId="0" borderId="0" xfId="0" applyFont="1" applyAlignment="1">
      <alignment horizontal="left" wrapText="1"/>
    </xf>
    <xf numFmtId="0" fontId="5" fillId="0" borderId="0" xfId="0" applyFont="1" applyAlignment="1">
      <alignment horizontal="left"/>
    </xf>
    <xf numFmtId="0" fontId="10" fillId="3" borderId="0" xfId="1" applyFont="1" applyFill="1" applyBorder="1" applyAlignment="1">
      <alignment vertical="top"/>
    </xf>
    <xf numFmtId="0" fontId="10" fillId="3" borderId="0" xfId="1" applyFont="1" applyFill="1" applyBorder="1" applyAlignment="1">
      <alignment vertical="top" wrapText="1"/>
    </xf>
    <xf numFmtId="0" fontId="10" fillId="3" borderId="0" xfId="1" applyFont="1" applyFill="1" applyBorder="1" applyAlignment="1">
      <alignment horizontal="center" vertical="top"/>
    </xf>
    <xf numFmtId="0" fontId="21" fillId="8" borderId="0" xfId="0" applyFont="1" applyFill="1" applyBorder="1" applyAlignment="1">
      <alignment horizontal="left" vertical="top"/>
    </xf>
    <xf numFmtId="0" fontId="21" fillId="8" borderId="0" xfId="0" applyFont="1" applyFill="1" applyBorder="1" applyAlignment="1">
      <alignment horizontal="left" vertical="top" wrapText="1"/>
    </xf>
    <xf numFmtId="164" fontId="21" fillId="8" borderId="0" xfId="0" applyNumberFormat="1" applyFont="1" applyFill="1" applyBorder="1" applyAlignment="1">
      <alignment horizontal="right" vertical="top"/>
    </xf>
    <xf numFmtId="0" fontId="21" fillId="8" borderId="0" xfId="0" applyFont="1" applyFill="1" applyBorder="1" applyAlignment="1">
      <alignment horizontal="right" vertical="top"/>
    </xf>
    <xf numFmtId="0" fontId="22" fillId="0" borderId="0" xfId="0" applyFont="1" applyFill="1" applyBorder="1" applyAlignment="1">
      <alignment vertical="top"/>
    </xf>
    <xf numFmtId="165" fontId="21" fillId="0" borderId="1" xfId="0" applyNumberFormat="1" applyFont="1" applyFill="1" applyBorder="1" applyAlignment="1">
      <alignment vertical="top"/>
    </xf>
    <xf numFmtId="0" fontId="21" fillId="0" borderId="1" xfId="0" applyFont="1" applyFill="1" applyBorder="1" applyAlignment="1">
      <alignment vertical="top"/>
    </xf>
    <xf numFmtId="166" fontId="21" fillId="0" borderId="1" xfId="0" applyNumberFormat="1" applyFont="1" applyFill="1" applyBorder="1" applyAlignment="1">
      <alignment horizontal="left" vertical="top"/>
    </xf>
    <xf numFmtId="0" fontId="21" fillId="0" borderId="1" xfId="0" applyFont="1" applyFill="1" applyBorder="1" applyAlignment="1">
      <alignment horizontal="left" vertical="top" wrapText="1"/>
    </xf>
    <xf numFmtId="164" fontId="21" fillId="0" borderId="1" xfId="0" applyNumberFormat="1" applyFont="1" applyFill="1" applyBorder="1" applyAlignment="1">
      <alignment vertical="top"/>
    </xf>
    <xf numFmtId="164" fontId="21" fillId="0" borderId="1" xfId="0" applyNumberFormat="1" applyFont="1" applyFill="1" applyBorder="1" applyAlignment="1">
      <alignment horizontal="right" vertical="top"/>
    </xf>
    <xf numFmtId="0" fontId="21" fillId="0" borderId="2" xfId="0" applyFont="1" applyFill="1" applyBorder="1" applyAlignment="1">
      <alignment vertical="top"/>
    </xf>
    <xf numFmtId="166" fontId="21" fillId="0" borderId="2" xfId="0" applyNumberFormat="1" applyFont="1" applyFill="1" applyBorder="1" applyAlignment="1">
      <alignment horizontal="left" vertical="top"/>
    </xf>
    <xf numFmtId="0" fontId="21" fillId="0" borderId="2" xfId="0" applyFont="1" applyFill="1" applyBorder="1" applyAlignment="1">
      <alignment horizontal="left" vertical="top" wrapText="1"/>
    </xf>
    <xf numFmtId="164" fontId="21" fillId="0" borderId="2" xfId="0" applyNumberFormat="1" applyFont="1" applyFill="1" applyBorder="1" applyAlignment="1">
      <alignment vertical="top"/>
    </xf>
    <xf numFmtId="164" fontId="21" fillId="0" borderId="2" xfId="0" applyNumberFormat="1" applyFont="1" applyFill="1" applyBorder="1" applyAlignment="1">
      <alignment horizontal="right" vertical="top"/>
    </xf>
    <xf numFmtId="166" fontId="22" fillId="0" borderId="2" xfId="0" applyNumberFormat="1" applyFont="1" applyFill="1" applyBorder="1" applyAlignment="1">
      <alignment horizontal="left" vertical="top"/>
    </xf>
    <xf numFmtId="0" fontId="22" fillId="0" borderId="2" xfId="0" applyFont="1" applyFill="1" applyBorder="1" applyAlignment="1">
      <alignment horizontal="left" vertical="top" wrapText="1"/>
    </xf>
    <xf numFmtId="164" fontId="22" fillId="0" borderId="2" xfId="0" applyNumberFormat="1" applyFont="1" applyFill="1" applyBorder="1" applyAlignment="1">
      <alignment vertical="top"/>
    </xf>
    <xf numFmtId="164" fontId="22" fillId="0" borderId="2" xfId="0" applyNumberFormat="1" applyFont="1" applyFill="1" applyBorder="1" applyAlignment="1">
      <alignment horizontal="right" vertical="top"/>
    </xf>
    <xf numFmtId="169" fontId="23" fillId="0" borderId="0" xfId="0" applyNumberFormat="1" applyFont="1"/>
    <xf numFmtId="0" fontId="23" fillId="0" borderId="0" xfId="0" applyFont="1"/>
    <xf numFmtId="164" fontId="25" fillId="0" borderId="0" xfId="0" applyNumberFormat="1" applyFont="1"/>
    <xf numFmtId="164" fontId="25" fillId="0" borderId="3" xfId="0" applyNumberFormat="1" applyFont="1" applyBorder="1"/>
    <xf numFmtId="0" fontId="26" fillId="0" borderId="0" xfId="0" quotePrefix="1" applyFont="1" applyAlignment="1">
      <alignment horizontal="left" wrapText="1"/>
    </xf>
    <xf numFmtId="0" fontId="26" fillId="0" borderId="0" xfId="0" applyFont="1" applyAlignment="1">
      <alignment horizontal="left"/>
    </xf>
    <xf numFmtId="0" fontId="19" fillId="0" borderId="0" xfId="0" applyFont="1"/>
    <xf numFmtId="0" fontId="25" fillId="0" borderId="0" xfId="0" quotePrefix="1" applyFont="1" applyAlignment="1">
      <alignment horizontal="left"/>
    </xf>
    <xf numFmtId="164" fontId="25" fillId="0" borderId="0" xfId="0" applyNumberFormat="1" applyFont="1" applyBorder="1"/>
    <xf numFmtId="0" fontId="25" fillId="0" borderId="0" xfId="0" quotePrefix="1" applyFont="1" applyAlignment="1">
      <alignment horizontal="left" indent="1"/>
    </xf>
    <xf numFmtId="0" fontId="15" fillId="0" borderId="0" xfId="0" applyFont="1" applyBorder="1" applyAlignment="1">
      <alignment horizontal="center"/>
    </xf>
    <xf numFmtId="0" fontId="15" fillId="0" borderId="0" xfId="0" quotePrefix="1" applyFont="1" applyBorder="1" applyAlignment="1">
      <alignment horizontal="center" vertical="center" wrapText="1"/>
    </xf>
    <xf numFmtId="0" fontId="15" fillId="0" borderId="3" xfId="0" applyFont="1" applyBorder="1" applyAlignment="1">
      <alignment horizontal="center"/>
    </xf>
    <xf numFmtId="0" fontId="15" fillId="0" borderId="3" xfId="0" quotePrefix="1" applyFont="1" applyBorder="1" applyAlignment="1">
      <alignment horizontal="center" vertical="center" wrapText="1"/>
    </xf>
    <xf numFmtId="0" fontId="28" fillId="9" borderId="0" xfId="0" applyFont="1" applyFill="1"/>
    <xf numFmtId="164" fontId="28" fillId="9" borderId="0" xfId="0" applyNumberFormat="1" applyFont="1" applyFill="1"/>
    <xf numFmtId="0" fontId="15" fillId="0" borderId="0" xfId="0" quotePrefix="1" applyFont="1" applyAlignment="1">
      <alignment horizontal="left" indent="1"/>
    </xf>
    <xf numFmtId="164" fontId="15" fillId="0" borderId="0" xfId="0" applyNumberFormat="1" applyFont="1"/>
    <xf numFmtId="0" fontId="15" fillId="0" borderId="1" xfId="0" quotePrefix="1" applyFont="1" applyBorder="1" applyAlignment="1">
      <alignment horizontal="left" indent="3"/>
    </xf>
    <xf numFmtId="164" fontId="15" fillId="0" borderId="1" xfId="0" applyNumberFormat="1" applyFont="1" applyBorder="1"/>
    <xf numFmtId="164" fontId="15" fillId="0" borderId="3" xfId="0" applyNumberFormat="1" applyFont="1" applyBorder="1"/>
    <xf numFmtId="0" fontId="5" fillId="0" borderId="0" xfId="5" applyFont="1"/>
    <xf numFmtId="166" fontId="22" fillId="0" borderId="0" xfId="0" applyNumberFormat="1" applyFont="1" applyFill="1" applyBorder="1" applyAlignment="1">
      <alignment horizontal="left" vertical="top"/>
    </xf>
    <xf numFmtId="0" fontId="22" fillId="0" borderId="0" xfId="0" applyFont="1" applyFill="1" applyBorder="1" applyAlignment="1">
      <alignment horizontal="left" vertical="top" wrapText="1"/>
    </xf>
    <xf numFmtId="164" fontId="22" fillId="0" borderId="0" xfId="0" applyNumberFormat="1" applyFont="1" applyFill="1" applyBorder="1" applyAlignment="1">
      <alignment vertical="top"/>
    </xf>
    <xf numFmtId="164" fontId="22" fillId="0" borderId="0" xfId="0" applyNumberFormat="1" applyFont="1" applyFill="1" applyBorder="1" applyAlignment="1">
      <alignment horizontal="right" vertical="top"/>
    </xf>
    <xf numFmtId="0" fontId="29" fillId="0" borderId="0" xfId="5" applyFont="1" applyFill="1" applyBorder="1" applyAlignment="1">
      <alignment vertical="center" wrapText="1"/>
    </xf>
    <xf numFmtId="0" fontId="30" fillId="0" borderId="0" xfId="5" applyFont="1"/>
    <xf numFmtId="0" fontId="30" fillId="0" borderId="0" xfId="5" applyFont="1" applyFill="1" applyAlignment="1"/>
    <xf numFmtId="0" fontId="30" fillId="0" borderId="0" xfId="5" applyFont="1" applyAlignment="1"/>
    <xf numFmtId="0" fontId="31" fillId="0" borderId="0" xfId="5" applyFont="1" applyBorder="1" applyAlignment="1">
      <alignment horizontal="left" vertical="center" wrapText="1"/>
    </xf>
    <xf numFmtId="0" fontId="32" fillId="0" borderId="0" xfId="5" applyFont="1" applyBorder="1" applyAlignment="1">
      <alignment vertical="center" wrapText="1"/>
    </xf>
    <xf numFmtId="0" fontId="33" fillId="0" borderId="0" xfId="5" applyFont="1" applyBorder="1"/>
    <xf numFmtId="0" fontId="26" fillId="0" borderId="0" xfId="3" applyFont="1"/>
    <xf numFmtId="11" fontId="26" fillId="0" borderId="0" xfId="3" applyNumberFormat="1" applyFont="1"/>
    <xf numFmtId="43" fontId="26" fillId="0" borderId="0" xfId="3" applyNumberFormat="1" applyFont="1"/>
    <xf numFmtId="0" fontId="26" fillId="0" borderId="0" xfId="5" applyFont="1" applyBorder="1" applyAlignment="1">
      <alignment vertical="top"/>
    </xf>
    <xf numFmtId="0" fontId="26" fillId="0" borderId="0" xfId="5" applyFont="1" applyBorder="1" applyAlignment="1"/>
    <xf numFmtId="0" fontId="26" fillId="0" borderId="0" xfId="5" applyFont="1" applyBorder="1" applyAlignment="1">
      <alignment horizontal="justify"/>
    </xf>
    <xf numFmtId="0" fontId="35" fillId="0" borderId="0" xfId="4" applyFont="1" applyAlignment="1"/>
    <xf numFmtId="0" fontId="30" fillId="0" borderId="0" xfId="0" applyFont="1"/>
    <xf numFmtId="0" fontId="26" fillId="0" borderId="0" xfId="0" applyFont="1"/>
    <xf numFmtId="0" fontId="34" fillId="6" borderId="0" xfId="0" applyFont="1" applyFill="1" applyAlignment="1">
      <alignment wrapText="1"/>
    </xf>
    <xf numFmtId="0" fontId="36" fillId="4" borderId="0" xfId="8" applyFont="1" applyFill="1"/>
    <xf numFmtId="0" fontId="26" fillId="6" borderId="0" xfId="0" applyFont="1" applyFill="1" applyAlignment="1">
      <alignment wrapText="1"/>
    </xf>
    <xf numFmtId="0" fontId="35" fillId="4" borderId="0" xfId="8" applyFont="1" applyFill="1"/>
    <xf numFmtId="164" fontId="37" fillId="4" borderId="0" xfId="8" applyNumberFormat="1" applyFont="1" applyFill="1"/>
    <xf numFmtId="0" fontId="37" fillId="4" borderId="0" xfId="8" applyFont="1" applyFill="1"/>
    <xf numFmtId="168" fontId="37" fillId="4" borderId="0" xfId="2" applyNumberFormat="1" applyFont="1" applyFill="1"/>
    <xf numFmtId="0" fontId="26" fillId="0" borderId="0" xfId="9" applyFont="1" applyAlignment="1">
      <alignment vertical="top"/>
    </xf>
    <xf numFmtId="0" fontId="26" fillId="3" borderId="0" xfId="9" applyFont="1" applyFill="1" applyAlignment="1">
      <alignment horizontal="center" vertical="center" wrapText="1"/>
    </xf>
    <xf numFmtId="165" fontId="26" fillId="0" borderId="0" xfId="9" applyNumberFormat="1" applyFont="1" applyAlignment="1">
      <alignment vertical="top"/>
    </xf>
    <xf numFmtId="0" fontId="35" fillId="4" borderId="0" xfId="8" applyFont="1" applyFill="1" applyAlignment="1">
      <alignment vertical="center"/>
    </xf>
    <xf numFmtId="164" fontId="35" fillId="4" borderId="0" xfId="8" applyNumberFormat="1" applyFont="1" applyFill="1" applyAlignment="1">
      <alignment vertical="center"/>
    </xf>
    <xf numFmtId="0" fontId="39" fillId="0" borderId="0" xfId="5" applyFont="1" applyFill="1" applyBorder="1" applyAlignment="1">
      <alignment vertical="center" wrapText="1"/>
    </xf>
    <xf numFmtId="0" fontId="25" fillId="0" borderId="0" xfId="3" applyFont="1"/>
    <xf numFmtId="164" fontId="13" fillId="0" borderId="0" xfId="9" applyNumberFormat="1" applyFont="1" applyAlignment="1">
      <alignment horizontal="right" vertical="top"/>
    </xf>
    <xf numFmtId="0" fontId="13" fillId="2" borderId="0" xfId="9" applyFont="1" applyFill="1" applyAlignment="1">
      <alignment vertical="top"/>
    </xf>
    <xf numFmtId="164" fontId="13" fillId="2" borderId="0" xfId="9" applyNumberFormat="1" applyFont="1" applyFill="1" applyAlignment="1">
      <alignment vertical="top"/>
    </xf>
    <xf numFmtId="0" fontId="9" fillId="0" borderId="0" xfId="9" applyFont="1" applyAlignment="1">
      <alignment vertical="top"/>
    </xf>
    <xf numFmtId="165" fontId="9" fillId="0" borderId="0" xfId="9" applyNumberFormat="1" applyFont="1" applyAlignment="1">
      <alignment horizontal="left" vertical="top"/>
    </xf>
    <xf numFmtId="0" fontId="9" fillId="0" borderId="0" xfId="9" applyFont="1" applyAlignment="1">
      <alignment horizontal="left" vertical="top"/>
    </xf>
    <xf numFmtId="164" fontId="9" fillId="0" borderId="0" xfId="9" applyNumberFormat="1" applyFont="1" applyAlignment="1">
      <alignment vertical="top"/>
    </xf>
    <xf numFmtId="0" fontId="39" fillId="0" borderId="0" xfId="5" applyFont="1" applyFill="1" applyBorder="1" applyAlignment="1">
      <alignment vertical="center"/>
    </xf>
    <xf numFmtId="0" fontId="38" fillId="0" borderId="0" xfId="5" applyFont="1" applyFill="1" applyBorder="1" applyAlignment="1">
      <alignment vertical="center" wrapText="1"/>
    </xf>
    <xf numFmtId="0" fontId="5" fillId="0" borderId="0" xfId="5" applyFont="1" applyFill="1" applyAlignment="1"/>
    <xf numFmtId="0" fontId="48" fillId="0" borderId="0" xfId="9" applyFont="1" applyFill="1" applyAlignment="1">
      <alignment vertical="top"/>
    </xf>
    <xf numFmtId="0" fontId="26" fillId="0" borderId="3" xfId="3" applyFont="1" applyFill="1" applyBorder="1" applyAlignment="1">
      <alignment vertical="center" wrapText="1"/>
    </xf>
    <xf numFmtId="0" fontId="26" fillId="0" borderId="3" xfId="3" applyFont="1" applyFill="1" applyBorder="1" applyAlignment="1">
      <alignment horizontal="center" vertical="center" wrapText="1"/>
    </xf>
    <xf numFmtId="3" fontId="26" fillId="0" borderId="3" xfId="6" applyNumberFormat="1" applyFont="1" applyFill="1" applyBorder="1" applyAlignment="1">
      <alignment horizontal="right" vertical="center" wrapText="1"/>
    </xf>
    <xf numFmtId="0" fontId="9" fillId="3" borderId="0" xfId="1" applyFont="1" applyFill="1" applyBorder="1" applyAlignment="1">
      <alignment horizontal="center" vertical="center"/>
    </xf>
    <xf numFmtId="0" fontId="9" fillId="3" borderId="0" xfId="1" applyFont="1" applyFill="1" applyBorder="1" applyAlignment="1">
      <alignment horizontal="center" vertical="center" wrapText="1"/>
    </xf>
    <xf numFmtId="0" fontId="9" fillId="0" borderId="0" xfId="0" applyFont="1"/>
    <xf numFmtId="0" fontId="10" fillId="3" borderId="0" xfId="0" applyFont="1" applyFill="1" applyAlignment="1">
      <alignment horizontal="left"/>
    </xf>
    <xf numFmtId="0" fontId="10" fillId="3" borderId="0" xfId="0" applyFont="1" applyFill="1" applyAlignment="1">
      <alignment horizontal="centerContinuous"/>
    </xf>
    <xf numFmtId="0" fontId="10" fillId="4" borderId="0" xfId="0" applyFont="1" applyFill="1" applyBorder="1" applyAlignment="1">
      <alignment vertical="center"/>
    </xf>
    <xf numFmtId="0" fontId="10" fillId="4" borderId="0" xfId="0" applyFont="1" applyFill="1" applyBorder="1"/>
    <xf numFmtId="164" fontId="17" fillId="4" borderId="0" xfId="0" applyNumberFormat="1" applyFont="1" applyFill="1" applyBorder="1" applyAlignment="1">
      <alignment horizontal="center" vertical="center"/>
    </xf>
    <xf numFmtId="0" fontId="17" fillId="4" borderId="0" xfId="0" applyFont="1" applyFill="1" applyBorder="1" applyAlignment="1">
      <alignment horizontal="center" vertical="center"/>
    </xf>
    <xf numFmtId="0" fontId="10" fillId="4" borderId="1" xfId="8" applyFont="1" applyFill="1" applyBorder="1"/>
    <xf numFmtId="0" fontId="10" fillId="4" borderId="0" xfId="8" applyFont="1" applyFill="1" applyBorder="1"/>
    <xf numFmtId="0" fontId="17" fillId="5" borderId="0" xfId="8" applyFont="1" applyFill="1" applyBorder="1" applyAlignment="1">
      <alignment vertical="center"/>
    </xf>
    <xf numFmtId="0" fontId="10" fillId="5" borderId="0" xfId="8" applyFont="1" applyFill="1" applyBorder="1" applyAlignment="1">
      <alignment vertical="center"/>
    </xf>
    <xf numFmtId="0" fontId="10" fillId="4" borderId="0" xfId="8" applyFont="1" applyFill="1" applyBorder="1" applyAlignment="1">
      <alignment horizontal="left" vertical="center"/>
    </xf>
    <xf numFmtId="164" fontId="10" fillId="6" borderId="0" xfId="8" applyNumberFormat="1" applyFont="1" applyFill="1" applyBorder="1" applyAlignment="1">
      <alignment vertical="center"/>
    </xf>
    <xf numFmtId="164" fontId="10" fillId="5" borderId="0" xfId="8" applyNumberFormat="1" applyFont="1" applyFill="1" applyBorder="1" applyAlignment="1">
      <alignment vertical="center"/>
    </xf>
    <xf numFmtId="164" fontId="10" fillId="4" borderId="0" xfId="8" applyNumberFormat="1" applyFont="1" applyFill="1" applyBorder="1" applyAlignment="1">
      <alignment vertical="center"/>
    </xf>
    <xf numFmtId="0" fontId="10" fillId="4" borderId="1" xfId="8" applyFont="1" applyFill="1" applyBorder="1" applyAlignment="1">
      <alignment horizontal="left" vertical="center"/>
    </xf>
    <xf numFmtId="164" fontId="10" fillId="4" borderId="1" xfId="8" applyNumberFormat="1" applyFont="1" applyFill="1" applyBorder="1" applyAlignment="1">
      <alignment vertical="center"/>
    </xf>
    <xf numFmtId="43" fontId="51" fillId="0" borderId="0" xfId="6" applyFont="1" applyFill="1" applyProtection="1"/>
    <xf numFmtId="0" fontId="12" fillId="0" borderId="0" xfId="5" applyFont="1" applyFill="1" applyBorder="1" applyAlignment="1">
      <alignment vertical="center" wrapText="1"/>
    </xf>
    <xf numFmtId="0" fontId="1" fillId="0" borderId="0" xfId="5" applyFont="1" applyFill="1" applyBorder="1" applyAlignment="1">
      <alignment vertical="center" wrapText="1"/>
    </xf>
    <xf numFmtId="0" fontId="14" fillId="0" borderId="0" xfId="5"/>
    <xf numFmtId="0" fontId="14" fillId="0" borderId="0" xfId="5" applyFill="1" applyAlignment="1"/>
    <xf numFmtId="0" fontId="14" fillId="0" borderId="0" xfId="5" applyAlignment="1"/>
    <xf numFmtId="0" fontId="2" fillId="0" borderId="0" xfId="5" applyFont="1" applyBorder="1" applyAlignment="1">
      <alignment horizontal="left" vertical="center" wrapText="1"/>
    </xf>
    <xf numFmtId="0" fontId="3" fillId="0" borderId="0" xfId="5" applyFont="1" applyBorder="1" applyAlignment="1">
      <alignment vertical="center" wrapText="1"/>
    </xf>
    <xf numFmtId="0" fontId="4" fillId="0" borderId="0" xfId="5" applyFont="1" applyBorder="1"/>
    <xf numFmtId="0" fontId="9" fillId="0" borderId="0" xfId="0" applyFont="1" applyFill="1" applyBorder="1" applyAlignment="1">
      <alignment vertical="top"/>
    </xf>
    <xf numFmtId="0" fontId="38" fillId="0" borderId="0" xfId="0" applyFont="1" applyFill="1" applyBorder="1" applyAlignment="1">
      <alignment vertical="top"/>
    </xf>
    <xf numFmtId="0" fontId="38" fillId="0" borderId="0" xfId="0" quotePrefix="1" applyFont="1" applyFill="1" applyAlignment="1">
      <alignment vertical="top"/>
    </xf>
    <xf numFmtId="0" fontId="9" fillId="0" borderId="0" xfId="0" applyFont="1" applyFill="1" applyBorder="1" applyAlignment="1">
      <alignment horizontal="right" vertical="top" wrapText="1"/>
    </xf>
    <xf numFmtId="0" fontId="10" fillId="0" borderId="3" xfId="0" applyFont="1" applyFill="1" applyBorder="1" applyAlignment="1">
      <alignment vertical="top"/>
    </xf>
    <xf numFmtId="0" fontId="10" fillId="0" borderId="3" xfId="0" applyFont="1" applyFill="1" applyBorder="1" applyAlignment="1">
      <alignment horizontal="right" vertical="top" wrapText="1"/>
    </xf>
    <xf numFmtId="0" fontId="10" fillId="0" borderId="0" xfId="0" applyFont="1" applyFill="1" applyBorder="1" applyAlignment="1">
      <alignment vertical="top"/>
    </xf>
    <xf numFmtId="164" fontId="10" fillId="0" borderId="0" xfId="0" applyNumberFormat="1" applyFont="1" applyFill="1" applyBorder="1" applyAlignment="1">
      <alignment horizontal="right" vertical="top"/>
    </xf>
    <xf numFmtId="164" fontId="9" fillId="0" borderId="0" xfId="0" applyNumberFormat="1" applyFont="1" applyFill="1" applyBorder="1" applyAlignment="1">
      <alignment vertical="top"/>
    </xf>
    <xf numFmtId="164" fontId="9" fillId="0" borderId="0" xfId="0" applyNumberFormat="1" applyFont="1" applyAlignment="1">
      <alignment vertical="top"/>
    </xf>
    <xf numFmtId="0" fontId="16" fillId="0" borderId="0" xfId="0" applyFont="1" applyAlignment="1">
      <alignment vertical="top"/>
    </xf>
    <xf numFmtId="4" fontId="9" fillId="0" borderId="0" xfId="0" applyNumberFormat="1" applyFont="1" applyFill="1" applyBorder="1" applyAlignment="1">
      <alignment vertical="top"/>
    </xf>
    <xf numFmtId="0" fontId="0" fillId="0" borderId="0" xfId="0" applyAlignment="1">
      <alignment vertical="top"/>
    </xf>
    <xf numFmtId="0" fontId="59" fillId="0" borderId="0" xfId="0" applyFont="1" applyBorder="1" applyAlignment="1">
      <alignment vertical="top"/>
    </xf>
    <xf numFmtId="170" fontId="60" fillId="0" borderId="0" xfId="0" applyNumberFormat="1" applyFont="1" applyBorder="1" applyAlignment="1">
      <alignment horizontal="centerContinuous" vertical="top"/>
    </xf>
    <xf numFmtId="0" fontId="5" fillId="0" borderId="0" xfId="0" applyFont="1" applyBorder="1" applyAlignment="1">
      <alignment vertical="top"/>
    </xf>
    <xf numFmtId="0" fontId="61" fillId="0" borderId="0" xfId="0" applyFont="1" applyBorder="1" applyAlignment="1">
      <alignment vertical="top"/>
    </xf>
    <xf numFmtId="0" fontId="59" fillId="0" borderId="7" xfId="0" applyFont="1" applyBorder="1" applyAlignment="1">
      <alignment vertical="top"/>
    </xf>
    <xf numFmtId="170" fontId="60" fillId="0" borderId="7" xfId="0" applyNumberFormat="1" applyFont="1" applyBorder="1" applyAlignment="1">
      <alignment horizontal="centerContinuous" vertical="top"/>
    </xf>
    <xf numFmtId="0" fontId="62" fillId="0" borderId="0" xfId="0" applyFont="1" applyBorder="1" applyAlignment="1">
      <alignment horizontal="centerContinuous"/>
    </xf>
    <xf numFmtId="0" fontId="5" fillId="0" borderId="0" xfId="0" applyFont="1" applyBorder="1" applyAlignment="1">
      <alignment horizontal="centerContinuous"/>
    </xf>
    <xf numFmtId="171" fontId="5" fillId="0" borderId="0" xfId="0" applyNumberFormat="1" applyFont="1" applyBorder="1" applyAlignment="1">
      <alignment horizontal="centerContinuous"/>
    </xf>
    <xf numFmtId="0" fontId="5" fillId="0" borderId="0" xfId="0" applyFont="1" applyBorder="1" applyAlignment="1"/>
    <xf numFmtId="0" fontId="5" fillId="0" borderId="0" xfId="0" applyFont="1" applyBorder="1" applyAlignment="1">
      <alignment horizontal="centerContinuous" vertical="top"/>
    </xf>
    <xf numFmtId="171" fontId="5" fillId="0" borderId="0" xfId="0" applyNumberFormat="1" applyFont="1" applyBorder="1" applyAlignment="1">
      <alignment horizontal="centerContinuous" vertical="top"/>
    </xf>
    <xf numFmtId="0" fontId="5" fillId="9" borderId="0" xfId="0" applyFont="1" applyFill="1" applyBorder="1" applyAlignment="1">
      <alignment vertical="top"/>
    </xf>
    <xf numFmtId="0" fontId="63" fillId="9" borderId="0" xfId="0" applyFont="1" applyFill="1" applyBorder="1" applyAlignment="1">
      <alignment vertical="top"/>
    </xf>
    <xf numFmtId="0" fontId="63" fillId="9" borderId="0" xfId="0" applyFont="1" applyFill="1" applyBorder="1" applyAlignment="1">
      <alignment horizontal="right" vertical="top"/>
    </xf>
    <xf numFmtId="0" fontId="63" fillId="9" borderId="0" xfId="0" applyFont="1" applyFill="1" applyBorder="1" applyAlignment="1">
      <alignment horizontal="centerContinuous" vertical="top"/>
    </xf>
    <xf numFmtId="0" fontId="65" fillId="11" borderId="0" xfId="0" applyFont="1" applyFill="1" applyBorder="1" applyAlignment="1">
      <alignment vertical="top"/>
    </xf>
    <xf numFmtId="171" fontId="65" fillId="11" borderId="0" xfId="0" applyNumberFormat="1" applyFont="1" applyFill="1" applyBorder="1" applyAlignment="1">
      <alignment vertical="top"/>
    </xf>
    <xf numFmtId="171" fontId="65" fillId="11" borderId="0" xfId="0" applyNumberFormat="1" applyFont="1" applyFill="1" applyBorder="1" applyAlignment="1">
      <alignment horizontal="center" vertical="top"/>
    </xf>
    <xf numFmtId="165" fontId="5" fillId="0" borderId="2" xfId="0" applyNumberFormat="1" applyFont="1" applyBorder="1" applyAlignment="1">
      <alignment horizontal="center" vertical="top"/>
    </xf>
    <xf numFmtId="165" fontId="5" fillId="0" borderId="2" xfId="0" applyNumberFormat="1" applyFont="1" applyBorder="1" applyAlignment="1">
      <alignment horizontal="left" vertical="top" wrapText="1"/>
    </xf>
    <xf numFmtId="171" fontId="5" fillId="0" borderId="2" xfId="0" applyNumberFormat="1" applyFont="1" applyBorder="1" applyAlignment="1">
      <alignment vertical="top"/>
    </xf>
    <xf numFmtId="171" fontId="5" fillId="0" borderId="2" xfId="0" applyNumberFormat="1" applyFont="1" applyBorder="1" applyAlignment="1">
      <alignment horizontal="center" vertical="top"/>
    </xf>
    <xf numFmtId="171" fontId="5" fillId="0" borderId="2" xfId="0" applyNumberFormat="1" applyFont="1" applyFill="1" applyBorder="1" applyAlignment="1">
      <alignment horizontal="center" vertical="top"/>
    </xf>
    <xf numFmtId="0" fontId="5" fillId="0" borderId="3" xfId="0" applyFont="1" applyBorder="1" applyAlignment="1">
      <alignment vertical="top"/>
    </xf>
    <xf numFmtId="171" fontId="5" fillId="0" borderId="3" xfId="0" applyNumberFormat="1" applyFont="1" applyFill="1" applyBorder="1" applyAlignment="1">
      <alignment vertical="top"/>
    </xf>
    <xf numFmtId="0" fontId="24" fillId="0" borderId="0" xfId="0" applyFont="1" applyBorder="1" applyAlignment="1">
      <alignment vertical="top"/>
    </xf>
    <xf numFmtId="0" fontId="61" fillId="0" borderId="0" xfId="0" applyFont="1" applyBorder="1" applyAlignment="1">
      <alignment horizontal="centerContinuous" vertical="top"/>
    </xf>
    <xf numFmtId="164" fontId="5" fillId="0" borderId="0" xfId="0" applyNumberFormat="1" applyFont="1" applyBorder="1" applyAlignment="1">
      <alignment horizontal="centerContinuous" vertical="top"/>
    </xf>
    <xf numFmtId="171" fontId="5" fillId="0" borderId="0" xfId="0" applyNumberFormat="1" applyFont="1" applyBorder="1" applyAlignment="1">
      <alignment vertical="top"/>
    </xf>
    <xf numFmtId="164" fontId="5" fillId="0" borderId="0" xfId="0" applyNumberFormat="1" applyFont="1" applyBorder="1" applyAlignment="1">
      <alignment vertical="top"/>
    </xf>
    <xf numFmtId="0" fontId="0" fillId="0" borderId="0" xfId="0" applyAlignment="1">
      <alignment vertical="top" wrapText="1"/>
    </xf>
    <xf numFmtId="0" fontId="40" fillId="0" borderId="0" xfId="5" applyFont="1" applyBorder="1" applyAlignment="1">
      <alignment horizontal="left" vertical="center" wrapText="1"/>
    </xf>
    <xf numFmtId="0" fontId="15" fillId="0" borderId="0" xfId="0" applyFont="1" applyBorder="1" applyAlignment="1">
      <alignment horizontal="center" vertical="center"/>
    </xf>
    <xf numFmtId="0" fontId="10" fillId="3" borderId="0" xfId="1" applyFont="1" applyFill="1" applyBorder="1" applyAlignment="1">
      <alignment horizontal="center" vertical="top" wrapText="1"/>
    </xf>
    <xf numFmtId="0" fontId="1" fillId="3" borderId="0" xfId="0" applyFont="1" applyFill="1" applyBorder="1" applyAlignment="1">
      <alignment horizontal="left" vertical="top" wrapText="1"/>
    </xf>
    <xf numFmtId="0" fontId="12" fillId="0" borderId="0" xfId="0" applyFont="1" applyFill="1" applyBorder="1" applyAlignment="1">
      <alignment horizontal="center" vertical="center"/>
    </xf>
    <xf numFmtId="0" fontId="0" fillId="0" borderId="0" xfId="0" applyAlignment="1">
      <alignment vertical="center"/>
    </xf>
    <xf numFmtId="0" fontId="2" fillId="0" borderId="0" xfId="0" applyFont="1" applyBorder="1" applyAlignment="1">
      <alignment horizontal="left" vertical="top" wrapText="1"/>
    </xf>
    <xf numFmtId="0" fontId="10" fillId="3" borderId="1" xfId="1" applyFont="1" applyFill="1" applyBorder="1" applyAlignment="1">
      <alignment horizontal="center" vertical="top"/>
    </xf>
    <xf numFmtId="0" fontId="5" fillId="0" borderId="0" xfId="0" applyFont="1" applyAlignment="1">
      <alignment horizontal="left" vertical="top" wrapText="1"/>
    </xf>
    <xf numFmtId="0" fontId="38" fillId="3" borderId="0" xfId="5" applyFont="1" applyFill="1" applyBorder="1" applyAlignment="1">
      <alignment horizontal="center" vertical="center" wrapText="1"/>
    </xf>
    <xf numFmtId="0" fontId="41" fillId="0" borderId="0" xfId="1" applyFont="1" applyFill="1" applyBorder="1" applyAlignment="1">
      <alignment horizontal="left" vertical="top"/>
    </xf>
    <xf numFmtId="0" fontId="15" fillId="3" borderId="0" xfId="3" applyFont="1" applyFill="1" applyAlignment="1">
      <alignment horizontal="left" vertical="center" wrapText="1" indent="2"/>
    </xf>
    <xf numFmtId="0" fontId="15" fillId="3" borderId="0" xfId="3" applyFont="1" applyFill="1" applyAlignment="1">
      <alignment horizontal="left" vertical="center" indent="2"/>
    </xf>
    <xf numFmtId="0" fontId="16" fillId="0" borderId="0" xfId="3" applyFont="1" applyBorder="1" applyAlignment="1">
      <alignment horizontal="center" vertical="center" wrapText="1"/>
    </xf>
    <xf numFmtId="0" fontId="16" fillId="0" borderId="3" xfId="3" applyFont="1" applyBorder="1" applyAlignment="1">
      <alignment horizontal="center" vertical="center" wrapText="1"/>
    </xf>
    <xf numFmtId="0" fontId="42" fillId="0" borderId="0" xfId="4" applyFont="1" applyBorder="1" applyAlignment="1">
      <alignment horizontal="center" vertical="center" wrapText="1"/>
    </xf>
    <xf numFmtId="0" fontId="43" fillId="0" borderId="3" xfId="4" applyFont="1" applyBorder="1" applyAlignment="1">
      <alignment horizontal="center"/>
    </xf>
    <xf numFmtId="0" fontId="9" fillId="3" borderId="0" xfId="3" applyFont="1" applyFill="1" applyAlignment="1">
      <alignment horizontal="left" vertical="center" wrapText="1" indent="2"/>
    </xf>
    <xf numFmtId="0" fontId="9" fillId="3" borderId="0" xfId="3" applyFont="1" applyFill="1" applyAlignment="1">
      <alignment horizontal="left" vertical="center" indent="2"/>
    </xf>
    <xf numFmtId="0" fontId="9" fillId="0" borderId="0" xfId="3" applyFont="1" applyBorder="1" applyAlignment="1">
      <alignment horizontal="center" vertical="center" wrapText="1"/>
    </xf>
    <xf numFmtId="0" fontId="9" fillId="0" borderId="1" xfId="3" applyFont="1" applyBorder="1" applyAlignment="1">
      <alignment horizontal="center" vertical="center" wrapText="1"/>
    </xf>
    <xf numFmtId="0" fontId="10" fillId="0" borderId="0" xfId="4" applyFont="1" applyBorder="1" applyAlignment="1">
      <alignment horizontal="center" vertical="center" wrapText="1"/>
    </xf>
    <xf numFmtId="0" fontId="4" fillId="0" borderId="1" xfId="4" applyFont="1" applyBorder="1" applyAlignment="1">
      <alignment horizontal="center"/>
    </xf>
    <xf numFmtId="0" fontId="41" fillId="0" borderId="0" xfId="1" applyFont="1" applyFill="1" applyBorder="1" applyAlignment="1">
      <alignment horizontal="left" vertical="top" wrapText="1"/>
    </xf>
    <xf numFmtId="0" fontId="1" fillId="3" borderId="0" xfId="5" applyFont="1" applyFill="1" applyBorder="1" applyAlignment="1">
      <alignment horizontal="center" vertical="center" wrapText="1"/>
    </xf>
    <xf numFmtId="0" fontId="18" fillId="0" borderId="0" xfId="0" applyFont="1" applyFill="1" applyAlignment="1">
      <alignment horizontal="left" wrapText="1"/>
    </xf>
    <xf numFmtId="0" fontId="40" fillId="0" borderId="0" xfId="5" applyFont="1" applyBorder="1" applyAlignment="1">
      <alignment horizontal="left" vertical="center" wrapText="1"/>
    </xf>
    <xf numFmtId="164" fontId="17" fillId="4" borderId="1" xfId="0" applyNumberFormat="1" applyFont="1" applyFill="1" applyBorder="1" applyAlignment="1">
      <alignment horizontal="center" vertical="center"/>
    </xf>
    <xf numFmtId="0" fontId="17" fillId="4" borderId="1" xfId="0" applyFont="1" applyFill="1" applyBorder="1" applyAlignment="1">
      <alignment horizontal="center" vertical="center"/>
    </xf>
    <xf numFmtId="0" fontId="38" fillId="6" borderId="0" xfId="0" applyFont="1" applyFill="1" applyAlignment="1">
      <alignment vertical="top" wrapText="1"/>
    </xf>
    <xf numFmtId="0" fontId="48" fillId="6" borderId="0" xfId="0" applyFont="1" applyFill="1" applyAlignment="1">
      <alignment vertical="top" wrapText="1"/>
    </xf>
    <xf numFmtId="0" fontId="17" fillId="3" borderId="0" xfId="0" applyFont="1" applyFill="1" applyAlignment="1">
      <alignment horizontal="left"/>
    </xf>
    <xf numFmtId="0" fontId="38" fillId="0" borderId="0" xfId="9" applyFont="1" applyFill="1" applyAlignment="1">
      <alignment vertical="top" wrapText="1"/>
    </xf>
    <xf numFmtId="0" fontId="48" fillId="0" borderId="0" xfId="9" applyFont="1" applyFill="1" applyAlignment="1">
      <alignment vertical="top" wrapText="1"/>
    </xf>
    <xf numFmtId="0" fontId="26" fillId="3" borderId="0" xfId="9" applyFont="1" applyFill="1" applyAlignment="1">
      <alignment horizontal="center" vertical="center"/>
    </xf>
    <xf numFmtId="0" fontId="13" fillId="0" borderId="0" xfId="9" applyFont="1" applyAlignment="1">
      <alignment horizontal="left" vertical="top" wrapText="1"/>
    </xf>
    <xf numFmtId="0" fontId="47" fillId="0" borderId="0" xfId="9" applyFont="1" applyAlignment="1">
      <alignment horizontal="left" vertical="top" wrapText="1"/>
    </xf>
    <xf numFmtId="0" fontId="18" fillId="3" borderId="0" xfId="5" applyFont="1" applyFill="1" applyBorder="1" applyAlignment="1">
      <alignment horizontal="center" vertical="center" wrapText="1"/>
    </xf>
    <xf numFmtId="0" fontId="12" fillId="0" borderId="0" xfId="5" applyFont="1" applyFill="1" applyBorder="1" applyAlignment="1">
      <alignment horizontal="left" vertical="center" wrapText="1"/>
    </xf>
    <xf numFmtId="0" fontId="15" fillId="0" borderId="0" xfId="0" applyFont="1" applyBorder="1" applyAlignment="1">
      <alignment horizontal="center" vertical="center" wrapText="1"/>
    </xf>
    <xf numFmtId="0" fontId="15" fillId="0" borderId="0" xfId="0" applyFont="1" applyBorder="1" applyAlignment="1">
      <alignment horizontal="center" vertical="center"/>
    </xf>
    <xf numFmtId="0" fontId="15" fillId="0" borderId="3" xfId="0" applyFont="1" applyBorder="1" applyAlignment="1">
      <alignment horizontal="center" vertical="center"/>
    </xf>
    <xf numFmtId="0" fontId="15" fillId="0" borderId="1" xfId="0" applyFont="1" applyBorder="1" applyAlignment="1">
      <alignment horizontal="center"/>
    </xf>
    <xf numFmtId="0" fontId="15" fillId="0" borderId="5" xfId="0" applyFont="1" applyBorder="1" applyAlignment="1">
      <alignment horizontal="center"/>
    </xf>
    <xf numFmtId="0" fontId="61" fillId="9" borderId="1" xfId="0" applyFont="1" applyFill="1" applyBorder="1" applyAlignment="1">
      <alignment horizontal="center" vertical="top"/>
    </xf>
    <xf numFmtId="0" fontId="24" fillId="0" borderId="0" xfId="0" applyFont="1" applyBorder="1" applyAlignment="1">
      <alignment vertical="top" wrapText="1"/>
    </xf>
    <xf numFmtId="0" fontId="0" fillId="0" borderId="0" xfId="0" applyAlignment="1">
      <alignment vertical="top" wrapText="1"/>
    </xf>
    <xf numFmtId="0" fontId="5" fillId="0" borderId="0" xfId="0" applyFont="1" applyBorder="1" applyAlignment="1">
      <alignment vertical="top" wrapText="1"/>
    </xf>
    <xf numFmtId="0" fontId="67" fillId="0" borderId="0" xfId="3" applyFont="1" applyFill="1" applyBorder="1" applyAlignment="1">
      <alignment vertical="center" wrapText="1"/>
    </xf>
    <xf numFmtId="0" fontId="67" fillId="0" borderId="0" xfId="3" applyFont="1" applyFill="1" applyBorder="1" applyAlignment="1">
      <alignment horizontal="center" vertical="center" wrapText="1"/>
    </xf>
    <xf numFmtId="3" fontId="67" fillId="0" borderId="0" xfId="6" applyNumberFormat="1" applyFont="1" applyFill="1" applyBorder="1" applyAlignment="1">
      <alignment horizontal="right" vertical="center" wrapText="1"/>
    </xf>
    <xf numFmtId="0" fontId="67" fillId="10" borderId="0" xfId="3" applyFont="1" applyFill="1" applyBorder="1" applyAlignment="1">
      <alignment horizontal="left" vertical="top"/>
    </xf>
    <xf numFmtId="3" fontId="67" fillId="10" borderId="0" xfId="6" applyNumberFormat="1" applyFont="1" applyFill="1" applyBorder="1" applyAlignment="1">
      <alignment horizontal="right" vertical="top"/>
    </xf>
    <xf numFmtId="0" fontId="25" fillId="0" borderId="0" xfId="3" applyFont="1" applyFill="1" applyBorder="1" applyAlignment="1">
      <alignment horizontal="left" vertical="top"/>
    </xf>
    <xf numFmtId="3" fontId="25" fillId="0" borderId="0" xfId="6" applyNumberFormat="1" applyFont="1" applyFill="1" applyBorder="1" applyAlignment="1">
      <alignment horizontal="right" vertical="top"/>
    </xf>
    <xf numFmtId="0" fontId="26" fillId="0" borderId="0" xfId="3" applyFont="1" applyBorder="1" applyAlignment="1">
      <alignment horizontal="justify" vertical="center" wrapText="1"/>
    </xf>
    <xf numFmtId="0" fontId="26" fillId="0" borderId="0" xfId="5" applyFont="1" applyBorder="1" applyAlignment="1">
      <alignment horizontal="justify" vertical="center" wrapText="1"/>
    </xf>
    <xf numFmtId="0" fontId="30" fillId="0" borderId="0" xfId="0" applyFont="1" applyAlignment="1">
      <alignment horizontal="justify" vertical="center" wrapText="1"/>
    </xf>
    <xf numFmtId="0" fontId="26" fillId="0" borderId="0" xfId="3" applyFont="1" applyAlignment="1">
      <alignment horizontal="justify" vertical="center" wrapText="1"/>
    </xf>
    <xf numFmtId="0" fontId="70" fillId="3" borderId="0" xfId="5" applyFont="1" applyFill="1" applyBorder="1" applyAlignment="1">
      <alignment horizontal="center" vertical="center" wrapText="1"/>
    </xf>
    <xf numFmtId="0" fontId="71" fillId="0" borderId="0" xfId="5" applyFont="1" applyFill="1" applyBorder="1" applyAlignment="1">
      <alignment vertical="center" wrapText="1"/>
    </xf>
    <xf numFmtId="0" fontId="26" fillId="0" borderId="0" xfId="4" applyFont="1" applyAlignment="1"/>
    <xf numFmtId="0" fontId="28" fillId="0" borderId="4" xfId="3" applyFont="1" applyFill="1" applyBorder="1" applyAlignment="1">
      <alignment vertical="center" wrapText="1"/>
    </xf>
    <xf numFmtId="0" fontId="28" fillId="0" borderId="4" xfId="3" applyFont="1" applyFill="1" applyBorder="1" applyAlignment="1">
      <alignment horizontal="center" vertical="center" wrapText="1"/>
    </xf>
    <xf numFmtId="3" fontId="28" fillId="0" borderId="4" xfId="6" applyNumberFormat="1" applyFont="1" applyFill="1" applyBorder="1" applyAlignment="1">
      <alignment horizontal="right" vertical="center" wrapText="1"/>
    </xf>
    <xf numFmtId="0" fontId="28" fillId="7" borderId="0" xfId="3" applyFont="1" applyFill="1" applyBorder="1" applyAlignment="1">
      <alignment vertical="center" wrapText="1"/>
    </xf>
    <xf numFmtId="3" fontId="28" fillId="7" borderId="0" xfId="6" applyNumberFormat="1" applyFont="1" applyFill="1" applyBorder="1"/>
    <xf numFmtId="0" fontId="28" fillId="0" borderId="0" xfId="3" applyFont="1" applyFill="1" applyBorder="1" applyAlignment="1">
      <alignment vertical="center" wrapText="1"/>
    </xf>
    <xf numFmtId="0" fontId="15" fillId="0" borderId="0" xfId="3" applyFont="1" applyFill="1" applyBorder="1" applyAlignment="1">
      <alignment vertical="center" wrapText="1"/>
    </xf>
    <xf numFmtId="167" fontId="15" fillId="0" borderId="0" xfId="6" applyNumberFormat="1" applyFont="1" applyFill="1" applyBorder="1"/>
    <xf numFmtId="3" fontId="15" fillId="0" borderId="0" xfId="6" applyNumberFormat="1" applyFont="1" applyFill="1" applyBorder="1"/>
    <xf numFmtId="0" fontId="28" fillId="7" borderId="0" xfId="3" applyFont="1" applyFill="1" applyBorder="1" applyAlignment="1">
      <alignment vertical="top" wrapText="1"/>
    </xf>
    <xf numFmtId="3" fontId="28" fillId="7" borderId="0" xfId="6" applyNumberFormat="1" applyFont="1" applyFill="1" applyBorder="1" applyAlignment="1">
      <alignment vertical="top"/>
    </xf>
    <xf numFmtId="0" fontId="28" fillId="7" borderId="1" xfId="3" applyFont="1" applyFill="1" applyBorder="1" applyAlignment="1">
      <alignment vertical="center" wrapText="1"/>
    </xf>
    <xf numFmtId="3" fontId="28" fillId="7" borderId="1" xfId="6" applyNumberFormat="1" applyFont="1" applyFill="1" applyBorder="1"/>
    <xf numFmtId="0" fontId="16" fillId="0" borderId="0" xfId="3" applyFont="1" applyBorder="1" applyAlignment="1">
      <alignment horizontal="justify" vertical="center" wrapText="1"/>
    </xf>
    <xf numFmtId="0" fontId="16" fillId="0" borderId="0" xfId="5" applyFont="1" applyBorder="1" applyAlignment="1">
      <alignment vertical="top"/>
    </xf>
    <xf numFmtId="0" fontId="16" fillId="0" borderId="0" xfId="3" applyFont="1" applyAlignment="1">
      <alignment horizontal="justify" vertical="center" wrapText="1"/>
    </xf>
    <xf numFmtId="0" fontId="16" fillId="0" borderId="0" xfId="3" applyFont="1"/>
    <xf numFmtId="0" fontId="72" fillId="0" borderId="0" xfId="5" applyFont="1" applyFill="1" applyBorder="1" applyAlignment="1">
      <alignment horizontal="centerContinuous" vertical="center" wrapText="1"/>
    </xf>
    <xf numFmtId="0" fontId="73" fillId="0" borderId="0" xfId="0" applyFont="1" applyFill="1" applyBorder="1" applyAlignment="1">
      <alignment horizontal="left"/>
    </xf>
    <xf numFmtId="3" fontId="73" fillId="0" borderId="0" xfId="0" applyNumberFormat="1" applyFont="1" applyFill="1" applyBorder="1" applyAlignment="1">
      <alignment horizontal="right"/>
    </xf>
    <xf numFmtId="165" fontId="16" fillId="0" borderId="0" xfId="0" applyNumberFormat="1" applyFont="1" applyBorder="1" applyAlignment="1" applyProtection="1">
      <alignment horizontal="center" vertical="top"/>
      <protection locked="0"/>
    </xf>
    <xf numFmtId="0" fontId="16" fillId="0" borderId="0" xfId="0" applyFont="1" applyBorder="1" applyAlignment="1" applyProtection="1">
      <alignment vertical="top"/>
      <protection locked="0"/>
    </xf>
    <xf numFmtId="3" fontId="16" fillId="0" borderId="0" xfId="0" applyNumberFormat="1" applyFont="1" applyBorder="1"/>
    <xf numFmtId="165" fontId="16" fillId="0" borderId="3" xfId="0" applyNumberFormat="1" applyFont="1" applyBorder="1" applyAlignment="1" applyProtection="1">
      <alignment horizontal="center" vertical="top"/>
      <protection locked="0"/>
    </xf>
    <xf numFmtId="0" fontId="16" fillId="0" borderId="3" xfId="0" applyFont="1" applyBorder="1" applyAlignment="1" applyProtection="1">
      <alignment vertical="top"/>
      <protection locked="0"/>
    </xf>
    <xf numFmtId="3" fontId="16" fillId="0" borderId="3" xfId="0" applyNumberFormat="1" applyFont="1" applyBorder="1"/>
    <xf numFmtId="0" fontId="25" fillId="0" borderId="0" xfId="0" applyFont="1"/>
    <xf numFmtId="0" fontId="10" fillId="3" borderId="0" xfId="0" applyFont="1" applyFill="1" applyBorder="1" applyAlignment="1">
      <alignment horizontal="center" vertical="center"/>
    </xf>
    <xf numFmtId="0" fontId="9" fillId="3" borderId="0" xfId="0" applyFont="1" applyFill="1" applyBorder="1" applyAlignment="1">
      <alignment horizontal="center" vertical="center"/>
    </xf>
    <xf numFmtId="0" fontId="73" fillId="0" borderId="0" xfId="0" applyFont="1" applyAlignment="1">
      <alignment vertical="top"/>
    </xf>
    <xf numFmtId="164" fontId="73" fillId="0" borderId="0" xfId="0" applyNumberFormat="1" applyFont="1" applyAlignment="1">
      <alignment vertical="top"/>
    </xf>
    <xf numFmtId="0" fontId="44" fillId="2" borderId="0" xfId="0" applyFont="1" applyFill="1" applyAlignment="1">
      <alignment vertical="top"/>
    </xf>
    <xf numFmtId="164" fontId="44" fillId="2" borderId="0" xfId="0" applyNumberFormat="1" applyFont="1" applyFill="1" applyAlignment="1">
      <alignment vertical="top"/>
    </xf>
    <xf numFmtId="164" fontId="16" fillId="0" borderId="0" xfId="0" applyNumberFormat="1" applyFont="1" applyAlignment="1">
      <alignment vertical="top"/>
    </xf>
    <xf numFmtId="0" fontId="16" fillId="0" borderId="3" xfId="0" applyFont="1" applyBorder="1" applyAlignment="1">
      <alignment vertical="top"/>
    </xf>
    <xf numFmtId="0" fontId="42" fillId="0" borderId="3" xfId="0" applyFont="1" applyBorder="1" applyAlignment="1">
      <alignment vertical="top"/>
    </xf>
    <xf numFmtId="164" fontId="42" fillId="0" borderId="3" xfId="0" applyNumberFormat="1" applyFont="1" applyBorder="1" applyAlignment="1">
      <alignment vertical="top"/>
    </xf>
    <xf numFmtId="0" fontId="26" fillId="0" borderId="0" xfId="0" applyFont="1" applyAlignment="1">
      <alignment vertical="top"/>
    </xf>
    <xf numFmtId="0" fontId="42" fillId="4" borderId="0" xfId="8" applyFont="1" applyFill="1" applyBorder="1" applyAlignment="1">
      <alignment vertical="top" wrapText="1"/>
    </xf>
    <xf numFmtId="0" fontId="42" fillId="4" borderId="0" xfId="8" quotePrefix="1" applyFont="1" applyFill="1" applyBorder="1" applyAlignment="1">
      <alignment vertical="top" wrapText="1"/>
    </xf>
    <xf numFmtId="0" fontId="9" fillId="0" borderId="1" xfId="9" applyFont="1" applyBorder="1" applyAlignment="1">
      <alignment vertical="top"/>
    </xf>
    <xf numFmtId="0" fontId="9" fillId="0" borderId="1" xfId="9" applyFont="1" applyBorder="1" applyAlignment="1">
      <alignment horizontal="left" vertical="top"/>
    </xf>
    <xf numFmtId="164" fontId="9" fillId="0" borderId="1" xfId="9" applyNumberFormat="1" applyFont="1" applyBorder="1" applyAlignment="1">
      <alignment vertical="top"/>
    </xf>
    <xf numFmtId="0" fontId="50" fillId="3" borderId="0" xfId="4" applyFont="1" applyFill="1" applyAlignment="1" applyProtection="1">
      <alignment horizontal="left" vertical="center" wrapText="1"/>
    </xf>
    <xf numFmtId="0" fontId="50" fillId="0" borderId="0" xfId="4" applyFont="1" applyFill="1" applyAlignment="1" applyProtection="1">
      <alignment vertical="center"/>
    </xf>
    <xf numFmtId="0" fontId="51" fillId="0" borderId="0" xfId="4" applyFont="1" applyFill="1" applyProtection="1"/>
    <xf numFmtId="0" fontId="52" fillId="0" borderId="0" xfId="4" applyFont="1" applyFill="1" applyProtection="1"/>
    <xf numFmtId="0" fontId="50" fillId="0" borderId="0" xfId="4" applyFont="1" applyFill="1" applyAlignment="1" applyProtection="1">
      <alignment horizontal="center"/>
    </xf>
    <xf numFmtId="0" fontId="51" fillId="3" borderId="0" xfId="4" applyFont="1" applyFill="1" applyAlignment="1" applyProtection="1">
      <alignment horizontal="left" wrapText="1"/>
    </xf>
    <xf numFmtId="0" fontId="51" fillId="3" borderId="0" xfId="4" applyFont="1" applyFill="1" applyAlignment="1" applyProtection="1">
      <alignment horizontal="left"/>
    </xf>
    <xf numFmtId="0" fontId="51" fillId="0" borderId="0" xfId="4" applyFont="1" applyFill="1" applyBorder="1" applyAlignment="1" applyProtection="1">
      <alignment horizontal="center" vertical="center" wrapText="1"/>
    </xf>
    <xf numFmtId="0" fontId="51" fillId="0" borderId="1" xfId="4" applyFont="1" applyFill="1" applyBorder="1" applyAlignment="1" applyProtection="1">
      <alignment horizontal="center"/>
    </xf>
    <xf numFmtId="0" fontId="51" fillId="0" borderId="0" xfId="4" applyFont="1" applyFill="1" applyBorder="1" applyAlignment="1" applyProtection="1">
      <alignment horizontal="center" vertical="center" wrapText="1"/>
    </xf>
    <xf numFmtId="0" fontId="51" fillId="0" borderId="0" xfId="4" applyFont="1" applyFill="1" applyBorder="1" applyAlignment="1" applyProtection="1">
      <alignment horizontal="center" vertical="center"/>
    </xf>
    <xf numFmtId="0" fontId="51" fillId="0" borderId="1" xfId="4" applyFont="1" applyFill="1" applyBorder="1" applyAlignment="1" applyProtection="1">
      <alignment vertical="center" wrapText="1"/>
    </xf>
    <xf numFmtId="0" fontId="51" fillId="0" borderId="1" xfId="4" quotePrefix="1" applyFont="1" applyFill="1" applyBorder="1" applyAlignment="1" applyProtection="1">
      <alignment horizontal="center"/>
    </xf>
    <xf numFmtId="0" fontId="50" fillId="0" borderId="0" xfId="4" applyFont="1" applyFill="1" applyBorder="1" applyAlignment="1" applyProtection="1">
      <alignment horizontal="left" vertical="center"/>
    </xf>
    <xf numFmtId="4" fontId="50" fillId="0" borderId="0" xfId="4" applyNumberFormat="1" applyFont="1" applyFill="1" applyBorder="1" applyAlignment="1" applyProtection="1">
      <alignment vertical="center"/>
    </xf>
    <xf numFmtId="0" fontId="50" fillId="0" borderId="0" xfId="4" applyFont="1" applyFill="1" applyProtection="1"/>
    <xf numFmtId="0" fontId="53" fillId="0" borderId="0" xfId="4" applyFont="1" applyFill="1" applyProtection="1"/>
    <xf numFmtId="0" fontId="50" fillId="10" borderId="0" xfId="4" quotePrefix="1" applyFont="1" applyFill="1" applyBorder="1" applyAlignment="1" applyProtection="1">
      <alignment horizontal="center" vertical="center"/>
    </xf>
    <xf numFmtId="4" fontId="50" fillId="10" borderId="0" xfId="4" applyNumberFormat="1" applyFont="1" applyFill="1" applyBorder="1" applyAlignment="1" applyProtection="1">
      <alignment horizontal="left" vertical="center"/>
    </xf>
    <xf numFmtId="4" fontId="50" fillId="10" borderId="0" xfId="4" applyNumberFormat="1" applyFont="1" applyFill="1" applyBorder="1" applyAlignment="1" applyProtection="1">
      <alignment horizontal="right" vertical="center"/>
    </xf>
    <xf numFmtId="4" fontId="50" fillId="10" borderId="0" xfId="4" applyNumberFormat="1" applyFont="1" applyFill="1" applyBorder="1" applyAlignment="1" applyProtection="1">
      <alignment vertical="center"/>
    </xf>
    <xf numFmtId="0" fontId="51" fillId="0" borderId="0" xfId="4" applyFont="1" applyFill="1" applyAlignment="1" applyProtection="1"/>
    <xf numFmtId="0" fontId="52" fillId="0" borderId="0" xfId="4" applyFont="1" applyFill="1" applyAlignment="1" applyProtection="1"/>
    <xf numFmtId="0" fontId="51" fillId="0" borderId="0" xfId="4" quotePrefix="1" applyFont="1" applyFill="1" applyBorder="1" applyAlignment="1" applyProtection="1">
      <alignment horizontal="center" vertical="center"/>
    </xf>
    <xf numFmtId="4" fontId="51" fillId="0" borderId="0" xfId="4" applyNumberFormat="1" applyFont="1" applyFill="1" applyBorder="1" applyAlignment="1" applyProtection="1">
      <alignment horizontal="left" vertical="center" wrapText="1"/>
    </xf>
    <xf numFmtId="4" fontId="51" fillId="0" borderId="0" xfId="4" applyNumberFormat="1" applyFont="1" applyFill="1" applyBorder="1" applyAlignment="1" applyProtection="1">
      <alignment horizontal="right" vertical="center" wrapText="1"/>
      <protection hidden="1"/>
    </xf>
    <xf numFmtId="4" fontId="51" fillId="0" borderId="0" xfId="4" applyNumberFormat="1" applyFont="1" applyFill="1" applyBorder="1" applyAlignment="1" applyProtection="1">
      <alignment vertical="center"/>
    </xf>
    <xf numFmtId="0" fontId="52" fillId="0" borderId="0" xfId="4" applyFont="1" applyFill="1" applyAlignment="1" applyProtection="1">
      <protection hidden="1"/>
    </xf>
    <xf numFmtId="4" fontId="50" fillId="10" borderId="0" xfId="4" applyNumberFormat="1" applyFont="1" applyFill="1" applyBorder="1" applyAlignment="1" applyProtection="1">
      <alignment horizontal="right" vertical="center"/>
      <protection hidden="1"/>
    </xf>
    <xf numFmtId="4" fontId="51" fillId="0" borderId="0" xfId="4" applyNumberFormat="1" applyFont="1" applyFill="1" applyBorder="1" applyAlignment="1" applyProtection="1">
      <alignment horizontal="left" vertical="center"/>
    </xf>
    <xf numFmtId="4" fontId="51" fillId="0" borderId="0" xfId="4" applyNumberFormat="1" applyFont="1" applyFill="1" applyBorder="1" applyAlignment="1" applyProtection="1">
      <alignment horizontal="right" vertical="center" wrapText="1"/>
    </xf>
    <xf numFmtId="0" fontId="51" fillId="0" borderId="0" xfId="4" quotePrefix="1" applyFont="1" applyFill="1" applyBorder="1" applyAlignment="1" applyProtection="1">
      <alignment horizontal="left" vertical="center"/>
    </xf>
    <xf numFmtId="4" fontId="51" fillId="0" borderId="0" xfId="4" applyNumberFormat="1" applyFont="1" applyFill="1" applyBorder="1" applyAlignment="1" applyProtection="1">
      <alignment vertical="center"/>
      <protection hidden="1"/>
    </xf>
    <xf numFmtId="4" fontId="51" fillId="0" borderId="0" xfId="4" applyNumberFormat="1" applyFont="1" applyFill="1" applyBorder="1" applyAlignment="1" applyProtection="1">
      <alignment horizontal="right" vertical="center"/>
      <protection hidden="1"/>
    </xf>
    <xf numFmtId="0" fontId="51" fillId="0" borderId="0" xfId="4" applyFont="1" applyFill="1" applyBorder="1" applyAlignment="1" applyProtection="1">
      <alignment vertical="center"/>
    </xf>
    <xf numFmtId="0" fontId="51" fillId="0" borderId="0" xfId="4" applyFont="1" applyFill="1" applyBorder="1" applyAlignment="1" applyProtection="1"/>
    <xf numFmtId="0" fontId="52" fillId="0" borderId="0" xfId="4" applyFont="1" applyFill="1" applyBorder="1" applyAlignment="1" applyProtection="1">
      <protection hidden="1"/>
    </xf>
    <xf numFmtId="0" fontId="51" fillId="0" borderId="3" xfId="4" applyFont="1" applyFill="1" applyBorder="1" applyAlignment="1" applyProtection="1">
      <alignment horizontal="center" vertical="center"/>
    </xf>
    <xf numFmtId="0" fontId="51" fillId="0" borderId="3" xfId="4" applyFont="1" applyFill="1" applyBorder="1" applyAlignment="1" applyProtection="1">
      <alignment vertical="center"/>
    </xf>
    <xf numFmtId="4" fontId="51" fillId="0" borderId="3" xfId="4" applyNumberFormat="1" applyFont="1" applyFill="1" applyBorder="1" applyAlignment="1" applyProtection="1">
      <alignment vertical="center"/>
      <protection hidden="1"/>
    </xf>
    <xf numFmtId="4" fontId="51" fillId="0" borderId="3" xfId="4" applyNumberFormat="1" applyFont="1" applyFill="1" applyBorder="1" applyAlignment="1" applyProtection="1">
      <alignment horizontal="right" vertical="center" wrapText="1"/>
    </xf>
    <xf numFmtId="4" fontId="51" fillId="0" borderId="3" xfId="4" applyNumberFormat="1" applyFont="1" applyFill="1" applyBorder="1" applyAlignment="1" applyProtection="1">
      <alignment vertical="center"/>
    </xf>
    <xf numFmtId="0" fontId="51" fillId="0" borderId="0" xfId="4" quotePrefix="1" applyFont="1" applyFill="1" applyBorder="1" applyAlignment="1" applyProtection="1">
      <alignment horizontal="left" vertical="center" wrapText="1"/>
    </xf>
    <xf numFmtId="0" fontId="51" fillId="0" borderId="0" xfId="4" applyFont="1" applyFill="1" applyAlignment="1" applyProtection="1">
      <alignment vertical="center"/>
    </xf>
    <xf numFmtId="0" fontId="51" fillId="0" borderId="0" xfId="4" applyFont="1" applyFill="1" applyBorder="1" applyAlignment="1" applyProtection="1">
      <alignment vertical="center" wrapText="1"/>
    </xf>
    <xf numFmtId="0" fontId="54" fillId="0" borderId="6" xfId="4" quotePrefix="1" applyFont="1" applyFill="1" applyBorder="1" applyAlignment="1" applyProtection="1">
      <alignment horizontal="left" vertical="center" wrapText="1"/>
    </xf>
    <xf numFmtId="0" fontId="55" fillId="0" borderId="0" xfId="4" applyFont="1" applyFill="1" applyProtection="1"/>
    <xf numFmtId="0" fontId="56" fillId="0" borderId="0" xfId="4" applyFont="1" applyFill="1" applyProtection="1"/>
    <xf numFmtId="43" fontId="0" fillId="0" borderId="0" xfId="6" applyFont="1" applyFill="1" applyProtection="1"/>
    <xf numFmtId="0" fontId="4" fillId="0" borderId="0" xfId="4" applyFill="1" applyProtection="1"/>
    <xf numFmtId="0" fontId="57" fillId="0" borderId="0" xfId="4" applyFont="1" applyFill="1" applyProtection="1"/>
    <xf numFmtId="164" fontId="23" fillId="0" borderId="0" xfId="0" applyNumberFormat="1" applyFont="1"/>
    <xf numFmtId="0" fontId="24" fillId="12" borderId="0" xfId="0" applyFont="1" applyFill="1" applyAlignment="1">
      <alignment horizontal="right"/>
    </xf>
    <xf numFmtId="168" fontId="24" fillId="12" borderId="0" xfId="2" applyNumberFormat="1" applyFont="1" applyFill="1"/>
    <xf numFmtId="0" fontId="42" fillId="9" borderId="0" xfId="0" quotePrefix="1" applyFont="1" applyFill="1" applyAlignment="1">
      <alignment horizontal="left" wrapText="1"/>
    </xf>
    <xf numFmtId="0" fontId="73" fillId="9" borderId="0" xfId="0" quotePrefix="1" applyFont="1" applyFill="1" applyAlignment="1">
      <alignment horizontal="centerContinuous" wrapText="1"/>
    </xf>
    <xf numFmtId="0" fontId="25" fillId="0" borderId="0" xfId="0" applyFont="1" applyBorder="1" applyAlignment="1">
      <alignment horizontal="center"/>
    </xf>
    <xf numFmtId="0" fontId="25" fillId="0" borderId="0" xfId="0" quotePrefix="1" applyFont="1" applyBorder="1" applyAlignment="1">
      <alignment horizontal="center" vertical="center" wrapText="1"/>
    </xf>
    <xf numFmtId="0" fontId="25" fillId="0" borderId="3" xfId="0" quotePrefix="1" applyFont="1" applyBorder="1" applyAlignment="1">
      <alignment horizontal="center" vertical="center" wrapText="1"/>
    </xf>
    <xf numFmtId="4" fontId="74" fillId="0" borderId="0" xfId="0" applyNumberFormat="1" applyFont="1"/>
    <xf numFmtId="164" fontId="67" fillId="9" borderId="0" xfId="0" applyNumberFormat="1" applyFont="1" applyFill="1"/>
    <xf numFmtId="164" fontId="0" fillId="0" borderId="0" xfId="0" applyNumberFormat="1"/>
    <xf numFmtId="164" fontId="25" fillId="0" borderId="1" xfId="0" applyNumberFormat="1" applyFont="1" applyBorder="1"/>
    <xf numFmtId="0" fontId="26" fillId="0" borderId="0" xfId="0" applyFont="1" applyBorder="1" applyAlignment="1">
      <alignment horizontal="left"/>
    </xf>
    <xf numFmtId="0" fontId="16" fillId="0" borderId="0" xfId="0" applyFont="1" applyAlignment="1">
      <alignment horizontal="left"/>
    </xf>
    <xf numFmtId="0" fontId="15" fillId="0" borderId="0" xfId="0" quotePrefix="1" applyFont="1" applyAlignment="1"/>
    <xf numFmtId="0" fontId="15" fillId="0" borderId="0" xfId="0" quotePrefix="1" applyFont="1" applyAlignment="1">
      <alignment horizontal="left" indent="2"/>
    </xf>
    <xf numFmtId="0" fontId="15" fillId="0" borderId="8" xfId="0" quotePrefix="1" applyFont="1" applyBorder="1" applyAlignment="1">
      <alignment horizontal="left"/>
    </xf>
    <xf numFmtId="0" fontId="15" fillId="0" borderId="8" xfId="0" applyFont="1" applyBorder="1" applyAlignment="1">
      <alignment horizontal="left"/>
    </xf>
    <xf numFmtId="0" fontId="15" fillId="0" borderId="0" xfId="0" applyFont="1" applyBorder="1" applyAlignment="1">
      <alignment horizontal="left"/>
    </xf>
    <xf numFmtId="0" fontId="16" fillId="0" borderId="0" xfId="0" quotePrefix="1" applyFont="1" applyAlignment="1">
      <alignment horizontal="left" wrapText="1"/>
    </xf>
    <xf numFmtId="0" fontId="63" fillId="9" borderId="0" xfId="0" applyFont="1" applyFill="1" applyBorder="1" applyAlignment="1">
      <alignment horizontal="right" vertical="center"/>
    </xf>
    <xf numFmtId="0" fontId="5" fillId="0" borderId="1" xfId="0" applyFont="1" applyBorder="1" applyAlignment="1">
      <alignment vertical="top"/>
    </xf>
  </cellXfs>
  <cellStyles count="11">
    <cellStyle name="Millares" xfId="2" builtinId="3"/>
    <cellStyle name="Millares 2 2" xfId="6"/>
    <cellStyle name="Normal" xfId="0" builtinId="0"/>
    <cellStyle name="Normal 2" xfId="9"/>
    <cellStyle name="Normal 2 2" xfId="5"/>
    <cellStyle name="Normal 3" xfId="10"/>
    <cellStyle name="Normal 3 2" xfId="3"/>
    <cellStyle name="Normal 4" xfId="4"/>
    <cellStyle name="Normal 5" xfId="7"/>
    <cellStyle name="Normal_Libro5" xfId="1"/>
    <cellStyle name="Normal_METAS diciembre" xfId="8"/>
  </cellStyles>
  <dxfs count="4">
    <dxf>
      <font>
        <color rgb="FFC00000"/>
      </font>
    </dxf>
    <dxf>
      <font>
        <color rgb="FFC00000"/>
      </font>
    </dxf>
    <dxf>
      <font>
        <color rgb="FFC00000"/>
      </font>
    </dxf>
    <dxf>
      <font>
        <color rgb="FFC00000"/>
      </font>
    </dxf>
  </dxfs>
  <tableStyles count="0" defaultTableStyle="TableStyleMedium2" defaultPivotStyle="PivotStyleLight16"/>
  <colors>
    <mruColors>
      <color rgb="FFC6E0B4"/>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theme" Target="theme/theme1.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66675</xdr:rowOff>
    </xdr:from>
    <xdr:to>
      <xdr:col>2</xdr:col>
      <xdr:colOff>1790700</xdr:colOff>
      <xdr:row>2</xdr:row>
      <xdr:rowOff>161925</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66675"/>
          <a:ext cx="20097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Mis%20Documentos\DIRECCION\PPTO%202017\Trimestrales\2%20T\Anexo%20I%20Modificaciones%20al%20Gasto_2T_2017_word.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usana_mejia\AppData\Local\Microsoft\Windows\Temporary%20Internet%20Files\Content.Outlook\AXFO5OL2\ITCD2017_iispr_2do%20trimestre.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2do%20Informe\ARCHIVOS%20TRABAJO\ITCD2017_iispr_TRABAJ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uaciones Presupuestarias"/>
      <sheetName val="Ing. Exc Autorizados"/>
      <sheetName val="Ing. Exc Infor."/>
      <sheetName val="Aprovechamientos Otros"/>
      <sheetName val="Acuerdos de Ministración"/>
      <sheetName val="Balances"/>
      <sheetName val="Seguridad Pública y Nacional"/>
      <sheetName val="Incrementos Salariales"/>
      <sheetName val="Inv. Fís."/>
      <sheetName val="Obligatorios_1erTrimestre sa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J"/>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J"/>
      <sheetName val="DULCE"/>
      <sheetName val="GABRIEL"/>
      <sheetName val="PAULA"/>
    </sheetNames>
    <sheetDataSet>
      <sheetData sheetId="0"/>
      <sheetData sheetId="1">
        <row r="5">
          <cell r="A5" t="str">
            <v>2 000</v>
          </cell>
          <cell r="B5">
            <v>2</v>
          </cell>
          <cell r="C5" t="str">
            <v>000</v>
          </cell>
          <cell r="D5" t="str">
            <v>Sector Central</v>
          </cell>
          <cell r="E5">
            <v>1044.26</v>
          </cell>
          <cell r="F5">
            <v>0</v>
          </cell>
          <cell r="G5">
            <v>0</v>
          </cell>
        </row>
        <row r="6">
          <cell r="A6" t="str">
            <v>4 000</v>
          </cell>
          <cell r="B6">
            <v>4</v>
          </cell>
          <cell r="C6" t="str">
            <v>000</v>
          </cell>
          <cell r="D6" t="str">
            <v>Sector Central</v>
          </cell>
          <cell r="E6">
            <v>2726.71</v>
          </cell>
          <cell r="F6">
            <v>0</v>
          </cell>
          <cell r="G6">
            <v>0</v>
          </cell>
        </row>
        <row r="7">
          <cell r="A7" t="str">
            <v>4 A00</v>
          </cell>
          <cell r="B7">
            <v>4</v>
          </cell>
          <cell r="C7" t="str">
            <v>A00</v>
          </cell>
          <cell r="D7" t="str">
            <v>Instituto Nacional para el Federalismo y el Desarrollo Municipal</v>
          </cell>
          <cell r="E7">
            <v>33.130000000000003</v>
          </cell>
          <cell r="F7">
            <v>0</v>
          </cell>
          <cell r="G7">
            <v>0</v>
          </cell>
        </row>
        <row r="8">
          <cell r="A8" t="str">
            <v>4 D00</v>
          </cell>
          <cell r="B8">
            <v>4</v>
          </cell>
          <cell r="C8" t="str">
            <v>D00</v>
          </cell>
          <cell r="D8" t="str">
            <v>Prevención y Readaptación Social</v>
          </cell>
          <cell r="E8">
            <v>4709.1000000000004</v>
          </cell>
          <cell r="F8">
            <v>0</v>
          </cell>
          <cell r="G8">
            <v>0</v>
          </cell>
        </row>
        <row r="9">
          <cell r="A9" t="str">
            <v>4 F00</v>
          </cell>
          <cell r="B9">
            <v>4</v>
          </cell>
          <cell r="C9" t="str">
            <v>F00</v>
          </cell>
          <cell r="D9" t="str">
            <v>Tribunal Federal de Conciliación y Arbitraje</v>
          </cell>
          <cell r="E9">
            <v>328.63</v>
          </cell>
          <cell r="F9">
            <v>0</v>
          </cell>
          <cell r="G9">
            <v>0</v>
          </cell>
        </row>
        <row r="10">
          <cell r="A10" t="str">
            <v>4 G00</v>
          </cell>
          <cell r="B10">
            <v>4</v>
          </cell>
          <cell r="C10" t="str">
            <v>G00</v>
          </cell>
          <cell r="D10" t="str">
            <v>Secretaría General del Consejo Nacional de Población</v>
          </cell>
          <cell r="E10">
            <v>47.05</v>
          </cell>
          <cell r="F10">
            <v>0</v>
          </cell>
          <cell r="G10">
            <v>0</v>
          </cell>
        </row>
        <row r="11">
          <cell r="A11" t="str">
            <v>4 H00</v>
          </cell>
          <cell r="B11">
            <v>4</v>
          </cell>
          <cell r="C11" t="str">
            <v>H00</v>
          </cell>
          <cell r="D11" t="str">
            <v>Centro Nacional de Prevención de Desastres</v>
          </cell>
          <cell r="E11">
            <v>68.2</v>
          </cell>
          <cell r="F11">
            <v>0</v>
          </cell>
          <cell r="G11">
            <v>0</v>
          </cell>
        </row>
        <row r="12">
          <cell r="A12" t="str">
            <v>4 I00</v>
          </cell>
          <cell r="B12">
            <v>4</v>
          </cell>
          <cell r="C12" t="str">
            <v>I00</v>
          </cell>
          <cell r="D12" t="str">
            <v>Centro de Investigación y Seguridad Nacional</v>
          </cell>
          <cell r="E12">
            <v>2108.91</v>
          </cell>
          <cell r="F12">
            <v>0</v>
          </cell>
          <cell r="G12">
            <v>0</v>
          </cell>
        </row>
        <row r="13">
          <cell r="A13" t="str">
            <v>4 K00</v>
          </cell>
          <cell r="B13">
            <v>4</v>
          </cell>
          <cell r="C13" t="str">
            <v>K00</v>
          </cell>
          <cell r="D13" t="str">
            <v>Instituto Nacional de Migración</v>
          </cell>
          <cell r="E13">
            <v>1670.55</v>
          </cell>
          <cell r="F13">
            <v>0</v>
          </cell>
          <cell r="G13">
            <v>0</v>
          </cell>
        </row>
        <row r="14">
          <cell r="A14" t="str">
            <v>4 L00</v>
          </cell>
          <cell r="B14">
            <v>4</v>
          </cell>
          <cell r="C14" t="str">
            <v>L00</v>
          </cell>
          <cell r="D14" t="str">
            <v>Policía Federal</v>
          </cell>
          <cell r="E14">
            <v>18343.12</v>
          </cell>
          <cell r="F14">
            <v>0</v>
          </cell>
          <cell r="G14">
            <v>0</v>
          </cell>
        </row>
        <row r="15">
          <cell r="A15" t="str">
            <v>4 M00</v>
          </cell>
          <cell r="B15">
            <v>4</v>
          </cell>
          <cell r="C15" t="str">
            <v>M00</v>
          </cell>
          <cell r="D15" t="str">
            <v>Secretaría Técnica de la Comisión Calificadora de Publicaciones y Revistas Ilustradas</v>
          </cell>
          <cell r="E15">
            <v>3.75</v>
          </cell>
          <cell r="F15">
            <v>0</v>
          </cell>
          <cell r="G15">
            <v>0</v>
          </cell>
        </row>
        <row r="16">
          <cell r="A16" t="str">
            <v>4 N00</v>
          </cell>
          <cell r="B16">
            <v>4</v>
          </cell>
          <cell r="C16" t="str">
            <v>N00</v>
          </cell>
          <cell r="D16" t="str">
            <v>Coordinación General de la Comisión Mexicana de Ayuda a Refugiados</v>
          </cell>
          <cell r="E16">
            <v>18.739999999999998</v>
          </cell>
          <cell r="F16">
            <v>0</v>
          </cell>
          <cell r="G16">
            <v>0</v>
          </cell>
        </row>
        <row r="17">
          <cell r="A17" t="str">
            <v>4 O00</v>
          </cell>
          <cell r="B17">
            <v>4</v>
          </cell>
          <cell r="C17" t="str">
            <v>O00</v>
          </cell>
          <cell r="D17" t="str">
            <v>Servicio de Protección Federal</v>
          </cell>
          <cell r="E17">
            <v>1540.28</v>
          </cell>
          <cell r="F17">
            <v>0</v>
          </cell>
          <cell r="G17">
            <v>0</v>
          </cell>
        </row>
        <row r="18">
          <cell r="A18" t="str">
            <v>4 P00</v>
          </cell>
          <cell r="B18">
            <v>4</v>
          </cell>
          <cell r="C18" t="str">
            <v>P00</v>
          </cell>
          <cell r="D18" t="str">
            <v>Secretaría Ejecutiva del Sistema Nacional para la Protección Integral de Niñas, Niños y Adolescentes</v>
          </cell>
          <cell r="E18">
            <v>36</v>
          </cell>
          <cell r="F18">
            <v>0</v>
          </cell>
          <cell r="G18">
            <v>0</v>
          </cell>
        </row>
        <row r="19">
          <cell r="A19" t="str">
            <v>4 Q00</v>
          </cell>
          <cell r="B19">
            <v>4</v>
          </cell>
          <cell r="C19" t="str">
            <v>Q00</v>
          </cell>
          <cell r="D19" t="str">
            <v>Centro de Producción de Programas Informativos y Especiales</v>
          </cell>
          <cell r="E19">
            <v>24.19</v>
          </cell>
          <cell r="F19">
            <v>0</v>
          </cell>
          <cell r="G19">
            <v>0</v>
          </cell>
        </row>
        <row r="20">
          <cell r="A20" t="str">
            <v>4 R00</v>
          </cell>
          <cell r="B20">
            <v>4</v>
          </cell>
          <cell r="C20" t="str">
            <v>R00</v>
          </cell>
          <cell r="D20" t="str">
            <v>Coordinación Nacional Antisecuestro</v>
          </cell>
          <cell r="E20">
            <v>48.22</v>
          </cell>
          <cell r="F20">
            <v>0</v>
          </cell>
          <cell r="G20">
            <v>0</v>
          </cell>
        </row>
        <row r="21">
          <cell r="A21" t="str">
            <v>4 T00</v>
          </cell>
          <cell r="B21">
            <v>4</v>
          </cell>
          <cell r="C21" t="str">
            <v>T00</v>
          </cell>
          <cell r="D21" t="str">
            <v>Coordinación para la Atención Integral de la Migración en la Frontera Sur</v>
          </cell>
          <cell r="E21">
            <v>59.83</v>
          </cell>
          <cell r="F21">
            <v>0</v>
          </cell>
          <cell r="G21">
            <v>0</v>
          </cell>
        </row>
        <row r="22">
          <cell r="A22" t="str">
            <v>4 U00</v>
          </cell>
          <cell r="B22">
            <v>4</v>
          </cell>
          <cell r="C22" t="str">
            <v>U00</v>
          </cell>
          <cell r="D22" t="str">
            <v>Secretaría Técnica del Consejo de Coordinación para la Implementación del Sistema de Justicia Penal</v>
          </cell>
          <cell r="E22">
            <v>52.33</v>
          </cell>
          <cell r="F22">
            <v>0</v>
          </cell>
          <cell r="G22">
            <v>0</v>
          </cell>
        </row>
        <row r="23">
          <cell r="A23" t="str">
            <v>4 V00</v>
          </cell>
          <cell r="B23">
            <v>4</v>
          </cell>
          <cell r="C23" t="str">
            <v>V00</v>
          </cell>
          <cell r="D23" t="str">
            <v>Comisión Nacional para Prevenir y Erradicar la Violencia Contra las Mujeres</v>
          </cell>
          <cell r="E23">
            <v>34.35</v>
          </cell>
          <cell r="F23">
            <v>0</v>
          </cell>
          <cell r="G23">
            <v>0</v>
          </cell>
        </row>
        <row r="24">
          <cell r="A24" t="str">
            <v>4 W00</v>
          </cell>
          <cell r="B24">
            <v>4</v>
          </cell>
          <cell r="C24" t="str">
            <v>W00</v>
          </cell>
          <cell r="D24" t="str">
            <v>Secretariado Ejecutivo del Sistema Nacional de Seguridad Pública</v>
          </cell>
          <cell r="E24">
            <v>290.62</v>
          </cell>
          <cell r="F24">
            <v>0</v>
          </cell>
          <cell r="G24">
            <v>0</v>
          </cell>
        </row>
        <row r="25">
          <cell r="A25" t="str">
            <v>4 EZN</v>
          </cell>
          <cell r="B25">
            <v>4</v>
          </cell>
          <cell r="C25" t="str">
            <v>EZN</v>
          </cell>
          <cell r="D25" t="str">
            <v>Archivo General de la Nación</v>
          </cell>
          <cell r="E25">
            <v>48.73</v>
          </cell>
          <cell r="F25">
            <v>0</v>
          </cell>
          <cell r="G25">
            <v>0</v>
          </cell>
        </row>
        <row r="26">
          <cell r="A26" t="str">
            <v>4 EZQ</v>
          </cell>
          <cell r="B26">
            <v>4</v>
          </cell>
          <cell r="C26" t="str">
            <v>EZQ</v>
          </cell>
          <cell r="D26" t="str">
            <v>Consejo Nacional para Prevenir la Discriminación</v>
          </cell>
          <cell r="E26">
            <v>59.59</v>
          </cell>
          <cell r="F26">
            <v>0</v>
          </cell>
          <cell r="G26">
            <v>0</v>
          </cell>
        </row>
        <row r="27">
          <cell r="A27" t="str">
            <v>5 000</v>
          </cell>
          <cell r="B27">
            <v>5</v>
          </cell>
          <cell r="C27" t="str">
            <v>000</v>
          </cell>
          <cell r="D27" t="str">
            <v>Sector Central</v>
          </cell>
          <cell r="E27">
            <v>4722.01</v>
          </cell>
          <cell r="F27">
            <v>13.42</v>
          </cell>
          <cell r="G27">
            <v>0</v>
          </cell>
        </row>
        <row r="28">
          <cell r="A28" t="str">
            <v>5 B00</v>
          </cell>
          <cell r="B28">
            <v>5</v>
          </cell>
          <cell r="C28" t="str">
            <v>B00</v>
          </cell>
          <cell r="D28" t="str">
            <v>Sección Mexicana de la Comisión Internacional de Límites y Aguas entre México y Estados Unidos</v>
          </cell>
          <cell r="E28">
            <v>16.71</v>
          </cell>
          <cell r="F28">
            <v>0.37</v>
          </cell>
          <cell r="G28">
            <v>0</v>
          </cell>
        </row>
        <row r="29">
          <cell r="A29" t="str">
            <v>5 C00</v>
          </cell>
          <cell r="B29">
            <v>5</v>
          </cell>
          <cell r="C29" t="str">
            <v>C00</v>
          </cell>
          <cell r="D29" t="str">
            <v>Secciones Mexicanas de las Comisiones Internacionales de Límites y Aguas entre México y Guatemala, y entre México y Belize</v>
          </cell>
          <cell r="E29">
            <v>8.4</v>
          </cell>
          <cell r="F29">
            <v>0.09</v>
          </cell>
          <cell r="G29">
            <v>0</v>
          </cell>
        </row>
        <row r="30">
          <cell r="A30" t="str">
            <v>5 I00</v>
          </cell>
          <cell r="B30">
            <v>5</v>
          </cell>
          <cell r="C30" t="str">
            <v>I00</v>
          </cell>
          <cell r="D30" t="str">
            <v>Instituto Matías Romero</v>
          </cell>
          <cell r="E30">
            <v>11.39</v>
          </cell>
          <cell r="F30">
            <v>0.27</v>
          </cell>
          <cell r="G30">
            <v>0</v>
          </cell>
        </row>
        <row r="31">
          <cell r="A31" t="str">
            <v>5 J00</v>
          </cell>
          <cell r="B31">
            <v>5</v>
          </cell>
          <cell r="C31" t="str">
            <v>J00</v>
          </cell>
          <cell r="D31" t="str">
            <v>Instituto de los Mexicanos en el Exterior</v>
          </cell>
          <cell r="E31">
            <v>15.53</v>
          </cell>
          <cell r="F31">
            <v>0.22</v>
          </cell>
          <cell r="G31">
            <v>0</v>
          </cell>
        </row>
        <row r="32">
          <cell r="A32" t="str">
            <v>5 K00</v>
          </cell>
          <cell r="B32">
            <v>5</v>
          </cell>
          <cell r="C32" t="str">
            <v>K00</v>
          </cell>
          <cell r="D32" t="str">
            <v>Agencia Mexicana de Cooperación Internacional para el Desarrollo</v>
          </cell>
          <cell r="E32">
            <v>73.930000000000007</v>
          </cell>
          <cell r="F32">
            <v>1.1399999999999999</v>
          </cell>
          <cell r="G32">
            <v>0</v>
          </cell>
        </row>
        <row r="33">
          <cell r="A33" t="str">
            <v>6 000</v>
          </cell>
          <cell r="B33">
            <v>6</v>
          </cell>
          <cell r="C33" t="str">
            <v>000</v>
          </cell>
          <cell r="D33" t="str">
            <v>Sector Central</v>
          </cell>
          <cell r="E33">
            <v>2684.38</v>
          </cell>
          <cell r="F33">
            <v>0</v>
          </cell>
          <cell r="G33">
            <v>0</v>
          </cell>
        </row>
        <row r="34">
          <cell r="A34" t="str">
            <v>6 A00</v>
          </cell>
          <cell r="B34">
            <v>6</v>
          </cell>
          <cell r="C34" t="str">
            <v>A00</v>
          </cell>
          <cell r="D34" t="str">
            <v>Instituto de Administración y Avalúos de Bienes Nacionales</v>
          </cell>
          <cell r="E34">
            <v>118.7</v>
          </cell>
          <cell r="F34">
            <v>0</v>
          </cell>
          <cell r="G34">
            <v>0</v>
          </cell>
        </row>
        <row r="35">
          <cell r="A35" t="str">
            <v>6 B00</v>
          </cell>
          <cell r="B35">
            <v>6</v>
          </cell>
          <cell r="C35" t="str">
            <v>B00</v>
          </cell>
          <cell r="D35" t="str">
            <v>Comisión Nacional Bancaria y de Valores</v>
          </cell>
          <cell r="E35">
            <v>1122.5999999999999</v>
          </cell>
          <cell r="F35">
            <v>0</v>
          </cell>
          <cell r="G35">
            <v>0</v>
          </cell>
        </row>
        <row r="36">
          <cell r="A36" t="str">
            <v>6 C00</v>
          </cell>
          <cell r="B36">
            <v>6</v>
          </cell>
          <cell r="C36" t="str">
            <v>C00</v>
          </cell>
          <cell r="D36" t="str">
            <v>Comisión Nacional de Seguros y Fianzas</v>
          </cell>
          <cell r="E36">
            <v>224.39</v>
          </cell>
          <cell r="F36">
            <v>0</v>
          </cell>
          <cell r="G36">
            <v>0</v>
          </cell>
        </row>
        <row r="37">
          <cell r="A37" t="str">
            <v>6 D00</v>
          </cell>
          <cell r="B37">
            <v>6</v>
          </cell>
          <cell r="C37" t="str">
            <v>D00</v>
          </cell>
          <cell r="D37" t="str">
            <v>Comisión Nacional del Sistema de Ahorro para el Retiro</v>
          </cell>
          <cell r="E37">
            <v>193.64</v>
          </cell>
          <cell r="F37">
            <v>0</v>
          </cell>
          <cell r="G37">
            <v>0</v>
          </cell>
        </row>
        <row r="38">
          <cell r="A38" t="str">
            <v>6 E00</v>
          </cell>
          <cell r="B38">
            <v>6</v>
          </cell>
          <cell r="C38" t="str">
            <v>E00</v>
          </cell>
          <cell r="D38" t="str">
            <v>Servicio de Administración Tributaria</v>
          </cell>
          <cell r="E38">
            <v>11612.16</v>
          </cell>
          <cell r="F38">
            <v>0</v>
          </cell>
          <cell r="G38">
            <v>0</v>
          </cell>
        </row>
        <row r="39">
          <cell r="A39" t="str">
            <v>6 G3A</v>
          </cell>
          <cell r="B39">
            <v>6</v>
          </cell>
          <cell r="C39" t="str">
            <v>G3A</v>
          </cell>
          <cell r="D39" t="str">
            <v>Comisión Nacional para la Protección y Defensa de los Usuarios de Servicios Financieros</v>
          </cell>
          <cell r="E39">
            <v>440.3</v>
          </cell>
          <cell r="F39">
            <v>0</v>
          </cell>
          <cell r="G39">
            <v>0</v>
          </cell>
        </row>
        <row r="40">
          <cell r="A40" t="str">
            <v>6 HKA</v>
          </cell>
          <cell r="B40">
            <v>6</v>
          </cell>
          <cell r="C40" t="str">
            <v>HKA</v>
          </cell>
          <cell r="D40" t="str">
            <v>Servicio de Administración y Enajenación de Bienes</v>
          </cell>
          <cell r="E40">
            <v>614.97</v>
          </cell>
          <cell r="F40">
            <v>0</v>
          </cell>
          <cell r="G40">
            <v>0</v>
          </cell>
        </row>
        <row r="41">
          <cell r="A41" t="str">
            <v>7 000</v>
          </cell>
          <cell r="B41">
            <v>7</v>
          </cell>
          <cell r="C41" t="str">
            <v>000</v>
          </cell>
          <cell r="D41" t="str">
            <v>Sector Central</v>
          </cell>
          <cell r="E41">
            <v>51144.62</v>
          </cell>
          <cell r="F41">
            <v>0</v>
          </cell>
          <cell r="G41">
            <v>0</v>
          </cell>
        </row>
        <row r="42">
          <cell r="A42" t="str">
            <v>13 000</v>
          </cell>
          <cell r="B42">
            <v>13</v>
          </cell>
          <cell r="C42" t="str">
            <v>000</v>
          </cell>
          <cell r="D42" t="str">
            <v>Sector Central</v>
          </cell>
          <cell r="E42">
            <v>19515.599999999999</v>
          </cell>
          <cell r="F42">
            <v>12.93</v>
          </cell>
          <cell r="G42">
            <v>0</v>
          </cell>
        </row>
        <row r="43">
          <cell r="A43" t="str">
            <v>14 000</v>
          </cell>
          <cell r="B43">
            <v>14</v>
          </cell>
          <cell r="C43" t="str">
            <v>000</v>
          </cell>
          <cell r="D43" t="str">
            <v>Sector Central</v>
          </cell>
          <cell r="E43">
            <v>1859.43</v>
          </cell>
          <cell r="F43">
            <v>25.1</v>
          </cell>
          <cell r="G43">
            <v>0</v>
          </cell>
        </row>
        <row r="44">
          <cell r="A44" t="str">
            <v>14 A00</v>
          </cell>
          <cell r="B44">
            <v>14</v>
          </cell>
          <cell r="C44" t="str">
            <v>A00</v>
          </cell>
          <cell r="D44" t="str">
            <v>Procuraduría Federal de la Defensa del Trabajo</v>
          </cell>
          <cell r="E44">
            <v>149.93</v>
          </cell>
          <cell r="F44">
            <v>0.01</v>
          </cell>
          <cell r="G44">
            <v>0</v>
          </cell>
        </row>
        <row r="45">
          <cell r="A45" t="str">
            <v>14 B00</v>
          </cell>
          <cell r="B45">
            <v>14</v>
          </cell>
          <cell r="C45" t="str">
            <v>B00</v>
          </cell>
          <cell r="D45" t="str">
            <v>Comité Nacional Mixto de Protección al Salario</v>
          </cell>
          <cell r="E45">
            <v>14.88</v>
          </cell>
          <cell r="F45">
            <v>0.44</v>
          </cell>
          <cell r="G45">
            <v>0</v>
          </cell>
        </row>
        <row r="46">
          <cell r="A46" t="str">
            <v>14 PBJ</v>
          </cell>
          <cell r="B46">
            <v>14</v>
          </cell>
          <cell r="C46" t="str">
            <v>PBJ</v>
          </cell>
          <cell r="D46" t="str">
            <v>Comisión Nacional de los Salarios Mínimos</v>
          </cell>
          <cell r="E46">
            <v>30.21</v>
          </cell>
          <cell r="F46">
            <v>0.72</v>
          </cell>
          <cell r="G46">
            <v>0</v>
          </cell>
        </row>
        <row r="47">
          <cell r="A47" t="str">
            <v>15 000</v>
          </cell>
          <cell r="B47">
            <v>15</v>
          </cell>
          <cell r="C47" t="str">
            <v>000</v>
          </cell>
          <cell r="D47" t="str">
            <v>Sector Central</v>
          </cell>
          <cell r="E47">
            <v>795.05</v>
          </cell>
          <cell r="F47">
            <v>0</v>
          </cell>
          <cell r="G47">
            <v>0</v>
          </cell>
        </row>
        <row r="48">
          <cell r="A48" t="str">
            <v>15 B00</v>
          </cell>
          <cell r="B48">
            <v>15</v>
          </cell>
          <cell r="C48" t="str">
            <v>B00</v>
          </cell>
          <cell r="D48" t="str">
            <v>Registro Agrario Nacional</v>
          </cell>
          <cell r="E48">
            <v>373.62</v>
          </cell>
          <cell r="F48">
            <v>0</v>
          </cell>
          <cell r="G48">
            <v>0</v>
          </cell>
        </row>
        <row r="49">
          <cell r="A49" t="str">
            <v>15 QCW</v>
          </cell>
          <cell r="B49">
            <v>15</v>
          </cell>
          <cell r="C49" t="str">
            <v>QCW</v>
          </cell>
          <cell r="D49" t="str">
            <v>Comisión Nacional de Vivienda</v>
          </cell>
          <cell r="E49">
            <v>56.29</v>
          </cell>
          <cell r="F49">
            <v>0</v>
          </cell>
          <cell r="G49">
            <v>0</v>
          </cell>
        </row>
        <row r="50">
          <cell r="A50" t="str">
            <v>15 QEZ</v>
          </cell>
          <cell r="B50">
            <v>15</v>
          </cell>
          <cell r="C50" t="str">
            <v>QEZ</v>
          </cell>
          <cell r="D50" t="str">
            <v>Procuraduría Agraria</v>
          </cell>
          <cell r="E50">
            <v>627.66</v>
          </cell>
          <cell r="F50">
            <v>0</v>
          </cell>
          <cell r="G50">
            <v>0</v>
          </cell>
        </row>
        <row r="51">
          <cell r="A51" t="str">
            <v>15 QIQ</v>
          </cell>
          <cell r="B51">
            <v>15</v>
          </cell>
          <cell r="C51" t="str">
            <v>QIQ</v>
          </cell>
          <cell r="D51" t="str">
            <v>Fideicomiso Fondo Nacional de Habitaciones Populares</v>
          </cell>
          <cell r="E51">
            <v>10.32</v>
          </cell>
          <cell r="F51">
            <v>0</v>
          </cell>
          <cell r="G51">
            <v>0</v>
          </cell>
        </row>
        <row r="52">
          <cell r="A52" t="str">
            <v>17 000</v>
          </cell>
          <cell r="B52">
            <v>17</v>
          </cell>
          <cell r="C52" t="str">
            <v>000</v>
          </cell>
          <cell r="D52" t="str">
            <v>Sector Central</v>
          </cell>
          <cell r="E52">
            <v>11195.3</v>
          </cell>
          <cell r="F52">
            <v>32.85</v>
          </cell>
          <cell r="G52">
            <v>0</v>
          </cell>
        </row>
        <row r="53">
          <cell r="A53" t="str">
            <v>17 A00</v>
          </cell>
          <cell r="B53">
            <v>17</v>
          </cell>
          <cell r="C53" t="str">
            <v>A00</v>
          </cell>
          <cell r="D53" t="str">
            <v>Centro Nacional de Planeación, Análisis e Información para el Combate a la Delincuencia</v>
          </cell>
          <cell r="E53">
            <v>201.62</v>
          </cell>
          <cell r="F53">
            <v>0.16</v>
          </cell>
          <cell r="G53">
            <v>0</v>
          </cell>
        </row>
        <row r="54">
          <cell r="A54" t="str">
            <v>17 B00</v>
          </cell>
          <cell r="B54">
            <v>17</v>
          </cell>
          <cell r="C54" t="str">
            <v>B00</v>
          </cell>
          <cell r="D54" t="str">
            <v>Instituto de Formación Ministerial, Policial y Pericial</v>
          </cell>
          <cell r="E54">
            <v>34.72</v>
          </cell>
          <cell r="F54">
            <v>0.62</v>
          </cell>
          <cell r="G54">
            <v>0</v>
          </cell>
        </row>
        <row r="55">
          <cell r="A55" t="str">
            <v>17 C00</v>
          </cell>
          <cell r="B55">
            <v>17</v>
          </cell>
          <cell r="C55" t="str">
            <v>C00</v>
          </cell>
          <cell r="D55" t="str">
            <v>Centro de Evaluación y Control de Confianza</v>
          </cell>
          <cell r="E55">
            <v>99.63</v>
          </cell>
          <cell r="F55">
            <v>0.03</v>
          </cell>
          <cell r="G55">
            <v>0</v>
          </cell>
        </row>
        <row r="56">
          <cell r="A56" t="str">
            <v>17 D00</v>
          </cell>
          <cell r="B56">
            <v>17</v>
          </cell>
          <cell r="C56" t="str">
            <v>D00</v>
          </cell>
          <cell r="D56" t="str">
            <v>Centro Federal de Protección a Personas</v>
          </cell>
          <cell r="E56">
            <v>9.7100000000000009</v>
          </cell>
          <cell r="F56">
            <v>0</v>
          </cell>
          <cell r="G56">
            <v>0</v>
          </cell>
        </row>
        <row r="57">
          <cell r="A57" t="str">
            <v>17 E00</v>
          </cell>
          <cell r="B57">
            <v>17</v>
          </cell>
          <cell r="C57" t="str">
            <v>E00</v>
          </cell>
          <cell r="D57" t="str">
            <v>Agencia de Investigación Criminal</v>
          </cell>
          <cell r="E57">
            <v>7.8</v>
          </cell>
          <cell r="F57">
            <v>0</v>
          </cell>
          <cell r="G57">
            <v>0</v>
          </cell>
        </row>
        <row r="58">
          <cell r="A58" t="str">
            <v>17 SKC</v>
          </cell>
          <cell r="B58">
            <v>17</v>
          </cell>
          <cell r="C58" t="str">
            <v>SKC</v>
          </cell>
          <cell r="D58" t="str">
            <v>Instituto Nacional de Ciencias Penales</v>
          </cell>
          <cell r="E58">
            <v>68.989999999999995</v>
          </cell>
          <cell r="F58">
            <v>0</v>
          </cell>
          <cell r="G58">
            <v>0</v>
          </cell>
        </row>
        <row r="59">
          <cell r="A59" t="str">
            <v>20 000</v>
          </cell>
          <cell r="B59">
            <v>20</v>
          </cell>
          <cell r="C59" t="str">
            <v>000</v>
          </cell>
          <cell r="D59" t="str">
            <v>Sector Central</v>
          </cell>
          <cell r="E59">
            <v>1392.98</v>
          </cell>
          <cell r="F59">
            <v>0</v>
          </cell>
          <cell r="G59">
            <v>0</v>
          </cell>
        </row>
        <row r="60">
          <cell r="A60" t="str">
            <v>20 D00</v>
          </cell>
          <cell r="B60">
            <v>20</v>
          </cell>
          <cell r="C60" t="str">
            <v>D00</v>
          </cell>
          <cell r="D60" t="str">
            <v>Instituto Nacional de Desarrollo Social</v>
          </cell>
          <cell r="E60">
            <v>69.5</v>
          </cell>
          <cell r="F60">
            <v>0</v>
          </cell>
          <cell r="G60">
            <v>0</v>
          </cell>
        </row>
        <row r="61">
          <cell r="A61" t="str">
            <v>20 G00</v>
          </cell>
          <cell r="B61">
            <v>20</v>
          </cell>
          <cell r="C61" t="str">
            <v>G00</v>
          </cell>
          <cell r="D61" t="str">
            <v>Coordinación Nacional de PROSPERA Programa de Inclusión Social</v>
          </cell>
          <cell r="E61">
            <v>561.29999999999995</v>
          </cell>
          <cell r="F61">
            <v>0</v>
          </cell>
          <cell r="G61">
            <v>0</v>
          </cell>
        </row>
        <row r="62">
          <cell r="A62" t="str">
            <v>20 L00</v>
          </cell>
          <cell r="B62">
            <v>20</v>
          </cell>
          <cell r="C62" t="str">
            <v>L00</v>
          </cell>
          <cell r="D62" t="str">
            <v>Instituto Nacional de la Economía Social</v>
          </cell>
          <cell r="E62">
            <v>252.29</v>
          </cell>
          <cell r="F62">
            <v>0</v>
          </cell>
          <cell r="G62">
            <v>0</v>
          </cell>
        </row>
        <row r="63">
          <cell r="A63" t="str">
            <v>20 V3A</v>
          </cell>
          <cell r="B63">
            <v>20</v>
          </cell>
          <cell r="C63" t="str">
            <v>V3A</v>
          </cell>
          <cell r="D63" t="str">
            <v>Instituto Nacional de las Personas Adultas Mayores</v>
          </cell>
          <cell r="E63">
            <v>252.21</v>
          </cell>
          <cell r="F63">
            <v>2.9</v>
          </cell>
          <cell r="G63">
            <v>0</v>
          </cell>
        </row>
        <row r="64">
          <cell r="A64" t="str">
            <v>20 VQZ</v>
          </cell>
          <cell r="B64">
            <v>20</v>
          </cell>
          <cell r="C64" t="str">
            <v>VQZ</v>
          </cell>
          <cell r="D64" t="str">
            <v>Consejo Nacional de Evaluación de la Política de Desarrollo Social</v>
          </cell>
          <cell r="E64">
            <v>261.87</v>
          </cell>
          <cell r="F64">
            <v>0</v>
          </cell>
          <cell r="G64">
            <v>0</v>
          </cell>
        </row>
        <row r="65">
          <cell r="A65" t="str">
            <v>20 VRW</v>
          </cell>
          <cell r="B65">
            <v>20</v>
          </cell>
          <cell r="C65" t="str">
            <v>VRW</v>
          </cell>
          <cell r="D65" t="str">
            <v>Consejo Nacional para el Desarrollo y la Inclusión de las Personas con Discapacidad</v>
          </cell>
          <cell r="E65">
            <v>23.38</v>
          </cell>
          <cell r="F65">
            <v>0</v>
          </cell>
          <cell r="G65">
            <v>0</v>
          </cell>
        </row>
        <row r="66">
          <cell r="A66" t="str">
            <v>20 VUY</v>
          </cell>
          <cell r="B66">
            <v>20</v>
          </cell>
          <cell r="C66" t="str">
            <v>VUY</v>
          </cell>
          <cell r="D66" t="str">
            <v>Instituto Mexicano de la Juventud</v>
          </cell>
          <cell r="E66">
            <v>70.290000000000006</v>
          </cell>
          <cell r="F66">
            <v>0</v>
          </cell>
          <cell r="G66">
            <v>0</v>
          </cell>
        </row>
        <row r="67">
          <cell r="A67" t="str">
            <v>20 VZG</v>
          </cell>
          <cell r="B67">
            <v>20</v>
          </cell>
          <cell r="C67" t="str">
            <v>VZG</v>
          </cell>
          <cell r="D67" t="str">
            <v>Fondo Nacional para el Fomento de las Artesanías</v>
          </cell>
          <cell r="E67">
            <v>29.73</v>
          </cell>
          <cell r="F67">
            <v>0</v>
          </cell>
          <cell r="G67">
            <v>0</v>
          </cell>
        </row>
        <row r="68">
          <cell r="A68" t="str">
            <v>21 000</v>
          </cell>
          <cell r="B68">
            <v>21</v>
          </cell>
          <cell r="C68" t="str">
            <v>000</v>
          </cell>
          <cell r="D68" t="str">
            <v>Sector Central</v>
          </cell>
          <cell r="E68">
            <v>335.01</v>
          </cell>
          <cell r="F68">
            <v>0</v>
          </cell>
          <cell r="G68">
            <v>0</v>
          </cell>
        </row>
        <row r="69">
          <cell r="A69" t="str">
            <v>21 A00</v>
          </cell>
          <cell r="B69">
            <v>21</v>
          </cell>
          <cell r="C69" t="str">
            <v>A00</v>
          </cell>
          <cell r="D69" t="str">
            <v>Instituto de Competitividad Turística</v>
          </cell>
          <cell r="E69">
            <v>12.42</v>
          </cell>
          <cell r="F69">
            <v>0</v>
          </cell>
          <cell r="G69">
            <v>0</v>
          </cell>
        </row>
        <row r="70">
          <cell r="A70" t="str">
            <v>21 B00</v>
          </cell>
          <cell r="B70">
            <v>21</v>
          </cell>
          <cell r="C70" t="str">
            <v>B00</v>
          </cell>
          <cell r="D70" t="str">
            <v>Corporación de Servicios al Turista Ángeles Verdes</v>
          </cell>
          <cell r="E70">
            <v>145.37</v>
          </cell>
          <cell r="F70">
            <v>0</v>
          </cell>
          <cell r="G70">
            <v>0</v>
          </cell>
        </row>
        <row r="71">
          <cell r="A71" t="str">
            <v>21 W3J</v>
          </cell>
          <cell r="B71">
            <v>21</v>
          </cell>
          <cell r="C71" t="str">
            <v>W3J</v>
          </cell>
          <cell r="D71" t="str">
            <v>Consejo de Promoción Turística de México, S.A. de C.V.</v>
          </cell>
          <cell r="E71">
            <v>210.21</v>
          </cell>
          <cell r="F71">
            <v>0</v>
          </cell>
          <cell r="G71">
            <v>0</v>
          </cell>
        </row>
        <row r="72">
          <cell r="A72" t="str">
            <v>21 W3N</v>
          </cell>
          <cell r="B72">
            <v>21</v>
          </cell>
          <cell r="C72" t="str">
            <v>W3N</v>
          </cell>
          <cell r="D72" t="str">
            <v>Fondo Nacional de Fomento al Turismo</v>
          </cell>
          <cell r="E72">
            <v>281.44</v>
          </cell>
          <cell r="F72">
            <v>0</v>
          </cell>
          <cell r="G72">
            <v>0</v>
          </cell>
        </row>
        <row r="73">
          <cell r="A73" t="str">
            <v>27 000</v>
          </cell>
          <cell r="B73">
            <v>27</v>
          </cell>
          <cell r="C73" t="str">
            <v>000</v>
          </cell>
          <cell r="D73" t="str">
            <v>Sector Central</v>
          </cell>
          <cell r="E73">
            <v>869.49</v>
          </cell>
          <cell r="F73">
            <v>2.5099999999999998</v>
          </cell>
          <cell r="G73">
            <v>0</v>
          </cell>
        </row>
        <row r="74">
          <cell r="A74" t="str">
            <v>37 000</v>
          </cell>
          <cell r="B74">
            <v>37</v>
          </cell>
          <cell r="C74" t="str">
            <v>000</v>
          </cell>
          <cell r="D74" t="str">
            <v>Sector Central</v>
          </cell>
          <cell r="E74">
            <v>107.25</v>
          </cell>
          <cell r="F74">
            <v>0</v>
          </cell>
          <cell r="G74">
            <v>0</v>
          </cell>
        </row>
        <row r="75">
          <cell r="A75" t="str">
            <v>47 AYB</v>
          </cell>
          <cell r="B75">
            <v>47</v>
          </cell>
          <cell r="C75" t="str">
            <v>AYB</v>
          </cell>
          <cell r="D75" t="str">
            <v>Comisión Nacional para el Desarrollo de los Pueblos Indígenas</v>
          </cell>
          <cell r="E75">
            <v>686</v>
          </cell>
          <cell r="F75">
            <v>0</v>
          </cell>
          <cell r="G75">
            <v>0</v>
          </cell>
        </row>
        <row r="76">
          <cell r="A76" t="str">
            <v>47 AYG</v>
          </cell>
          <cell r="B76">
            <v>47</v>
          </cell>
          <cell r="C76" t="str">
            <v>AYG</v>
          </cell>
          <cell r="D76" t="str">
            <v>Notimex, Agencia de Noticias del Estado Mexicano</v>
          </cell>
          <cell r="E76">
            <v>131.19</v>
          </cell>
          <cell r="F76">
            <v>0</v>
          </cell>
          <cell r="G76">
            <v>0</v>
          </cell>
        </row>
        <row r="77">
          <cell r="A77" t="str">
            <v>47 AYI</v>
          </cell>
          <cell r="B77">
            <v>47</v>
          </cell>
          <cell r="C77" t="str">
            <v>AYI</v>
          </cell>
          <cell r="D77" t="str">
            <v>Procuraduría de la Defensa del Contribuyente</v>
          </cell>
          <cell r="E77">
            <v>385.78</v>
          </cell>
          <cell r="F77">
            <v>0</v>
          </cell>
          <cell r="G77">
            <v>0</v>
          </cell>
        </row>
        <row r="78">
          <cell r="A78" t="str">
            <v>47 AYJ</v>
          </cell>
          <cell r="B78">
            <v>47</v>
          </cell>
          <cell r="C78" t="str">
            <v>AYJ</v>
          </cell>
          <cell r="D78" t="str">
            <v>Comisión Ejecutiva de Atención a Víctimas</v>
          </cell>
          <cell r="E78">
            <v>179.02</v>
          </cell>
          <cell r="F78">
            <v>0</v>
          </cell>
          <cell r="G78">
            <v>0</v>
          </cell>
        </row>
        <row r="79">
          <cell r="A79" t="str">
            <v>47 AYL</v>
          </cell>
          <cell r="B79">
            <v>47</v>
          </cell>
          <cell r="C79" t="str">
            <v>AYL</v>
          </cell>
          <cell r="D79" t="str">
            <v>Sistema Público de Radiodifusión del Estado Mexicano</v>
          </cell>
          <cell r="E79">
            <v>105.87</v>
          </cell>
          <cell r="F79">
            <v>0</v>
          </cell>
          <cell r="G79">
            <v>0</v>
          </cell>
        </row>
        <row r="80">
          <cell r="A80" t="str">
            <v>47 HHG</v>
          </cell>
          <cell r="B80">
            <v>47</v>
          </cell>
          <cell r="C80" t="str">
            <v>HHG</v>
          </cell>
          <cell r="D80" t="str">
            <v>Instituto Nacional de las Mujeres</v>
          </cell>
          <cell r="E80">
            <v>141.93</v>
          </cell>
          <cell r="F80">
            <v>0</v>
          </cell>
          <cell r="G80">
            <v>0</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0.61586604</v>
          </cell>
          <cell r="G6">
            <v>0.20528867999999995</v>
          </cell>
        </row>
        <row r="7">
          <cell r="A7" t="str">
            <v>11 B00</v>
          </cell>
          <cell r="B7">
            <v>11</v>
          </cell>
          <cell r="C7" t="str">
            <v>B00</v>
          </cell>
          <cell r="D7" t="str">
            <v>Instituto Politécnico Nacional</v>
          </cell>
          <cell r="E7">
            <v>12446.36</v>
          </cell>
          <cell r="F7">
            <v>242.60754600000001</v>
          </cell>
          <cell r="G7">
            <v>32.420200999999999</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735.23728400000005</v>
          </cell>
          <cell r="G15">
            <v>51.678841100000014</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24.631530999999999</v>
          </cell>
          <cell r="G18">
            <v>3.269287333333331</v>
          </cell>
        </row>
        <row r="19">
          <cell r="A19" t="str">
            <v>11 L5X</v>
          </cell>
          <cell r="B19">
            <v>11</v>
          </cell>
          <cell r="C19" t="str">
            <v>L5X</v>
          </cell>
          <cell r="D19" t="str">
            <v>Colegio Nacional de Educación Profesional Técnica</v>
          </cell>
          <cell r="E19">
            <v>1173.69</v>
          </cell>
          <cell r="F19">
            <v>14.066801</v>
          </cell>
          <cell r="G19">
            <v>1.8384705833333355</v>
          </cell>
        </row>
        <row r="20">
          <cell r="A20" t="str">
            <v>11 L6H</v>
          </cell>
          <cell r="B20">
            <v>11</v>
          </cell>
          <cell r="C20" t="str">
            <v>L6H</v>
          </cell>
          <cell r="D20" t="str">
            <v>Comisión de Operación y Fomento de Actividades Académicas del Instituto Politécnico Nacional</v>
          </cell>
          <cell r="E20">
            <v>128.81</v>
          </cell>
          <cell r="F20">
            <v>2.423683</v>
          </cell>
          <cell r="G20">
            <v>0.29238291666666688</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5.9162889999999999</v>
          </cell>
          <cell r="G24">
            <v>0.74450716666666539</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0.52371299999999998</v>
          </cell>
          <cell r="G29">
            <v>6.4175000000000024E-2</v>
          </cell>
        </row>
        <row r="30">
          <cell r="A30" t="str">
            <v>11 MGH</v>
          </cell>
          <cell r="B30">
            <v>11</v>
          </cell>
          <cell r="C30" t="str">
            <v>MGH</v>
          </cell>
          <cell r="D30" t="str">
            <v>Universidad Autónoma Agraria Antonio Narro</v>
          </cell>
          <cell r="E30">
            <v>703.6</v>
          </cell>
          <cell r="F30">
            <v>0.66282030000000003</v>
          </cell>
          <cell r="G30">
            <v>0.22094009999999997</v>
          </cell>
        </row>
        <row r="31">
          <cell r="A31" t="str">
            <v>38 90A</v>
          </cell>
          <cell r="B31">
            <v>38</v>
          </cell>
          <cell r="C31" t="str">
            <v>90A</v>
          </cell>
          <cell r="D31" t="str">
            <v>Centro de Investigación en Geografía y Geomática "Ing. Jorge L. Tamayo", A.C.</v>
          </cell>
          <cell r="E31">
            <v>44.63</v>
          </cell>
          <cell r="F31">
            <v>0.67745149000000005</v>
          </cell>
          <cell r="G31">
            <v>9.9882800000000008E-2</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2.8474054999999998</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4.7383695899999996</v>
          </cell>
          <cell r="G37">
            <v>0.67912740000000005</v>
          </cell>
        </row>
        <row r="38">
          <cell r="A38" t="str">
            <v>38 90O</v>
          </cell>
          <cell r="B38">
            <v>38</v>
          </cell>
          <cell r="C38" t="str">
            <v>90O</v>
          </cell>
          <cell r="D38" t="str">
            <v>Centro de Investigaciones Biológicas del Noroeste, S.C.</v>
          </cell>
          <cell r="E38">
            <v>341.9</v>
          </cell>
          <cell r="F38">
            <v>7.6495265000000003</v>
          </cell>
          <cell r="G38">
            <v>0</v>
          </cell>
        </row>
        <row r="39">
          <cell r="A39" t="str">
            <v>38 90Q</v>
          </cell>
          <cell r="B39">
            <v>38</v>
          </cell>
          <cell r="C39" t="str">
            <v>90Q</v>
          </cell>
          <cell r="D39" t="str">
            <v>Centro de Investigación Científica de Yucatán, A.C.</v>
          </cell>
          <cell r="E39">
            <v>201.86</v>
          </cell>
          <cell r="F39">
            <v>4.9101844999999997</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4.2995374999999996</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2.1073542999999999</v>
          </cell>
          <cell r="G47">
            <v>0.29295963333333302</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5.7489636500000003</v>
          </cell>
          <cell r="G55">
            <v>0.81740927916666595</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20.940560000000001</v>
          </cell>
          <cell r="G57">
            <v>2.9883090000000001</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0.47330325000000001</v>
          </cell>
          <cell r="G68">
            <v>0.15776775000000001</v>
          </cell>
        </row>
      </sheetData>
      <sheetData sheetId="3">
        <row r="5">
          <cell r="A5" t="str">
            <v>8 000</v>
          </cell>
          <cell r="B5">
            <v>8</v>
          </cell>
          <cell r="C5" t="str">
            <v>000</v>
          </cell>
          <cell r="D5" t="str">
            <v>Sector Central</v>
          </cell>
          <cell r="E5">
            <v>2851.75</v>
          </cell>
          <cell r="F5">
            <v>0</v>
          </cell>
          <cell r="G5">
            <v>0</v>
          </cell>
        </row>
        <row r="6">
          <cell r="A6" t="str">
            <v>8 B00</v>
          </cell>
          <cell r="B6">
            <v>8</v>
          </cell>
          <cell r="C6" t="str">
            <v>B00</v>
          </cell>
          <cell r="D6" t="str">
            <v>Servicio Nacional de Sanidad, Inocuidad y Calidad Agroalimentaria</v>
          </cell>
          <cell r="E6">
            <v>629.88</v>
          </cell>
          <cell r="F6">
            <v>0</v>
          </cell>
          <cell r="G6">
            <v>0</v>
          </cell>
        </row>
        <row r="7">
          <cell r="A7" t="str">
            <v>8 C00</v>
          </cell>
          <cell r="B7">
            <v>8</v>
          </cell>
          <cell r="C7" t="str">
            <v>C00</v>
          </cell>
          <cell r="D7" t="str">
            <v>Servicio Nacional de Inspección y Certificación de Semillas</v>
          </cell>
          <cell r="E7">
            <v>26.13</v>
          </cell>
          <cell r="F7">
            <v>0</v>
          </cell>
          <cell r="G7">
            <v>0</v>
          </cell>
        </row>
        <row r="8">
          <cell r="A8" t="str">
            <v>8 D00</v>
          </cell>
          <cell r="B8">
            <v>8</v>
          </cell>
          <cell r="C8" t="str">
            <v>D00</v>
          </cell>
          <cell r="D8" t="str">
            <v>Colegio Superior Agropecuario del Estado de Guerrero</v>
          </cell>
          <cell r="E8">
            <v>59.26</v>
          </cell>
          <cell r="F8">
            <v>0</v>
          </cell>
          <cell r="G8">
            <v>0</v>
          </cell>
        </row>
        <row r="9">
          <cell r="A9" t="str">
            <v>8 F00</v>
          </cell>
          <cell r="B9">
            <v>8</v>
          </cell>
          <cell r="C9" t="str">
            <v>F00</v>
          </cell>
          <cell r="D9" t="str">
            <v>Agencia de Servicios a la Comercialización y Desarrollo de Mercados Agropecuarios</v>
          </cell>
          <cell r="E9">
            <v>172.94</v>
          </cell>
          <cell r="F9">
            <v>0</v>
          </cell>
          <cell r="G9">
            <v>0</v>
          </cell>
        </row>
        <row r="10">
          <cell r="A10" t="str">
            <v>8 G00</v>
          </cell>
          <cell r="B10">
            <v>8</v>
          </cell>
          <cell r="C10" t="str">
            <v>G00</v>
          </cell>
          <cell r="D10" t="str">
            <v>Servicio de Información Agroalimentaria y Pesquera</v>
          </cell>
          <cell r="E10">
            <v>36.869999999999997</v>
          </cell>
          <cell r="F10">
            <v>0</v>
          </cell>
          <cell r="G10">
            <v>0</v>
          </cell>
        </row>
        <row r="11">
          <cell r="A11" t="str">
            <v>8 I00</v>
          </cell>
          <cell r="B11">
            <v>8</v>
          </cell>
          <cell r="C11" t="str">
            <v>I00</v>
          </cell>
          <cell r="D11" t="str">
            <v>Comisión Nacional de Acuacultura y Pesca</v>
          </cell>
          <cell r="E11">
            <v>263.5</v>
          </cell>
          <cell r="F11">
            <v>0</v>
          </cell>
          <cell r="G11">
            <v>0</v>
          </cell>
        </row>
        <row r="12">
          <cell r="A12" t="str">
            <v>8 A1I</v>
          </cell>
          <cell r="B12">
            <v>8</v>
          </cell>
          <cell r="C12" t="str">
            <v>A1I</v>
          </cell>
          <cell r="D12" t="str">
            <v>Universidad Autónoma Chapingo</v>
          </cell>
          <cell r="E12">
            <v>1483.16</v>
          </cell>
          <cell r="F12">
            <v>40.96261355</v>
          </cell>
          <cell r="G12">
            <v>2.1780309600000001</v>
          </cell>
        </row>
        <row r="13">
          <cell r="A13" t="str">
            <v>8 AFU</v>
          </cell>
          <cell r="B13">
            <v>8</v>
          </cell>
          <cell r="C13" t="str">
            <v>AFU</v>
          </cell>
          <cell r="D13" t="str">
            <v>Comité Nacional para el Desarrollo Sustentable de la Caña de Azúcar</v>
          </cell>
          <cell r="E13">
            <v>8.4600000000000009</v>
          </cell>
          <cell r="F13">
            <v>0</v>
          </cell>
          <cell r="G13">
            <v>0</v>
          </cell>
        </row>
        <row r="14">
          <cell r="A14" t="str">
            <v>8 I6L</v>
          </cell>
          <cell r="B14">
            <v>8</v>
          </cell>
          <cell r="C14" t="str">
            <v>I6L</v>
          </cell>
          <cell r="D14" t="str">
            <v>Fideicomiso de Riesgo Compartido</v>
          </cell>
          <cell r="E14">
            <v>204.95</v>
          </cell>
          <cell r="F14">
            <v>0</v>
          </cell>
          <cell r="G14">
            <v>0</v>
          </cell>
        </row>
        <row r="15">
          <cell r="A15" t="str">
            <v>8 I6U</v>
          </cell>
          <cell r="B15">
            <v>8</v>
          </cell>
          <cell r="C15" t="str">
            <v>I6U</v>
          </cell>
          <cell r="D15" t="str">
            <v>Fondo de Empresas Expropiadas del Sector Azucarero</v>
          </cell>
          <cell r="E15">
            <v>7.79</v>
          </cell>
          <cell r="F15">
            <v>0</v>
          </cell>
          <cell r="G15">
            <v>0</v>
          </cell>
        </row>
        <row r="16">
          <cell r="A16" t="str">
            <v>8 I9H</v>
          </cell>
          <cell r="B16">
            <v>8</v>
          </cell>
          <cell r="C16" t="str">
            <v>I9H</v>
          </cell>
          <cell r="D16" t="str">
            <v>Instituto Nacional para el Desarrollo de Capacidades del Sector Rural, A.C.</v>
          </cell>
          <cell r="E16">
            <v>21.93</v>
          </cell>
          <cell r="F16">
            <v>0</v>
          </cell>
          <cell r="G16">
            <v>0</v>
          </cell>
        </row>
        <row r="17">
          <cell r="A17" t="str">
            <v>8 IZC</v>
          </cell>
          <cell r="B17">
            <v>8</v>
          </cell>
          <cell r="C17" t="str">
            <v>IZC</v>
          </cell>
          <cell r="D17" t="str">
            <v>Colegio de Postgraduados</v>
          </cell>
          <cell r="E17">
            <v>692.42</v>
          </cell>
          <cell r="F17">
            <v>0</v>
          </cell>
          <cell r="G17">
            <v>0</v>
          </cell>
        </row>
        <row r="18">
          <cell r="A18" t="str">
            <v>8 IZI</v>
          </cell>
          <cell r="B18">
            <v>8</v>
          </cell>
          <cell r="C18" t="str">
            <v>IZI</v>
          </cell>
          <cell r="D18" t="str">
            <v>Comisión Nacional de las Zonas Áridas</v>
          </cell>
          <cell r="E18">
            <v>53.21</v>
          </cell>
          <cell r="F18">
            <v>0</v>
          </cell>
          <cell r="G18">
            <v>0</v>
          </cell>
        </row>
        <row r="19">
          <cell r="A19" t="str">
            <v>8 JAG</v>
          </cell>
          <cell r="B19">
            <v>8</v>
          </cell>
          <cell r="C19" t="str">
            <v>JAG</v>
          </cell>
          <cell r="D19" t="str">
            <v>Instituto Nacional de Investigaciones Forestales, Agrícolas y Pecuarias</v>
          </cell>
          <cell r="E19">
            <v>885.41</v>
          </cell>
          <cell r="F19">
            <v>0</v>
          </cell>
          <cell r="G19">
            <v>0</v>
          </cell>
        </row>
        <row r="20">
          <cell r="A20" t="str">
            <v>8 RJL</v>
          </cell>
          <cell r="B20">
            <v>8</v>
          </cell>
          <cell r="C20" t="str">
            <v>RJL</v>
          </cell>
          <cell r="D20" t="str">
            <v>Instituto Nacional de Pesca</v>
          </cell>
          <cell r="E20">
            <v>137.07</v>
          </cell>
          <cell r="F20">
            <v>1.920061</v>
          </cell>
          <cell r="G20">
            <v>0.17455100000000001</v>
          </cell>
        </row>
        <row r="21">
          <cell r="A21" t="str">
            <v>9 000</v>
          </cell>
          <cell r="B21">
            <v>9</v>
          </cell>
          <cell r="C21" t="str">
            <v>000</v>
          </cell>
          <cell r="D21" t="str">
            <v>Sector Central</v>
          </cell>
          <cell r="E21">
            <v>4636.1000000000004</v>
          </cell>
          <cell r="F21">
            <v>0</v>
          </cell>
          <cell r="G21">
            <v>0</v>
          </cell>
        </row>
        <row r="22">
          <cell r="A22" t="str">
            <v>9 A00</v>
          </cell>
          <cell r="B22">
            <v>9</v>
          </cell>
          <cell r="C22" t="str">
            <v>A00</v>
          </cell>
          <cell r="D22" t="str">
            <v>Instituto Mexicano del Transporte</v>
          </cell>
          <cell r="E22">
            <v>85.23</v>
          </cell>
          <cell r="F22">
            <v>0</v>
          </cell>
          <cell r="G22">
            <v>0</v>
          </cell>
        </row>
        <row r="23">
          <cell r="A23" t="str">
            <v>9 C00</v>
          </cell>
          <cell r="B23">
            <v>9</v>
          </cell>
          <cell r="C23" t="str">
            <v>C00</v>
          </cell>
          <cell r="D23" t="str">
            <v>Servicios a la Navegación en el Espacio Aéreo Mexicano</v>
          </cell>
          <cell r="E23">
            <v>2249.65</v>
          </cell>
          <cell r="F23">
            <v>0</v>
          </cell>
          <cell r="G23">
            <v>0</v>
          </cell>
        </row>
        <row r="24">
          <cell r="A24" t="str">
            <v>9 D00</v>
          </cell>
          <cell r="B24">
            <v>9</v>
          </cell>
          <cell r="C24" t="str">
            <v>D00</v>
          </cell>
          <cell r="D24" t="str">
            <v>Agencia Reguladora del Transporte Ferroviario</v>
          </cell>
          <cell r="E24">
            <v>17</v>
          </cell>
          <cell r="F24">
            <v>0</v>
          </cell>
          <cell r="G24">
            <v>0</v>
          </cell>
        </row>
        <row r="25">
          <cell r="A25" t="str">
            <v>9 J3C</v>
          </cell>
          <cell r="B25">
            <v>9</v>
          </cell>
          <cell r="C25" t="str">
            <v>J3C</v>
          </cell>
          <cell r="D25" t="str">
            <v>Administración Portuaria Integral de Puerto Madero, S.A. de C.V.</v>
          </cell>
          <cell r="E25">
            <v>10.64</v>
          </cell>
          <cell r="F25">
            <v>0</v>
          </cell>
          <cell r="G25">
            <v>0</v>
          </cell>
        </row>
        <row r="26">
          <cell r="A26" t="str">
            <v>9 J3L</v>
          </cell>
          <cell r="B26">
            <v>9</v>
          </cell>
          <cell r="C26" t="str">
            <v>J3L</v>
          </cell>
          <cell r="D26" t="str">
            <v>Ferrocarril del Istmo de Tehuantepec, S.A. de C.V.</v>
          </cell>
          <cell r="E26">
            <v>34.85</v>
          </cell>
          <cell r="F26">
            <v>0</v>
          </cell>
          <cell r="G26">
            <v>0</v>
          </cell>
        </row>
        <row r="27">
          <cell r="A27" t="str">
            <v>9 J4Q</v>
          </cell>
          <cell r="B27">
            <v>9</v>
          </cell>
          <cell r="C27" t="str">
            <v>J4Q</v>
          </cell>
          <cell r="D27" t="str">
            <v>Organismo Promotor de Inversiones en Telecomunicaciones</v>
          </cell>
          <cell r="E27">
            <v>32</v>
          </cell>
          <cell r="F27">
            <v>0</v>
          </cell>
          <cell r="G27">
            <v>0</v>
          </cell>
        </row>
        <row r="28">
          <cell r="A28" t="str">
            <v>9 J4V</v>
          </cell>
          <cell r="B28">
            <v>9</v>
          </cell>
          <cell r="C28" t="str">
            <v>J4V</v>
          </cell>
          <cell r="D28" t="str">
            <v>Fideicomiso de Formación y Capacitación para el Personal de la Marina Mercante Nacional</v>
          </cell>
          <cell r="E28">
            <v>73.55</v>
          </cell>
          <cell r="F28">
            <v>0</v>
          </cell>
          <cell r="G28">
            <v>0</v>
          </cell>
        </row>
        <row r="29">
          <cell r="A29" t="str">
            <v>9 JZN</v>
          </cell>
          <cell r="B29">
            <v>9</v>
          </cell>
          <cell r="C29" t="str">
            <v>JZN</v>
          </cell>
          <cell r="D29" t="str">
            <v>Agencia Espacial Mexicana</v>
          </cell>
          <cell r="E29">
            <v>42.08</v>
          </cell>
          <cell r="F29">
            <v>0</v>
          </cell>
          <cell r="G29">
            <v>0</v>
          </cell>
        </row>
        <row r="30">
          <cell r="A30" t="str">
            <v>9 KDH</v>
          </cell>
          <cell r="B30">
            <v>9</v>
          </cell>
          <cell r="C30" t="str">
            <v>KDH</v>
          </cell>
          <cell r="D30" t="str">
            <v>Grupo Aeroportuario de la Ciudad de México, S.A. de C.V.</v>
          </cell>
          <cell r="E30">
            <v>164.33</v>
          </cell>
          <cell r="F30">
            <v>0</v>
          </cell>
          <cell r="G30">
            <v>0</v>
          </cell>
        </row>
        <row r="31">
          <cell r="A31" t="str">
            <v>10 000</v>
          </cell>
          <cell r="B31">
            <v>10</v>
          </cell>
          <cell r="C31" t="str">
            <v>000</v>
          </cell>
          <cell r="D31" t="str">
            <v>Sector Central</v>
          </cell>
          <cell r="E31">
            <v>1334.81</v>
          </cell>
          <cell r="F31">
            <v>0</v>
          </cell>
          <cell r="G31">
            <v>0</v>
          </cell>
        </row>
        <row r="32">
          <cell r="A32" t="str">
            <v>10 B00</v>
          </cell>
          <cell r="B32">
            <v>10</v>
          </cell>
          <cell r="C32" t="str">
            <v>B00</v>
          </cell>
          <cell r="D32" t="str">
            <v>Comisión Federal de Mejora Regulatoria</v>
          </cell>
          <cell r="E32">
            <v>64.36</v>
          </cell>
          <cell r="F32">
            <v>0</v>
          </cell>
          <cell r="G32">
            <v>0</v>
          </cell>
        </row>
        <row r="33">
          <cell r="A33" t="str">
            <v>10 E00</v>
          </cell>
          <cell r="B33">
            <v>10</v>
          </cell>
          <cell r="C33" t="str">
            <v>E00</v>
          </cell>
          <cell r="D33" t="str">
            <v>Instituto Nacional del Emprendedor</v>
          </cell>
          <cell r="E33">
            <v>144.88999999999999</v>
          </cell>
          <cell r="F33">
            <v>0</v>
          </cell>
          <cell r="G33">
            <v>0</v>
          </cell>
        </row>
        <row r="34">
          <cell r="A34" t="str">
            <v>10 K2H</v>
          </cell>
          <cell r="B34">
            <v>10</v>
          </cell>
          <cell r="C34" t="str">
            <v>K2H</v>
          </cell>
          <cell r="D34" t="str">
            <v>Centro Nacional de Metrología</v>
          </cell>
          <cell r="E34">
            <v>150.11000000000001</v>
          </cell>
          <cell r="F34">
            <v>0</v>
          </cell>
          <cell r="G34">
            <v>0</v>
          </cell>
        </row>
        <row r="35">
          <cell r="A35" t="str">
            <v>10 K2W</v>
          </cell>
          <cell r="B35">
            <v>10</v>
          </cell>
          <cell r="C35" t="str">
            <v>K2W</v>
          </cell>
          <cell r="D35" t="str">
            <v>ProMéxico</v>
          </cell>
          <cell r="E35">
            <v>331.56</v>
          </cell>
          <cell r="F35">
            <v>0</v>
          </cell>
          <cell r="G35">
            <v>0</v>
          </cell>
        </row>
        <row r="36">
          <cell r="A36" t="str">
            <v>10 LAT</v>
          </cell>
          <cell r="B36">
            <v>10</v>
          </cell>
          <cell r="C36" t="str">
            <v>LAT</v>
          </cell>
          <cell r="D36" t="str">
            <v>Procuraduría Federal del Consumidor</v>
          </cell>
          <cell r="E36">
            <v>865.32</v>
          </cell>
          <cell r="F36">
            <v>0</v>
          </cell>
          <cell r="G36">
            <v>0</v>
          </cell>
        </row>
        <row r="37">
          <cell r="A37" t="str">
            <v>10 LAU</v>
          </cell>
          <cell r="B37">
            <v>10</v>
          </cell>
          <cell r="C37" t="str">
            <v>LAU</v>
          </cell>
          <cell r="D37" t="str">
            <v>Servicio Geológico Mexicano</v>
          </cell>
          <cell r="E37">
            <v>207.24</v>
          </cell>
          <cell r="F37">
            <v>0</v>
          </cell>
          <cell r="G37">
            <v>0</v>
          </cell>
        </row>
        <row r="38">
          <cell r="A38" t="str">
            <v>12 000</v>
          </cell>
          <cell r="B38">
            <v>12</v>
          </cell>
          <cell r="C38" t="str">
            <v>000</v>
          </cell>
          <cell r="D38" t="str">
            <v>Sector Central</v>
          </cell>
          <cell r="E38">
            <v>5323.48</v>
          </cell>
          <cell r="F38">
            <v>0</v>
          </cell>
          <cell r="G38">
            <v>0</v>
          </cell>
        </row>
        <row r="39">
          <cell r="A39" t="str">
            <v>12 E00</v>
          </cell>
          <cell r="B39">
            <v>12</v>
          </cell>
          <cell r="C39" t="str">
            <v>E00</v>
          </cell>
          <cell r="D39" t="str">
            <v>Administración del Patrimonio de la Beneficencia Pública</v>
          </cell>
          <cell r="E39">
            <v>44.41</v>
          </cell>
          <cell r="F39">
            <v>0</v>
          </cell>
          <cell r="G39">
            <v>0</v>
          </cell>
        </row>
        <row r="40">
          <cell r="A40" t="str">
            <v>12 I00</v>
          </cell>
          <cell r="B40">
            <v>12</v>
          </cell>
          <cell r="C40" t="str">
            <v>I00</v>
          </cell>
          <cell r="D40" t="str">
            <v>Centro Nacional de la Transfusión Sanguínea</v>
          </cell>
          <cell r="E40">
            <v>59.79</v>
          </cell>
          <cell r="F40">
            <v>0</v>
          </cell>
          <cell r="G40">
            <v>0</v>
          </cell>
        </row>
        <row r="41">
          <cell r="A41" t="str">
            <v>12 K00</v>
          </cell>
          <cell r="B41">
            <v>12</v>
          </cell>
          <cell r="C41" t="str">
            <v>K00</v>
          </cell>
          <cell r="D41" t="str">
            <v>Centro Nacional para la Prevención y el Control del VIH/SIDA</v>
          </cell>
          <cell r="E41">
            <v>34.840000000000003</v>
          </cell>
          <cell r="F41">
            <v>0</v>
          </cell>
          <cell r="G41">
            <v>0</v>
          </cell>
        </row>
        <row r="42">
          <cell r="A42" t="str">
            <v>12 L00</v>
          </cell>
          <cell r="B42">
            <v>12</v>
          </cell>
          <cell r="C42" t="str">
            <v>L00</v>
          </cell>
          <cell r="D42" t="str">
            <v>Centro Nacional de Equidad de Género y Salud Reproductiva</v>
          </cell>
          <cell r="E42">
            <v>85.64</v>
          </cell>
          <cell r="F42">
            <v>0</v>
          </cell>
          <cell r="G42">
            <v>0</v>
          </cell>
        </row>
        <row r="43">
          <cell r="A43" t="str">
            <v>12 M00</v>
          </cell>
          <cell r="B43">
            <v>12</v>
          </cell>
          <cell r="C43" t="str">
            <v>M00</v>
          </cell>
          <cell r="D43" t="str">
            <v>Comisión Nacional de Arbitraje Médico</v>
          </cell>
          <cell r="E43">
            <v>98.92</v>
          </cell>
          <cell r="F43">
            <v>0</v>
          </cell>
          <cell r="G43">
            <v>0</v>
          </cell>
        </row>
        <row r="44">
          <cell r="A44" t="str">
            <v>12 N00</v>
          </cell>
          <cell r="B44">
            <v>12</v>
          </cell>
          <cell r="C44" t="str">
            <v>N00</v>
          </cell>
          <cell r="D44" t="str">
            <v>Servicios de Atención Psiquiátrica</v>
          </cell>
          <cell r="E44">
            <v>747.17</v>
          </cell>
          <cell r="F44">
            <v>0</v>
          </cell>
          <cell r="G44">
            <v>0</v>
          </cell>
        </row>
        <row r="45">
          <cell r="A45" t="str">
            <v>12 O00</v>
          </cell>
          <cell r="B45">
            <v>12</v>
          </cell>
          <cell r="C45" t="str">
            <v>O00</v>
          </cell>
          <cell r="D45" t="str">
            <v>Centro Nacional de Programas Preventivos y Control de Enfermedades</v>
          </cell>
          <cell r="E45">
            <v>147.12</v>
          </cell>
          <cell r="F45">
            <v>0</v>
          </cell>
          <cell r="G45">
            <v>0</v>
          </cell>
        </row>
        <row r="46">
          <cell r="A46" t="str">
            <v>12 Q00</v>
          </cell>
          <cell r="B46">
            <v>12</v>
          </cell>
          <cell r="C46" t="str">
            <v>Q00</v>
          </cell>
          <cell r="D46" t="str">
            <v>Centro Nacional de Trasplantes</v>
          </cell>
          <cell r="E46">
            <v>17.850000000000001</v>
          </cell>
          <cell r="F46">
            <v>0</v>
          </cell>
          <cell r="G46">
            <v>0</v>
          </cell>
        </row>
        <row r="47">
          <cell r="A47" t="str">
            <v>12 R00</v>
          </cell>
          <cell r="B47">
            <v>12</v>
          </cell>
          <cell r="C47" t="str">
            <v>R00</v>
          </cell>
          <cell r="D47" t="str">
            <v>Centro Nacional para la Salud de la Infancia y la Adolescencia</v>
          </cell>
          <cell r="E47">
            <v>45.82</v>
          </cell>
          <cell r="F47">
            <v>0</v>
          </cell>
          <cell r="G47">
            <v>0</v>
          </cell>
        </row>
        <row r="48">
          <cell r="A48" t="str">
            <v>12 S00</v>
          </cell>
          <cell r="B48">
            <v>12</v>
          </cell>
          <cell r="C48" t="str">
            <v>S00</v>
          </cell>
          <cell r="D48" t="str">
            <v>Comisión Federal para la Protección contra Riesgos Sanitarios</v>
          </cell>
          <cell r="E48">
            <v>637.54999999999995</v>
          </cell>
          <cell r="F48">
            <v>0</v>
          </cell>
          <cell r="G48">
            <v>0</v>
          </cell>
        </row>
        <row r="49">
          <cell r="A49" t="str">
            <v>12 T00</v>
          </cell>
          <cell r="B49">
            <v>12</v>
          </cell>
          <cell r="C49" t="str">
            <v>T00</v>
          </cell>
          <cell r="D49" t="str">
            <v>Centro Nacional de Excelencia Tecnológica en Salud</v>
          </cell>
          <cell r="E49">
            <v>29.39</v>
          </cell>
          <cell r="F49">
            <v>0</v>
          </cell>
          <cell r="G49">
            <v>0</v>
          </cell>
        </row>
        <row r="50">
          <cell r="A50" t="str">
            <v>12 U00</v>
          </cell>
          <cell r="B50">
            <v>12</v>
          </cell>
          <cell r="C50" t="str">
            <v>U00</v>
          </cell>
          <cell r="D50" t="str">
            <v>Comisión Nacional de Protección Social en Salud</v>
          </cell>
          <cell r="E50">
            <v>620.07000000000005</v>
          </cell>
          <cell r="F50">
            <v>0</v>
          </cell>
          <cell r="G50">
            <v>0</v>
          </cell>
        </row>
        <row r="51">
          <cell r="A51" t="str">
            <v>12 V00</v>
          </cell>
          <cell r="B51">
            <v>12</v>
          </cell>
          <cell r="C51" t="str">
            <v>V00</v>
          </cell>
          <cell r="D51" t="str">
            <v>Comisión Nacional de Bioética</v>
          </cell>
          <cell r="E51">
            <v>27.36</v>
          </cell>
          <cell r="F51">
            <v>0</v>
          </cell>
          <cell r="G51">
            <v>0</v>
          </cell>
        </row>
        <row r="52">
          <cell r="A52" t="str">
            <v>12 X00</v>
          </cell>
          <cell r="B52">
            <v>12</v>
          </cell>
          <cell r="C52" t="str">
            <v>X00</v>
          </cell>
          <cell r="D52" t="str">
            <v>Comisión Nacional contra las Adicciones</v>
          </cell>
          <cell r="E52">
            <v>447.74</v>
          </cell>
          <cell r="F52">
            <v>0</v>
          </cell>
          <cell r="G52">
            <v>0</v>
          </cell>
        </row>
        <row r="53">
          <cell r="A53" t="str">
            <v>12 M7A</v>
          </cell>
          <cell r="B53">
            <v>12</v>
          </cell>
          <cell r="C53" t="str">
            <v>M7A</v>
          </cell>
          <cell r="D53" t="str">
            <v>Centro Regional de Alta Especialidad de Chiapas</v>
          </cell>
          <cell r="E53">
            <v>843.94</v>
          </cell>
          <cell r="F53">
            <v>0</v>
          </cell>
          <cell r="G53">
            <v>0</v>
          </cell>
        </row>
        <row r="54">
          <cell r="A54" t="str">
            <v>12 M7F</v>
          </cell>
          <cell r="B54">
            <v>12</v>
          </cell>
          <cell r="C54" t="str">
            <v>M7F</v>
          </cell>
          <cell r="D54" t="str">
            <v>Instituto Nacional de Psiquiatría Ramón de la Fuente Muñiz</v>
          </cell>
          <cell r="E54">
            <v>267.08999999999997</v>
          </cell>
          <cell r="F54">
            <v>0</v>
          </cell>
          <cell r="G54">
            <v>0</v>
          </cell>
        </row>
        <row r="55">
          <cell r="A55" t="str">
            <v>12 M7K</v>
          </cell>
          <cell r="B55">
            <v>12</v>
          </cell>
          <cell r="C55" t="str">
            <v>M7K</v>
          </cell>
          <cell r="D55" t="str">
            <v>Centros de Integración Juvenil, A.C.</v>
          </cell>
          <cell r="E55">
            <v>636.5</v>
          </cell>
          <cell r="F55">
            <v>0</v>
          </cell>
          <cell r="G55">
            <v>0</v>
          </cell>
        </row>
        <row r="56">
          <cell r="A56" t="str">
            <v>12 NAW</v>
          </cell>
          <cell r="B56">
            <v>12</v>
          </cell>
          <cell r="C56" t="str">
            <v>NAW</v>
          </cell>
          <cell r="D56" t="str">
            <v>Hospital Juárez de México</v>
          </cell>
          <cell r="E56">
            <v>928.49</v>
          </cell>
          <cell r="F56">
            <v>0</v>
          </cell>
          <cell r="G56">
            <v>0</v>
          </cell>
        </row>
        <row r="57">
          <cell r="A57" t="str">
            <v>12 NBB</v>
          </cell>
          <cell r="B57">
            <v>12</v>
          </cell>
          <cell r="C57" t="str">
            <v>NBB</v>
          </cell>
          <cell r="D57" t="str">
            <v>Hospital General "Dr. Manuel Gea González"</v>
          </cell>
          <cell r="E57">
            <v>732.18</v>
          </cell>
          <cell r="F57">
            <v>0</v>
          </cell>
          <cell r="G57">
            <v>0</v>
          </cell>
        </row>
        <row r="58">
          <cell r="A58" t="str">
            <v>12 NBD</v>
          </cell>
          <cell r="B58">
            <v>12</v>
          </cell>
          <cell r="C58" t="str">
            <v>NBD</v>
          </cell>
          <cell r="D58" t="str">
            <v>Hospital General de México "Dr. Eduardo Liceaga"</v>
          </cell>
          <cell r="E58">
            <v>2238.41</v>
          </cell>
          <cell r="F58">
            <v>0</v>
          </cell>
          <cell r="G58">
            <v>0</v>
          </cell>
        </row>
        <row r="59">
          <cell r="A59" t="str">
            <v>12 NBG</v>
          </cell>
          <cell r="B59">
            <v>12</v>
          </cell>
          <cell r="C59" t="str">
            <v>NBG</v>
          </cell>
          <cell r="D59" t="str">
            <v>Hospital Infantil de México Federico Gómez</v>
          </cell>
          <cell r="E59">
            <v>1029.58</v>
          </cell>
          <cell r="F59">
            <v>0</v>
          </cell>
          <cell r="G59">
            <v>0</v>
          </cell>
        </row>
        <row r="60">
          <cell r="A60" t="str">
            <v>12 NBQ</v>
          </cell>
          <cell r="B60">
            <v>12</v>
          </cell>
          <cell r="C60" t="str">
            <v>NBQ</v>
          </cell>
          <cell r="D60" t="str">
            <v>Hospital Regional de Alta Especialidad del Bajío</v>
          </cell>
          <cell r="E60">
            <v>517.96</v>
          </cell>
          <cell r="F60">
            <v>0</v>
          </cell>
          <cell r="G60">
            <v>0</v>
          </cell>
        </row>
        <row r="61">
          <cell r="A61" t="str">
            <v>12 NBR</v>
          </cell>
          <cell r="B61">
            <v>12</v>
          </cell>
          <cell r="C61" t="str">
            <v>NBR</v>
          </cell>
          <cell r="D61" t="str">
            <v>Hospital Regional de Alta Especialidad de Oaxaca</v>
          </cell>
          <cell r="E61">
            <v>363.07</v>
          </cell>
          <cell r="F61">
            <v>0</v>
          </cell>
          <cell r="G61">
            <v>0</v>
          </cell>
        </row>
        <row r="62">
          <cell r="A62" t="str">
            <v>12 NBS</v>
          </cell>
          <cell r="B62">
            <v>12</v>
          </cell>
          <cell r="C62" t="str">
            <v>NBS</v>
          </cell>
          <cell r="D62" t="str">
            <v>Hospital Regional de Alta Especialidad de la Península de Yucatán</v>
          </cell>
          <cell r="E62">
            <v>557.46</v>
          </cell>
          <cell r="F62">
            <v>0</v>
          </cell>
          <cell r="G62">
            <v>0</v>
          </cell>
        </row>
        <row r="63">
          <cell r="A63" t="str">
            <v>12 NBT</v>
          </cell>
          <cell r="B63">
            <v>12</v>
          </cell>
          <cell r="C63" t="str">
            <v>NBT</v>
          </cell>
          <cell r="D63" t="str">
            <v>Hospital Regional de Alta Especialidad de Ciudad Victoria "Bicentenario 2010"</v>
          </cell>
          <cell r="E63">
            <v>262</v>
          </cell>
          <cell r="F63">
            <v>0</v>
          </cell>
          <cell r="G63">
            <v>0</v>
          </cell>
        </row>
        <row r="64">
          <cell r="A64" t="str">
            <v>12 NBU</v>
          </cell>
          <cell r="B64">
            <v>12</v>
          </cell>
          <cell r="C64" t="str">
            <v>NBU</v>
          </cell>
          <cell r="D64" t="str">
            <v>Hospital Regional de Alta Especialidad de Ixtapaluca</v>
          </cell>
          <cell r="E64">
            <v>357.55</v>
          </cell>
          <cell r="F64">
            <v>0</v>
          </cell>
          <cell r="G64">
            <v>0</v>
          </cell>
        </row>
        <row r="65">
          <cell r="A65" t="str">
            <v>12 NBV</v>
          </cell>
          <cell r="B65">
            <v>12</v>
          </cell>
          <cell r="C65" t="str">
            <v>NBV</v>
          </cell>
          <cell r="D65" t="str">
            <v>Instituto Nacional de Cancerología</v>
          </cell>
          <cell r="E65">
            <v>694.22</v>
          </cell>
          <cell r="F65">
            <v>0</v>
          </cell>
          <cell r="G65">
            <v>0</v>
          </cell>
        </row>
        <row r="66">
          <cell r="A66" t="str">
            <v>12 NCA</v>
          </cell>
          <cell r="B66">
            <v>12</v>
          </cell>
          <cell r="C66" t="str">
            <v>NCA</v>
          </cell>
          <cell r="D66" t="str">
            <v>Instituto Nacional de Cardiología Ignacio Chávez</v>
          </cell>
          <cell r="E66">
            <v>769.46</v>
          </cell>
          <cell r="F66">
            <v>0</v>
          </cell>
          <cell r="G66">
            <v>0</v>
          </cell>
        </row>
        <row r="67">
          <cell r="A67" t="str">
            <v>12 NCD</v>
          </cell>
          <cell r="B67">
            <v>12</v>
          </cell>
          <cell r="C67" t="str">
            <v>NCD</v>
          </cell>
          <cell r="D67" t="str">
            <v>Instituto Nacional de Enfermedades Respiratorias Ismael Cosío Villegas</v>
          </cell>
          <cell r="E67">
            <v>794.04</v>
          </cell>
          <cell r="F67">
            <v>0</v>
          </cell>
          <cell r="G67">
            <v>0</v>
          </cell>
        </row>
        <row r="68">
          <cell r="A68" t="str">
            <v>12 NCE</v>
          </cell>
          <cell r="B68">
            <v>12</v>
          </cell>
          <cell r="C68" t="str">
            <v>NCE</v>
          </cell>
          <cell r="D68" t="str">
            <v>Instituto Nacional de Geriatría</v>
          </cell>
          <cell r="E68">
            <v>32.04</v>
          </cell>
          <cell r="F68">
            <v>0</v>
          </cell>
          <cell r="G68">
            <v>0</v>
          </cell>
        </row>
        <row r="69">
          <cell r="A69" t="str">
            <v>12 NCG</v>
          </cell>
          <cell r="B69">
            <v>12</v>
          </cell>
          <cell r="C69" t="str">
            <v>NCG</v>
          </cell>
          <cell r="D69" t="str">
            <v>Instituto Nacional de Ciencias Médicas y Nutrición Salvador Zubirán</v>
          </cell>
          <cell r="E69">
            <v>1023.39</v>
          </cell>
          <cell r="F69">
            <v>0</v>
          </cell>
          <cell r="G69">
            <v>0</v>
          </cell>
        </row>
        <row r="70">
          <cell r="A70" t="str">
            <v>12 NCH</v>
          </cell>
          <cell r="B70">
            <v>12</v>
          </cell>
          <cell r="C70" t="str">
            <v>NCH</v>
          </cell>
          <cell r="D70" t="str">
            <v>Instituto Nacional de Medicina Genómica</v>
          </cell>
          <cell r="E70">
            <v>105.66</v>
          </cell>
          <cell r="F70">
            <v>0</v>
          </cell>
          <cell r="G70">
            <v>0</v>
          </cell>
        </row>
        <row r="71">
          <cell r="A71" t="str">
            <v>12 NCK</v>
          </cell>
          <cell r="B71">
            <v>12</v>
          </cell>
          <cell r="C71" t="str">
            <v>NCK</v>
          </cell>
          <cell r="D71" t="str">
            <v>Instituto Nacional de Neurología y Neurocirugía Manuel Velasco Suárez</v>
          </cell>
          <cell r="E71">
            <v>507.89</v>
          </cell>
          <cell r="F71">
            <v>0</v>
          </cell>
          <cell r="G71">
            <v>0</v>
          </cell>
        </row>
        <row r="72">
          <cell r="A72" t="str">
            <v>12 NCZ</v>
          </cell>
          <cell r="B72">
            <v>12</v>
          </cell>
          <cell r="C72" t="str">
            <v>NCZ</v>
          </cell>
          <cell r="D72" t="str">
            <v>Instituto Nacional de Pediatría</v>
          </cell>
          <cell r="E72">
            <v>970.23</v>
          </cell>
          <cell r="F72">
            <v>0</v>
          </cell>
          <cell r="G72">
            <v>0</v>
          </cell>
        </row>
        <row r="73">
          <cell r="A73" t="str">
            <v>12 NDE</v>
          </cell>
          <cell r="B73">
            <v>12</v>
          </cell>
          <cell r="C73" t="str">
            <v>NDE</v>
          </cell>
          <cell r="D73" t="str">
            <v>Instituto Nacional de Perinatología Isidro Espinosa de los Reyes</v>
          </cell>
          <cell r="E73">
            <v>613.25</v>
          </cell>
          <cell r="F73">
            <v>0</v>
          </cell>
          <cell r="G73">
            <v>0</v>
          </cell>
        </row>
        <row r="74">
          <cell r="A74" t="str">
            <v>12 NDF</v>
          </cell>
          <cell r="B74">
            <v>12</v>
          </cell>
          <cell r="C74" t="str">
            <v>NDF</v>
          </cell>
          <cell r="D74" t="str">
            <v>Instituto Nacional de Rehabilitación Luis Guillermo Ibarra Ibarra</v>
          </cell>
          <cell r="E74">
            <v>1022.73</v>
          </cell>
          <cell r="F74">
            <v>0</v>
          </cell>
          <cell r="G74">
            <v>0</v>
          </cell>
        </row>
        <row r="75">
          <cell r="A75" t="str">
            <v>12 NDY</v>
          </cell>
          <cell r="B75">
            <v>12</v>
          </cell>
          <cell r="C75" t="str">
            <v>NDY</v>
          </cell>
          <cell r="D75" t="str">
            <v>Instituto Nacional de Salud Pública</v>
          </cell>
          <cell r="E75">
            <v>334.48</v>
          </cell>
          <cell r="F75">
            <v>0</v>
          </cell>
          <cell r="G75">
            <v>0</v>
          </cell>
        </row>
        <row r="76">
          <cell r="A76" t="str">
            <v>12 NHK</v>
          </cell>
          <cell r="B76">
            <v>12</v>
          </cell>
          <cell r="C76" t="str">
            <v>NHK</v>
          </cell>
          <cell r="D76" t="str">
            <v>Sistema Nacional para el Desarrollo Integral de la Familia</v>
          </cell>
          <cell r="E76">
            <v>1497.36</v>
          </cell>
          <cell r="F76">
            <v>0</v>
          </cell>
          <cell r="G76">
            <v>0</v>
          </cell>
        </row>
        <row r="77">
          <cell r="A77" t="str">
            <v>16 000</v>
          </cell>
          <cell r="B77">
            <v>16</v>
          </cell>
          <cell r="C77" t="str">
            <v>000</v>
          </cell>
          <cell r="D77" t="str">
            <v>Sector Central</v>
          </cell>
          <cell r="E77">
            <v>1408.68</v>
          </cell>
          <cell r="F77">
            <v>0</v>
          </cell>
          <cell r="G77">
            <v>0</v>
          </cell>
        </row>
        <row r="78">
          <cell r="A78" t="str">
            <v>16 B00</v>
          </cell>
          <cell r="B78">
            <v>16</v>
          </cell>
          <cell r="C78" t="str">
            <v>B00</v>
          </cell>
          <cell r="D78" t="str">
            <v>Comisión Nacional del Agua</v>
          </cell>
          <cell r="E78">
            <v>3893.32</v>
          </cell>
          <cell r="F78">
            <v>0</v>
          </cell>
          <cell r="G78">
            <v>0</v>
          </cell>
        </row>
        <row r="79">
          <cell r="A79" t="str">
            <v>16 E00</v>
          </cell>
          <cell r="B79">
            <v>16</v>
          </cell>
          <cell r="C79" t="str">
            <v>E00</v>
          </cell>
          <cell r="D79" t="str">
            <v>Procuraduría Federal de Protección al Ambiente</v>
          </cell>
          <cell r="E79">
            <v>653.69000000000005</v>
          </cell>
          <cell r="F79">
            <v>0</v>
          </cell>
          <cell r="G79">
            <v>0</v>
          </cell>
        </row>
        <row r="80">
          <cell r="A80" t="str">
            <v>16 F00</v>
          </cell>
          <cell r="B80">
            <v>16</v>
          </cell>
          <cell r="C80" t="str">
            <v>F00</v>
          </cell>
          <cell r="D80" t="str">
            <v>Comisión Nacional de Áreas Naturales Protegidas</v>
          </cell>
          <cell r="E80">
            <v>407.46</v>
          </cell>
          <cell r="F80">
            <v>0</v>
          </cell>
          <cell r="G80">
            <v>0</v>
          </cell>
        </row>
        <row r="81">
          <cell r="A81" t="str">
            <v>16 G00</v>
          </cell>
          <cell r="B81">
            <v>16</v>
          </cell>
          <cell r="C81" t="str">
            <v>G00</v>
          </cell>
          <cell r="D81" t="str">
            <v>Agencia Nacional de Seguridad Industrial y de Protección al Medio Ambiente del Sector Hidrocarburos  </v>
          </cell>
          <cell r="E81">
            <v>321.37</v>
          </cell>
          <cell r="F81">
            <v>0</v>
          </cell>
          <cell r="G81">
            <v>0</v>
          </cell>
        </row>
        <row r="82">
          <cell r="A82" t="str">
            <v>16 RHQ</v>
          </cell>
          <cell r="B82">
            <v>16</v>
          </cell>
          <cell r="C82" t="str">
            <v>RHQ</v>
          </cell>
          <cell r="D82" t="str">
            <v>Comisión Nacional Forestal</v>
          </cell>
          <cell r="E82">
            <v>912.69</v>
          </cell>
          <cell r="F82">
            <v>0</v>
          </cell>
          <cell r="G82">
            <v>0</v>
          </cell>
        </row>
        <row r="83">
          <cell r="A83" t="str">
            <v>16 RJE</v>
          </cell>
          <cell r="B83">
            <v>16</v>
          </cell>
          <cell r="C83" t="str">
            <v>RJE</v>
          </cell>
          <cell r="D83" t="str">
            <v>Instituto Mexicano de Tecnología del Agua</v>
          </cell>
          <cell r="E83">
            <v>179.53</v>
          </cell>
          <cell r="F83">
            <v>0</v>
          </cell>
          <cell r="G83">
            <v>0</v>
          </cell>
        </row>
        <row r="84">
          <cell r="A84" t="str">
            <v>16 RJJ</v>
          </cell>
          <cell r="B84">
            <v>16</v>
          </cell>
          <cell r="C84" t="str">
            <v>RJJ</v>
          </cell>
          <cell r="D84" t="str">
            <v>Instituto Nacional de Ecología y Cambio Climático</v>
          </cell>
          <cell r="E84">
            <v>111.75</v>
          </cell>
          <cell r="F84">
            <v>0</v>
          </cell>
          <cell r="G84">
            <v>0</v>
          </cell>
        </row>
        <row r="85">
          <cell r="A85" t="str">
            <v>18 000</v>
          </cell>
          <cell r="B85">
            <v>18</v>
          </cell>
          <cell r="C85" t="str">
            <v>000</v>
          </cell>
          <cell r="D85" t="str">
            <v>Sector Central</v>
          </cell>
          <cell r="E85">
            <v>563.41</v>
          </cell>
          <cell r="F85">
            <v>0</v>
          </cell>
          <cell r="G85">
            <v>0</v>
          </cell>
        </row>
        <row r="86">
          <cell r="A86" t="str">
            <v>18 A00</v>
          </cell>
          <cell r="B86">
            <v>18</v>
          </cell>
          <cell r="C86" t="str">
            <v>A00</v>
          </cell>
          <cell r="D86" t="str">
            <v>Comisión Nacional de Seguridad Nuclear y Salvaguardias</v>
          </cell>
          <cell r="E86">
            <v>99.91</v>
          </cell>
          <cell r="F86">
            <v>0</v>
          </cell>
          <cell r="G86">
            <v>0</v>
          </cell>
        </row>
        <row r="87">
          <cell r="A87" t="str">
            <v>18 E00</v>
          </cell>
          <cell r="B87">
            <v>18</v>
          </cell>
          <cell r="C87" t="str">
            <v>E00</v>
          </cell>
          <cell r="D87" t="str">
            <v>Comisión Nacional para el Uso Eficiente de la Energía</v>
          </cell>
          <cell r="E87">
            <v>64.569999999999993</v>
          </cell>
          <cell r="F87">
            <v>0</v>
          </cell>
          <cell r="G87">
            <v>0</v>
          </cell>
        </row>
        <row r="88">
          <cell r="A88" t="str">
            <v>18 T0K</v>
          </cell>
          <cell r="B88">
            <v>18</v>
          </cell>
          <cell r="C88" t="str">
            <v>T0K</v>
          </cell>
          <cell r="D88" t="str">
            <v>Instituto Nacional de Electricidad y Energías Limpias</v>
          </cell>
          <cell r="E88">
            <v>246.26</v>
          </cell>
          <cell r="F88">
            <v>0</v>
          </cell>
          <cell r="G88">
            <v>0</v>
          </cell>
        </row>
        <row r="89">
          <cell r="A89" t="str">
            <v>18 T0Q</v>
          </cell>
          <cell r="B89">
            <v>18</v>
          </cell>
          <cell r="C89" t="str">
            <v>T0Q</v>
          </cell>
          <cell r="D89" t="str">
            <v>Instituto Nacional de Investigaciones Nucleares</v>
          </cell>
          <cell r="E89">
            <v>544.54</v>
          </cell>
          <cell r="F89">
            <v>0</v>
          </cell>
          <cell r="G89">
            <v>0</v>
          </cell>
        </row>
        <row r="90">
          <cell r="A90" t="str">
            <v>31 000</v>
          </cell>
          <cell r="B90">
            <v>31</v>
          </cell>
          <cell r="C90" t="str">
            <v>000</v>
          </cell>
          <cell r="D90" t="str">
            <v>Sector Central</v>
          </cell>
          <cell r="E90">
            <v>614.30999999999995</v>
          </cell>
          <cell r="F90">
            <v>0</v>
          </cell>
          <cell r="G90">
            <v>0</v>
          </cell>
        </row>
        <row r="91">
          <cell r="A91" t="str">
            <v>45 000</v>
          </cell>
          <cell r="B91">
            <v>45</v>
          </cell>
          <cell r="C91" t="str">
            <v>000</v>
          </cell>
          <cell r="D91" t="str">
            <v>Sector Central</v>
          </cell>
          <cell r="E91">
            <v>339.99</v>
          </cell>
          <cell r="F91">
            <v>0</v>
          </cell>
          <cell r="G91">
            <v>0</v>
          </cell>
        </row>
        <row r="92">
          <cell r="A92" t="str">
            <v>46 000</v>
          </cell>
          <cell r="B92">
            <v>46</v>
          </cell>
          <cell r="C92" t="str">
            <v>000</v>
          </cell>
          <cell r="D92" t="str">
            <v>Sector Central</v>
          </cell>
          <cell r="E92">
            <v>290.01</v>
          </cell>
          <cell r="F92">
            <v>0</v>
          </cell>
          <cell r="G92">
            <v>0</v>
          </cell>
        </row>
        <row r="93">
          <cell r="A93" t="str">
            <v>33 FAETA</v>
          </cell>
          <cell r="B93">
            <v>33</v>
          </cell>
          <cell r="C93" t="str">
            <v>FAETA</v>
          </cell>
          <cell r="E93">
            <v>5472.48</v>
          </cell>
          <cell r="F93">
            <v>0</v>
          </cell>
          <cell r="G93">
            <v>0</v>
          </cell>
        </row>
        <row r="94">
          <cell r="A94" t="str">
            <v>33 FASSA</v>
          </cell>
          <cell r="B94">
            <v>33</v>
          </cell>
          <cell r="C94" t="str">
            <v>FASSA</v>
          </cell>
          <cell r="E94">
            <v>56512.52</v>
          </cell>
          <cell r="F94">
            <v>0</v>
          </cell>
          <cell r="G94">
            <v>0</v>
          </cell>
        </row>
        <row r="95">
          <cell r="A95" t="str">
            <v>33 FONE</v>
          </cell>
          <cell r="B95">
            <v>33</v>
          </cell>
          <cell r="C95" t="str">
            <v>FONE</v>
          </cell>
          <cell r="E95">
            <v>323069.28000000003</v>
          </cell>
          <cell r="F95">
            <v>0</v>
          </cell>
          <cell r="G95">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sheetData sheetId="7" refreshError="1">
        <row r="24">
          <cell r="C24">
            <v>48076</v>
          </cell>
        </row>
      </sheetData>
      <sheetData sheetId="8" refreshError="1"/>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0"/>
  <sheetViews>
    <sheetView showGridLines="0" topLeftCell="A40" zoomScale="106" zoomScaleNormal="106" workbookViewId="0">
      <selection activeCell="I21" sqref="I21"/>
    </sheetView>
  </sheetViews>
  <sheetFormatPr baseColWidth="10" defaultRowHeight="15" x14ac:dyDescent="0.25"/>
  <cols>
    <col min="1" max="4" width="1.42578125" style="154" customWidth="1"/>
    <col min="5" max="8" width="5.140625" style="154" customWidth="1"/>
    <col min="9" max="9" width="50.7109375" style="186" customWidth="1"/>
    <col min="10" max="12" width="13.5703125" style="154" customWidth="1"/>
    <col min="13" max="16384" width="11.42578125" style="154"/>
  </cols>
  <sheetData>
    <row r="1" spans="1:12" ht="46.5" customHeight="1" x14ac:dyDescent="0.25">
      <c r="A1" s="190" t="s">
        <v>94</v>
      </c>
      <c r="B1" s="190"/>
      <c r="C1" s="190"/>
      <c r="D1" s="190"/>
      <c r="E1" s="190"/>
      <c r="F1" s="190"/>
      <c r="G1" s="190"/>
      <c r="H1" s="190"/>
      <c r="I1" s="190"/>
      <c r="J1" s="191" t="s">
        <v>724</v>
      </c>
      <c r="K1" s="192"/>
      <c r="L1" s="192"/>
    </row>
    <row r="2" spans="1:12" ht="15.75" customHeight="1" x14ac:dyDescent="0.25">
      <c r="A2" s="193"/>
      <c r="B2" s="193"/>
      <c r="C2" s="193"/>
      <c r="D2" s="193"/>
      <c r="E2" s="193"/>
      <c r="F2" s="193"/>
      <c r="G2" s="193"/>
      <c r="H2" s="8"/>
      <c r="I2" s="9"/>
      <c r="J2" s="10"/>
      <c r="K2" s="10"/>
      <c r="L2" s="10"/>
    </row>
    <row r="3" spans="1:12" ht="18.75" x14ac:dyDescent="0.25">
      <c r="A3" s="2" t="s">
        <v>95</v>
      </c>
      <c r="B3" s="3"/>
      <c r="C3" s="3"/>
      <c r="D3" s="4"/>
      <c r="E3" s="4"/>
      <c r="F3" s="4"/>
      <c r="G3" s="4"/>
      <c r="H3" s="4"/>
      <c r="I3" s="4"/>
      <c r="J3" s="3"/>
      <c r="K3" s="3"/>
      <c r="L3" s="3"/>
    </row>
    <row r="4" spans="1:12" ht="18.75" x14ac:dyDescent="0.25">
      <c r="A4" s="5" t="s">
        <v>725</v>
      </c>
      <c r="B4" s="3"/>
      <c r="C4" s="3"/>
      <c r="D4" s="4"/>
      <c r="E4" s="4"/>
      <c r="F4" s="4"/>
      <c r="G4" s="4"/>
      <c r="H4" s="4"/>
      <c r="I4" s="4"/>
      <c r="J4" s="3"/>
      <c r="K4" s="3"/>
      <c r="L4" s="3"/>
    </row>
    <row r="5" spans="1:12" ht="18.75" x14ac:dyDescent="0.25">
      <c r="A5" s="5" t="s">
        <v>96</v>
      </c>
      <c r="B5" s="3"/>
      <c r="C5" s="3"/>
      <c r="D5" s="4"/>
      <c r="E5" s="4"/>
      <c r="F5" s="4"/>
      <c r="G5" s="4"/>
      <c r="H5" s="4"/>
      <c r="I5" s="4"/>
      <c r="J5" s="3"/>
      <c r="K5" s="3"/>
      <c r="L5" s="3"/>
    </row>
    <row r="6" spans="1:12" ht="7.5" customHeight="1" x14ac:dyDescent="0.25">
      <c r="A6" s="6"/>
      <c r="B6" s="6"/>
      <c r="C6" s="6"/>
      <c r="D6" s="7"/>
      <c r="E6" s="7"/>
      <c r="F6" s="7"/>
      <c r="G6" s="7"/>
      <c r="H6" s="7"/>
      <c r="I6" s="7"/>
      <c r="J6" s="6"/>
      <c r="K6" s="6"/>
      <c r="L6" s="6"/>
    </row>
    <row r="7" spans="1:12" x14ac:dyDescent="0.25">
      <c r="A7" s="21"/>
      <c r="B7" s="21"/>
      <c r="C7" s="21"/>
      <c r="D7" s="22"/>
      <c r="E7" s="22"/>
      <c r="F7" s="22"/>
      <c r="G7" s="22"/>
      <c r="H7" s="22"/>
      <c r="I7" s="22"/>
      <c r="J7" s="194" t="s">
        <v>726</v>
      </c>
      <c r="K7" s="194"/>
      <c r="L7" s="23" t="s">
        <v>97</v>
      </c>
    </row>
    <row r="8" spans="1:12" ht="18" customHeight="1" x14ac:dyDescent="0.25">
      <c r="A8" s="21"/>
      <c r="B8" s="21" t="s">
        <v>98</v>
      </c>
      <c r="C8" s="21"/>
      <c r="D8" s="22"/>
      <c r="E8" s="22"/>
      <c r="F8" s="22"/>
      <c r="G8" s="22"/>
      <c r="H8" s="22"/>
      <c r="I8" s="22"/>
      <c r="J8" s="23" t="s">
        <v>99</v>
      </c>
      <c r="K8" s="23" t="s">
        <v>106</v>
      </c>
      <c r="L8" s="23" t="s">
        <v>100</v>
      </c>
    </row>
    <row r="9" spans="1:12" x14ac:dyDescent="0.25">
      <c r="A9" s="21"/>
      <c r="B9" s="21"/>
      <c r="C9" s="21"/>
      <c r="D9" s="22"/>
      <c r="E9" s="22"/>
      <c r="F9" s="22"/>
      <c r="G9" s="22"/>
      <c r="H9" s="22"/>
      <c r="I9" s="22"/>
      <c r="J9" s="21"/>
      <c r="K9" s="21"/>
      <c r="L9" s="189" t="s">
        <v>727</v>
      </c>
    </row>
    <row r="10" spans="1:12" x14ac:dyDescent="0.25">
      <c r="A10" s="1"/>
      <c r="B10" s="11"/>
      <c r="C10" s="11"/>
      <c r="D10" s="28"/>
      <c r="E10" s="28"/>
      <c r="F10" s="28"/>
      <c r="G10" s="28"/>
      <c r="H10" s="66"/>
      <c r="I10" s="67"/>
      <c r="J10" s="68"/>
      <c r="K10" s="68"/>
      <c r="L10" s="69"/>
    </row>
    <row r="11" spans="1:12" x14ac:dyDescent="0.25">
      <c r="A11" s="1"/>
      <c r="B11" s="12" t="s">
        <v>107</v>
      </c>
      <c r="C11" s="12"/>
      <c r="D11" s="12"/>
      <c r="E11" s="12"/>
      <c r="F11" s="12"/>
      <c r="G11" s="12"/>
      <c r="H11" s="12"/>
      <c r="I11" s="17"/>
      <c r="J11" s="13"/>
      <c r="K11" s="13"/>
      <c r="L11" s="13"/>
    </row>
    <row r="12" spans="1:12" x14ac:dyDescent="0.25">
      <c r="A12" s="1"/>
      <c r="B12" s="11"/>
      <c r="C12" s="11"/>
      <c r="D12" s="24" t="s">
        <v>376</v>
      </c>
      <c r="E12" s="24"/>
      <c r="F12" s="24"/>
      <c r="G12" s="24"/>
      <c r="H12" s="25"/>
      <c r="I12" s="26"/>
      <c r="J12" s="26"/>
      <c r="K12" s="27"/>
      <c r="L12" s="24"/>
    </row>
    <row r="13" spans="1:12" x14ac:dyDescent="0.25">
      <c r="A13" s="1"/>
      <c r="B13" s="11"/>
      <c r="C13" s="11"/>
      <c r="D13" s="28"/>
      <c r="E13" s="29">
        <v>1</v>
      </c>
      <c r="F13" s="30" t="s">
        <v>118</v>
      </c>
      <c r="G13" s="30"/>
      <c r="H13" s="31"/>
      <c r="I13" s="32"/>
      <c r="J13" s="33"/>
      <c r="K13" s="33"/>
      <c r="L13" s="34"/>
    </row>
    <row r="14" spans="1:12" x14ac:dyDescent="0.25">
      <c r="A14" s="1"/>
      <c r="B14" s="11"/>
      <c r="C14" s="11"/>
      <c r="D14" s="28"/>
      <c r="E14" s="28"/>
      <c r="F14" s="28"/>
      <c r="G14" s="35" t="s">
        <v>0</v>
      </c>
      <c r="H14" s="36"/>
      <c r="I14" s="37"/>
      <c r="J14" s="38"/>
      <c r="K14" s="38"/>
      <c r="L14" s="39"/>
    </row>
    <row r="15" spans="1:12" x14ac:dyDescent="0.25">
      <c r="A15" s="1"/>
      <c r="B15" s="11"/>
      <c r="C15" s="11"/>
      <c r="D15" s="28"/>
      <c r="E15" s="28"/>
      <c r="F15" s="28"/>
      <c r="G15" s="28"/>
      <c r="H15" s="40">
        <v>101</v>
      </c>
      <c r="I15" s="41" t="s">
        <v>116</v>
      </c>
      <c r="J15" s="42">
        <v>1124.459353</v>
      </c>
      <c r="K15" s="42">
        <v>1486.73605221</v>
      </c>
      <c r="L15" s="43">
        <f t="shared" ref="L15" si="0">((K15/J15)-1)*100</f>
        <v>32.21785636301253</v>
      </c>
    </row>
    <row r="16" spans="1:12" x14ac:dyDescent="0.25">
      <c r="A16" s="1"/>
      <c r="B16" s="11"/>
      <c r="C16" s="11"/>
      <c r="D16" s="28"/>
      <c r="E16" s="29">
        <v>43</v>
      </c>
      <c r="F16" s="30" t="s">
        <v>728</v>
      </c>
      <c r="G16" s="30"/>
      <c r="H16" s="31"/>
      <c r="I16" s="32"/>
      <c r="J16" s="33"/>
      <c r="K16" s="33"/>
      <c r="L16" s="34"/>
    </row>
    <row r="17" spans="1:12" x14ac:dyDescent="0.25">
      <c r="A17" s="1"/>
      <c r="B17" s="11"/>
      <c r="C17" s="11"/>
      <c r="D17" s="28"/>
      <c r="E17" s="28"/>
      <c r="F17" s="28"/>
      <c r="G17" s="35" t="s">
        <v>0</v>
      </c>
      <c r="H17" s="36"/>
      <c r="I17" s="37"/>
      <c r="J17" s="38"/>
      <c r="K17" s="38"/>
      <c r="L17" s="39"/>
    </row>
    <row r="18" spans="1:12" x14ac:dyDescent="0.25">
      <c r="A18" s="1"/>
      <c r="B18" s="11"/>
      <c r="C18" s="11"/>
      <c r="D18" s="28"/>
      <c r="E18" s="28"/>
      <c r="F18" s="28"/>
      <c r="G18" s="28"/>
      <c r="H18" s="40">
        <v>0</v>
      </c>
      <c r="I18" s="41" t="s">
        <v>0</v>
      </c>
      <c r="J18" s="42">
        <v>905.39129600000001</v>
      </c>
      <c r="K18" s="42">
        <v>1230.9352386299997</v>
      </c>
      <c r="L18" s="43">
        <f t="shared" ref="L18" si="1">((K18/J18)-1)*100</f>
        <v>35.956159957384834</v>
      </c>
    </row>
    <row r="19" spans="1:12" x14ac:dyDescent="0.25">
      <c r="A19" s="1"/>
      <c r="B19" s="11"/>
      <c r="C19" s="11"/>
      <c r="D19" s="24" t="s">
        <v>4</v>
      </c>
      <c r="E19" s="24"/>
      <c r="F19" s="24"/>
      <c r="G19" s="24"/>
      <c r="H19" s="25"/>
      <c r="I19" s="26"/>
      <c r="J19" s="26"/>
      <c r="K19" s="27"/>
      <c r="L19" s="24"/>
    </row>
    <row r="20" spans="1:12" x14ac:dyDescent="0.25">
      <c r="A20" s="1"/>
      <c r="B20" s="11"/>
      <c r="C20" s="11"/>
      <c r="D20" s="28"/>
      <c r="E20" s="29">
        <v>2</v>
      </c>
      <c r="F20" s="30" t="s">
        <v>5</v>
      </c>
      <c r="G20" s="30"/>
      <c r="H20" s="31"/>
      <c r="I20" s="32"/>
      <c r="J20" s="33"/>
      <c r="K20" s="33"/>
      <c r="L20" s="34"/>
    </row>
    <row r="21" spans="1:12" x14ac:dyDescent="0.25">
      <c r="A21" s="1"/>
      <c r="B21" s="11"/>
      <c r="C21" s="11"/>
      <c r="D21" s="28"/>
      <c r="E21" s="28"/>
      <c r="F21" s="28"/>
      <c r="G21" s="35" t="s">
        <v>0</v>
      </c>
      <c r="H21" s="36"/>
      <c r="I21" s="37"/>
      <c r="J21" s="38"/>
      <c r="K21" s="38"/>
      <c r="L21" s="39"/>
    </row>
    <row r="22" spans="1:12" x14ac:dyDescent="0.25">
      <c r="A22" s="1"/>
      <c r="B22" s="11"/>
      <c r="C22" s="11"/>
      <c r="D22" s="28"/>
      <c r="E22" s="28"/>
      <c r="F22" s="28"/>
      <c r="G22" s="28"/>
      <c r="H22" s="40">
        <v>0</v>
      </c>
      <c r="I22" s="41" t="s">
        <v>0</v>
      </c>
      <c r="J22" s="42">
        <v>1005.785335</v>
      </c>
      <c r="K22" s="42">
        <v>1979.1185242399995</v>
      </c>
      <c r="L22" s="43">
        <f t="shared" ref="L22" si="2">((K22/J22)-1)*100</f>
        <v>96.773452084584164</v>
      </c>
    </row>
    <row r="23" spans="1:12" x14ac:dyDescent="0.25">
      <c r="A23" s="1"/>
      <c r="B23" s="11"/>
      <c r="C23" s="11"/>
      <c r="D23" s="28"/>
      <c r="E23" s="29">
        <v>4</v>
      </c>
      <c r="F23" s="30" t="s">
        <v>6</v>
      </c>
      <c r="G23" s="30"/>
      <c r="H23" s="31"/>
      <c r="I23" s="32"/>
      <c r="J23" s="33"/>
      <c r="K23" s="33"/>
      <c r="L23" s="34"/>
    </row>
    <row r="24" spans="1:12" x14ac:dyDescent="0.25">
      <c r="A24" s="1"/>
      <c r="B24" s="11"/>
      <c r="C24" s="11"/>
      <c r="D24" s="28"/>
      <c r="E24" s="28"/>
      <c r="F24" s="28"/>
      <c r="G24" s="35" t="s">
        <v>1</v>
      </c>
      <c r="H24" s="36"/>
      <c r="I24" s="37"/>
      <c r="J24" s="38"/>
      <c r="K24" s="38"/>
      <c r="L24" s="39"/>
    </row>
    <row r="25" spans="1:12" x14ac:dyDescent="0.25">
      <c r="A25" s="1"/>
      <c r="B25" s="11"/>
      <c r="C25" s="11"/>
      <c r="D25" s="28"/>
      <c r="E25" s="28"/>
      <c r="F25" s="28"/>
      <c r="G25" s="28"/>
      <c r="H25" s="40" t="s">
        <v>663</v>
      </c>
      <c r="I25" s="41" t="s">
        <v>309</v>
      </c>
      <c r="J25" s="42">
        <v>29.027325999999999</v>
      </c>
      <c r="K25" s="42">
        <v>40.387430250000001</v>
      </c>
      <c r="L25" s="43">
        <f t="shared" ref="L25:L26" si="3">((K25/J25)-1)*100</f>
        <v>39.135896465282414</v>
      </c>
    </row>
    <row r="26" spans="1:12" x14ac:dyDescent="0.25">
      <c r="A26" s="1"/>
      <c r="B26" s="11"/>
      <c r="C26" s="11"/>
      <c r="D26" s="28"/>
      <c r="E26" s="28"/>
      <c r="F26" s="28"/>
      <c r="G26" s="28"/>
      <c r="H26" s="40" t="s">
        <v>729</v>
      </c>
      <c r="I26" s="41" t="s">
        <v>308</v>
      </c>
      <c r="J26" s="42">
        <v>54.213186</v>
      </c>
      <c r="K26" s="42">
        <v>70.307024100000021</v>
      </c>
      <c r="L26" s="43">
        <f t="shared" si="3"/>
        <v>29.686206045887097</v>
      </c>
    </row>
    <row r="27" spans="1:12" x14ac:dyDescent="0.25">
      <c r="A27" s="1"/>
      <c r="B27" s="11"/>
      <c r="C27" s="11"/>
      <c r="D27" s="28"/>
      <c r="E27" s="28"/>
      <c r="F27" s="28"/>
      <c r="G27" s="35" t="s">
        <v>2</v>
      </c>
      <c r="H27" s="36"/>
      <c r="I27" s="37"/>
      <c r="J27" s="38"/>
      <c r="K27" s="38"/>
      <c r="L27" s="39"/>
    </row>
    <row r="28" spans="1:12" ht="25.5" x14ac:dyDescent="0.25">
      <c r="A28" s="1"/>
      <c r="B28" s="11"/>
      <c r="C28" s="11"/>
      <c r="D28" s="28"/>
      <c r="E28" s="28"/>
      <c r="F28" s="28"/>
      <c r="G28" s="28"/>
      <c r="H28" s="40" t="s">
        <v>7</v>
      </c>
      <c r="I28" s="41" t="s">
        <v>8</v>
      </c>
      <c r="J28" s="42">
        <v>14.449673000000001</v>
      </c>
      <c r="K28" s="42">
        <v>12.066645890000004</v>
      </c>
      <c r="L28" s="43">
        <f t="shared" ref="L28:L41" si="4">((K28/J28)-1)*100</f>
        <v>-16.491910301361123</v>
      </c>
    </row>
    <row r="29" spans="1:12" x14ac:dyDescent="0.25">
      <c r="A29" s="1"/>
      <c r="B29" s="11"/>
      <c r="C29" s="11"/>
      <c r="D29" s="28"/>
      <c r="E29" s="28"/>
      <c r="F29" s="28"/>
      <c r="G29" s="28"/>
      <c r="H29" s="40" t="s">
        <v>3</v>
      </c>
      <c r="I29" s="41" t="s">
        <v>9</v>
      </c>
      <c r="J29" s="42">
        <v>8395.7498869999999</v>
      </c>
      <c r="K29" s="42">
        <v>10230.865398859998</v>
      </c>
      <c r="L29" s="43">
        <f t="shared" si="4"/>
        <v>21.857672471895519</v>
      </c>
    </row>
    <row r="30" spans="1:12" x14ac:dyDescent="0.25">
      <c r="A30" s="1"/>
      <c r="B30" s="11"/>
      <c r="C30" s="11"/>
      <c r="D30" s="28"/>
      <c r="E30" s="28"/>
      <c r="F30" s="28"/>
      <c r="G30" s="28"/>
      <c r="H30" s="40" t="s">
        <v>11</v>
      </c>
      <c r="I30" s="41" t="s">
        <v>12</v>
      </c>
      <c r="J30" s="42">
        <v>24.855429000000001</v>
      </c>
      <c r="K30" s="42">
        <v>21.755486550000001</v>
      </c>
      <c r="L30" s="43">
        <f t="shared" si="4"/>
        <v>-12.471892760330149</v>
      </c>
    </row>
    <row r="31" spans="1:12" x14ac:dyDescent="0.25">
      <c r="A31" s="1"/>
      <c r="B31" s="11"/>
      <c r="C31" s="11"/>
      <c r="D31" s="28"/>
      <c r="E31" s="28"/>
      <c r="F31" s="28"/>
      <c r="G31" s="28"/>
      <c r="H31" s="40" t="s">
        <v>345</v>
      </c>
      <c r="I31" s="41" t="s">
        <v>317</v>
      </c>
      <c r="J31" s="42">
        <v>34.241588999999998</v>
      </c>
      <c r="K31" s="42">
        <v>29.91292855</v>
      </c>
      <c r="L31" s="43">
        <f t="shared" si="4"/>
        <v>-12.641529135812002</v>
      </c>
    </row>
    <row r="32" spans="1:12" x14ac:dyDescent="0.25">
      <c r="A32" s="1"/>
      <c r="B32" s="11"/>
      <c r="C32" s="11"/>
      <c r="D32" s="28"/>
      <c r="E32" s="28"/>
      <c r="F32" s="28"/>
      <c r="G32" s="28"/>
      <c r="H32" s="40" t="s">
        <v>13</v>
      </c>
      <c r="I32" s="41" t="s">
        <v>14</v>
      </c>
      <c r="J32" s="42">
        <v>1315.0898159999999</v>
      </c>
      <c r="K32" s="42">
        <v>1607.3549817099995</v>
      </c>
      <c r="L32" s="43">
        <f t="shared" si="4"/>
        <v>22.223969964192889</v>
      </c>
    </row>
    <row r="33" spans="1:12" x14ac:dyDescent="0.25">
      <c r="A33" s="1"/>
      <c r="B33" s="11"/>
      <c r="C33" s="11"/>
      <c r="D33" s="28"/>
      <c r="E33" s="28"/>
      <c r="F33" s="28"/>
      <c r="G33" s="28"/>
      <c r="H33" s="40" t="s">
        <v>16</v>
      </c>
      <c r="I33" s="41" t="s">
        <v>316</v>
      </c>
      <c r="J33" s="42">
        <v>755.19927099999995</v>
      </c>
      <c r="K33" s="42">
        <v>1989.3832781399999</v>
      </c>
      <c r="L33" s="43">
        <f t="shared" si="4"/>
        <v>163.42494683631651</v>
      </c>
    </row>
    <row r="34" spans="1:12" x14ac:dyDescent="0.25">
      <c r="A34" s="1"/>
      <c r="B34" s="11"/>
      <c r="C34" s="11"/>
      <c r="D34" s="28"/>
      <c r="E34" s="28"/>
      <c r="F34" s="28"/>
      <c r="G34" s="28"/>
      <c r="H34" s="40" t="s">
        <v>17</v>
      </c>
      <c r="I34" s="41" t="s">
        <v>315</v>
      </c>
      <c r="J34" s="42">
        <v>11310.744204000001</v>
      </c>
      <c r="K34" s="42">
        <v>13265.037621039999</v>
      </c>
      <c r="L34" s="43">
        <f t="shared" si="4"/>
        <v>17.278203642417012</v>
      </c>
    </row>
    <row r="35" spans="1:12" ht="25.5" x14ac:dyDescent="0.25">
      <c r="A35" s="1"/>
      <c r="B35" s="11"/>
      <c r="C35" s="11"/>
      <c r="D35" s="28"/>
      <c r="E35" s="28"/>
      <c r="F35" s="28"/>
      <c r="G35" s="28"/>
      <c r="H35" s="40" t="s">
        <v>18</v>
      </c>
      <c r="I35" s="41" t="s">
        <v>19</v>
      </c>
      <c r="J35" s="42">
        <v>2.2371699999999999</v>
      </c>
      <c r="K35" s="42">
        <v>1.5779391899999999</v>
      </c>
      <c r="L35" s="43">
        <f t="shared" si="4"/>
        <v>-29.467175494039346</v>
      </c>
    </row>
    <row r="36" spans="1:12" ht="25.5" x14ac:dyDescent="0.25">
      <c r="A36" s="1"/>
      <c r="B36" s="11"/>
      <c r="C36" s="11"/>
      <c r="D36" s="28"/>
      <c r="E36" s="28"/>
      <c r="F36" s="28"/>
      <c r="G36" s="28"/>
      <c r="H36" s="40" t="s">
        <v>20</v>
      </c>
      <c r="I36" s="41" t="s">
        <v>314</v>
      </c>
      <c r="J36" s="42">
        <v>10.078428000000001</v>
      </c>
      <c r="K36" s="42">
        <v>7.3782532399999994</v>
      </c>
      <c r="L36" s="43">
        <f t="shared" si="4"/>
        <v>-26.791626233773769</v>
      </c>
    </row>
    <row r="37" spans="1:12" x14ac:dyDescent="0.25">
      <c r="A37" s="1"/>
      <c r="B37" s="11"/>
      <c r="C37" s="11"/>
      <c r="D37" s="28"/>
      <c r="E37" s="28"/>
      <c r="F37" s="28"/>
      <c r="G37" s="28"/>
      <c r="H37" s="40" t="s">
        <v>21</v>
      </c>
      <c r="I37" s="41" t="s">
        <v>313</v>
      </c>
      <c r="J37" s="42">
        <v>641.11240899999996</v>
      </c>
      <c r="K37" s="42">
        <v>700.5045701399996</v>
      </c>
      <c r="L37" s="43">
        <f t="shared" si="4"/>
        <v>9.263923191354051</v>
      </c>
    </row>
    <row r="38" spans="1:12" ht="25.5" x14ac:dyDescent="0.25">
      <c r="A38" s="1"/>
      <c r="B38" s="11"/>
      <c r="C38" s="11"/>
      <c r="D38" s="28"/>
      <c r="E38" s="28"/>
      <c r="F38" s="28"/>
      <c r="G38" s="28"/>
      <c r="H38" s="40" t="s">
        <v>22</v>
      </c>
      <c r="I38" s="41" t="s">
        <v>23</v>
      </c>
      <c r="J38" s="42">
        <v>26.088049999999999</v>
      </c>
      <c r="K38" s="42">
        <v>17.835427859999999</v>
      </c>
      <c r="L38" s="43">
        <f t="shared" si="4"/>
        <v>-31.633725556337101</v>
      </c>
    </row>
    <row r="39" spans="1:12" ht="25.5" x14ac:dyDescent="0.25">
      <c r="A39" s="1"/>
      <c r="B39" s="11"/>
      <c r="C39" s="11"/>
      <c r="D39" s="28"/>
      <c r="E39" s="28"/>
      <c r="F39" s="28"/>
      <c r="G39" s="28"/>
      <c r="H39" s="40" t="s">
        <v>24</v>
      </c>
      <c r="I39" s="41" t="s">
        <v>25</v>
      </c>
      <c r="J39" s="42">
        <v>21.880455999999999</v>
      </c>
      <c r="K39" s="42">
        <v>16.992860980000003</v>
      </c>
      <c r="L39" s="43">
        <f t="shared" si="4"/>
        <v>-22.337720109672286</v>
      </c>
    </row>
    <row r="40" spans="1:12" x14ac:dyDescent="0.25">
      <c r="A40" s="1"/>
      <c r="B40" s="11"/>
      <c r="C40" s="11"/>
      <c r="D40" s="28"/>
      <c r="E40" s="28"/>
      <c r="F40" s="28"/>
      <c r="G40" s="28"/>
      <c r="H40" s="40" t="s">
        <v>26</v>
      </c>
      <c r="I40" s="41" t="s">
        <v>27</v>
      </c>
      <c r="J40" s="42">
        <v>29.029919</v>
      </c>
      <c r="K40" s="42">
        <v>17.924263060000001</v>
      </c>
      <c r="L40" s="43">
        <f t="shared" si="4"/>
        <v>-38.255897097060441</v>
      </c>
    </row>
    <row r="41" spans="1:12" ht="25.5" x14ac:dyDescent="0.25">
      <c r="A41" s="1"/>
      <c r="B41" s="11"/>
      <c r="C41" s="11"/>
      <c r="D41" s="28"/>
      <c r="E41" s="28"/>
      <c r="F41" s="28"/>
      <c r="G41" s="28"/>
      <c r="H41" s="40" t="s">
        <v>30</v>
      </c>
      <c r="I41" s="41" t="s">
        <v>311</v>
      </c>
      <c r="J41" s="42">
        <v>27.483094999999999</v>
      </c>
      <c r="K41" s="42">
        <v>63.573119940000005</v>
      </c>
      <c r="L41" s="43">
        <f t="shared" si="4"/>
        <v>131.31717857832243</v>
      </c>
    </row>
    <row r="42" spans="1:12" x14ac:dyDescent="0.25">
      <c r="A42" s="1"/>
      <c r="B42" s="11"/>
      <c r="C42" s="11"/>
      <c r="D42" s="28"/>
      <c r="E42" s="28"/>
      <c r="F42" s="28"/>
      <c r="G42" s="35" t="s">
        <v>0</v>
      </c>
      <c r="H42" s="36"/>
      <c r="I42" s="37"/>
      <c r="J42" s="38"/>
      <c r="K42" s="38"/>
      <c r="L42" s="39"/>
    </row>
    <row r="43" spans="1:12" x14ac:dyDescent="0.25">
      <c r="A43" s="1"/>
      <c r="B43" s="11"/>
      <c r="C43" s="11"/>
      <c r="D43" s="28"/>
      <c r="E43" s="28"/>
      <c r="F43" s="28"/>
      <c r="G43" s="28"/>
      <c r="H43" s="40">
        <v>0</v>
      </c>
      <c r="I43" s="41" t="s">
        <v>0</v>
      </c>
      <c r="J43" s="42">
        <v>1624.394794</v>
      </c>
      <c r="K43" s="42">
        <v>1757.686554040002</v>
      </c>
      <c r="L43" s="43">
        <f t="shared" ref="L43" si="5">((K43/J43)-1)*100</f>
        <v>8.205625906481572</v>
      </c>
    </row>
    <row r="44" spans="1:12" x14ac:dyDescent="0.25">
      <c r="A44" s="1"/>
      <c r="B44" s="11"/>
      <c r="C44" s="11"/>
      <c r="D44" s="28"/>
      <c r="E44" s="29">
        <v>5</v>
      </c>
      <c r="F44" s="30" t="s">
        <v>31</v>
      </c>
      <c r="G44" s="30"/>
      <c r="H44" s="31"/>
      <c r="I44" s="32"/>
      <c r="J44" s="33"/>
      <c r="K44" s="33"/>
      <c r="L44" s="34"/>
    </row>
    <row r="45" spans="1:12" x14ac:dyDescent="0.25">
      <c r="A45" s="1"/>
      <c r="B45" s="11"/>
      <c r="C45" s="11"/>
      <c r="D45" s="28"/>
      <c r="E45" s="28"/>
      <c r="F45" s="28"/>
      <c r="G45" s="35" t="s">
        <v>2</v>
      </c>
      <c r="H45" s="36"/>
      <c r="I45" s="37"/>
      <c r="J45" s="38"/>
      <c r="K45" s="38"/>
      <c r="L45" s="39"/>
    </row>
    <row r="46" spans="1:12" x14ac:dyDescent="0.25">
      <c r="A46" s="1"/>
      <c r="B46" s="11"/>
      <c r="C46" s="11"/>
      <c r="D46" s="28"/>
      <c r="E46" s="28"/>
      <c r="F46" s="28"/>
      <c r="G46" s="28"/>
      <c r="H46" s="40" t="s">
        <v>15</v>
      </c>
      <c r="I46" s="41" t="s">
        <v>302</v>
      </c>
      <c r="J46" s="42">
        <v>59.015771000000001</v>
      </c>
      <c r="K46" s="42">
        <v>88.300411060000002</v>
      </c>
      <c r="L46" s="43">
        <f t="shared" ref="L46:L47" si="6">((K46/J46)-1)*100</f>
        <v>49.621719014735909</v>
      </c>
    </row>
    <row r="47" spans="1:12" ht="25.5" x14ac:dyDescent="0.25">
      <c r="A47" s="1"/>
      <c r="B47" s="11"/>
      <c r="C47" s="11"/>
      <c r="D47" s="28"/>
      <c r="E47" s="28"/>
      <c r="F47" s="28"/>
      <c r="G47" s="28"/>
      <c r="H47" s="40" t="s">
        <v>16</v>
      </c>
      <c r="I47" s="41" t="s">
        <v>34</v>
      </c>
      <c r="J47" s="42">
        <v>222.51557299999999</v>
      </c>
      <c r="K47" s="42">
        <v>264.98305095000001</v>
      </c>
      <c r="L47" s="43">
        <f t="shared" si="6"/>
        <v>19.085171153391588</v>
      </c>
    </row>
    <row r="48" spans="1:12" x14ac:dyDescent="0.25">
      <c r="A48" s="1"/>
      <c r="B48" s="11"/>
      <c r="C48" s="11"/>
      <c r="D48" s="28"/>
      <c r="E48" s="28"/>
      <c r="F48" s="28"/>
      <c r="G48" s="35" t="s">
        <v>0</v>
      </c>
      <c r="H48" s="36"/>
      <c r="I48" s="37"/>
      <c r="J48" s="38"/>
      <c r="K48" s="38"/>
      <c r="L48" s="39"/>
    </row>
    <row r="49" spans="1:12" x14ac:dyDescent="0.25">
      <c r="A49" s="1"/>
      <c r="B49" s="11"/>
      <c r="C49" s="11"/>
      <c r="D49" s="28"/>
      <c r="E49" s="28"/>
      <c r="F49" s="28"/>
      <c r="G49" s="28"/>
      <c r="H49" s="40">
        <v>0</v>
      </c>
      <c r="I49" s="41" t="s">
        <v>0</v>
      </c>
      <c r="J49" s="42">
        <v>3700.4991060000002</v>
      </c>
      <c r="K49" s="42">
        <v>5893.7110171000031</v>
      </c>
      <c r="L49" s="43">
        <f t="shared" ref="L49" si="7">((K49/J49)-1)*100</f>
        <v>59.26800272817043</v>
      </c>
    </row>
    <row r="50" spans="1:12" x14ac:dyDescent="0.25">
      <c r="A50" s="1"/>
      <c r="B50" s="11"/>
      <c r="C50" s="11"/>
      <c r="D50" s="28"/>
      <c r="E50" s="29">
        <v>6</v>
      </c>
      <c r="F50" s="30" t="s">
        <v>35</v>
      </c>
      <c r="G50" s="30"/>
      <c r="H50" s="31"/>
      <c r="I50" s="32"/>
      <c r="J50" s="33"/>
      <c r="K50" s="33"/>
      <c r="L50" s="34"/>
    </row>
    <row r="51" spans="1:12" x14ac:dyDescent="0.25">
      <c r="A51" s="1"/>
      <c r="B51" s="11"/>
      <c r="C51" s="11"/>
      <c r="D51" s="28"/>
      <c r="E51" s="28"/>
      <c r="F51" s="28"/>
      <c r="G51" s="35" t="s">
        <v>1</v>
      </c>
      <c r="H51" s="36"/>
      <c r="I51" s="37"/>
      <c r="J51" s="38"/>
      <c r="K51" s="38"/>
      <c r="L51" s="39"/>
    </row>
    <row r="52" spans="1:12" x14ac:dyDescent="0.25">
      <c r="A52" s="1"/>
      <c r="B52" s="11"/>
      <c r="C52" s="11"/>
      <c r="D52" s="28"/>
      <c r="E52" s="28"/>
      <c r="F52" s="28"/>
      <c r="G52" s="28"/>
      <c r="H52" s="40" t="s">
        <v>379</v>
      </c>
      <c r="I52" s="41" t="s">
        <v>380</v>
      </c>
      <c r="J52" s="42">
        <v>0</v>
      </c>
      <c r="K52" s="42">
        <v>209.974693</v>
      </c>
      <c r="L52" s="43" t="s">
        <v>377</v>
      </c>
    </row>
    <row r="53" spans="1:12" x14ac:dyDescent="0.25">
      <c r="A53" s="1"/>
      <c r="B53" s="11"/>
      <c r="C53" s="11"/>
      <c r="D53" s="28"/>
      <c r="E53" s="28"/>
      <c r="F53" s="28"/>
      <c r="G53" s="28"/>
      <c r="H53" s="40" t="s">
        <v>730</v>
      </c>
      <c r="I53" s="41" t="s">
        <v>297</v>
      </c>
      <c r="J53" s="42">
        <v>2413.7622470000001</v>
      </c>
      <c r="K53" s="42">
        <v>2642.7978450000001</v>
      </c>
      <c r="L53" s="43">
        <f t="shared" ref="L53" si="8">((K53/J53)-1)*100</f>
        <v>9.4887389296382416</v>
      </c>
    </row>
    <row r="54" spans="1:12" x14ac:dyDescent="0.25">
      <c r="A54" s="1"/>
      <c r="B54" s="11"/>
      <c r="C54" s="11"/>
      <c r="D54" s="28"/>
      <c r="E54" s="28"/>
      <c r="F54" s="28"/>
      <c r="G54" s="35" t="s">
        <v>2</v>
      </c>
      <c r="H54" s="36"/>
      <c r="I54" s="37"/>
      <c r="J54" s="38"/>
      <c r="K54" s="38"/>
      <c r="L54" s="39"/>
    </row>
    <row r="55" spans="1:12" ht="25.5" x14ac:dyDescent="0.25">
      <c r="A55" s="1"/>
      <c r="B55" s="11"/>
      <c r="C55" s="11"/>
      <c r="D55" s="28"/>
      <c r="E55" s="28"/>
      <c r="F55" s="28"/>
      <c r="G55" s="28"/>
      <c r="H55" s="40" t="s">
        <v>7</v>
      </c>
      <c r="I55" s="41" t="s">
        <v>171</v>
      </c>
      <c r="J55" s="42">
        <v>58.003512999999998</v>
      </c>
      <c r="K55" s="42">
        <v>108.80163718999999</v>
      </c>
      <c r="L55" s="43">
        <f t="shared" ref="L55:L59" si="9">((K55/J55)-1)*100</f>
        <v>87.577668252610835</v>
      </c>
    </row>
    <row r="56" spans="1:12" x14ac:dyDescent="0.25">
      <c r="A56" s="1"/>
      <c r="B56" s="11"/>
      <c r="C56" s="11"/>
      <c r="D56" s="28"/>
      <c r="E56" s="28"/>
      <c r="F56" s="28"/>
      <c r="G56" s="28"/>
      <c r="H56" s="40" t="s">
        <v>32</v>
      </c>
      <c r="I56" s="41" t="s">
        <v>36</v>
      </c>
      <c r="J56" s="42">
        <v>717.09415300000001</v>
      </c>
      <c r="K56" s="42">
        <v>1070.1783263699999</v>
      </c>
      <c r="L56" s="43">
        <f t="shared" si="9"/>
        <v>49.238188861651452</v>
      </c>
    </row>
    <row r="57" spans="1:12" x14ac:dyDescent="0.25">
      <c r="A57" s="1"/>
      <c r="B57" s="11"/>
      <c r="C57" s="11"/>
      <c r="D57" s="28"/>
      <c r="E57" s="28"/>
      <c r="F57" s="28"/>
      <c r="G57" s="28"/>
      <c r="H57" s="40" t="s">
        <v>33</v>
      </c>
      <c r="I57" s="41" t="s">
        <v>37</v>
      </c>
      <c r="J57" s="42">
        <v>147.54477700000001</v>
      </c>
      <c r="K57" s="42">
        <v>301.62119800000011</v>
      </c>
      <c r="L57" s="43">
        <f t="shared" si="9"/>
        <v>104.42688933678764</v>
      </c>
    </row>
    <row r="58" spans="1:12" x14ac:dyDescent="0.25">
      <c r="A58" s="1"/>
      <c r="B58" s="11"/>
      <c r="C58" s="11"/>
      <c r="D58" s="28"/>
      <c r="E58" s="28"/>
      <c r="F58" s="28"/>
      <c r="G58" s="28"/>
      <c r="H58" s="40" t="s">
        <v>3</v>
      </c>
      <c r="I58" s="41" t="s">
        <v>38</v>
      </c>
      <c r="J58" s="42">
        <v>103.973511</v>
      </c>
      <c r="K58" s="42">
        <v>175.83543633000002</v>
      </c>
      <c r="L58" s="43">
        <f t="shared" si="9"/>
        <v>69.115609003527851</v>
      </c>
    </row>
    <row r="59" spans="1:12" x14ac:dyDescent="0.25">
      <c r="A59" s="1"/>
      <c r="B59" s="11"/>
      <c r="C59" s="11"/>
      <c r="D59" s="28"/>
      <c r="E59" s="28"/>
      <c r="F59" s="28"/>
      <c r="G59" s="28"/>
      <c r="H59" s="40" t="s">
        <v>39</v>
      </c>
      <c r="I59" s="41" t="s">
        <v>299</v>
      </c>
      <c r="J59" s="42">
        <v>6828.6216640000002</v>
      </c>
      <c r="K59" s="42">
        <v>7958.3255460000046</v>
      </c>
      <c r="L59" s="43">
        <f t="shared" si="9"/>
        <v>16.54365899279091</v>
      </c>
    </row>
    <row r="60" spans="1:12" ht="25.5" x14ac:dyDescent="0.25">
      <c r="A60" s="1"/>
      <c r="B60" s="11"/>
      <c r="C60" s="11"/>
      <c r="D60" s="28"/>
      <c r="E60" s="28"/>
      <c r="F60" s="28"/>
      <c r="G60" s="28"/>
      <c r="H60" s="40" t="s">
        <v>11</v>
      </c>
      <c r="I60" s="41" t="s">
        <v>378</v>
      </c>
      <c r="J60" s="42">
        <v>0</v>
      </c>
      <c r="K60" s="42">
        <v>99.605000310000008</v>
      </c>
      <c r="L60" s="43" t="s">
        <v>377</v>
      </c>
    </row>
    <row r="61" spans="1:12" x14ac:dyDescent="0.25">
      <c r="A61" s="1"/>
      <c r="B61" s="11"/>
      <c r="C61" s="11"/>
      <c r="D61" s="28"/>
      <c r="E61" s="28"/>
      <c r="F61" s="28"/>
      <c r="G61" s="35" t="s">
        <v>0</v>
      </c>
      <c r="H61" s="36"/>
      <c r="I61" s="37"/>
      <c r="J61" s="38"/>
      <c r="K61" s="38"/>
      <c r="L61" s="39"/>
    </row>
    <row r="62" spans="1:12" x14ac:dyDescent="0.25">
      <c r="A62" s="1"/>
      <c r="B62" s="11"/>
      <c r="C62" s="11"/>
      <c r="D62" s="28"/>
      <c r="E62" s="28"/>
      <c r="F62" s="28"/>
      <c r="G62" s="28"/>
      <c r="H62" s="40">
        <v>0</v>
      </c>
      <c r="I62" s="41" t="s">
        <v>0</v>
      </c>
      <c r="J62" s="42">
        <v>2411.8355219999999</v>
      </c>
      <c r="K62" s="42">
        <v>3116.0968089800022</v>
      </c>
      <c r="L62" s="43">
        <f t="shared" ref="L62" si="10">((K62/J62)-1)*100</f>
        <v>29.200220353168937</v>
      </c>
    </row>
    <row r="63" spans="1:12" x14ac:dyDescent="0.25">
      <c r="A63" s="1"/>
      <c r="B63" s="11"/>
      <c r="C63" s="11"/>
      <c r="D63" s="28"/>
      <c r="E63" s="29">
        <v>8</v>
      </c>
      <c r="F63" s="30" t="s">
        <v>40</v>
      </c>
      <c r="G63" s="30"/>
      <c r="H63" s="31"/>
      <c r="I63" s="32"/>
      <c r="J63" s="33"/>
      <c r="K63" s="33"/>
      <c r="L63" s="34"/>
    </row>
    <row r="64" spans="1:12" x14ac:dyDescent="0.25">
      <c r="A64" s="1"/>
      <c r="B64" s="11"/>
      <c r="C64" s="11"/>
      <c r="D64" s="28"/>
      <c r="E64" s="28"/>
      <c r="F64" s="28"/>
      <c r="G64" s="35" t="s">
        <v>1</v>
      </c>
      <c r="H64" s="36"/>
      <c r="I64" s="37"/>
      <c r="J64" s="38"/>
      <c r="K64" s="38"/>
      <c r="L64" s="39"/>
    </row>
    <row r="65" spans="1:12" ht="25.5" x14ac:dyDescent="0.25">
      <c r="A65" s="1"/>
      <c r="B65" s="11"/>
      <c r="C65" s="11"/>
      <c r="D65" s="28"/>
      <c r="E65" s="28"/>
      <c r="F65" s="28"/>
      <c r="G65" s="28"/>
      <c r="H65" s="40" t="s">
        <v>731</v>
      </c>
      <c r="I65" s="41" t="s">
        <v>287</v>
      </c>
      <c r="J65" s="42">
        <v>7.6139140000000003</v>
      </c>
      <c r="K65" s="42">
        <v>6.5473895300000002</v>
      </c>
      <c r="L65" s="43">
        <f t="shared" ref="L65:L69" si="11">((K65/J65)-1)*100</f>
        <v>-14.007571795531181</v>
      </c>
    </row>
    <row r="66" spans="1:12" x14ac:dyDescent="0.25">
      <c r="A66" s="1"/>
      <c r="B66" s="11"/>
      <c r="C66" s="11"/>
      <c r="D66" s="28"/>
      <c r="E66" s="28"/>
      <c r="F66" s="28"/>
      <c r="G66" s="28"/>
      <c r="H66" s="40" t="s">
        <v>346</v>
      </c>
      <c r="I66" s="41" t="s">
        <v>286</v>
      </c>
      <c r="J66" s="42">
        <v>4.0744680000000004</v>
      </c>
      <c r="K66" s="42">
        <v>154.074468</v>
      </c>
      <c r="L66" s="43">
        <f t="shared" si="11"/>
        <v>3681.4622178895497</v>
      </c>
    </row>
    <row r="67" spans="1:12" ht="25.5" x14ac:dyDescent="0.25">
      <c r="A67" s="1"/>
      <c r="B67" s="11"/>
      <c r="C67" s="11"/>
      <c r="D67" s="28"/>
      <c r="E67" s="28"/>
      <c r="F67" s="28"/>
      <c r="G67" s="28"/>
      <c r="H67" s="40" t="s">
        <v>732</v>
      </c>
      <c r="I67" s="41" t="s">
        <v>44</v>
      </c>
      <c r="J67" s="42">
        <v>12.885508</v>
      </c>
      <c r="K67" s="42">
        <v>15.859470160000001</v>
      </c>
      <c r="L67" s="43">
        <f t="shared" si="11"/>
        <v>23.079898440946224</v>
      </c>
    </row>
    <row r="68" spans="1:12" x14ac:dyDescent="0.25">
      <c r="A68" s="1"/>
      <c r="B68" s="11"/>
      <c r="C68" s="11"/>
      <c r="D68" s="28"/>
      <c r="E68" s="28"/>
      <c r="F68" s="28"/>
      <c r="G68" s="28"/>
      <c r="H68" s="40" t="s">
        <v>733</v>
      </c>
      <c r="I68" s="41" t="s">
        <v>285</v>
      </c>
      <c r="J68" s="42">
        <v>627.76890600000002</v>
      </c>
      <c r="K68" s="42">
        <v>687.05724418</v>
      </c>
      <c r="L68" s="43">
        <f t="shared" si="11"/>
        <v>9.4442935311612963</v>
      </c>
    </row>
    <row r="69" spans="1:12" x14ac:dyDescent="0.25">
      <c r="A69" s="1"/>
      <c r="B69" s="11"/>
      <c r="C69" s="11"/>
      <c r="D69" s="28"/>
      <c r="E69" s="28"/>
      <c r="F69" s="28"/>
      <c r="G69" s="28"/>
      <c r="H69" s="40" t="s">
        <v>734</v>
      </c>
      <c r="I69" s="41" t="s">
        <v>45</v>
      </c>
      <c r="J69" s="42">
        <v>449.68620700000002</v>
      </c>
      <c r="K69" s="42">
        <v>640.19880253999997</v>
      </c>
      <c r="L69" s="43">
        <f t="shared" si="11"/>
        <v>42.365674680344355</v>
      </c>
    </row>
    <row r="70" spans="1:12" x14ac:dyDescent="0.25">
      <c r="A70" s="1"/>
      <c r="B70" s="11"/>
      <c r="C70" s="11"/>
      <c r="D70" s="28"/>
      <c r="E70" s="28"/>
      <c r="F70" s="28"/>
      <c r="G70" s="35" t="s">
        <v>2</v>
      </c>
      <c r="H70" s="36"/>
      <c r="I70" s="37"/>
      <c r="J70" s="38"/>
      <c r="K70" s="38"/>
      <c r="L70" s="39"/>
    </row>
    <row r="71" spans="1:12" ht="25.5" x14ac:dyDescent="0.25">
      <c r="A71" s="1"/>
      <c r="B71" s="11"/>
      <c r="C71" s="11"/>
      <c r="D71" s="28"/>
      <c r="E71" s="28"/>
      <c r="F71" s="28"/>
      <c r="G71" s="28"/>
      <c r="H71" s="40" t="s">
        <v>32</v>
      </c>
      <c r="I71" s="41" t="s">
        <v>292</v>
      </c>
      <c r="J71" s="42">
        <v>2554.4998650000002</v>
      </c>
      <c r="K71" s="42">
        <v>3173.9965220900003</v>
      </c>
      <c r="L71" s="43">
        <f t="shared" ref="L71:L73" si="12">((K71/J71)-1)*100</f>
        <v>24.251191615936918</v>
      </c>
    </row>
    <row r="72" spans="1:12" x14ac:dyDescent="0.25">
      <c r="A72" s="1"/>
      <c r="B72" s="11"/>
      <c r="C72" s="11"/>
      <c r="D72" s="28"/>
      <c r="E72" s="28"/>
      <c r="F72" s="28"/>
      <c r="G72" s="28"/>
      <c r="H72" s="40" t="s">
        <v>3</v>
      </c>
      <c r="I72" s="41" t="s">
        <v>290</v>
      </c>
      <c r="J72" s="42">
        <v>43.539698000000001</v>
      </c>
      <c r="K72" s="42">
        <v>39.159331009999981</v>
      </c>
      <c r="L72" s="43">
        <f t="shared" si="12"/>
        <v>-10.060627866550709</v>
      </c>
    </row>
    <row r="73" spans="1:12" ht="25.5" x14ac:dyDescent="0.25">
      <c r="A73" s="1"/>
      <c r="B73" s="11"/>
      <c r="C73" s="11"/>
      <c r="D73" s="28"/>
      <c r="E73" s="28"/>
      <c r="F73" s="28"/>
      <c r="G73" s="28"/>
      <c r="H73" s="40" t="s">
        <v>10</v>
      </c>
      <c r="I73" s="41" t="s">
        <v>41</v>
      </c>
      <c r="J73" s="42">
        <v>3197.3827489999999</v>
      </c>
      <c r="K73" s="42">
        <v>4720.9409514300005</v>
      </c>
      <c r="L73" s="43">
        <f t="shared" si="12"/>
        <v>47.650166465259815</v>
      </c>
    </row>
    <row r="74" spans="1:12" x14ac:dyDescent="0.25">
      <c r="A74" s="1"/>
      <c r="B74" s="11"/>
      <c r="C74" s="11"/>
      <c r="D74" s="28"/>
      <c r="E74" s="28"/>
      <c r="F74" s="28"/>
      <c r="G74" s="35" t="s">
        <v>0</v>
      </c>
      <c r="H74" s="36"/>
      <c r="I74" s="37"/>
      <c r="J74" s="38"/>
      <c r="K74" s="38"/>
      <c r="L74" s="39"/>
    </row>
    <row r="75" spans="1:12" x14ac:dyDescent="0.25">
      <c r="A75" s="1"/>
      <c r="B75" s="11"/>
      <c r="C75" s="11"/>
      <c r="D75" s="28"/>
      <c r="E75" s="28"/>
      <c r="F75" s="28"/>
      <c r="G75" s="28"/>
      <c r="H75" s="40">
        <v>0</v>
      </c>
      <c r="I75" s="41" t="s">
        <v>0</v>
      </c>
      <c r="J75" s="42">
        <v>24708.162670000002</v>
      </c>
      <c r="K75" s="42">
        <v>22249.082065769988</v>
      </c>
      <c r="L75" s="43">
        <f t="shared" ref="L75" si="13">((K75/J75)-1)*100</f>
        <v>-9.9525028917498819</v>
      </c>
    </row>
    <row r="76" spans="1:12" x14ac:dyDescent="0.25">
      <c r="A76" s="1"/>
      <c r="B76" s="11"/>
      <c r="C76" s="11"/>
      <c r="D76" s="28"/>
      <c r="E76" s="29">
        <v>9</v>
      </c>
      <c r="F76" s="30" t="s">
        <v>46</v>
      </c>
      <c r="G76" s="30"/>
      <c r="H76" s="31"/>
      <c r="I76" s="32"/>
      <c r="J76" s="33"/>
      <c r="K76" s="33"/>
      <c r="L76" s="34"/>
    </row>
    <row r="77" spans="1:12" x14ac:dyDescent="0.25">
      <c r="A77" s="1"/>
      <c r="B77" s="11"/>
      <c r="C77" s="11"/>
      <c r="D77" s="28"/>
      <c r="E77" s="28"/>
      <c r="F77" s="28"/>
      <c r="G77" s="35" t="s">
        <v>1</v>
      </c>
      <c r="H77" s="36"/>
      <c r="I77" s="37"/>
      <c r="J77" s="38"/>
      <c r="K77" s="38"/>
      <c r="L77" s="39"/>
    </row>
    <row r="78" spans="1:12" ht="25.5" x14ac:dyDescent="0.25">
      <c r="A78" s="1"/>
      <c r="B78" s="11"/>
      <c r="C78" s="11"/>
      <c r="D78" s="28"/>
      <c r="E78" s="28"/>
      <c r="F78" s="28"/>
      <c r="G78" s="28"/>
      <c r="H78" s="40" t="s">
        <v>735</v>
      </c>
      <c r="I78" s="41" t="s">
        <v>278</v>
      </c>
      <c r="J78" s="42">
        <v>12.613072000000001</v>
      </c>
      <c r="K78" s="42">
        <v>11.87953523</v>
      </c>
      <c r="L78" s="43">
        <f t="shared" ref="L78:L82" si="14">((K78/J78)-1)*100</f>
        <v>-5.8156868524971594</v>
      </c>
    </row>
    <row r="79" spans="1:12" ht="25.5" x14ac:dyDescent="0.25">
      <c r="A79" s="1"/>
      <c r="B79" s="11"/>
      <c r="C79" s="11"/>
      <c r="D79" s="28"/>
      <c r="E79" s="28"/>
      <c r="F79" s="28"/>
      <c r="G79" s="28"/>
      <c r="H79" s="40" t="s">
        <v>664</v>
      </c>
      <c r="I79" s="41" t="s">
        <v>665</v>
      </c>
      <c r="J79" s="42">
        <v>800</v>
      </c>
      <c r="K79" s="42">
        <v>873.05846599999995</v>
      </c>
      <c r="L79" s="43">
        <f t="shared" si="14"/>
        <v>9.1323082499999977</v>
      </c>
    </row>
    <row r="80" spans="1:12" x14ac:dyDescent="0.25">
      <c r="A80" s="1"/>
      <c r="B80" s="11"/>
      <c r="C80" s="11"/>
      <c r="D80" s="28"/>
      <c r="E80" s="28"/>
      <c r="F80" s="28"/>
      <c r="G80" s="28"/>
      <c r="H80" s="40" t="s">
        <v>666</v>
      </c>
      <c r="I80" s="41" t="s">
        <v>277</v>
      </c>
      <c r="J80" s="42">
        <v>710.35132599999997</v>
      </c>
      <c r="K80" s="42">
        <v>1103.70721</v>
      </c>
      <c r="L80" s="43">
        <f t="shared" si="14"/>
        <v>55.374836310223216</v>
      </c>
    </row>
    <row r="81" spans="1:12" ht="25.5" x14ac:dyDescent="0.25">
      <c r="A81" s="1"/>
      <c r="B81" s="11"/>
      <c r="C81" s="11"/>
      <c r="D81" s="28"/>
      <c r="E81" s="28"/>
      <c r="F81" s="28"/>
      <c r="G81" s="28"/>
      <c r="H81" s="40" t="s">
        <v>668</v>
      </c>
      <c r="I81" s="41" t="s">
        <v>480</v>
      </c>
      <c r="J81" s="42">
        <v>59.31767</v>
      </c>
      <c r="K81" s="42">
        <v>18.379833420000001</v>
      </c>
      <c r="L81" s="43">
        <f t="shared" si="14"/>
        <v>-69.014572858306806</v>
      </c>
    </row>
    <row r="82" spans="1:12" ht="25.5" x14ac:dyDescent="0.25">
      <c r="A82" s="1"/>
      <c r="B82" s="11"/>
      <c r="C82" s="11"/>
      <c r="D82" s="28"/>
      <c r="E82" s="28"/>
      <c r="F82" s="28"/>
      <c r="G82" s="28"/>
      <c r="H82" s="40" t="s">
        <v>667</v>
      </c>
      <c r="I82" s="41" t="s">
        <v>275</v>
      </c>
      <c r="J82" s="42">
        <v>169.411653</v>
      </c>
      <c r="K82" s="42">
        <v>364.0206637</v>
      </c>
      <c r="L82" s="43">
        <f t="shared" si="14"/>
        <v>114.87345011620893</v>
      </c>
    </row>
    <row r="83" spans="1:12" x14ac:dyDescent="0.25">
      <c r="A83" s="1"/>
      <c r="B83" s="11"/>
      <c r="C83" s="11"/>
      <c r="D83" s="28"/>
      <c r="E83" s="28"/>
      <c r="F83" s="28"/>
      <c r="G83" s="35" t="s">
        <v>2</v>
      </c>
      <c r="H83" s="36"/>
      <c r="I83" s="37"/>
      <c r="J83" s="38"/>
      <c r="K83" s="38"/>
      <c r="L83" s="39"/>
    </row>
    <row r="84" spans="1:12" x14ac:dyDescent="0.25">
      <c r="A84" s="1"/>
      <c r="B84" s="11"/>
      <c r="C84" s="11"/>
      <c r="D84" s="28"/>
      <c r="E84" s="28"/>
      <c r="F84" s="28"/>
      <c r="G84" s="28"/>
      <c r="H84" s="40" t="s">
        <v>7</v>
      </c>
      <c r="I84" s="41" t="s">
        <v>280</v>
      </c>
      <c r="J84" s="42">
        <v>111.980351</v>
      </c>
      <c r="K84" s="42">
        <v>103.74281170999997</v>
      </c>
      <c r="L84" s="43">
        <f t="shared" ref="L84:L86" si="15">((K84/J84)-1)*100</f>
        <v>-7.3562363543583036</v>
      </c>
    </row>
    <row r="85" spans="1:12" x14ac:dyDescent="0.25">
      <c r="A85" s="1"/>
      <c r="B85" s="11"/>
      <c r="C85" s="11"/>
      <c r="D85" s="28"/>
      <c r="E85" s="28"/>
      <c r="F85" s="28"/>
      <c r="G85" s="28"/>
      <c r="H85" s="40" t="s">
        <v>33</v>
      </c>
      <c r="I85" s="41" t="s">
        <v>279</v>
      </c>
      <c r="J85" s="42">
        <v>1098.3695270000001</v>
      </c>
      <c r="K85" s="42">
        <v>1269.2226721399988</v>
      </c>
      <c r="L85" s="43">
        <f t="shared" si="15"/>
        <v>15.555160712319971</v>
      </c>
    </row>
    <row r="86" spans="1:12" x14ac:dyDescent="0.25">
      <c r="A86" s="1"/>
      <c r="B86" s="11"/>
      <c r="C86" s="11"/>
      <c r="D86" s="28"/>
      <c r="E86" s="28"/>
      <c r="F86" s="28"/>
      <c r="G86" s="28"/>
      <c r="H86" s="40" t="s">
        <v>3</v>
      </c>
      <c r="I86" s="41" t="s">
        <v>476</v>
      </c>
      <c r="J86" s="42">
        <v>43.900005999999998</v>
      </c>
      <c r="K86" s="42">
        <v>7.8670052299999984</v>
      </c>
      <c r="L86" s="43">
        <f t="shared" si="15"/>
        <v>-82.079717187282398</v>
      </c>
    </row>
    <row r="87" spans="1:12" x14ac:dyDescent="0.25">
      <c r="A87" s="1"/>
      <c r="B87" s="11"/>
      <c r="C87" s="11"/>
      <c r="D87" s="28"/>
      <c r="E87" s="29">
        <v>10</v>
      </c>
      <c r="F87" s="30" t="s">
        <v>48</v>
      </c>
      <c r="G87" s="30"/>
      <c r="H87" s="31"/>
      <c r="I87" s="32"/>
      <c r="J87" s="33"/>
      <c r="K87" s="33"/>
      <c r="L87" s="34"/>
    </row>
    <row r="88" spans="1:12" x14ac:dyDescent="0.25">
      <c r="A88" s="1"/>
      <c r="B88" s="11"/>
      <c r="C88" s="11"/>
      <c r="D88" s="28"/>
      <c r="E88" s="28"/>
      <c r="F88" s="28"/>
      <c r="G88" s="35" t="s">
        <v>1</v>
      </c>
      <c r="H88" s="36"/>
      <c r="I88" s="37"/>
      <c r="J88" s="38"/>
      <c r="K88" s="38"/>
      <c r="L88" s="39"/>
    </row>
    <row r="89" spans="1:12" x14ac:dyDescent="0.25">
      <c r="A89" s="1"/>
      <c r="B89" s="11"/>
      <c r="C89" s="11"/>
      <c r="D89" s="28"/>
      <c r="E89" s="28"/>
      <c r="F89" s="28"/>
      <c r="G89" s="28"/>
      <c r="H89" s="40" t="s">
        <v>49</v>
      </c>
      <c r="I89" s="41" t="s">
        <v>50</v>
      </c>
      <c r="J89" s="42">
        <v>101.343478</v>
      </c>
      <c r="K89" s="42">
        <v>90.125130190000007</v>
      </c>
      <c r="L89" s="43">
        <f t="shared" ref="L89:L90" si="16">((K89/J89)-1)*100</f>
        <v>-11.069629769367095</v>
      </c>
    </row>
    <row r="90" spans="1:12" x14ac:dyDescent="0.25">
      <c r="A90" s="1"/>
      <c r="B90" s="11"/>
      <c r="C90" s="11"/>
      <c r="D90" s="28"/>
      <c r="E90" s="28"/>
      <c r="F90" s="28"/>
      <c r="G90" s="28"/>
      <c r="H90" s="40" t="s">
        <v>669</v>
      </c>
      <c r="I90" s="41" t="s">
        <v>270</v>
      </c>
      <c r="J90" s="42">
        <v>491.44619299999999</v>
      </c>
      <c r="K90" s="42">
        <v>435.86757471000232</v>
      </c>
      <c r="L90" s="43">
        <f t="shared" si="16"/>
        <v>-11.30919703553338</v>
      </c>
    </row>
    <row r="91" spans="1:12" x14ac:dyDescent="0.25">
      <c r="A91" s="1"/>
      <c r="B91" s="11"/>
      <c r="C91" s="11"/>
      <c r="D91" s="28"/>
      <c r="E91" s="28"/>
      <c r="F91" s="28"/>
      <c r="G91" s="35" t="s">
        <v>2</v>
      </c>
      <c r="H91" s="36"/>
      <c r="I91" s="37"/>
      <c r="J91" s="38"/>
      <c r="K91" s="38"/>
      <c r="L91" s="39"/>
    </row>
    <row r="92" spans="1:12" x14ac:dyDescent="0.25">
      <c r="A92" s="1"/>
      <c r="B92" s="11"/>
      <c r="C92" s="11"/>
      <c r="D92" s="28"/>
      <c r="E92" s="28"/>
      <c r="F92" s="28"/>
      <c r="G92" s="28"/>
      <c r="H92" s="40" t="s">
        <v>32</v>
      </c>
      <c r="I92" s="41" t="s">
        <v>272</v>
      </c>
      <c r="J92" s="42">
        <v>35.914442000000001</v>
      </c>
      <c r="K92" s="42">
        <v>31.918257079999989</v>
      </c>
      <c r="L92" s="43">
        <f t="shared" ref="L92:L93" si="17">((K92/J92)-1)*100</f>
        <v>-11.126958118965103</v>
      </c>
    </row>
    <row r="93" spans="1:12" x14ac:dyDescent="0.25">
      <c r="A93" s="1"/>
      <c r="B93" s="11"/>
      <c r="C93" s="11"/>
      <c r="D93" s="28"/>
      <c r="E93" s="28"/>
      <c r="F93" s="28"/>
      <c r="G93" s="28"/>
      <c r="H93" s="40" t="s">
        <v>39</v>
      </c>
      <c r="I93" s="41" t="s">
        <v>271</v>
      </c>
      <c r="J93" s="42">
        <v>459.58256499999999</v>
      </c>
      <c r="K93" s="42">
        <v>933.81946046999985</v>
      </c>
      <c r="L93" s="43">
        <f t="shared" si="17"/>
        <v>103.18861758169611</v>
      </c>
    </row>
    <row r="94" spans="1:12" x14ac:dyDescent="0.25">
      <c r="A94" s="1"/>
      <c r="B94" s="11"/>
      <c r="C94" s="11"/>
      <c r="D94" s="28"/>
      <c r="E94" s="28"/>
      <c r="F94" s="28"/>
      <c r="G94" s="35" t="s">
        <v>0</v>
      </c>
      <c r="H94" s="36"/>
      <c r="I94" s="37"/>
      <c r="J94" s="38"/>
      <c r="K94" s="38"/>
      <c r="L94" s="39"/>
    </row>
    <row r="95" spans="1:12" x14ac:dyDescent="0.25">
      <c r="A95" s="1"/>
      <c r="B95" s="11"/>
      <c r="C95" s="11"/>
      <c r="D95" s="28"/>
      <c r="E95" s="28"/>
      <c r="F95" s="28"/>
      <c r="G95" s="28"/>
      <c r="H95" s="40">
        <v>0</v>
      </c>
      <c r="I95" s="41" t="s">
        <v>0</v>
      </c>
      <c r="J95" s="42">
        <v>1402.931147</v>
      </c>
      <c r="K95" s="42">
        <v>1088.0040215000013</v>
      </c>
      <c r="L95" s="43">
        <f t="shared" ref="L95" si="18">((K95/J95)-1)*100</f>
        <v>-22.447796256675367</v>
      </c>
    </row>
    <row r="96" spans="1:12" x14ac:dyDescent="0.25">
      <c r="A96" s="1"/>
      <c r="B96" s="11"/>
      <c r="C96" s="11"/>
      <c r="D96" s="28"/>
      <c r="E96" s="29">
        <v>11</v>
      </c>
      <c r="F96" s="30" t="s">
        <v>52</v>
      </c>
      <c r="G96" s="30"/>
      <c r="H96" s="31"/>
      <c r="I96" s="32"/>
      <c r="J96" s="33"/>
      <c r="K96" s="33"/>
      <c r="L96" s="34"/>
    </row>
    <row r="97" spans="1:12" x14ac:dyDescent="0.25">
      <c r="A97" s="1"/>
      <c r="B97" s="11"/>
      <c r="C97" s="11"/>
      <c r="D97" s="28"/>
      <c r="E97" s="28"/>
      <c r="F97" s="28"/>
      <c r="G97" s="35" t="s">
        <v>1</v>
      </c>
      <c r="H97" s="36"/>
      <c r="I97" s="37"/>
      <c r="J97" s="38"/>
      <c r="K97" s="38"/>
      <c r="L97" s="39"/>
    </row>
    <row r="98" spans="1:12" x14ac:dyDescent="0.25">
      <c r="A98" s="1"/>
      <c r="B98" s="11"/>
      <c r="C98" s="11"/>
      <c r="D98" s="28"/>
      <c r="E98" s="28"/>
      <c r="F98" s="28"/>
      <c r="G98" s="28"/>
      <c r="H98" s="40" t="s">
        <v>54</v>
      </c>
      <c r="I98" s="41" t="s">
        <v>55</v>
      </c>
      <c r="J98" s="42">
        <v>67.806224999999998</v>
      </c>
      <c r="K98" s="42">
        <v>93.944728999999995</v>
      </c>
      <c r="L98" s="43">
        <f t="shared" ref="L98:L110" si="19">((K98/J98)-1)*100</f>
        <v>38.548826453618368</v>
      </c>
    </row>
    <row r="99" spans="1:12" x14ac:dyDescent="0.25">
      <c r="A99" s="1"/>
      <c r="B99" s="11"/>
      <c r="C99" s="11"/>
      <c r="D99" s="28"/>
      <c r="E99" s="28"/>
      <c r="F99" s="28"/>
      <c r="G99" s="28"/>
      <c r="H99" s="40" t="s">
        <v>736</v>
      </c>
      <c r="I99" s="41" t="s">
        <v>254</v>
      </c>
      <c r="J99" s="42">
        <v>20442.904584</v>
      </c>
      <c r="K99" s="42">
        <v>22568.124085740001</v>
      </c>
      <c r="L99" s="43">
        <f t="shared" si="19"/>
        <v>10.395878398822745</v>
      </c>
    </row>
    <row r="100" spans="1:12" x14ac:dyDescent="0.25">
      <c r="A100" s="1"/>
      <c r="B100" s="11"/>
      <c r="C100" s="11"/>
      <c r="D100" s="28"/>
      <c r="E100" s="28"/>
      <c r="F100" s="28"/>
      <c r="G100" s="28"/>
      <c r="H100" s="40" t="s">
        <v>737</v>
      </c>
      <c r="I100" s="41" t="s">
        <v>252</v>
      </c>
      <c r="J100" s="42">
        <v>154.00628900000001</v>
      </c>
      <c r="K100" s="42">
        <v>135.34076068999994</v>
      </c>
      <c r="L100" s="43">
        <f t="shared" si="19"/>
        <v>-12.119977977003305</v>
      </c>
    </row>
    <row r="101" spans="1:12" ht="25.5" x14ac:dyDescent="0.25">
      <c r="A101" s="1"/>
      <c r="B101" s="11"/>
      <c r="C101" s="11"/>
      <c r="D101" s="28"/>
      <c r="E101" s="28"/>
      <c r="F101" s="28"/>
      <c r="G101" s="28"/>
      <c r="H101" s="40" t="s">
        <v>394</v>
      </c>
      <c r="I101" s="41" t="s">
        <v>251</v>
      </c>
      <c r="J101" s="42">
        <v>1106.104583</v>
      </c>
      <c r="K101" s="42">
        <v>1253.2168108600001</v>
      </c>
      <c r="L101" s="43">
        <f t="shared" si="19"/>
        <v>13.300028778562623</v>
      </c>
    </row>
    <row r="102" spans="1:12" x14ac:dyDescent="0.25">
      <c r="A102" s="1"/>
      <c r="B102" s="11"/>
      <c r="C102" s="11"/>
      <c r="D102" s="28"/>
      <c r="E102" s="28"/>
      <c r="F102" s="28"/>
      <c r="G102" s="28"/>
      <c r="H102" s="40" t="s">
        <v>738</v>
      </c>
      <c r="I102" s="41" t="s">
        <v>249</v>
      </c>
      <c r="J102" s="42">
        <v>685.02817800000003</v>
      </c>
      <c r="K102" s="42">
        <v>643.94289078999986</v>
      </c>
      <c r="L102" s="43">
        <f t="shared" si="19"/>
        <v>-5.9976054313491511</v>
      </c>
    </row>
    <row r="103" spans="1:12" x14ac:dyDescent="0.25">
      <c r="A103" s="1"/>
      <c r="B103" s="11"/>
      <c r="C103" s="11"/>
      <c r="D103" s="28"/>
      <c r="E103" s="28"/>
      <c r="F103" s="28"/>
      <c r="G103" s="28"/>
      <c r="H103" s="40" t="s">
        <v>671</v>
      </c>
      <c r="I103" s="41" t="s">
        <v>247</v>
      </c>
      <c r="J103" s="42">
        <v>777.26568299999997</v>
      </c>
      <c r="K103" s="42">
        <v>882.30810885000005</v>
      </c>
      <c r="L103" s="43">
        <f t="shared" si="19"/>
        <v>13.514352704286337</v>
      </c>
    </row>
    <row r="104" spans="1:12" x14ac:dyDescent="0.25">
      <c r="A104" s="1"/>
      <c r="B104" s="11"/>
      <c r="C104" s="11"/>
      <c r="D104" s="28"/>
      <c r="E104" s="28"/>
      <c r="F104" s="28"/>
      <c r="G104" s="28"/>
      <c r="H104" s="40" t="s">
        <v>672</v>
      </c>
      <c r="I104" s="41" t="s">
        <v>246</v>
      </c>
      <c r="J104" s="42">
        <v>1324.7576180000001</v>
      </c>
      <c r="K104" s="42">
        <v>1141.0491183200002</v>
      </c>
      <c r="L104" s="43">
        <f t="shared" si="19"/>
        <v>-13.867329176589038</v>
      </c>
    </row>
    <row r="105" spans="1:12" ht="38.25" x14ac:dyDescent="0.25">
      <c r="A105" s="1"/>
      <c r="B105" s="11"/>
      <c r="C105" s="11"/>
      <c r="D105" s="28"/>
      <c r="E105" s="28"/>
      <c r="F105" s="28"/>
      <c r="G105" s="28"/>
      <c r="H105" s="40" t="s">
        <v>739</v>
      </c>
      <c r="I105" s="41" t="s">
        <v>56</v>
      </c>
      <c r="J105" s="42">
        <v>45.178156000000001</v>
      </c>
      <c r="K105" s="42">
        <v>37.228713169999999</v>
      </c>
      <c r="L105" s="43">
        <f t="shared" si="19"/>
        <v>-17.595766480597398</v>
      </c>
    </row>
    <row r="106" spans="1:12" x14ac:dyDescent="0.25">
      <c r="A106" s="1"/>
      <c r="B106" s="11"/>
      <c r="C106" s="11"/>
      <c r="D106" s="28"/>
      <c r="E106" s="28"/>
      <c r="F106" s="28"/>
      <c r="G106" s="28"/>
      <c r="H106" s="40" t="s">
        <v>740</v>
      </c>
      <c r="I106" s="41" t="s">
        <v>57</v>
      </c>
      <c r="J106" s="42">
        <v>1328.773199</v>
      </c>
      <c r="K106" s="42">
        <v>1121.9495609100002</v>
      </c>
      <c r="L106" s="43">
        <f t="shared" si="19"/>
        <v>-15.565006748002585</v>
      </c>
    </row>
    <row r="107" spans="1:12" x14ac:dyDescent="0.25">
      <c r="A107" s="1"/>
      <c r="B107" s="11"/>
      <c r="C107" s="11"/>
      <c r="D107" s="28"/>
      <c r="E107" s="28"/>
      <c r="F107" s="28"/>
      <c r="G107" s="28"/>
      <c r="H107" s="40" t="s">
        <v>673</v>
      </c>
      <c r="I107" s="41" t="s">
        <v>58</v>
      </c>
      <c r="J107" s="42">
        <v>1236.7998990000001</v>
      </c>
      <c r="K107" s="42">
        <v>157.69572690999999</v>
      </c>
      <c r="L107" s="43">
        <f t="shared" si="19"/>
        <v>-87.249697623883776</v>
      </c>
    </row>
    <row r="108" spans="1:12" x14ac:dyDescent="0.25">
      <c r="A108" s="1"/>
      <c r="B108" s="11"/>
      <c r="C108" s="11"/>
      <c r="D108" s="28"/>
      <c r="E108" s="28"/>
      <c r="F108" s="28"/>
      <c r="G108" s="28"/>
      <c r="H108" s="40" t="s">
        <v>396</v>
      </c>
      <c r="I108" s="41" t="s">
        <v>239</v>
      </c>
      <c r="J108" s="42">
        <v>79.205629999999999</v>
      </c>
      <c r="K108" s="42">
        <v>85.547617979999984</v>
      </c>
      <c r="L108" s="43">
        <f t="shared" si="19"/>
        <v>8.006991396949914</v>
      </c>
    </row>
    <row r="109" spans="1:12" ht="25.5" x14ac:dyDescent="0.25">
      <c r="A109" s="1"/>
      <c r="B109" s="11"/>
      <c r="C109" s="11"/>
      <c r="D109" s="28"/>
      <c r="E109" s="28"/>
      <c r="F109" s="28"/>
      <c r="G109" s="28"/>
      <c r="H109" s="40" t="s">
        <v>741</v>
      </c>
      <c r="I109" s="41" t="s">
        <v>59</v>
      </c>
      <c r="J109" s="42">
        <v>19.178319999999999</v>
      </c>
      <c r="K109" s="42">
        <v>21.639367280000005</v>
      </c>
      <c r="L109" s="43">
        <f t="shared" si="19"/>
        <v>12.8324445519733</v>
      </c>
    </row>
    <row r="110" spans="1:12" x14ac:dyDescent="0.25">
      <c r="A110" s="1"/>
      <c r="B110" s="11"/>
      <c r="C110" s="11"/>
      <c r="D110" s="28"/>
      <c r="E110" s="28"/>
      <c r="F110" s="28"/>
      <c r="G110" s="28"/>
      <c r="H110" s="40" t="s">
        <v>674</v>
      </c>
      <c r="I110" s="41" t="s">
        <v>238</v>
      </c>
      <c r="J110" s="42">
        <v>454.52432099999999</v>
      </c>
      <c r="K110" s="42">
        <v>508.52432099999999</v>
      </c>
      <c r="L110" s="43">
        <f t="shared" si="19"/>
        <v>11.880552372025877</v>
      </c>
    </row>
    <row r="111" spans="1:12" x14ac:dyDescent="0.25">
      <c r="A111" s="1"/>
      <c r="B111" s="11"/>
      <c r="C111" s="11"/>
      <c r="D111" s="28"/>
      <c r="E111" s="28"/>
      <c r="F111" s="28"/>
      <c r="G111" s="35" t="s">
        <v>2</v>
      </c>
      <c r="H111" s="36"/>
      <c r="I111" s="37"/>
      <c r="J111" s="38"/>
      <c r="K111" s="38"/>
      <c r="L111" s="39"/>
    </row>
    <row r="112" spans="1:12" x14ac:dyDescent="0.25">
      <c r="A112" s="1"/>
      <c r="B112" s="11"/>
      <c r="C112" s="11"/>
      <c r="D112" s="28"/>
      <c r="E112" s="28"/>
      <c r="F112" s="28"/>
      <c r="G112" s="28"/>
      <c r="H112" s="40" t="s">
        <v>11</v>
      </c>
      <c r="I112" s="41" t="s">
        <v>260</v>
      </c>
      <c r="J112" s="42">
        <v>4.721921</v>
      </c>
      <c r="K112" s="42">
        <v>3.5458049799999993</v>
      </c>
      <c r="L112" s="43">
        <f t="shared" ref="L112:L114" si="20">((K112/J112)-1)*100</f>
        <v>-24.907575116144486</v>
      </c>
    </row>
    <row r="113" spans="1:12" x14ac:dyDescent="0.25">
      <c r="A113" s="1"/>
      <c r="B113" s="11"/>
      <c r="C113" s="11"/>
      <c r="D113" s="28"/>
      <c r="E113" s="28"/>
      <c r="F113" s="28"/>
      <c r="G113" s="28"/>
      <c r="H113" s="40" t="s">
        <v>16</v>
      </c>
      <c r="I113" s="41" t="s">
        <v>257</v>
      </c>
      <c r="J113" s="42">
        <v>90.472955999999996</v>
      </c>
      <c r="K113" s="42">
        <v>74.216617050000011</v>
      </c>
      <c r="L113" s="43">
        <f t="shared" si="20"/>
        <v>-17.968174876479093</v>
      </c>
    </row>
    <row r="114" spans="1:12" x14ac:dyDescent="0.25">
      <c r="A114" s="1"/>
      <c r="B114" s="11"/>
      <c r="C114" s="11"/>
      <c r="D114" s="28"/>
      <c r="E114" s="28"/>
      <c r="F114" s="28"/>
      <c r="G114" s="28"/>
      <c r="H114" s="40" t="s">
        <v>17</v>
      </c>
      <c r="I114" s="41" t="s">
        <v>53</v>
      </c>
      <c r="J114" s="42">
        <v>243.44200599999999</v>
      </c>
      <c r="K114" s="42">
        <v>82.059481709999972</v>
      </c>
      <c r="L114" s="43">
        <f t="shared" si="20"/>
        <v>-66.291979326690239</v>
      </c>
    </row>
    <row r="115" spans="1:12" x14ac:dyDescent="0.25">
      <c r="A115" s="1"/>
      <c r="B115" s="11"/>
      <c r="C115" s="11"/>
      <c r="D115" s="28"/>
      <c r="E115" s="28"/>
      <c r="F115" s="28"/>
      <c r="G115" s="28"/>
      <c r="H115" s="40" t="s">
        <v>20</v>
      </c>
      <c r="I115" s="41" t="s">
        <v>670</v>
      </c>
      <c r="J115" s="42">
        <v>0</v>
      </c>
      <c r="K115" s="42">
        <v>16.438948759999999</v>
      </c>
      <c r="L115" s="43" t="s">
        <v>377</v>
      </c>
    </row>
    <row r="116" spans="1:12" x14ac:dyDescent="0.25">
      <c r="A116" s="1"/>
      <c r="B116" s="11"/>
      <c r="C116" s="11"/>
      <c r="D116" s="28"/>
      <c r="E116" s="29">
        <v>12</v>
      </c>
      <c r="F116" s="30" t="s">
        <v>60</v>
      </c>
      <c r="G116" s="30"/>
      <c r="H116" s="31"/>
      <c r="I116" s="32"/>
      <c r="J116" s="33"/>
      <c r="K116" s="33"/>
      <c r="L116" s="34"/>
    </row>
    <row r="117" spans="1:12" x14ac:dyDescent="0.25">
      <c r="A117" s="1"/>
      <c r="B117" s="11"/>
      <c r="C117" s="11"/>
      <c r="D117" s="28"/>
      <c r="E117" s="28"/>
      <c r="F117" s="28"/>
      <c r="G117" s="35" t="s">
        <v>1</v>
      </c>
      <c r="H117" s="36"/>
      <c r="I117" s="37"/>
      <c r="J117" s="38"/>
      <c r="K117" s="38"/>
      <c r="L117" s="39"/>
    </row>
    <row r="118" spans="1:12" x14ac:dyDescent="0.25">
      <c r="A118" s="1"/>
      <c r="B118" s="11"/>
      <c r="C118" s="11"/>
      <c r="D118" s="28"/>
      <c r="E118" s="28"/>
      <c r="F118" s="28"/>
      <c r="G118" s="28"/>
      <c r="H118" s="40" t="s">
        <v>397</v>
      </c>
      <c r="I118" s="41" t="s">
        <v>230</v>
      </c>
      <c r="J118" s="42">
        <v>542.76499200000001</v>
      </c>
      <c r="K118" s="42">
        <v>510.25304963000008</v>
      </c>
      <c r="L118" s="43">
        <f t="shared" ref="L118:L128" si="21">((K118/J118)-1)*100</f>
        <v>-5.9900588374719561</v>
      </c>
    </row>
    <row r="119" spans="1:12" x14ac:dyDescent="0.25">
      <c r="A119" s="1"/>
      <c r="B119" s="11"/>
      <c r="C119" s="11"/>
      <c r="D119" s="28"/>
      <c r="E119" s="28"/>
      <c r="F119" s="28"/>
      <c r="G119" s="28"/>
      <c r="H119" s="40" t="s">
        <v>742</v>
      </c>
      <c r="I119" s="41" t="s">
        <v>227</v>
      </c>
      <c r="J119" s="42">
        <v>527.05410099999995</v>
      </c>
      <c r="K119" s="42">
        <v>556.23857400999998</v>
      </c>
      <c r="L119" s="43">
        <f t="shared" si="21"/>
        <v>5.5372822172576219</v>
      </c>
    </row>
    <row r="120" spans="1:12" x14ac:dyDescent="0.25">
      <c r="A120" s="1"/>
      <c r="B120" s="11"/>
      <c r="C120" s="11"/>
      <c r="D120" s="28"/>
      <c r="E120" s="28"/>
      <c r="F120" s="28"/>
      <c r="G120" s="28"/>
      <c r="H120" s="40" t="s">
        <v>743</v>
      </c>
      <c r="I120" s="41" t="s">
        <v>223</v>
      </c>
      <c r="J120" s="42">
        <v>473.677075</v>
      </c>
      <c r="K120" s="42">
        <v>505.24319600000018</v>
      </c>
      <c r="L120" s="43">
        <f t="shared" si="21"/>
        <v>6.6640592644261254</v>
      </c>
    </row>
    <row r="121" spans="1:12" x14ac:dyDescent="0.25">
      <c r="A121" s="1"/>
      <c r="B121" s="11"/>
      <c r="C121" s="11"/>
      <c r="D121" s="28"/>
      <c r="E121" s="28"/>
      <c r="F121" s="28"/>
      <c r="G121" s="28"/>
      <c r="H121" s="40" t="s">
        <v>744</v>
      </c>
      <c r="I121" s="41" t="s">
        <v>222</v>
      </c>
      <c r="J121" s="42">
        <v>200.73259300000001</v>
      </c>
      <c r="K121" s="42">
        <v>185.24528906000006</v>
      </c>
      <c r="L121" s="43">
        <f t="shared" si="21"/>
        <v>-7.7153907636713264</v>
      </c>
    </row>
    <row r="122" spans="1:12" ht="25.5" x14ac:dyDescent="0.25">
      <c r="A122" s="1"/>
      <c r="B122" s="11"/>
      <c r="C122" s="11"/>
      <c r="D122" s="28"/>
      <c r="E122" s="28"/>
      <c r="F122" s="28"/>
      <c r="G122" s="28"/>
      <c r="H122" s="40" t="s">
        <v>745</v>
      </c>
      <c r="I122" s="41" t="s">
        <v>221</v>
      </c>
      <c r="J122" s="42">
        <v>395.53096499999998</v>
      </c>
      <c r="K122" s="42">
        <v>427.39168994000011</v>
      </c>
      <c r="L122" s="43">
        <f t="shared" si="21"/>
        <v>8.0551784207337995</v>
      </c>
    </row>
    <row r="123" spans="1:12" ht="25.5" x14ac:dyDescent="0.25">
      <c r="A123" s="1"/>
      <c r="B123" s="11"/>
      <c r="C123" s="11"/>
      <c r="D123" s="28"/>
      <c r="E123" s="28"/>
      <c r="F123" s="28"/>
      <c r="G123" s="28"/>
      <c r="H123" s="40" t="s">
        <v>746</v>
      </c>
      <c r="I123" s="41" t="s">
        <v>220</v>
      </c>
      <c r="J123" s="42">
        <v>312.48252100000002</v>
      </c>
      <c r="K123" s="42">
        <v>290.68069399999996</v>
      </c>
      <c r="L123" s="43">
        <f t="shared" si="21"/>
        <v>-6.9769748817406825</v>
      </c>
    </row>
    <row r="124" spans="1:12" x14ac:dyDescent="0.25">
      <c r="A124" s="1"/>
      <c r="B124" s="11"/>
      <c r="C124" s="11"/>
      <c r="D124" s="28"/>
      <c r="E124" s="28"/>
      <c r="F124" s="28"/>
      <c r="G124" s="28"/>
      <c r="H124" s="40" t="s">
        <v>70</v>
      </c>
      <c r="I124" s="41" t="s">
        <v>71</v>
      </c>
      <c r="J124" s="42">
        <v>480.187254</v>
      </c>
      <c r="K124" s="42">
        <v>511.89893142000005</v>
      </c>
      <c r="L124" s="43">
        <f t="shared" si="21"/>
        <v>6.6040231505187119</v>
      </c>
    </row>
    <row r="125" spans="1:12" x14ac:dyDescent="0.25">
      <c r="A125" s="1"/>
      <c r="B125" s="11"/>
      <c r="C125" s="11"/>
      <c r="D125" s="28"/>
      <c r="E125" s="28"/>
      <c r="F125" s="28"/>
      <c r="G125" s="28"/>
      <c r="H125" s="40" t="s">
        <v>398</v>
      </c>
      <c r="I125" s="41" t="s">
        <v>218</v>
      </c>
      <c r="J125" s="42">
        <v>465.18604299999998</v>
      </c>
      <c r="K125" s="42">
        <v>521.78869522000002</v>
      </c>
      <c r="L125" s="43">
        <f t="shared" si="21"/>
        <v>12.167745157392872</v>
      </c>
    </row>
    <row r="126" spans="1:12" ht="25.5" x14ac:dyDescent="0.25">
      <c r="A126" s="1"/>
      <c r="B126" s="11"/>
      <c r="C126" s="11"/>
      <c r="D126" s="28"/>
      <c r="E126" s="28"/>
      <c r="F126" s="28"/>
      <c r="G126" s="28"/>
      <c r="H126" s="40" t="s">
        <v>399</v>
      </c>
      <c r="I126" s="41" t="s">
        <v>217</v>
      </c>
      <c r="J126" s="42">
        <v>533.83384999999998</v>
      </c>
      <c r="K126" s="42">
        <v>461.28497794000003</v>
      </c>
      <c r="L126" s="43">
        <f t="shared" si="21"/>
        <v>-13.590159571184923</v>
      </c>
    </row>
    <row r="127" spans="1:12" ht="25.5" x14ac:dyDescent="0.25">
      <c r="A127" s="1"/>
      <c r="B127" s="11"/>
      <c r="C127" s="11"/>
      <c r="D127" s="28"/>
      <c r="E127" s="28"/>
      <c r="F127" s="28"/>
      <c r="G127" s="28"/>
      <c r="H127" s="40" t="s">
        <v>747</v>
      </c>
      <c r="I127" s="41" t="s">
        <v>214</v>
      </c>
      <c r="J127" s="42">
        <v>349.609151</v>
      </c>
      <c r="K127" s="42">
        <v>328.57011933000007</v>
      </c>
      <c r="L127" s="43">
        <f t="shared" si="21"/>
        <v>-6.0178721323000843</v>
      </c>
    </row>
    <row r="128" spans="1:12" x14ac:dyDescent="0.25">
      <c r="A128" s="1"/>
      <c r="B128" s="11"/>
      <c r="C128" s="11"/>
      <c r="D128" s="28"/>
      <c r="E128" s="28"/>
      <c r="F128" s="28"/>
      <c r="G128" s="28"/>
      <c r="H128" s="40" t="s">
        <v>748</v>
      </c>
      <c r="I128" s="41" t="s">
        <v>213</v>
      </c>
      <c r="J128" s="42">
        <v>616.25980200000004</v>
      </c>
      <c r="K128" s="42">
        <v>652.32834310999999</v>
      </c>
      <c r="L128" s="43">
        <f t="shared" si="21"/>
        <v>5.8528141853393167</v>
      </c>
    </row>
    <row r="129" spans="1:12" x14ac:dyDescent="0.25">
      <c r="A129" s="1"/>
      <c r="B129" s="11"/>
      <c r="C129" s="11"/>
      <c r="D129" s="28"/>
      <c r="E129" s="28"/>
      <c r="F129" s="28"/>
      <c r="G129" s="35" t="s">
        <v>2</v>
      </c>
      <c r="H129" s="36"/>
      <c r="I129" s="37"/>
      <c r="J129" s="38"/>
      <c r="K129" s="38"/>
      <c r="L129" s="39"/>
    </row>
    <row r="130" spans="1:12" x14ac:dyDescent="0.25">
      <c r="A130" s="1"/>
      <c r="B130" s="11"/>
      <c r="C130" s="11"/>
      <c r="D130" s="28"/>
      <c r="E130" s="28"/>
      <c r="F130" s="28"/>
      <c r="G130" s="28"/>
      <c r="H130" s="40" t="s">
        <v>39</v>
      </c>
      <c r="I130" s="41" t="s">
        <v>61</v>
      </c>
      <c r="J130" s="42">
        <v>24.663637999999999</v>
      </c>
      <c r="K130" s="42">
        <v>20.716213890000006</v>
      </c>
      <c r="L130" s="43">
        <f t="shared" ref="L130:L141" si="22">((K130/J130)-1)*100</f>
        <v>-16.00503587508053</v>
      </c>
    </row>
    <row r="131" spans="1:12" x14ac:dyDescent="0.25">
      <c r="A131" s="1"/>
      <c r="B131" s="11"/>
      <c r="C131" s="11"/>
      <c r="D131" s="28"/>
      <c r="E131" s="28"/>
      <c r="F131" s="28"/>
      <c r="G131" s="28"/>
      <c r="H131" s="40" t="s">
        <v>13</v>
      </c>
      <c r="I131" s="41" t="s">
        <v>62</v>
      </c>
      <c r="J131" s="42">
        <v>34.268165000000003</v>
      </c>
      <c r="K131" s="42">
        <v>31.541311090000001</v>
      </c>
      <c r="L131" s="43">
        <f t="shared" si="22"/>
        <v>-7.9573969309415959</v>
      </c>
    </row>
    <row r="132" spans="1:12" ht="25.5" x14ac:dyDescent="0.25">
      <c r="A132" s="1"/>
      <c r="B132" s="11"/>
      <c r="C132" s="11"/>
      <c r="D132" s="28"/>
      <c r="E132" s="28"/>
      <c r="F132" s="28"/>
      <c r="G132" s="28"/>
      <c r="H132" s="40" t="s">
        <v>17</v>
      </c>
      <c r="I132" s="41" t="s">
        <v>233</v>
      </c>
      <c r="J132" s="42">
        <v>1011.177581</v>
      </c>
      <c r="K132" s="42">
        <v>1143.3107838999999</v>
      </c>
      <c r="L132" s="43">
        <f t="shared" si="22"/>
        <v>13.067259933643637</v>
      </c>
    </row>
    <row r="133" spans="1:12" x14ac:dyDescent="0.25">
      <c r="A133" s="1"/>
      <c r="B133" s="11"/>
      <c r="C133" s="11"/>
      <c r="D133" s="28"/>
      <c r="E133" s="28"/>
      <c r="F133" s="28"/>
      <c r="G133" s="28"/>
      <c r="H133" s="40" t="s">
        <v>18</v>
      </c>
      <c r="I133" s="41" t="s">
        <v>63</v>
      </c>
      <c r="J133" s="42">
        <v>53.424053999999998</v>
      </c>
      <c r="K133" s="42">
        <v>47.580108649999993</v>
      </c>
      <c r="L133" s="43">
        <f t="shared" si="22"/>
        <v>-10.938790511854467</v>
      </c>
    </row>
    <row r="134" spans="1:12" ht="25.5" x14ac:dyDescent="0.25">
      <c r="A134" s="1"/>
      <c r="B134" s="11"/>
      <c r="C134" s="11"/>
      <c r="D134" s="28"/>
      <c r="E134" s="28"/>
      <c r="F134" s="28"/>
      <c r="G134" s="28"/>
      <c r="H134" s="40" t="s">
        <v>21</v>
      </c>
      <c r="I134" s="41" t="s">
        <v>65</v>
      </c>
      <c r="J134" s="42">
        <v>689.57322199999999</v>
      </c>
      <c r="K134" s="42">
        <v>646.8945097299993</v>
      </c>
      <c r="L134" s="43">
        <f t="shared" si="22"/>
        <v>-6.1891487239335792</v>
      </c>
    </row>
    <row r="135" spans="1:12" x14ac:dyDescent="0.25">
      <c r="A135" s="1"/>
      <c r="B135" s="11"/>
      <c r="C135" s="11"/>
      <c r="D135" s="28"/>
      <c r="E135" s="28"/>
      <c r="F135" s="28"/>
      <c r="G135" s="28"/>
      <c r="H135" s="40" t="s">
        <v>24</v>
      </c>
      <c r="I135" s="41" t="s">
        <v>66</v>
      </c>
      <c r="J135" s="42">
        <v>10.980091</v>
      </c>
      <c r="K135" s="42">
        <v>8.9053365999999983</v>
      </c>
      <c r="L135" s="43">
        <f t="shared" si="22"/>
        <v>-18.895602959939051</v>
      </c>
    </row>
    <row r="136" spans="1:12" ht="25.5" x14ac:dyDescent="0.25">
      <c r="A136" s="1"/>
      <c r="B136" s="11"/>
      <c r="C136" s="11"/>
      <c r="D136" s="28"/>
      <c r="E136" s="28"/>
      <c r="F136" s="28"/>
      <c r="G136" s="28"/>
      <c r="H136" s="40" t="s">
        <v>26</v>
      </c>
      <c r="I136" s="41" t="s">
        <v>232</v>
      </c>
      <c r="J136" s="42">
        <v>186.318342</v>
      </c>
      <c r="K136" s="42">
        <v>241.87457789000001</v>
      </c>
      <c r="L136" s="43">
        <f t="shared" si="22"/>
        <v>29.817910192652963</v>
      </c>
    </row>
    <row r="137" spans="1:12" ht="25.5" x14ac:dyDescent="0.25">
      <c r="A137" s="1"/>
      <c r="B137" s="11"/>
      <c r="C137" s="11"/>
      <c r="D137" s="28"/>
      <c r="E137" s="28"/>
      <c r="F137" s="28"/>
      <c r="G137" s="28"/>
      <c r="H137" s="40" t="s">
        <v>749</v>
      </c>
      <c r="I137" s="41" t="s">
        <v>67</v>
      </c>
      <c r="J137" s="42">
        <v>280.01312000000001</v>
      </c>
      <c r="K137" s="42">
        <v>344.14148856000003</v>
      </c>
      <c r="L137" s="43">
        <f t="shared" si="22"/>
        <v>22.901915653095116</v>
      </c>
    </row>
    <row r="138" spans="1:12" x14ac:dyDescent="0.25">
      <c r="A138" s="1"/>
      <c r="B138" s="11"/>
      <c r="C138" s="11"/>
      <c r="D138" s="28"/>
      <c r="E138" s="28"/>
      <c r="F138" s="28"/>
      <c r="G138" s="28"/>
      <c r="H138" s="40" t="s">
        <v>28</v>
      </c>
      <c r="I138" s="41" t="s">
        <v>68</v>
      </c>
      <c r="J138" s="42">
        <v>17.014624000000001</v>
      </c>
      <c r="K138" s="42">
        <v>14.425731900000002</v>
      </c>
      <c r="L138" s="43">
        <f t="shared" si="22"/>
        <v>-15.215687986992831</v>
      </c>
    </row>
    <row r="139" spans="1:12" x14ac:dyDescent="0.25">
      <c r="A139" s="1"/>
      <c r="B139" s="11"/>
      <c r="C139" s="11"/>
      <c r="D139" s="28"/>
      <c r="E139" s="28"/>
      <c r="F139" s="28"/>
      <c r="G139" s="28"/>
      <c r="H139" s="40" t="s">
        <v>662</v>
      </c>
      <c r="I139" s="41" t="s">
        <v>231</v>
      </c>
      <c r="J139" s="42">
        <v>45646.939091</v>
      </c>
      <c r="K139" s="42">
        <v>59165.379275740008</v>
      </c>
      <c r="L139" s="43">
        <f t="shared" si="22"/>
        <v>29.615217260877369</v>
      </c>
    </row>
    <row r="140" spans="1:12" x14ac:dyDescent="0.25">
      <c r="A140" s="1"/>
      <c r="B140" s="11"/>
      <c r="C140" s="11"/>
      <c r="D140" s="28"/>
      <c r="E140" s="28"/>
      <c r="F140" s="28"/>
      <c r="G140" s="28"/>
      <c r="H140" s="40" t="s">
        <v>30</v>
      </c>
      <c r="I140" s="41" t="s">
        <v>69</v>
      </c>
      <c r="J140" s="42">
        <v>23.054677999999999</v>
      </c>
      <c r="K140" s="42">
        <v>14.303089430000004</v>
      </c>
      <c r="L140" s="43">
        <f t="shared" si="22"/>
        <v>-37.960142275680433</v>
      </c>
    </row>
    <row r="141" spans="1:12" x14ac:dyDescent="0.25">
      <c r="A141" s="1"/>
      <c r="B141" s="11"/>
      <c r="C141" s="11"/>
      <c r="D141" s="28"/>
      <c r="E141" s="28"/>
      <c r="F141" s="28"/>
      <c r="G141" s="28"/>
      <c r="H141" s="40" t="s">
        <v>750</v>
      </c>
      <c r="I141" s="41" t="s">
        <v>532</v>
      </c>
      <c r="J141" s="42">
        <v>249.20134400000001</v>
      </c>
      <c r="K141" s="42">
        <v>267.19485680999958</v>
      </c>
      <c r="L141" s="43">
        <f t="shared" si="22"/>
        <v>7.2204718165563175</v>
      </c>
    </row>
    <row r="142" spans="1:12" x14ac:dyDescent="0.25">
      <c r="A142" s="1"/>
      <c r="B142" s="11"/>
      <c r="C142" s="11"/>
      <c r="D142" s="28"/>
      <c r="E142" s="28"/>
      <c r="F142" s="28"/>
      <c r="G142" s="35" t="s">
        <v>0</v>
      </c>
      <c r="H142" s="36"/>
      <c r="I142" s="37"/>
      <c r="J142" s="38"/>
      <c r="K142" s="38"/>
      <c r="L142" s="39"/>
    </row>
    <row r="143" spans="1:12" x14ac:dyDescent="0.25">
      <c r="A143" s="1"/>
      <c r="B143" s="11"/>
      <c r="C143" s="11"/>
      <c r="D143" s="28"/>
      <c r="E143" s="28"/>
      <c r="F143" s="28"/>
      <c r="G143" s="28"/>
      <c r="H143" s="40">
        <v>0</v>
      </c>
      <c r="I143" s="41" t="s">
        <v>0</v>
      </c>
      <c r="J143" s="42">
        <v>4246.3388160000004</v>
      </c>
      <c r="K143" s="42">
        <v>3726.8893733400059</v>
      </c>
      <c r="L143" s="43">
        <f t="shared" ref="L143" si="23">((K143/J143)-1)*100</f>
        <v>-12.232877901846507</v>
      </c>
    </row>
    <row r="144" spans="1:12" x14ac:dyDescent="0.25">
      <c r="A144" s="1"/>
      <c r="B144" s="11"/>
      <c r="C144" s="11"/>
      <c r="D144" s="28"/>
      <c r="E144" s="29">
        <v>13</v>
      </c>
      <c r="F144" s="30" t="s">
        <v>134</v>
      </c>
      <c r="G144" s="30"/>
      <c r="H144" s="31"/>
      <c r="I144" s="32"/>
      <c r="J144" s="33"/>
      <c r="K144" s="33"/>
      <c r="L144" s="34"/>
    </row>
    <row r="145" spans="1:12" x14ac:dyDescent="0.25">
      <c r="A145" s="1"/>
      <c r="B145" s="11"/>
      <c r="C145" s="11"/>
      <c r="D145" s="28"/>
      <c r="E145" s="28"/>
      <c r="F145" s="28"/>
      <c r="G145" s="35" t="s">
        <v>0</v>
      </c>
      <c r="H145" s="36"/>
      <c r="I145" s="37"/>
      <c r="J145" s="38"/>
      <c r="K145" s="38"/>
      <c r="L145" s="39"/>
    </row>
    <row r="146" spans="1:12" x14ac:dyDescent="0.25">
      <c r="A146" s="1"/>
      <c r="B146" s="11"/>
      <c r="C146" s="11"/>
      <c r="D146" s="28"/>
      <c r="E146" s="28"/>
      <c r="F146" s="28"/>
      <c r="G146" s="28"/>
      <c r="H146" s="40">
        <v>0</v>
      </c>
      <c r="I146" s="41" t="s">
        <v>0</v>
      </c>
      <c r="J146" s="42">
        <v>12382.710227</v>
      </c>
      <c r="K146" s="42">
        <v>14063.463333250005</v>
      </c>
      <c r="L146" s="43">
        <f t="shared" ref="L146" si="24">((K146/J146)-1)*100</f>
        <v>13.573386402802123</v>
      </c>
    </row>
    <row r="147" spans="1:12" x14ac:dyDescent="0.25">
      <c r="A147" s="1"/>
      <c r="B147" s="11"/>
      <c r="C147" s="11"/>
      <c r="D147" s="28"/>
      <c r="E147" s="29">
        <v>14</v>
      </c>
      <c r="F147" s="30" t="s">
        <v>73</v>
      </c>
      <c r="G147" s="30"/>
      <c r="H147" s="31"/>
      <c r="I147" s="32"/>
      <c r="J147" s="33"/>
      <c r="K147" s="33"/>
      <c r="L147" s="34"/>
    </row>
    <row r="148" spans="1:12" x14ac:dyDescent="0.25">
      <c r="A148" s="1"/>
      <c r="B148" s="11"/>
      <c r="C148" s="11"/>
      <c r="D148" s="28"/>
      <c r="E148" s="28"/>
      <c r="F148" s="28"/>
      <c r="G148" s="35" t="s">
        <v>1</v>
      </c>
      <c r="H148" s="36"/>
      <c r="I148" s="37"/>
      <c r="J148" s="38"/>
      <c r="K148" s="38"/>
      <c r="L148" s="39"/>
    </row>
    <row r="149" spans="1:12" x14ac:dyDescent="0.25">
      <c r="A149" s="1"/>
      <c r="B149" s="11"/>
      <c r="C149" s="11"/>
      <c r="D149" s="28"/>
      <c r="E149" s="28"/>
      <c r="F149" s="28"/>
      <c r="G149" s="28"/>
      <c r="H149" s="40" t="s">
        <v>348</v>
      </c>
      <c r="I149" s="41" t="s">
        <v>205</v>
      </c>
      <c r="J149" s="42">
        <v>19.153098</v>
      </c>
      <c r="K149" s="42">
        <v>16.365727039999999</v>
      </c>
      <c r="L149" s="43">
        <f t="shared" ref="L149" si="25">((K149/J149)-1)*100</f>
        <v>-14.553107596483873</v>
      </c>
    </row>
    <row r="150" spans="1:12" x14ac:dyDescent="0.25">
      <c r="A150" s="1"/>
      <c r="B150" s="11"/>
      <c r="C150" s="11"/>
      <c r="D150" s="28"/>
      <c r="E150" s="28"/>
      <c r="F150" s="28"/>
      <c r="G150" s="35" t="s">
        <v>2</v>
      </c>
      <c r="H150" s="36"/>
      <c r="I150" s="37"/>
      <c r="J150" s="38"/>
      <c r="K150" s="38"/>
      <c r="L150" s="39"/>
    </row>
    <row r="151" spans="1:12" x14ac:dyDescent="0.25">
      <c r="A151" s="1"/>
      <c r="B151" s="11"/>
      <c r="C151" s="11"/>
      <c r="D151" s="28"/>
      <c r="E151" s="28"/>
      <c r="F151" s="28"/>
      <c r="G151" s="28"/>
      <c r="H151" s="40" t="s">
        <v>7</v>
      </c>
      <c r="I151" s="41" t="s">
        <v>206</v>
      </c>
      <c r="J151" s="42">
        <v>103.39305</v>
      </c>
      <c r="K151" s="42">
        <v>95.508930910000046</v>
      </c>
      <c r="L151" s="43">
        <f t="shared" ref="L151:L152" si="26">((K151/J151)-1)*100</f>
        <v>-7.6253859326134155</v>
      </c>
    </row>
    <row r="152" spans="1:12" x14ac:dyDescent="0.25">
      <c r="A152" s="1"/>
      <c r="B152" s="11"/>
      <c r="C152" s="11"/>
      <c r="D152" s="28"/>
      <c r="E152" s="28"/>
      <c r="F152" s="28"/>
      <c r="G152" s="28"/>
      <c r="H152" s="40" t="s">
        <v>32</v>
      </c>
      <c r="I152" s="41" t="s">
        <v>74</v>
      </c>
      <c r="J152" s="42">
        <v>8.7521500000000003</v>
      </c>
      <c r="K152" s="42">
        <v>10.940145789999999</v>
      </c>
      <c r="L152" s="43">
        <f t="shared" si="26"/>
        <v>24.999523431385406</v>
      </c>
    </row>
    <row r="153" spans="1:12" x14ac:dyDescent="0.25">
      <c r="A153" s="1"/>
      <c r="B153" s="11"/>
      <c r="C153" s="11"/>
      <c r="D153" s="28"/>
      <c r="E153" s="29">
        <v>15</v>
      </c>
      <c r="F153" s="30" t="s">
        <v>75</v>
      </c>
      <c r="G153" s="30"/>
      <c r="H153" s="31"/>
      <c r="I153" s="32"/>
      <c r="J153" s="33"/>
      <c r="K153" s="33"/>
      <c r="L153" s="34"/>
    </row>
    <row r="154" spans="1:12" x14ac:dyDescent="0.25">
      <c r="A154" s="1"/>
      <c r="B154" s="11"/>
      <c r="C154" s="11"/>
      <c r="D154" s="28"/>
      <c r="E154" s="28"/>
      <c r="F154" s="28"/>
      <c r="G154" s="35" t="s">
        <v>1</v>
      </c>
      <c r="H154" s="36"/>
      <c r="I154" s="37"/>
      <c r="J154" s="38"/>
      <c r="K154" s="38"/>
      <c r="L154" s="39"/>
    </row>
    <row r="155" spans="1:12" x14ac:dyDescent="0.25">
      <c r="A155" s="1"/>
      <c r="B155" s="11"/>
      <c r="C155" s="11"/>
      <c r="D155" s="28"/>
      <c r="E155" s="28"/>
      <c r="F155" s="28"/>
      <c r="G155" s="28"/>
      <c r="H155" s="40" t="s">
        <v>675</v>
      </c>
      <c r="I155" s="41" t="s">
        <v>200</v>
      </c>
      <c r="J155" s="42">
        <v>943.38828999999998</v>
      </c>
      <c r="K155" s="42">
        <v>1153.2302231100002</v>
      </c>
      <c r="L155" s="43">
        <f t="shared" ref="L155" si="27">((K155/J155)-1)*100</f>
        <v>22.24343203475636</v>
      </c>
    </row>
    <row r="156" spans="1:12" x14ac:dyDescent="0.25">
      <c r="A156" s="1"/>
      <c r="B156" s="11"/>
      <c r="C156" s="11"/>
      <c r="D156" s="28"/>
      <c r="E156" s="28"/>
      <c r="F156" s="28"/>
      <c r="G156" s="35" t="s">
        <v>0</v>
      </c>
      <c r="H156" s="36"/>
      <c r="I156" s="37"/>
      <c r="J156" s="38"/>
      <c r="K156" s="38"/>
      <c r="L156" s="39"/>
    </row>
    <row r="157" spans="1:12" x14ac:dyDescent="0.25">
      <c r="A157" s="1"/>
      <c r="B157" s="11"/>
      <c r="C157" s="11"/>
      <c r="D157" s="28"/>
      <c r="E157" s="28"/>
      <c r="F157" s="28"/>
      <c r="G157" s="28"/>
      <c r="H157" s="40">
        <v>0</v>
      </c>
      <c r="I157" s="41" t="s">
        <v>0</v>
      </c>
      <c r="J157" s="42">
        <v>2464.8766310000001</v>
      </c>
      <c r="K157" s="42">
        <v>4248.1003638300017</v>
      </c>
      <c r="L157" s="43">
        <f t="shared" ref="L157" si="28">((K157/J157)-1)*100</f>
        <v>72.345354343618723</v>
      </c>
    </row>
    <row r="158" spans="1:12" x14ac:dyDescent="0.25">
      <c r="A158" s="1"/>
      <c r="B158" s="11"/>
      <c r="C158" s="11"/>
      <c r="D158" s="28"/>
      <c r="E158" s="29">
        <v>16</v>
      </c>
      <c r="F158" s="30" t="s">
        <v>76</v>
      </c>
      <c r="G158" s="30"/>
      <c r="H158" s="31"/>
      <c r="I158" s="32"/>
      <c r="J158" s="33"/>
      <c r="K158" s="33"/>
      <c r="L158" s="34"/>
    </row>
    <row r="159" spans="1:12" x14ac:dyDescent="0.25">
      <c r="A159" s="1"/>
      <c r="B159" s="11"/>
      <c r="C159" s="11"/>
      <c r="D159" s="28"/>
      <c r="E159" s="28"/>
      <c r="F159" s="28"/>
      <c r="G159" s="35" t="s">
        <v>1</v>
      </c>
      <c r="H159" s="36"/>
      <c r="I159" s="37"/>
      <c r="J159" s="38"/>
      <c r="K159" s="38"/>
      <c r="L159" s="39"/>
    </row>
    <row r="160" spans="1:12" x14ac:dyDescent="0.25">
      <c r="A160" s="1"/>
      <c r="B160" s="11"/>
      <c r="C160" s="11"/>
      <c r="D160" s="28"/>
      <c r="E160" s="28"/>
      <c r="F160" s="28"/>
      <c r="G160" s="28"/>
      <c r="H160" s="40" t="s">
        <v>676</v>
      </c>
      <c r="I160" s="41" t="s">
        <v>78</v>
      </c>
      <c r="J160" s="42">
        <v>1844.3163890000001</v>
      </c>
      <c r="K160" s="42">
        <v>1935.7896993899994</v>
      </c>
      <c r="L160" s="43">
        <f t="shared" ref="L160" si="29">((K160/J160)-1)*100</f>
        <v>4.9597406895894203</v>
      </c>
    </row>
    <row r="161" spans="1:12" x14ac:dyDescent="0.25">
      <c r="A161" s="1"/>
      <c r="B161" s="11"/>
      <c r="C161" s="11"/>
      <c r="D161" s="28"/>
      <c r="E161" s="28"/>
      <c r="F161" s="28"/>
      <c r="G161" s="35" t="s">
        <v>2</v>
      </c>
      <c r="H161" s="36"/>
      <c r="I161" s="37"/>
      <c r="J161" s="38"/>
      <c r="K161" s="38"/>
      <c r="L161" s="39"/>
    </row>
    <row r="162" spans="1:12" x14ac:dyDescent="0.25">
      <c r="A162" s="1"/>
      <c r="B162" s="11"/>
      <c r="C162" s="11"/>
      <c r="D162" s="28"/>
      <c r="E162" s="28"/>
      <c r="F162" s="28"/>
      <c r="G162" s="28"/>
      <c r="H162" s="40" t="s">
        <v>10</v>
      </c>
      <c r="I162" s="41" t="s">
        <v>197</v>
      </c>
      <c r="J162" s="42">
        <v>526.39741600000002</v>
      </c>
      <c r="K162" s="42">
        <v>639.4617731300001</v>
      </c>
      <c r="L162" s="43">
        <f t="shared" ref="L162" si="30">((K162/J162)-1)*100</f>
        <v>21.47889668402172</v>
      </c>
    </row>
    <row r="163" spans="1:12" x14ac:dyDescent="0.25">
      <c r="A163" s="1"/>
      <c r="B163" s="11"/>
      <c r="C163" s="11"/>
      <c r="D163" s="28"/>
      <c r="E163" s="28"/>
      <c r="F163" s="28"/>
      <c r="G163" s="35" t="s">
        <v>0</v>
      </c>
      <c r="H163" s="36"/>
      <c r="I163" s="37"/>
      <c r="J163" s="38"/>
      <c r="K163" s="38"/>
      <c r="L163" s="39"/>
    </row>
    <row r="164" spans="1:12" x14ac:dyDescent="0.25">
      <c r="A164" s="1"/>
      <c r="B164" s="11"/>
      <c r="C164" s="11"/>
      <c r="D164" s="28"/>
      <c r="E164" s="29">
        <v>17</v>
      </c>
      <c r="F164" s="30" t="s">
        <v>79</v>
      </c>
      <c r="G164" s="30"/>
      <c r="H164" s="31"/>
      <c r="I164" s="32"/>
      <c r="J164" s="33"/>
      <c r="K164" s="33"/>
      <c r="L164" s="34"/>
    </row>
    <row r="165" spans="1:12" x14ac:dyDescent="0.25">
      <c r="A165" s="1"/>
      <c r="B165" s="11"/>
      <c r="C165" s="11"/>
      <c r="D165" s="28"/>
      <c r="E165" s="28"/>
      <c r="F165" s="28"/>
      <c r="G165" s="35" t="s">
        <v>1</v>
      </c>
      <c r="H165" s="36"/>
      <c r="I165" s="37"/>
      <c r="J165" s="38"/>
      <c r="K165" s="38"/>
      <c r="L165" s="39"/>
    </row>
    <row r="166" spans="1:12" x14ac:dyDescent="0.25">
      <c r="A166" s="1"/>
      <c r="B166" s="11"/>
      <c r="C166" s="11"/>
      <c r="D166" s="28"/>
      <c r="E166" s="28"/>
      <c r="F166" s="28"/>
      <c r="G166" s="28"/>
      <c r="H166" s="40" t="s">
        <v>80</v>
      </c>
      <c r="I166" s="41" t="s">
        <v>81</v>
      </c>
      <c r="J166" s="42">
        <v>62.739320999999997</v>
      </c>
      <c r="K166" s="42">
        <v>58.54151332</v>
      </c>
      <c r="L166" s="43">
        <f t="shared" ref="L166" si="31">((K166/J166)-1)*100</f>
        <v>-6.6908720290421941</v>
      </c>
    </row>
    <row r="167" spans="1:12" x14ac:dyDescent="0.25">
      <c r="A167" s="1"/>
      <c r="B167" s="11"/>
      <c r="C167" s="11"/>
      <c r="D167" s="28"/>
      <c r="E167" s="28"/>
      <c r="F167" s="28"/>
      <c r="G167" s="35" t="s">
        <v>2</v>
      </c>
      <c r="H167" s="36"/>
      <c r="I167" s="37"/>
      <c r="J167" s="38"/>
      <c r="K167" s="38"/>
      <c r="L167" s="39"/>
    </row>
    <row r="168" spans="1:12" ht="25.5" x14ac:dyDescent="0.25">
      <c r="A168" s="1"/>
      <c r="B168" s="11"/>
      <c r="C168" s="11"/>
      <c r="D168" s="28"/>
      <c r="E168" s="28"/>
      <c r="F168" s="28"/>
      <c r="G168" s="28"/>
      <c r="H168" s="40" t="s">
        <v>7</v>
      </c>
      <c r="I168" s="41" t="s">
        <v>193</v>
      </c>
      <c r="J168" s="42">
        <v>97.102033000000006</v>
      </c>
      <c r="K168" s="42">
        <v>143.47946152</v>
      </c>
      <c r="L168" s="43">
        <f t="shared" ref="L168:L172" si="32">((K168/J168)-1)*100</f>
        <v>47.761542253188452</v>
      </c>
    </row>
    <row r="169" spans="1:12" x14ac:dyDescent="0.25">
      <c r="A169" s="1"/>
      <c r="B169" s="11"/>
      <c r="C169" s="11"/>
      <c r="D169" s="28"/>
      <c r="E169" s="28"/>
      <c r="F169" s="28"/>
      <c r="G169" s="28"/>
      <c r="H169" s="40" t="s">
        <v>32</v>
      </c>
      <c r="I169" s="41" t="s">
        <v>192</v>
      </c>
      <c r="J169" s="42">
        <v>42.908526000000002</v>
      </c>
      <c r="K169" s="42">
        <v>22.20656207</v>
      </c>
      <c r="L169" s="43">
        <f t="shared" si="32"/>
        <v>-48.246737559803385</v>
      </c>
    </row>
    <row r="170" spans="1:12" x14ac:dyDescent="0.25">
      <c r="A170" s="1"/>
      <c r="B170" s="11"/>
      <c r="C170" s="11"/>
      <c r="D170" s="28"/>
      <c r="E170" s="28"/>
      <c r="F170" s="28"/>
      <c r="G170" s="28"/>
      <c r="H170" s="40" t="s">
        <v>33</v>
      </c>
      <c r="I170" s="41" t="s">
        <v>191</v>
      </c>
      <c r="J170" s="42">
        <v>41.827314999999999</v>
      </c>
      <c r="K170" s="42">
        <v>47.003098090000009</v>
      </c>
      <c r="L170" s="43">
        <f t="shared" si="32"/>
        <v>12.374170060880108</v>
      </c>
    </row>
    <row r="171" spans="1:12" x14ac:dyDescent="0.25">
      <c r="A171" s="1"/>
      <c r="B171" s="11"/>
      <c r="C171" s="11"/>
      <c r="D171" s="28"/>
      <c r="E171" s="28"/>
      <c r="F171" s="28"/>
      <c r="G171" s="28"/>
      <c r="H171" s="40" t="s">
        <v>3</v>
      </c>
      <c r="I171" s="41" t="s">
        <v>190</v>
      </c>
      <c r="J171" s="42">
        <v>4.1763409999999999</v>
      </c>
      <c r="K171" s="42">
        <v>0.94684082999999997</v>
      </c>
      <c r="L171" s="43">
        <f t="shared" si="32"/>
        <v>-77.328459768970021</v>
      </c>
    </row>
    <row r="172" spans="1:12" x14ac:dyDescent="0.25">
      <c r="A172" s="1"/>
      <c r="B172" s="11"/>
      <c r="C172" s="11"/>
      <c r="D172" s="28"/>
      <c r="E172" s="28"/>
      <c r="F172" s="28"/>
      <c r="G172" s="28"/>
      <c r="H172" s="40" t="s">
        <v>39</v>
      </c>
      <c r="I172" s="41" t="s">
        <v>581</v>
      </c>
      <c r="J172" s="42">
        <v>12.3</v>
      </c>
      <c r="K172" s="42">
        <v>27.858952210000005</v>
      </c>
      <c r="L172" s="43">
        <f t="shared" si="32"/>
        <v>126.49554642276426</v>
      </c>
    </row>
    <row r="173" spans="1:12" x14ac:dyDescent="0.25">
      <c r="A173" s="1"/>
      <c r="B173" s="11"/>
      <c r="C173" s="11"/>
      <c r="D173" s="28"/>
      <c r="E173" s="29">
        <v>18</v>
      </c>
      <c r="F173" s="30" t="s">
        <v>82</v>
      </c>
      <c r="G173" s="30"/>
      <c r="H173" s="31"/>
      <c r="I173" s="32"/>
      <c r="J173" s="33"/>
      <c r="K173" s="33"/>
      <c r="L173" s="34"/>
    </row>
    <row r="174" spans="1:12" x14ac:dyDescent="0.25">
      <c r="A174" s="1"/>
      <c r="B174" s="11"/>
      <c r="C174" s="11"/>
      <c r="D174" s="28"/>
      <c r="E174" s="28"/>
      <c r="F174" s="28"/>
      <c r="G174" s="35" t="s">
        <v>1</v>
      </c>
      <c r="H174" s="36"/>
      <c r="I174" s="37"/>
      <c r="J174" s="38"/>
      <c r="K174" s="38"/>
      <c r="L174" s="39"/>
    </row>
    <row r="175" spans="1:12" x14ac:dyDescent="0.25">
      <c r="A175" s="1"/>
      <c r="B175" s="11"/>
      <c r="C175" s="11"/>
      <c r="D175" s="28"/>
      <c r="E175" s="28"/>
      <c r="F175" s="28"/>
      <c r="G175" s="28"/>
      <c r="H175" s="40" t="s">
        <v>400</v>
      </c>
      <c r="I175" s="41" t="s">
        <v>401</v>
      </c>
      <c r="J175" s="42">
        <v>152.4</v>
      </c>
      <c r="K175" s="42">
        <v>235.3</v>
      </c>
      <c r="L175" s="43">
        <f t="shared" ref="L175" si="33">((K175/J175)-1)*100</f>
        <v>54.396325459317588</v>
      </c>
    </row>
    <row r="176" spans="1:12" x14ac:dyDescent="0.25">
      <c r="A176" s="1"/>
      <c r="B176" s="11"/>
      <c r="C176" s="11"/>
      <c r="D176" s="28"/>
      <c r="E176" s="28"/>
      <c r="F176" s="28"/>
      <c r="G176" s="28"/>
      <c r="H176" s="40" t="s">
        <v>677</v>
      </c>
      <c r="I176" s="41" t="s">
        <v>678</v>
      </c>
      <c r="J176" s="42">
        <v>0</v>
      </c>
      <c r="K176" s="42">
        <v>377.22925500000002</v>
      </c>
      <c r="L176" s="43" t="s">
        <v>377</v>
      </c>
    </row>
    <row r="177" spans="1:12" x14ac:dyDescent="0.25">
      <c r="A177" s="1"/>
      <c r="B177" s="11"/>
      <c r="C177" s="11"/>
      <c r="D177" s="28"/>
      <c r="E177" s="28"/>
      <c r="F177" s="28"/>
      <c r="G177" s="35" t="s">
        <v>2</v>
      </c>
      <c r="H177" s="36"/>
      <c r="I177" s="37"/>
      <c r="J177" s="38"/>
      <c r="K177" s="38"/>
      <c r="L177" s="39"/>
    </row>
    <row r="178" spans="1:12" x14ac:dyDescent="0.25">
      <c r="A178" s="1"/>
      <c r="B178" s="11"/>
      <c r="C178" s="11"/>
      <c r="D178" s="28"/>
      <c r="E178" s="28"/>
      <c r="F178" s="28"/>
      <c r="G178" s="28"/>
      <c r="H178" s="40" t="s">
        <v>7</v>
      </c>
      <c r="I178" s="41" t="s">
        <v>188</v>
      </c>
      <c r="J178" s="42">
        <v>62.172882999999999</v>
      </c>
      <c r="K178" s="42">
        <v>57.972914240000001</v>
      </c>
      <c r="L178" s="43">
        <f t="shared" ref="L178" si="34">((K178/J178)-1)*100</f>
        <v>-6.7553064251500095</v>
      </c>
    </row>
    <row r="179" spans="1:12" x14ac:dyDescent="0.25">
      <c r="A179" s="1"/>
      <c r="B179" s="11"/>
      <c r="C179" s="11"/>
      <c r="D179" s="28"/>
      <c r="E179" s="28"/>
      <c r="F179" s="28"/>
      <c r="G179" s="35" t="s">
        <v>0</v>
      </c>
      <c r="H179" s="36"/>
      <c r="I179" s="37"/>
      <c r="J179" s="38"/>
      <c r="K179" s="38"/>
      <c r="L179" s="39"/>
    </row>
    <row r="180" spans="1:12" x14ac:dyDescent="0.25">
      <c r="A180" s="1"/>
      <c r="B180" s="11"/>
      <c r="C180" s="11"/>
      <c r="D180" s="28"/>
      <c r="E180" s="28"/>
      <c r="F180" s="28"/>
      <c r="G180" s="28"/>
      <c r="H180" s="40">
        <v>0</v>
      </c>
      <c r="I180" s="41" t="s">
        <v>0</v>
      </c>
      <c r="J180" s="42">
        <v>879.97411999999997</v>
      </c>
      <c r="K180" s="42">
        <v>3000.1893207399958</v>
      </c>
      <c r="L180" s="43">
        <f t="shared" ref="L180" si="35">((K180/J180)-1)*100</f>
        <v>240.94063138356793</v>
      </c>
    </row>
    <row r="181" spans="1:12" x14ac:dyDescent="0.25">
      <c r="A181" s="1"/>
      <c r="B181" s="11"/>
      <c r="C181" s="11"/>
      <c r="D181" s="28"/>
      <c r="E181" s="29">
        <v>20</v>
      </c>
      <c r="F181" s="30" t="s">
        <v>83</v>
      </c>
      <c r="G181" s="30"/>
      <c r="H181" s="31"/>
      <c r="I181" s="32"/>
      <c r="J181" s="33"/>
      <c r="K181" s="33"/>
      <c r="L181" s="34"/>
    </row>
    <row r="182" spans="1:12" x14ac:dyDescent="0.25">
      <c r="A182" s="1"/>
      <c r="B182" s="11"/>
      <c r="C182" s="11"/>
      <c r="D182" s="28"/>
      <c r="E182" s="28"/>
      <c r="F182" s="28"/>
      <c r="G182" s="35" t="s">
        <v>1</v>
      </c>
      <c r="H182" s="36"/>
      <c r="I182" s="37"/>
      <c r="J182" s="38"/>
      <c r="K182" s="38"/>
      <c r="L182" s="39"/>
    </row>
    <row r="183" spans="1:12" x14ac:dyDescent="0.25">
      <c r="A183" s="1"/>
      <c r="B183" s="11"/>
      <c r="C183" s="11"/>
      <c r="D183" s="28"/>
      <c r="E183" s="28"/>
      <c r="F183" s="28"/>
      <c r="G183" s="28"/>
      <c r="H183" s="40" t="s">
        <v>751</v>
      </c>
      <c r="I183" s="41" t="s">
        <v>182</v>
      </c>
      <c r="J183" s="42">
        <v>177.310956</v>
      </c>
      <c r="K183" s="42">
        <v>161.84597392000003</v>
      </c>
      <c r="L183" s="43">
        <f t="shared" ref="L183:L189" si="36">((K183/J183)-1)*100</f>
        <v>-8.7219551622066511</v>
      </c>
    </row>
    <row r="184" spans="1:12" ht="25.5" x14ac:dyDescent="0.25">
      <c r="A184" s="1"/>
      <c r="B184" s="11"/>
      <c r="C184" s="11"/>
      <c r="D184" s="28"/>
      <c r="E184" s="28"/>
      <c r="F184" s="28"/>
      <c r="G184" s="28"/>
      <c r="H184" s="40" t="s">
        <v>752</v>
      </c>
      <c r="I184" s="41" t="s">
        <v>181</v>
      </c>
      <c r="J184" s="42">
        <v>118.518804</v>
      </c>
      <c r="K184" s="42">
        <v>95.756970770000038</v>
      </c>
      <c r="L184" s="43">
        <f t="shared" si="36"/>
        <v>-19.205250527165262</v>
      </c>
    </row>
    <row r="185" spans="1:12" ht="25.5" x14ac:dyDescent="0.25">
      <c r="A185" s="1"/>
      <c r="B185" s="11"/>
      <c r="C185" s="11"/>
      <c r="D185" s="28"/>
      <c r="E185" s="28"/>
      <c r="F185" s="28"/>
      <c r="G185" s="28"/>
      <c r="H185" s="40" t="s">
        <v>679</v>
      </c>
      <c r="I185" s="41" t="s">
        <v>180</v>
      </c>
      <c r="J185" s="42">
        <v>23.676210000000001</v>
      </c>
      <c r="K185" s="42">
        <v>19.969424920000005</v>
      </c>
      <c r="L185" s="43">
        <f t="shared" si="36"/>
        <v>-15.656158988283996</v>
      </c>
    </row>
    <row r="186" spans="1:12" x14ac:dyDescent="0.25">
      <c r="A186" s="1"/>
      <c r="B186" s="11"/>
      <c r="C186" s="11"/>
      <c r="D186" s="28"/>
      <c r="E186" s="28"/>
      <c r="F186" s="28"/>
      <c r="G186" s="28"/>
      <c r="H186" s="40" t="s">
        <v>753</v>
      </c>
      <c r="I186" s="41" t="s">
        <v>754</v>
      </c>
      <c r="J186" s="42">
        <v>1103.2056050000001</v>
      </c>
      <c r="K186" s="42">
        <v>1590.781808</v>
      </c>
      <c r="L186" s="43">
        <f t="shared" si="36"/>
        <v>44.196313070762528</v>
      </c>
    </row>
    <row r="187" spans="1:12" x14ac:dyDescent="0.25">
      <c r="A187" s="1"/>
      <c r="B187" s="11"/>
      <c r="C187" s="11"/>
      <c r="D187" s="28"/>
      <c r="E187" s="28"/>
      <c r="F187" s="28"/>
      <c r="G187" s="28"/>
      <c r="H187" s="40" t="s">
        <v>680</v>
      </c>
      <c r="I187" s="41" t="s">
        <v>681</v>
      </c>
      <c r="J187" s="42">
        <v>1831.421026</v>
      </c>
      <c r="K187" s="42">
        <v>2252.0555939999999</v>
      </c>
      <c r="L187" s="43">
        <f t="shared" si="36"/>
        <v>22.96766074149026</v>
      </c>
    </row>
    <row r="188" spans="1:12" x14ac:dyDescent="0.25">
      <c r="A188" s="1"/>
      <c r="B188" s="11"/>
      <c r="C188" s="11"/>
      <c r="D188" s="28"/>
      <c r="E188" s="28"/>
      <c r="F188" s="28"/>
      <c r="G188" s="28"/>
      <c r="H188" s="40" t="s">
        <v>682</v>
      </c>
      <c r="I188" s="41" t="s">
        <v>179</v>
      </c>
      <c r="J188" s="42">
        <v>69.574487000000005</v>
      </c>
      <c r="K188" s="42">
        <v>119.35271963000002</v>
      </c>
      <c r="L188" s="43">
        <f t="shared" si="36"/>
        <v>71.546675766362483</v>
      </c>
    </row>
    <row r="189" spans="1:12" x14ac:dyDescent="0.25">
      <c r="A189" s="1"/>
      <c r="B189" s="11"/>
      <c r="C189" s="11"/>
      <c r="D189" s="28"/>
      <c r="E189" s="28"/>
      <c r="F189" s="28"/>
      <c r="G189" s="28"/>
      <c r="H189" s="40" t="s">
        <v>405</v>
      </c>
      <c r="I189" s="41" t="s">
        <v>178</v>
      </c>
      <c r="J189" s="42">
        <v>135.67713699999999</v>
      </c>
      <c r="K189" s="42">
        <v>122.90883429000002</v>
      </c>
      <c r="L189" s="43">
        <f t="shared" si="36"/>
        <v>-9.4107990427303676</v>
      </c>
    </row>
    <row r="190" spans="1:12" x14ac:dyDescent="0.25">
      <c r="A190" s="1"/>
      <c r="B190" s="11"/>
      <c r="C190" s="11"/>
      <c r="D190" s="28"/>
      <c r="E190" s="28"/>
      <c r="F190" s="28"/>
      <c r="G190" s="35" t="s">
        <v>2</v>
      </c>
      <c r="H190" s="36"/>
      <c r="I190" s="37"/>
      <c r="J190" s="38"/>
      <c r="K190" s="38"/>
      <c r="L190" s="39"/>
    </row>
    <row r="191" spans="1:12" x14ac:dyDescent="0.25">
      <c r="A191" s="1"/>
      <c r="B191" s="11"/>
      <c r="C191" s="11"/>
      <c r="D191" s="28"/>
      <c r="E191" s="28"/>
      <c r="F191" s="28"/>
      <c r="G191" s="28"/>
      <c r="H191" s="40" t="s">
        <v>3</v>
      </c>
      <c r="I191" s="41" t="s">
        <v>84</v>
      </c>
      <c r="J191" s="42">
        <v>517.94586000000004</v>
      </c>
      <c r="K191" s="42">
        <v>356.91719546000002</v>
      </c>
      <c r="L191" s="43">
        <f t="shared" ref="L191" si="37">((K191/J191)-1)*100</f>
        <v>-31.089864207042794</v>
      </c>
    </row>
    <row r="192" spans="1:12" x14ac:dyDescent="0.25">
      <c r="A192" s="1"/>
      <c r="B192" s="11"/>
      <c r="C192" s="11"/>
      <c r="D192" s="28"/>
      <c r="E192" s="29">
        <v>21</v>
      </c>
      <c r="F192" s="30" t="s">
        <v>85</v>
      </c>
      <c r="G192" s="30"/>
      <c r="H192" s="31"/>
      <c r="I192" s="32"/>
      <c r="J192" s="33"/>
      <c r="K192" s="33"/>
      <c r="L192" s="34"/>
    </row>
    <row r="193" spans="1:12" x14ac:dyDescent="0.25">
      <c r="A193" s="1"/>
      <c r="B193" s="11"/>
      <c r="C193" s="11"/>
      <c r="D193" s="28"/>
      <c r="E193" s="28"/>
      <c r="F193" s="28"/>
      <c r="G193" s="35" t="s">
        <v>1</v>
      </c>
      <c r="H193" s="36"/>
      <c r="I193" s="37"/>
      <c r="J193" s="38"/>
      <c r="K193" s="38"/>
      <c r="L193" s="39"/>
    </row>
    <row r="194" spans="1:12" x14ac:dyDescent="0.25">
      <c r="A194" s="1"/>
      <c r="B194" s="11"/>
      <c r="C194" s="11"/>
      <c r="D194" s="28"/>
      <c r="E194" s="28"/>
      <c r="F194" s="28"/>
      <c r="G194" s="28"/>
      <c r="H194" s="40" t="s">
        <v>683</v>
      </c>
      <c r="I194" s="41" t="s">
        <v>86</v>
      </c>
      <c r="J194" s="42">
        <v>273.55449800000002</v>
      </c>
      <c r="K194" s="42">
        <v>2198.0527902400008</v>
      </c>
      <c r="L194" s="43">
        <f t="shared" ref="L194:L195" si="38">((K194/J194)-1)*100</f>
        <v>703.51549921873357</v>
      </c>
    </row>
    <row r="195" spans="1:12" x14ac:dyDescent="0.25">
      <c r="A195" s="1"/>
      <c r="B195" s="11"/>
      <c r="C195" s="11"/>
      <c r="D195" s="28"/>
      <c r="E195" s="28"/>
      <c r="F195" s="28"/>
      <c r="G195" s="28"/>
      <c r="H195" s="40" t="s">
        <v>755</v>
      </c>
      <c r="I195" s="41" t="s">
        <v>174</v>
      </c>
      <c r="J195" s="42">
        <v>773.66241300000002</v>
      </c>
      <c r="K195" s="42">
        <v>940.93721157999994</v>
      </c>
      <c r="L195" s="43">
        <f t="shared" si="38"/>
        <v>21.621161344954707</v>
      </c>
    </row>
    <row r="196" spans="1:12" x14ac:dyDescent="0.25">
      <c r="A196" s="1"/>
      <c r="B196" s="11"/>
      <c r="C196" s="11"/>
      <c r="D196" s="28"/>
      <c r="E196" s="28"/>
      <c r="F196" s="28"/>
      <c r="G196" s="35" t="s">
        <v>2</v>
      </c>
      <c r="H196" s="36"/>
      <c r="I196" s="37"/>
      <c r="J196" s="38"/>
      <c r="K196" s="38"/>
      <c r="L196" s="39"/>
    </row>
    <row r="197" spans="1:12" x14ac:dyDescent="0.25">
      <c r="A197" s="1"/>
      <c r="B197" s="11"/>
      <c r="C197" s="11"/>
      <c r="D197" s="28"/>
      <c r="E197" s="28"/>
      <c r="F197" s="28"/>
      <c r="G197" s="28"/>
      <c r="H197" s="40" t="s">
        <v>7</v>
      </c>
      <c r="I197" s="41" t="s">
        <v>176</v>
      </c>
      <c r="J197" s="42">
        <v>8.6049849999999992</v>
      </c>
      <c r="K197" s="42">
        <v>12.248110199999999</v>
      </c>
      <c r="L197" s="43">
        <f t="shared" ref="L197" si="39">((K197/J197)-1)*100</f>
        <v>42.337380018675219</v>
      </c>
    </row>
    <row r="198" spans="1:12" x14ac:dyDescent="0.25">
      <c r="A198" s="1"/>
      <c r="B198" s="11"/>
      <c r="C198" s="11"/>
      <c r="D198" s="28"/>
      <c r="E198" s="29">
        <v>27</v>
      </c>
      <c r="F198" s="30" t="s">
        <v>87</v>
      </c>
      <c r="G198" s="30"/>
      <c r="H198" s="31"/>
      <c r="I198" s="32"/>
      <c r="J198" s="33"/>
      <c r="K198" s="33"/>
      <c r="L198" s="34"/>
    </row>
    <row r="199" spans="1:12" x14ac:dyDescent="0.25">
      <c r="A199" s="1"/>
      <c r="B199" s="11"/>
      <c r="C199" s="11"/>
      <c r="D199" s="28"/>
      <c r="E199" s="28"/>
      <c r="F199" s="28"/>
      <c r="G199" s="35" t="s">
        <v>0</v>
      </c>
      <c r="H199" s="36"/>
      <c r="I199" s="37"/>
      <c r="J199" s="38"/>
      <c r="K199" s="38"/>
      <c r="L199" s="39"/>
    </row>
    <row r="200" spans="1:12" x14ac:dyDescent="0.25">
      <c r="A200" s="1"/>
      <c r="B200" s="11"/>
      <c r="C200" s="11"/>
      <c r="D200" s="28"/>
      <c r="E200" s="28"/>
      <c r="F200" s="28"/>
      <c r="G200" s="28"/>
      <c r="H200" s="40">
        <v>0</v>
      </c>
      <c r="I200" s="41" t="s">
        <v>0</v>
      </c>
      <c r="J200" s="42">
        <v>554.61008500000003</v>
      </c>
      <c r="K200" s="42">
        <v>789.14710841999988</v>
      </c>
      <c r="L200" s="43">
        <f t="shared" ref="L200" si="40">((K200/J200)-1)*100</f>
        <v>42.288632998803081</v>
      </c>
    </row>
    <row r="201" spans="1:12" x14ac:dyDescent="0.25">
      <c r="A201" s="1"/>
      <c r="B201" s="11"/>
      <c r="C201" s="11"/>
      <c r="D201" s="28"/>
      <c r="E201" s="29">
        <v>31</v>
      </c>
      <c r="F201" s="30" t="s">
        <v>88</v>
      </c>
      <c r="G201" s="30"/>
      <c r="H201" s="31"/>
      <c r="I201" s="32"/>
      <c r="J201" s="33"/>
      <c r="K201" s="33"/>
      <c r="L201" s="34"/>
    </row>
    <row r="202" spans="1:12" x14ac:dyDescent="0.25">
      <c r="A202" s="1"/>
      <c r="B202" s="11"/>
      <c r="C202" s="11"/>
      <c r="D202" s="28"/>
      <c r="E202" s="28"/>
      <c r="F202" s="28"/>
      <c r="G202" s="35" t="s">
        <v>0</v>
      </c>
      <c r="H202" s="36"/>
      <c r="I202" s="37"/>
      <c r="J202" s="38"/>
      <c r="K202" s="38"/>
      <c r="L202" s="39"/>
    </row>
    <row r="203" spans="1:12" x14ac:dyDescent="0.25">
      <c r="A203" s="1"/>
      <c r="B203" s="11"/>
      <c r="C203" s="11"/>
      <c r="D203" s="28"/>
      <c r="E203" s="28"/>
      <c r="F203" s="28"/>
      <c r="G203" s="28"/>
      <c r="H203" s="40">
        <v>0</v>
      </c>
      <c r="I203" s="41" t="s">
        <v>0</v>
      </c>
      <c r="J203" s="42">
        <v>372.84838000000002</v>
      </c>
      <c r="K203" s="42">
        <v>396.21857500000073</v>
      </c>
      <c r="L203" s="43">
        <f t="shared" ref="L203" si="41">((K203/J203)-1)*100</f>
        <v>6.2680157011814508</v>
      </c>
    </row>
    <row r="204" spans="1:12" x14ac:dyDescent="0.25">
      <c r="A204" s="1"/>
      <c r="B204" s="11"/>
      <c r="C204" s="11"/>
      <c r="D204" s="28"/>
      <c r="E204" s="29">
        <v>38</v>
      </c>
      <c r="F204" s="30" t="s">
        <v>89</v>
      </c>
      <c r="G204" s="30"/>
      <c r="H204" s="31"/>
      <c r="I204" s="32"/>
      <c r="J204" s="33"/>
      <c r="K204" s="33"/>
      <c r="L204" s="34"/>
    </row>
    <row r="205" spans="1:12" x14ac:dyDescent="0.25">
      <c r="A205" s="1"/>
      <c r="B205" s="11"/>
      <c r="C205" s="11"/>
      <c r="D205" s="28"/>
      <c r="E205" s="28"/>
      <c r="F205" s="28"/>
      <c r="G205" s="35" t="s">
        <v>1</v>
      </c>
      <c r="H205" s="36"/>
      <c r="I205" s="37"/>
      <c r="J205" s="38"/>
      <c r="K205" s="38"/>
      <c r="L205" s="39"/>
    </row>
    <row r="206" spans="1:12" ht="25.5" x14ac:dyDescent="0.25">
      <c r="A206" s="1"/>
      <c r="B206" s="11"/>
      <c r="C206" s="11"/>
      <c r="D206" s="28"/>
      <c r="E206" s="28"/>
      <c r="F206" s="28"/>
      <c r="G206" s="28"/>
      <c r="H206" s="40" t="s">
        <v>756</v>
      </c>
      <c r="I206" s="41" t="s">
        <v>150</v>
      </c>
      <c r="J206" s="42">
        <v>63.666614000000003</v>
      </c>
      <c r="K206" s="42">
        <v>59.197391000000003</v>
      </c>
      <c r="L206" s="43">
        <f t="shared" ref="L206" si="42">((K206/J206)-1)*100</f>
        <v>-7.0197277964240357</v>
      </c>
    </row>
    <row r="207" spans="1:12" x14ac:dyDescent="0.25">
      <c r="A207" s="1"/>
      <c r="B207" s="11"/>
      <c r="C207" s="11"/>
      <c r="D207" s="28"/>
      <c r="E207" s="29">
        <v>45</v>
      </c>
      <c r="F207" s="30" t="s">
        <v>91</v>
      </c>
      <c r="G207" s="30"/>
      <c r="H207" s="31"/>
      <c r="I207" s="32"/>
      <c r="J207" s="33"/>
      <c r="K207" s="33"/>
      <c r="L207" s="34"/>
    </row>
    <row r="208" spans="1:12" x14ac:dyDescent="0.25">
      <c r="A208" s="1"/>
      <c r="B208" s="11"/>
      <c r="C208" s="11"/>
      <c r="D208" s="28"/>
      <c r="E208" s="28"/>
      <c r="F208" s="28"/>
      <c r="G208" s="35" t="s">
        <v>0</v>
      </c>
      <c r="H208" s="36"/>
      <c r="I208" s="37"/>
      <c r="J208" s="38"/>
      <c r="K208" s="38"/>
      <c r="L208" s="39"/>
    </row>
    <row r="209" spans="1:12" x14ac:dyDescent="0.25">
      <c r="A209" s="1"/>
      <c r="B209" s="11"/>
      <c r="C209" s="11"/>
      <c r="D209" s="28"/>
      <c r="E209" s="28"/>
      <c r="F209" s="28"/>
      <c r="G209" s="28"/>
      <c r="H209" s="40">
        <v>0</v>
      </c>
      <c r="I209" s="41" t="s">
        <v>0</v>
      </c>
      <c r="J209" s="42">
        <v>197.19999799999999</v>
      </c>
      <c r="K209" s="42">
        <v>318.03253034999994</v>
      </c>
      <c r="L209" s="43">
        <f t="shared" ref="L209" si="43">((K209/J209)-1)*100</f>
        <v>61.274104247201855</v>
      </c>
    </row>
    <row r="210" spans="1:12" x14ac:dyDescent="0.25">
      <c r="A210" s="1"/>
      <c r="B210" s="11"/>
      <c r="C210" s="11"/>
      <c r="D210" s="28"/>
      <c r="E210" s="29">
        <v>46</v>
      </c>
      <c r="F210" s="30" t="s">
        <v>92</v>
      </c>
      <c r="G210" s="30"/>
      <c r="H210" s="31"/>
      <c r="I210" s="32"/>
      <c r="J210" s="33"/>
      <c r="K210" s="33"/>
      <c r="L210" s="34"/>
    </row>
    <row r="211" spans="1:12" x14ac:dyDescent="0.25">
      <c r="A211" s="1"/>
      <c r="B211" s="11"/>
      <c r="C211" s="11"/>
      <c r="D211" s="28"/>
      <c r="E211" s="28"/>
      <c r="F211" s="28"/>
      <c r="G211" s="35" t="s">
        <v>0</v>
      </c>
      <c r="H211" s="36"/>
      <c r="I211" s="37"/>
      <c r="J211" s="38"/>
      <c r="K211" s="38"/>
      <c r="L211" s="39"/>
    </row>
    <row r="212" spans="1:12" x14ac:dyDescent="0.25">
      <c r="A212" s="1"/>
      <c r="B212" s="11"/>
      <c r="C212" s="11"/>
      <c r="D212" s="28"/>
      <c r="E212" s="28"/>
      <c r="F212" s="28"/>
      <c r="G212" s="28"/>
      <c r="H212" s="40">
        <v>0</v>
      </c>
      <c r="I212" s="41" t="s">
        <v>0</v>
      </c>
      <c r="J212" s="42">
        <v>185.370138</v>
      </c>
      <c r="K212" s="42">
        <v>254.35207361000019</v>
      </c>
      <c r="L212" s="43">
        <f t="shared" ref="L212" si="44">((K212/J212)-1)*100</f>
        <v>37.213078845525914</v>
      </c>
    </row>
    <row r="213" spans="1:12" x14ac:dyDescent="0.25">
      <c r="A213" s="1"/>
      <c r="B213" s="11"/>
      <c r="C213" s="11"/>
      <c r="D213" s="28"/>
      <c r="E213" s="29">
        <v>47</v>
      </c>
      <c r="F213" s="30" t="s">
        <v>757</v>
      </c>
      <c r="G213" s="30"/>
      <c r="H213" s="31"/>
      <c r="I213" s="32"/>
      <c r="J213" s="33"/>
      <c r="K213" s="33"/>
      <c r="L213" s="34"/>
    </row>
    <row r="214" spans="1:12" x14ac:dyDescent="0.25">
      <c r="A214" s="1"/>
      <c r="B214" s="11"/>
      <c r="C214" s="11"/>
      <c r="D214" s="28"/>
      <c r="E214" s="28"/>
      <c r="F214" s="28"/>
      <c r="G214" s="35" t="s">
        <v>1</v>
      </c>
      <c r="H214" s="36"/>
      <c r="I214" s="37"/>
      <c r="J214" s="38"/>
      <c r="K214" s="38"/>
      <c r="L214" s="39"/>
    </row>
    <row r="215" spans="1:12" ht="25.5" x14ac:dyDescent="0.25">
      <c r="A215" s="1"/>
      <c r="B215" s="11"/>
      <c r="C215" s="11"/>
      <c r="D215" s="28"/>
      <c r="E215" s="28"/>
      <c r="F215" s="28"/>
      <c r="G215" s="28"/>
      <c r="H215" s="40" t="s">
        <v>758</v>
      </c>
      <c r="I215" s="41" t="s">
        <v>93</v>
      </c>
      <c r="J215" s="42">
        <v>2322.6444940000001</v>
      </c>
      <c r="K215" s="42">
        <v>2522.6444939999983</v>
      </c>
      <c r="L215" s="43">
        <f t="shared" ref="L215:L217" si="45">((K215/J215)-1)*100</f>
        <v>8.6108743941076824</v>
      </c>
    </row>
    <row r="216" spans="1:12" x14ac:dyDescent="0.25">
      <c r="A216" s="1"/>
      <c r="B216" s="11"/>
      <c r="C216" s="11"/>
      <c r="D216" s="28"/>
      <c r="E216" s="28"/>
      <c r="F216" s="28"/>
      <c r="G216" s="28"/>
      <c r="H216" s="40" t="s">
        <v>759</v>
      </c>
      <c r="I216" s="41" t="s">
        <v>141</v>
      </c>
      <c r="J216" s="42">
        <v>151.13030800000001</v>
      </c>
      <c r="K216" s="42">
        <v>166.28747803999997</v>
      </c>
      <c r="L216" s="43">
        <f t="shared" si="45"/>
        <v>10.029206080887466</v>
      </c>
    </row>
    <row r="217" spans="1:12" x14ac:dyDescent="0.25">
      <c r="A217" s="1"/>
      <c r="B217" s="11"/>
      <c r="C217" s="11"/>
      <c r="D217" s="28"/>
      <c r="E217" s="28"/>
      <c r="F217" s="28"/>
      <c r="G217" s="28"/>
      <c r="H217" s="40" t="s">
        <v>760</v>
      </c>
      <c r="I217" s="41" t="s">
        <v>140</v>
      </c>
      <c r="J217" s="42">
        <v>88.392759999999996</v>
      </c>
      <c r="K217" s="42">
        <v>213.28858818</v>
      </c>
      <c r="L217" s="43">
        <f t="shared" si="45"/>
        <v>141.2964457496293</v>
      </c>
    </row>
    <row r="218" spans="1:12" x14ac:dyDescent="0.25">
      <c r="A218" s="1"/>
      <c r="B218" s="11"/>
      <c r="C218" s="11"/>
      <c r="D218" s="28"/>
      <c r="E218" s="29">
        <v>48</v>
      </c>
      <c r="F218" s="30" t="s">
        <v>684</v>
      </c>
      <c r="G218" s="30"/>
      <c r="H218" s="31"/>
      <c r="I218" s="32"/>
      <c r="J218" s="33"/>
      <c r="K218" s="33"/>
      <c r="L218" s="34"/>
    </row>
    <row r="219" spans="1:12" x14ac:dyDescent="0.25">
      <c r="A219" s="1"/>
      <c r="B219" s="11"/>
      <c r="C219" s="11"/>
      <c r="D219" s="28"/>
      <c r="E219" s="28"/>
      <c r="F219" s="28"/>
      <c r="G219" s="35" t="s">
        <v>1</v>
      </c>
      <c r="H219" s="36"/>
      <c r="I219" s="37"/>
      <c r="J219" s="38"/>
      <c r="K219" s="38"/>
      <c r="L219" s="39"/>
    </row>
    <row r="220" spans="1:12" ht="25.5" x14ac:dyDescent="0.25">
      <c r="A220" s="1"/>
      <c r="B220" s="11"/>
      <c r="C220" s="11"/>
      <c r="D220" s="28"/>
      <c r="E220" s="28"/>
      <c r="F220" s="28"/>
      <c r="G220" s="28"/>
      <c r="H220" s="40" t="s">
        <v>395</v>
      </c>
      <c r="I220" s="41" t="s">
        <v>245</v>
      </c>
      <c r="J220" s="42">
        <v>49.197285000000001</v>
      </c>
      <c r="K220" s="42">
        <v>43.676217399999999</v>
      </c>
      <c r="L220" s="43">
        <f t="shared" ref="L220:L224" si="46">((K220/J220)-1)*100</f>
        <v>-11.222301393257784</v>
      </c>
    </row>
    <row r="221" spans="1:12" x14ac:dyDescent="0.25">
      <c r="A221" s="1"/>
      <c r="B221" s="11"/>
      <c r="C221" s="11"/>
      <c r="D221" s="28"/>
      <c r="E221" s="28"/>
      <c r="F221" s="28"/>
      <c r="G221" s="28"/>
      <c r="H221" s="40" t="s">
        <v>761</v>
      </c>
      <c r="I221" s="41" t="s">
        <v>762</v>
      </c>
      <c r="J221" s="42">
        <v>18.630407000000002</v>
      </c>
      <c r="K221" s="42">
        <v>26.275080819999996</v>
      </c>
      <c r="L221" s="43">
        <f t="shared" si="46"/>
        <v>41.033316234046801</v>
      </c>
    </row>
    <row r="222" spans="1:12" x14ac:dyDescent="0.25">
      <c r="A222" s="1"/>
      <c r="B222" s="11"/>
      <c r="C222" s="11"/>
      <c r="D222" s="28"/>
      <c r="E222" s="28"/>
      <c r="F222" s="28"/>
      <c r="G222" s="28"/>
      <c r="H222" s="40" t="s">
        <v>763</v>
      </c>
      <c r="I222" s="41" t="s">
        <v>764</v>
      </c>
      <c r="J222" s="42">
        <v>24.680481</v>
      </c>
      <c r="K222" s="42">
        <v>23.403288449999998</v>
      </c>
      <c r="L222" s="43">
        <f t="shared" si="46"/>
        <v>-5.174909476034939</v>
      </c>
    </row>
    <row r="223" spans="1:12" x14ac:dyDescent="0.25">
      <c r="A223" s="1"/>
      <c r="B223" s="11"/>
      <c r="C223" s="11"/>
      <c r="D223" s="28"/>
      <c r="E223" s="28"/>
      <c r="F223" s="28"/>
      <c r="G223" s="28"/>
      <c r="H223" s="40" t="s">
        <v>687</v>
      </c>
      <c r="I223" s="41" t="s">
        <v>241</v>
      </c>
      <c r="J223" s="42">
        <v>38.284685000000003</v>
      </c>
      <c r="K223" s="42">
        <v>35.628054479999996</v>
      </c>
      <c r="L223" s="43">
        <f t="shared" si="46"/>
        <v>-6.9391468677357686</v>
      </c>
    </row>
    <row r="224" spans="1:12" x14ac:dyDescent="0.25">
      <c r="A224" s="1"/>
      <c r="B224" s="11"/>
      <c r="C224" s="11"/>
      <c r="D224" s="28"/>
      <c r="E224" s="28"/>
      <c r="F224" s="28"/>
      <c r="G224" s="28"/>
      <c r="H224" s="40" t="s">
        <v>347</v>
      </c>
      <c r="I224" s="41" t="s">
        <v>688</v>
      </c>
      <c r="J224" s="42">
        <v>86.859046000000006</v>
      </c>
      <c r="K224" s="42">
        <v>65.175989909999998</v>
      </c>
      <c r="L224" s="43">
        <f t="shared" si="46"/>
        <v>-24.963497860660368</v>
      </c>
    </row>
    <row r="225" spans="1:12" x14ac:dyDescent="0.25">
      <c r="A225" s="1"/>
      <c r="B225" s="11"/>
      <c r="C225" s="11"/>
      <c r="D225" s="28"/>
      <c r="E225" s="28"/>
      <c r="F225" s="28"/>
      <c r="G225" s="35" t="s">
        <v>2</v>
      </c>
      <c r="H225" s="36"/>
      <c r="I225" s="37"/>
      <c r="J225" s="38"/>
      <c r="K225" s="38"/>
      <c r="L225" s="39"/>
    </row>
    <row r="226" spans="1:12" x14ac:dyDescent="0.25">
      <c r="A226" s="1"/>
      <c r="B226" s="11"/>
      <c r="C226" s="11"/>
      <c r="D226" s="28"/>
      <c r="E226" s="28"/>
      <c r="F226" s="28"/>
      <c r="G226" s="28"/>
      <c r="H226" s="40" t="s">
        <v>3</v>
      </c>
      <c r="I226" s="41" t="s">
        <v>263</v>
      </c>
      <c r="J226" s="42">
        <v>1918.6855399999999</v>
      </c>
      <c r="K226" s="42">
        <v>2046.7399875399983</v>
      </c>
      <c r="L226" s="43">
        <f t="shared" ref="L226:L229" si="47">((K226/J226)-1)*100</f>
        <v>6.6740716428184577</v>
      </c>
    </row>
    <row r="227" spans="1:12" x14ac:dyDescent="0.25">
      <c r="A227" s="1"/>
      <c r="B227" s="11"/>
      <c r="C227" s="11"/>
      <c r="D227" s="28"/>
      <c r="E227" s="28"/>
      <c r="F227" s="28"/>
      <c r="G227" s="28"/>
      <c r="H227" s="40" t="s">
        <v>10</v>
      </c>
      <c r="I227" s="41" t="s">
        <v>765</v>
      </c>
      <c r="J227" s="42">
        <v>38.595258999999999</v>
      </c>
      <c r="K227" s="42">
        <v>33.98470591000001</v>
      </c>
      <c r="L227" s="43">
        <f t="shared" si="47"/>
        <v>-11.945905298886551</v>
      </c>
    </row>
    <row r="228" spans="1:12" x14ac:dyDescent="0.25">
      <c r="A228" s="1"/>
      <c r="B228" s="11"/>
      <c r="C228" s="11"/>
      <c r="D228" s="28"/>
      <c r="E228" s="28"/>
      <c r="F228" s="28"/>
      <c r="G228" s="28"/>
      <c r="H228" s="40" t="s">
        <v>13</v>
      </c>
      <c r="I228" s="41" t="s">
        <v>685</v>
      </c>
      <c r="J228" s="42">
        <v>25.79973</v>
      </c>
      <c r="K228" s="42">
        <v>20.827633769999998</v>
      </c>
      <c r="L228" s="43">
        <f t="shared" si="47"/>
        <v>-19.271892496549391</v>
      </c>
    </row>
    <row r="229" spans="1:12" ht="25.5" x14ac:dyDescent="0.25">
      <c r="A229" s="1"/>
      <c r="B229" s="11"/>
      <c r="C229" s="11"/>
      <c r="D229" s="28"/>
      <c r="E229" s="28"/>
      <c r="F229" s="28"/>
      <c r="G229" s="28"/>
      <c r="H229" s="40" t="s">
        <v>15</v>
      </c>
      <c r="I229" s="41" t="s">
        <v>686</v>
      </c>
      <c r="J229" s="42">
        <v>17.086002000000001</v>
      </c>
      <c r="K229" s="42">
        <v>14.00748155</v>
      </c>
      <c r="L229" s="43">
        <f t="shared" si="47"/>
        <v>-18.017792869273929</v>
      </c>
    </row>
    <row r="230" spans="1:12" x14ac:dyDescent="0.25">
      <c r="A230" s="1"/>
      <c r="B230" s="11"/>
      <c r="C230" s="11"/>
      <c r="D230" s="28"/>
      <c r="E230" s="28"/>
      <c r="F230" s="28"/>
      <c r="G230" s="35" t="s">
        <v>0</v>
      </c>
      <c r="H230" s="36"/>
      <c r="I230" s="37"/>
      <c r="J230" s="38"/>
      <c r="K230" s="38"/>
      <c r="L230" s="39"/>
    </row>
    <row r="231" spans="1:12" x14ac:dyDescent="0.25">
      <c r="A231" s="1"/>
      <c r="B231" s="11"/>
      <c r="C231" s="11"/>
      <c r="D231" s="28"/>
      <c r="E231" s="28"/>
      <c r="F231" s="28"/>
      <c r="G231" s="28"/>
      <c r="H231" s="40">
        <v>0</v>
      </c>
      <c r="I231" s="41" t="s">
        <v>0</v>
      </c>
      <c r="J231" s="42">
        <v>2210.5714800000001</v>
      </c>
      <c r="K231" s="42">
        <v>2509.4494705199991</v>
      </c>
      <c r="L231" s="43">
        <f t="shared" ref="L231" si="48">((K231/J231)-1)*100</f>
        <v>13.520394758734477</v>
      </c>
    </row>
    <row r="232" spans="1:12" x14ac:dyDescent="0.25">
      <c r="A232" s="1"/>
      <c r="B232" s="11"/>
      <c r="C232" s="11"/>
      <c r="D232" s="24" t="s">
        <v>381</v>
      </c>
      <c r="E232" s="24"/>
      <c r="F232" s="24"/>
      <c r="G232" s="24"/>
      <c r="H232" s="25"/>
      <c r="I232" s="26"/>
      <c r="J232" s="26"/>
      <c r="K232" s="27"/>
      <c r="L232" s="24"/>
    </row>
    <row r="233" spans="1:12" x14ac:dyDescent="0.25">
      <c r="A233" s="1"/>
      <c r="B233" s="11"/>
      <c r="C233" s="11"/>
      <c r="D233" s="28"/>
      <c r="E233" s="29">
        <v>23</v>
      </c>
      <c r="F233" s="30" t="s">
        <v>689</v>
      </c>
      <c r="G233" s="30"/>
      <c r="H233" s="31"/>
      <c r="I233" s="32"/>
      <c r="J233" s="33"/>
      <c r="K233" s="33"/>
      <c r="L233" s="34"/>
    </row>
    <row r="234" spans="1:12" x14ac:dyDescent="0.25">
      <c r="A234" s="1"/>
      <c r="B234" s="11"/>
      <c r="C234" s="11"/>
      <c r="D234" s="28"/>
      <c r="E234" s="28"/>
      <c r="F234" s="28"/>
      <c r="G234" s="35" t="s">
        <v>0</v>
      </c>
      <c r="H234" s="36"/>
      <c r="I234" s="37"/>
      <c r="J234" s="38"/>
      <c r="K234" s="38"/>
      <c r="L234" s="39"/>
    </row>
    <row r="235" spans="1:12" x14ac:dyDescent="0.25">
      <c r="A235" s="1"/>
      <c r="B235" s="11"/>
      <c r="C235" s="11"/>
      <c r="D235" s="28"/>
      <c r="E235" s="28"/>
      <c r="F235" s="28"/>
      <c r="G235" s="28"/>
      <c r="H235" s="40">
        <v>0</v>
      </c>
      <c r="I235" s="41" t="s">
        <v>0</v>
      </c>
      <c r="J235" s="42">
        <v>78730.194705999995</v>
      </c>
      <c r="K235" s="42">
        <v>153701.52073464004</v>
      </c>
      <c r="L235" s="43">
        <f t="shared" ref="L235" si="49">((K235/J235)-1)*100</f>
        <v>95.22563269226427</v>
      </c>
    </row>
    <row r="236" spans="1:12" x14ac:dyDescent="0.25">
      <c r="A236" s="1"/>
      <c r="B236" s="11"/>
      <c r="C236" s="11"/>
      <c r="D236" s="24" t="s">
        <v>402</v>
      </c>
      <c r="E236" s="24"/>
      <c r="F236" s="24"/>
      <c r="G236" s="24"/>
      <c r="H236" s="25"/>
      <c r="I236" s="26"/>
      <c r="J236" s="26"/>
      <c r="K236" s="27"/>
      <c r="L236" s="24"/>
    </row>
    <row r="237" spans="1:12" x14ac:dyDescent="0.25">
      <c r="A237" s="1"/>
      <c r="B237" s="11"/>
      <c r="C237" s="11"/>
      <c r="D237" s="28"/>
      <c r="E237" s="29">
        <v>52</v>
      </c>
      <c r="F237" s="30" t="s">
        <v>406</v>
      </c>
      <c r="G237" s="30"/>
      <c r="H237" s="31"/>
      <c r="I237" s="32"/>
      <c r="J237" s="33"/>
      <c r="K237" s="33"/>
      <c r="L237" s="34"/>
    </row>
    <row r="238" spans="1:12" x14ac:dyDescent="0.25">
      <c r="A238" s="1"/>
      <c r="B238" s="11"/>
      <c r="C238" s="11"/>
      <c r="D238" s="28"/>
      <c r="E238" s="28"/>
      <c r="F238" s="28"/>
      <c r="G238" s="35" t="s">
        <v>402</v>
      </c>
      <c r="H238" s="36"/>
      <c r="I238" s="37"/>
      <c r="J238" s="38"/>
      <c r="K238" s="38"/>
      <c r="L238" s="39"/>
    </row>
    <row r="239" spans="1:12" x14ac:dyDescent="0.25">
      <c r="A239" s="1"/>
      <c r="B239" s="11"/>
      <c r="C239" s="11"/>
      <c r="D239" s="28"/>
      <c r="E239" s="28"/>
      <c r="F239" s="28"/>
      <c r="G239" s="28"/>
      <c r="H239" s="40" t="s">
        <v>403</v>
      </c>
      <c r="I239" s="41" t="s">
        <v>404</v>
      </c>
      <c r="J239" s="42">
        <v>238467.503325</v>
      </c>
      <c r="K239" s="42">
        <v>196666.21860299999</v>
      </c>
      <c r="L239" s="43">
        <f t="shared" ref="L239" si="50">((K239/J239)-1)*100</f>
        <v>-17.529132539719818</v>
      </c>
    </row>
    <row r="240" spans="1:12" x14ac:dyDescent="0.25">
      <c r="A240" s="1"/>
      <c r="B240" s="12" t="s">
        <v>690</v>
      </c>
      <c r="C240" s="12"/>
      <c r="D240" s="12"/>
      <c r="E240" s="12"/>
      <c r="F240" s="12"/>
      <c r="G240" s="12"/>
      <c r="H240" s="12"/>
      <c r="I240" s="17"/>
      <c r="J240" s="13"/>
      <c r="K240" s="13"/>
      <c r="L240" s="13"/>
    </row>
    <row r="241" spans="1:12" x14ac:dyDescent="0.25">
      <c r="A241" s="1"/>
      <c r="B241" s="11"/>
      <c r="C241" s="11"/>
      <c r="D241" s="24" t="s">
        <v>691</v>
      </c>
      <c r="E241" s="24"/>
      <c r="F241" s="24"/>
      <c r="G241" s="24"/>
      <c r="H241" s="25"/>
      <c r="I241" s="26"/>
      <c r="J241" s="26"/>
      <c r="K241" s="27"/>
      <c r="L241" s="24"/>
    </row>
    <row r="242" spans="1:12" x14ac:dyDescent="0.25">
      <c r="A242" s="1"/>
      <c r="B242" s="11"/>
      <c r="C242" s="11"/>
      <c r="D242" s="28"/>
      <c r="E242" s="29">
        <v>28</v>
      </c>
      <c r="F242" s="30" t="s">
        <v>692</v>
      </c>
      <c r="G242" s="30"/>
      <c r="H242" s="31"/>
      <c r="I242" s="32"/>
      <c r="J242" s="33"/>
      <c r="K242" s="33"/>
      <c r="L242" s="34"/>
    </row>
    <row r="243" spans="1:12" x14ac:dyDescent="0.25">
      <c r="A243" s="1"/>
      <c r="B243" s="11"/>
      <c r="C243" s="11"/>
      <c r="D243" s="28"/>
      <c r="E243" s="28"/>
      <c r="F243" s="28"/>
      <c r="G243" s="35" t="s">
        <v>0</v>
      </c>
      <c r="H243" s="36"/>
      <c r="I243" s="37"/>
      <c r="J243" s="38"/>
      <c r="K243" s="38"/>
      <c r="L243" s="39"/>
    </row>
    <row r="244" spans="1:12" x14ac:dyDescent="0.25">
      <c r="A244" s="1"/>
      <c r="B244" s="11"/>
      <c r="C244" s="11"/>
      <c r="D244" s="28"/>
      <c r="E244" s="28"/>
      <c r="F244" s="28"/>
      <c r="G244" s="28"/>
      <c r="H244" s="40">
        <v>0</v>
      </c>
      <c r="I244" s="41" t="s">
        <v>0</v>
      </c>
      <c r="J244" s="42">
        <v>384300.80095599999</v>
      </c>
      <c r="K244" s="42">
        <v>421854.36852700001</v>
      </c>
      <c r="L244" s="43">
        <f t="shared" ref="L244" si="51">((K244/J244)-1)*100</f>
        <v>9.771920193135287</v>
      </c>
    </row>
    <row r="245" spans="1:12" ht="6.95" customHeight="1" thickBot="1" x14ac:dyDescent="0.3">
      <c r="A245" s="14"/>
      <c r="B245" s="14"/>
      <c r="C245" s="14"/>
      <c r="D245" s="15"/>
      <c r="E245" s="15"/>
      <c r="F245" s="15"/>
      <c r="G245" s="15"/>
      <c r="H245" s="15"/>
      <c r="I245" s="18"/>
      <c r="J245" s="16"/>
      <c r="K245" s="16"/>
      <c r="L245" s="16"/>
    </row>
    <row r="246" spans="1:12" x14ac:dyDescent="0.2">
      <c r="B246" s="20" t="s">
        <v>101</v>
      </c>
      <c r="C246" s="20"/>
      <c r="D246" s="20"/>
      <c r="E246" s="20"/>
      <c r="F246" s="20"/>
      <c r="G246" s="20"/>
      <c r="H246" s="20"/>
      <c r="I246" s="19"/>
      <c r="J246" s="20"/>
      <c r="K246" s="20"/>
      <c r="L246" s="20"/>
    </row>
    <row r="247" spans="1:12" x14ac:dyDescent="0.2">
      <c r="B247" s="20" t="s">
        <v>102</v>
      </c>
      <c r="C247" s="20"/>
      <c r="D247" s="20"/>
      <c r="E247" s="20"/>
      <c r="F247" s="20"/>
      <c r="G247" s="20"/>
      <c r="H247" s="20"/>
      <c r="I247" s="19"/>
      <c r="J247" s="20"/>
      <c r="K247" s="20"/>
      <c r="L247" s="20"/>
    </row>
    <row r="248" spans="1:12" ht="27.75" customHeight="1" x14ac:dyDescent="0.25">
      <c r="B248" s="195" t="s">
        <v>103</v>
      </c>
      <c r="C248" s="195"/>
      <c r="D248" s="195"/>
      <c r="E248" s="195"/>
      <c r="F248" s="195"/>
      <c r="G248" s="195"/>
      <c r="H248" s="195"/>
      <c r="I248" s="195"/>
      <c r="J248" s="195"/>
      <c r="K248" s="195"/>
      <c r="L248" s="195"/>
    </row>
    <row r="249" spans="1:12" ht="12" customHeight="1" x14ac:dyDescent="0.2">
      <c r="B249" s="20" t="s">
        <v>104</v>
      </c>
      <c r="C249" s="20"/>
      <c r="D249" s="20"/>
      <c r="E249" s="20"/>
      <c r="F249" s="20"/>
      <c r="G249" s="20"/>
      <c r="H249" s="20"/>
      <c r="I249" s="19"/>
      <c r="J249" s="20"/>
      <c r="K249" s="20"/>
      <c r="L249" s="20"/>
    </row>
    <row r="250" spans="1:12" x14ac:dyDescent="0.2">
      <c r="B250" s="20" t="s">
        <v>105</v>
      </c>
      <c r="C250" s="20"/>
      <c r="D250" s="20"/>
      <c r="E250" s="20"/>
      <c r="F250" s="20"/>
      <c r="G250" s="20"/>
      <c r="H250" s="20"/>
      <c r="I250" s="19"/>
      <c r="J250" s="20"/>
      <c r="K250" s="20"/>
      <c r="L250" s="20"/>
    </row>
  </sheetData>
  <mergeCells count="5">
    <mergeCell ref="A1:I1"/>
    <mergeCell ref="J1:L1"/>
    <mergeCell ref="A2:G2"/>
    <mergeCell ref="J7:K7"/>
    <mergeCell ref="B248:L248"/>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6"/>
  <sheetViews>
    <sheetView tabSelected="1" workbookViewId="0">
      <selection activeCell="D13" sqref="D13"/>
    </sheetView>
  </sheetViews>
  <sheetFormatPr baseColWidth="10" defaultRowHeight="12.75" x14ac:dyDescent="0.25"/>
  <cols>
    <col min="1" max="1" width="1.42578125" style="157" customWidth="1"/>
    <col min="2" max="2" width="3.42578125" style="157" customWidth="1"/>
    <col min="3" max="3" width="56.140625" style="157" customWidth="1"/>
    <col min="4" max="4" width="14.85546875" style="157" customWidth="1"/>
    <col min="5" max="6" width="14.28515625" style="157" customWidth="1"/>
    <col min="7" max="16384" width="11.42578125" style="157"/>
  </cols>
  <sheetData>
    <row r="1" spans="1:6" ht="23.25" customHeight="1" x14ac:dyDescent="0.25">
      <c r="A1" s="155"/>
      <c r="B1" s="155"/>
      <c r="C1" s="155"/>
      <c r="D1" s="156" t="s">
        <v>693</v>
      </c>
      <c r="E1" s="156"/>
      <c r="F1" s="156"/>
    </row>
    <row r="2" spans="1:6" x14ac:dyDescent="0.25">
      <c r="A2" s="158"/>
      <c r="B2" s="158"/>
      <c r="C2" s="158"/>
      <c r="D2" s="156" t="s">
        <v>694</v>
      </c>
      <c r="E2" s="156"/>
      <c r="F2" s="156"/>
    </row>
    <row r="3" spans="1:6" ht="15.75" thickBot="1" x14ac:dyDescent="0.3">
      <c r="A3" s="159"/>
      <c r="B3" s="159"/>
      <c r="C3" s="159"/>
      <c r="D3" s="160" t="s">
        <v>724</v>
      </c>
      <c r="E3" s="160"/>
      <c r="F3" s="160"/>
    </row>
    <row r="4" spans="1:6" ht="15.75" thickTop="1" x14ac:dyDescent="0.25">
      <c r="A4" s="155"/>
      <c r="B4" s="155"/>
      <c r="C4" s="155"/>
      <c r="D4" s="156"/>
      <c r="E4" s="156"/>
      <c r="F4" s="156"/>
    </row>
    <row r="5" spans="1:6" s="164" customFormat="1" ht="15.75" x14ac:dyDescent="0.25">
      <c r="A5" s="161" t="s">
        <v>695</v>
      </c>
      <c r="B5" s="162"/>
      <c r="C5" s="162"/>
      <c r="D5" s="163"/>
      <c r="E5" s="163"/>
      <c r="F5" s="163"/>
    </row>
    <row r="6" spans="1:6" x14ac:dyDescent="0.25">
      <c r="A6" s="165" t="s">
        <v>96</v>
      </c>
      <c r="B6" s="165"/>
      <c r="C6" s="165"/>
      <c r="D6" s="166"/>
      <c r="E6" s="166"/>
      <c r="F6" s="166"/>
    </row>
    <row r="7" spans="1:6" ht="12.75" customHeight="1" x14ac:dyDescent="0.25">
      <c r="A7" s="167"/>
      <c r="B7" s="167"/>
      <c r="C7" s="167"/>
      <c r="D7" s="231">
        <v>2017</v>
      </c>
      <c r="E7" s="231"/>
      <c r="F7" s="231"/>
    </row>
    <row r="8" spans="1:6" ht="15" x14ac:dyDescent="0.25">
      <c r="A8" s="168"/>
      <c r="B8" s="168"/>
      <c r="C8" s="168"/>
      <c r="D8" s="363" t="s">
        <v>99</v>
      </c>
      <c r="E8" s="363" t="s">
        <v>131</v>
      </c>
      <c r="F8" s="169" t="s">
        <v>696</v>
      </c>
    </row>
    <row r="9" spans="1:6" x14ac:dyDescent="0.25">
      <c r="A9" s="168"/>
      <c r="B9" s="168"/>
      <c r="C9" s="168"/>
      <c r="D9" s="170"/>
      <c r="E9" s="170"/>
      <c r="F9" s="170"/>
    </row>
    <row r="11" spans="1:6" x14ac:dyDescent="0.25">
      <c r="A11" s="171" t="s">
        <v>119</v>
      </c>
      <c r="B11" s="171"/>
      <c r="C11" s="171"/>
      <c r="D11" s="172">
        <f>SUM(D15:D33)</f>
        <v>3401436.6400172361</v>
      </c>
      <c r="E11" s="173" t="s">
        <v>377</v>
      </c>
      <c r="F11" s="173" t="s">
        <v>377</v>
      </c>
    </row>
    <row r="13" spans="1:6" x14ac:dyDescent="0.25">
      <c r="A13" s="171" t="s">
        <v>697</v>
      </c>
      <c r="B13" s="171"/>
      <c r="C13" s="171"/>
      <c r="D13" s="172">
        <f>+D11+D35</f>
        <v>4121565.5668372363</v>
      </c>
      <c r="E13" s="173" t="s">
        <v>377</v>
      </c>
      <c r="F13" s="173" t="s">
        <v>377</v>
      </c>
    </row>
    <row r="15" spans="1:6" ht="51" x14ac:dyDescent="0.25">
      <c r="B15" s="174" t="s">
        <v>698</v>
      </c>
      <c r="C15" s="175" t="s">
        <v>699</v>
      </c>
      <c r="D15" s="176">
        <v>768820.07875300001</v>
      </c>
      <c r="E15" s="176">
        <v>757241.82709486014</v>
      </c>
      <c r="F15" s="176">
        <v>327777.20144790917</v>
      </c>
    </row>
    <row r="17" spans="2:6" ht="38.25" x14ac:dyDescent="0.25">
      <c r="B17" s="174" t="s">
        <v>700</v>
      </c>
      <c r="C17" s="175" t="s">
        <v>701</v>
      </c>
      <c r="D17" s="176">
        <v>62629.024195235623</v>
      </c>
      <c r="E17" s="176">
        <v>60655.11887515433</v>
      </c>
      <c r="F17" s="176">
        <v>32980.026682392345</v>
      </c>
    </row>
    <row r="19" spans="2:6" ht="51" x14ac:dyDescent="0.25">
      <c r="B19" s="174" t="s">
        <v>702</v>
      </c>
      <c r="C19" s="175" t="s">
        <v>703</v>
      </c>
      <c r="D19" s="176">
        <v>1445679.028439</v>
      </c>
      <c r="E19" s="176">
        <v>1446153.2909779192</v>
      </c>
      <c r="F19" s="176">
        <v>738172.39077560988</v>
      </c>
    </row>
    <row r="21" spans="2:6" ht="40.5" x14ac:dyDescent="0.25">
      <c r="B21" s="174" t="s">
        <v>704</v>
      </c>
      <c r="C21" s="175" t="s">
        <v>705</v>
      </c>
      <c r="D21" s="176">
        <v>280105.21813499997</v>
      </c>
      <c r="E21" s="177" t="s">
        <v>706</v>
      </c>
      <c r="F21" s="177" t="s">
        <v>706</v>
      </c>
    </row>
    <row r="23" spans="2:6" ht="25.5" x14ac:dyDescent="0.25">
      <c r="B23" s="174" t="s">
        <v>707</v>
      </c>
      <c r="C23" s="175" t="s">
        <v>708</v>
      </c>
      <c r="D23" s="176">
        <v>595938.69985400001</v>
      </c>
      <c r="E23" s="176">
        <v>595938.69985400001</v>
      </c>
      <c r="F23" s="176">
        <v>161916.14445098001</v>
      </c>
    </row>
    <row r="25" spans="2:6" ht="27.75" x14ac:dyDescent="0.25">
      <c r="B25" s="174" t="s">
        <v>709</v>
      </c>
      <c r="C25" s="175" t="s">
        <v>710</v>
      </c>
      <c r="D25" s="176">
        <v>233219.987654</v>
      </c>
      <c r="E25" s="178" t="s">
        <v>377</v>
      </c>
      <c r="F25" s="178" t="s">
        <v>377</v>
      </c>
    </row>
    <row r="27" spans="2:6" ht="63.75" x14ac:dyDescent="0.25">
      <c r="B27" s="174" t="s">
        <v>711</v>
      </c>
      <c r="C27" s="175" t="s">
        <v>712</v>
      </c>
      <c r="D27" s="176">
        <v>3708.979206</v>
      </c>
      <c r="E27" s="176">
        <v>5006.5459198499984</v>
      </c>
      <c r="F27" s="176">
        <v>3716.4287553499985</v>
      </c>
    </row>
    <row r="29" spans="2:6" ht="38.25" x14ac:dyDescent="0.25">
      <c r="B29" s="174" t="s">
        <v>713</v>
      </c>
      <c r="C29" s="175" t="s">
        <v>714</v>
      </c>
      <c r="D29" s="176">
        <v>623.64096099999995</v>
      </c>
      <c r="E29" s="176">
        <v>468.68038641999993</v>
      </c>
      <c r="F29" s="176">
        <v>541.95804204000001</v>
      </c>
    </row>
    <row r="31" spans="2:6" ht="63.75" x14ac:dyDescent="0.25">
      <c r="B31" s="174" t="s">
        <v>715</v>
      </c>
      <c r="C31" s="175" t="s">
        <v>716</v>
      </c>
      <c r="D31" s="176">
        <v>10081.977561</v>
      </c>
      <c r="E31" s="176">
        <v>10042.167943100001</v>
      </c>
      <c r="F31" s="176">
        <v>2464.6492361500004</v>
      </c>
    </row>
    <row r="33" spans="1:6" ht="25.5" x14ac:dyDescent="0.25">
      <c r="B33" s="174" t="s">
        <v>717</v>
      </c>
      <c r="C33" s="175" t="s">
        <v>718</v>
      </c>
      <c r="D33" s="176">
        <v>630.00525900000002</v>
      </c>
      <c r="E33" s="176">
        <v>1229.5843590000015</v>
      </c>
      <c r="F33" s="176">
        <v>480.3985209999999</v>
      </c>
    </row>
    <row r="34" spans="1:6" x14ac:dyDescent="0.25">
      <c r="A34" s="364"/>
      <c r="B34" s="364"/>
      <c r="C34" s="364"/>
      <c r="D34" s="364"/>
      <c r="E34" s="364"/>
      <c r="F34" s="364"/>
    </row>
    <row r="35" spans="1:6" x14ac:dyDescent="0.25">
      <c r="B35" s="174"/>
      <c r="C35" s="175" t="s">
        <v>719</v>
      </c>
      <c r="D35" s="176">
        <v>720128.92682000005</v>
      </c>
      <c r="E35" s="176">
        <v>720947.14630287013</v>
      </c>
      <c r="F35" s="176">
        <v>347062.08686176001</v>
      </c>
    </row>
    <row r="36" spans="1:6" ht="13.5" thickBot="1" x14ac:dyDescent="0.3">
      <c r="A36" s="179"/>
      <c r="B36" s="179"/>
      <c r="C36" s="179"/>
      <c r="D36" s="179"/>
      <c r="E36" s="179"/>
      <c r="F36" s="180"/>
    </row>
    <row r="37" spans="1:6" x14ac:dyDescent="0.25">
      <c r="A37" s="181" t="s">
        <v>720</v>
      </c>
      <c r="B37" s="181"/>
      <c r="C37" s="181"/>
      <c r="D37" s="181"/>
      <c r="E37" s="181"/>
      <c r="F37" s="181"/>
    </row>
    <row r="38" spans="1:6" x14ac:dyDescent="0.25">
      <c r="A38" s="181" t="s">
        <v>721</v>
      </c>
      <c r="B38" s="181"/>
      <c r="C38" s="181"/>
      <c r="D38" s="181"/>
      <c r="E38" s="181"/>
      <c r="F38" s="181"/>
    </row>
    <row r="39" spans="1:6" ht="15" x14ac:dyDescent="0.25">
      <c r="A39" s="232" t="s">
        <v>787</v>
      </c>
      <c r="B39" s="233"/>
      <c r="C39" s="233"/>
      <c r="D39" s="233"/>
      <c r="E39" s="233"/>
      <c r="F39" s="233"/>
    </row>
    <row r="40" spans="1:6" x14ac:dyDescent="0.25">
      <c r="A40" s="181" t="s">
        <v>722</v>
      </c>
      <c r="B40" s="181"/>
      <c r="C40" s="181"/>
      <c r="D40" s="181"/>
      <c r="E40" s="181"/>
      <c r="F40" s="181"/>
    </row>
    <row r="41" spans="1:6" ht="15" x14ac:dyDescent="0.25">
      <c r="A41" s="234" t="s">
        <v>788</v>
      </c>
      <c r="B41" s="233"/>
      <c r="C41" s="233"/>
      <c r="D41" s="233"/>
      <c r="E41" s="233"/>
      <c r="F41" s="233"/>
    </row>
    <row r="42" spans="1:6" ht="15" x14ac:dyDescent="0.25">
      <c r="A42" s="232" t="s">
        <v>723</v>
      </c>
      <c r="B42" s="233"/>
      <c r="C42" s="233"/>
      <c r="D42" s="233"/>
      <c r="E42" s="233"/>
      <c r="F42" s="233"/>
    </row>
    <row r="43" spans="1:6" x14ac:dyDescent="0.25">
      <c r="A43" s="181" t="s">
        <v>105</v>
      </c>
      <c r="B43" s="181"/>
      <c r="C43" s="181"/>
      <c r="D43" s="181"/>
      <c r="E43" s="181"/>
      <c r="F43" s="181"/>
    </row>
    <row r="44" spans="1:6" x14ac:dyDescent="0.25">
      <c r="A44" s="182"/>
      <c r="B44" s="165"/>
      <c r="C44" s="165"/>
      <c r="D44" s="183"/>
      <c r="E44" s="165"/>
      <c r="F44" s="165"/>
    </row>
    <row r="45" spans="1:6" x14ac:dyDescent="0.25">
      <c r="D45" s="184"/>
    </row>
    <row r="46" spans="1:6" x14ac:dyDescent="0.25">
      <c r="D46" s="185"/>
    </row>
  </sheetData>
  <mergeCells count="4">
    <mergeCell ref="D7:F7"/>
    <mergeCell ref="A39:F39"/>
    <mergeCell ref="A41:F41"/>
    <mergeCell ref="A42:F42"/>
  </mergeCells>
  <conditionalFormatting sqref="D15:F15 D11:F11">
    <cfRule type="cellIs" dxfId="3" priority="4" operator="lessThan">
      <formula>0</formula>
    </cfRule>
  </conditionalFormatting>
  <conditionalFormatting sqref="D17:F17 D35:F35 D19:F19 D23:F23 D27:F27 D29:F29 D31:F31 D33:F33 D21:F21 D25:F25">
    <cfRule type="cellIs" dxfId="2" priority="3" operator="lessThan">
      <formula>0</formula>
    </cfRule>
  </conditionalFormatting>
  <conditionalFormatting sqref="D13">
    <cfRule type="cellIs" dxfId="1" priority="2" operator="lessThan">
      <formula>0</formula>
    </cfRule>
  </conditionalFormatting>
  <conditionalFormatting sqref="E13:F13">
    <cfRule type="cellIs" dxfId="0" priority="1" operator="lessThan">
      <formula>0</formula>
    </cfRule>
  </conditionalFormatting>
  <pageMargins left="0.7" right="0.7" top="0.75" bottom="0.75" header="0.3" footer="0.3"/>
  <pageSetup scale="7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6"/>
  <sheetViews>
    <sheetView showGridLines="0" zoomScale="130" zoomScaleNormal="130" workbookViewId="0">
      <selection activeCell="E29" sqref="E29"/>
    </sheetView>
  </sheetViews>
  <sheetFormatPr baseColWidth="10" defaultRowHeight="8.25" x14ac:dyDescent="0.15"/>
  <cols>
    <col min="1" max="1" width="4.42578125" style="77" customWidth="1"/>
    <col min="2" max="2" width="23.42578125" style="77" customWidth="1"/>
    <col min="3" max="3" width="23.140625" style="77" customWidth="1"/>
    <col min="4" max="16384" width="11.42578125" style="77"/>
  </cols>
  <sheetData>
    <row r="1" spans="1:12" s="71" customFormat="1" ht="25.5" x14ac:dyDescent="0.15">
      <c r="A1" s="196" t="s">
        <v>94</v>
      </c>
      <c r="B1" s="196"/>
      <c r="C1" s="98" t="s">
        <v>724</v>
      </c>
      <c r="D1" s="70"/>
      <c r="G1" s="72"/>
      <c r="H1" s="72"/>
      <c r="I1" s="72"/>
      <c r="J1" s="72"/>
      <c r="L1" s="73"/>
    </row>
    <row r="2" spans="1:12" s="71" customFormat="1" ht="12.75" x14ac:dyDescent="0.15">
      <c r="A2" s="187"/>
      <c r="B2" s="187"/>
      <c r="C2" s="187"/>
      <c r="D2" s="74"/>
      <c r="E2" s="74"/>
      <c r="F2" s="74"/>
      <c r="G2" s="74"/>
      <c r="H2" s="75"/>
      <c r="I2" s="76"/>
      <c r="J2" s="76"/>
      <c r="K2" s="76"/>
      <c r="L2" s="76"/>
    </row>
    <row r="3" spans="1:12" ht="47.25" customHeight="1" x14ac:dyDescent="0.15">
      <c r="A3" s="198" t="s">
        <v>766</v>
      </c>
      <c r="B3" s="199"/>
      <c r="C3" s="199"/>
    </row>
    <row r="4" spans="1:12" ht="14.25" customHeight="1" x14ac:dyDescent="0.15">
      <c r="A4" s="200" t="s">
        <v>334</v>
      </c>
      <c r="B4" s="200"/>
      <c r="C4" s="202" t="s">
        <v>767</v>
      </c>
    </row>
    <row r="5" spans="1:12" ht="14.25" customHeight="1" thickBot="1" x14ac:dyDescent="0.2">
      <c r="A5" s="201"/>
      <c r="B5" s="201"/>
      <c r="C5" s="203"/>
      <c r="F5" s="78"/>
    </row>
    <row r="6" spans="1:12" ht="9" x14ac:dyDescent="0.15">
      <c r="A6" s="235"/>
      <c r="B6" s="236" t="s">
        <v>119</v>
      </c>
      <c r="C6" s="237">
        <f>+C7+C9+C11+C17+C19+C22+C24+C26+C31+C33+C35+C37+C39+C41+C43+C45+C47+C49</f>
        <v>14743045096.65</v>
      </c>
      <c r="D6" s="79"/>
      <c r="E6" s="79"/>
      <c r="F6" s="79"/>
    </row>
    <row r="7" spans="1:12" ht="9" x14ac:dyDescent="0.15">
      <c r="A7" s="238" t="s">
        <v>408</v>
      </c>
      <c r="B7" s="238"/>
      <c r="C7" s="239">
        <v>2122566026.1999998</v>
      </c>
      <c r="D7" s="79"/>
      <c r="E7" s="79"/>
      <c r="F7" s="79"/>
    </row>
    <row r="8" spans="1:12" ht="9" x14ac:dyDescent="0.15">
      <c r="A8" s="240"/>
      <c r="B8" s="240" t="s">
        <v>768</v>
      </c>
      <c r="C8" s="241">
        <v>2122566026.1999998</v>
      </c>
      <c r="D8" s="79"/>
      <c r="E8" s="79"/>
      <c r="F8" s="79"/>
    </row>
    <row r="9" spans="1:12" ht="9" x14ac:dyDescent="0.15">
      <c r="A9" s="238" t="s">
        <v>409</v>
      </c>
      <c r="B9" s="238"/>
      <c r="C9" s="239">
        <v>2871129924</v>
      </c>
      <c r="D9" s="79"/>
      <c r="E9" s="79"/>
      <c r="F9" s="79"/>
    </row>
    <row r="10" spans="1:12" ht="9" x14ac:dyDescent="0.15">
      <c r="A10" s="240"/>
      <c r="B10" s="240" t="s">
        <v>306</v>
      </c>
      <c r="C10" s="241">
        <v>2871129924</v>
      </c>
      <c r="D10" s="79"/>
      <c r="E10" s="79"/>
      <c r="F10" s="79"/>
    </row>
    <row r="11" spans="1:12" ht="9" x14ac:dyDescent="0.15">
      <c r="A11" s="238" t="s">
        <v>410</v>
      </c>
      <c r="B11" s="238"/>
      <c r="C11" s="239">
        <v>2968612649</v>
      </c>
      <c r="D11" s="79"/>
      <c r="E11" s="79"/>
      <c r="F11" s="79"/>
    </row>
    <row r="12" spans="1:12" ht="9" x14ac:dyDescent="0.15">
      <c r="A12" s="240"/>
      <c r="B12" s="240" t="s">
        <v>171</v>
      </c>
      <c r="C12" s="241">
        <v>71036249</v>
      </c>
      <c r="D12" s="79"/>
      <c r="E12" s="79"/>
      <c r="F12" s="79"/>
    </row>
    <row r="13" spans="1:12" ht="9" x14ac:dyDescent="0.15">
      <c r="A13" s="240"/>
      <c r="B13" s="240" t="s">
        <v>36</v>
      </c>
      <c r="C13" s="241">
        <v>1204717969</v>
      </c>
      <c r="D13" s="79"/>
      <c r="E13" s="79"/>
      <c r="F13" s="79"/>
    </row>
    <row r="14" spans="1:12" ht="9" x14ac:dyDescent="0.15">
      <c r="A14" s="240"/>
      <c r="B14" s="240" t="s">
        <v>37</v>
      </c>
      <c r="C14" s="241">
        <v>280680038</v>
      </c>
      <c r="D14" s="79"/>
      <c r="E14" s="79"/>
      <c r="F14" s="79"/>
    </row>
    <row r="15" spans="1:12" ht="9" x14ac:dyDescent="0.15">
      <c r="A15" s="240"/>
      <c r="B15" s="240" t="s">
        <v>38</v>
      </c>
      <c r="C15" s="241">
        <v>282474511</v>
      </c>
      <c r="D15" s="79"/>
      <c r="E15" s="79"/>
      <c r="F15" s="79"/>
    </row>
    <row r="16" spans="1:12" ht="9" x14ac:dyDescent="0.15">
      <c r="A16" s="240"/>
      <c r="B16" s="240" t="s">
        <v>299</v>
      </c>
      <c r="C16" s="241">
        <v>1129703882</v>
      </c>
      <c r="D16" s="79"/>
      <c r="E16" s="79"/>
      <c r="F16" s="79"/>
    </row>
    <row r="17" spans="1:6" ht="9" x14ac:dyDescent="0.15">
      <c r="A17" s="238" t="s">
        <v>411</v>
      </c>
      <c r="B17" s="238"/>
      <c r="C17" s="239">
        <v>953776869</v>
      </c>
      <c r="D17" s="79"/>
      <c r="E17" s="79"/>
      <c r="F17" s="79"/>
    </row>
    <row r="18" spans="1:6" ht="9" x14ac:dyDescent="0.15">
      <c r="A18" s="240"/>
      <c r="B18" s="240" t="s">
        <v>295</v>
      </c>
      <c r="C18" s="241">
        <v>953776869</v>
      </c>
      <c r="D18" s="79"/>
      <c r="E18" s="79"/>
      <c r="F18" s="79"/>
    </row>
    <row r="19" spans="1:6" ht="9" x14ac:dyDescent="0.15">
      <c r="A19" s="238" t="s">
        <v>412</v>
      </c>
      <c r="B19" s="238"/>
      <c r="C19" s="239">
        <v>910428800</v>
      </c>
      <c r="D19" s="79"/>
      <c r="E19" s="79"/>
      <c r="F19" s="79"/>
    </row>
    <row r="20" spans="1:6" ht="9" x14ac:dyDescent="0.15">
      <c r="A20" s="240"/>
      <c r="B20" s="240" t="s">
        <v>769</v>
      </c>
      <c r="C20" s="241">
        <v>643595700</v>
      </c>
      <c r="D20" s="79"/>
      <c r="E20" s="79"/>
      <c r="F20" s="79"/>
    </row>
    <row r="21" spans="1:6" ht="9" x14ac:dyDescent="0.15">
      <c r="A21" s="240"/>
      <c r="B21" s="240" t="s">
        <v>279</v>
      </c>
      <c r="C21" s="241">
        <v>266833100</v>
      </c>
      <c r="D21" s="79"/>
      <c r="E21" s="79"/>
      <c r="F21" s="79"/>
    </row>
    <row r="22" spans="1:6" ht="9" x14ac:dyDescent="0.15">
      <c r="A22" s="238" t="s">
        <v>770</v>
      </c>
      <c r="B22" s="238"/>
      <c r="C22" s="239">
        <v>26799213</v>
      </c>
      <c r="D22" s="79"/>
      <c r="E22" s="79"/>
      <c r="F22" s="79"/>
    </row>
    <row r="23" spans="1:6" ht="9" x14ac:dyDescent="0.15">
      <c r="A23" s="240"/>
      <c r="B23" s="240" t="s">
        <v>273</v>
      </c>
      <c r="C23" s="241">
        <v>26799213</v>
      </c>
      <c r="D23" s="79"/>
      <c r="E23" s="79"/>
      <c r="F23" s="79"/>
    </row>
    <row r="24" spans="1:6" ht="9" x14ac:dyDescent="0.15">
      <c r="A24" s="238" t="s">
        <v>771</v>
      </c>
      <c r="B24" s="238"/>
      <c r="C24" s="239">
        <v>24056423</v>
      </c>
      <c r="D24" s="79"/>
      <c r="E24" s="79"/>
      <c r="F24" s="79"/>
    </row>
    <row r="25" spans="1:6" ht="9" x14ac:dyDescent="0.15">
      <c r="A25" s="240"/>
      <c r="B25" s="240" t="s">
        <v>267</v>
      </c>
      <c r="C25" s="241">
        <v>24056423</v>
      </c>
      <c r="D25" s="79"/>
      <c r="E25" s="79"/>
      <c r="F25" s="79"/>
    </row>
    <row r="26" spans="1:6" ht="9" x14ac:dyDescent="0.15">
      <c r="A26" s="238" t="s">
        <v>772</v>
      </c>
      <c r="B26" s="238"/>
      <c r="C26" s="239">
        <v>270985046</v>
      </c>
      <c r="D26" s="79"/>
      <c r="E26" s="79"/>
      <c r="F26" s="79"/>
    </row>
    <row r="27" spans="1:6" ht="9" x14ac:dyDescent="0.15">
      <c r="A27" s="240"/>
      <c r="B27" s="240" t="s">
        <v>235</v>
      </c>
      <c r="C27" s="241">
        <v>556508</v>
      </c>
      <c r="D27" s="79"/>
      <c r="E27" s="79"/>
      <c r="F27" s="79"/>
    </row>
    <row r="28" spans="1:6" ht="9" x14ac:dyDescent="0.15">
      <c r="A28" s="240"/>
      <c r="B28" s="240" t="s">
        <v>62</v>
      </c>
      <c r="C28" s="241">
        <v>34658</v>
      </c>
      <c r="D28" s="79"/>
      <c r="E28" s="79"/>
      <c r="F28" s="79"/>
    </row>
    <row r="29" spans="1:6" ht="9" x14ac:dyDescent="0.15">
      <c r="A29" s="240"/>
      <c r="B29" s="240" t="s">
        <v>64</v>
      </c>
      <c r="C29" s="241">
        <v>13137444</v>
      </c>
      <c r="D29" s="79"/>
      <c r="E29" s="79"/>
      <c r="F29" s="79"/>
    </row>
    <row r="30" spans="1:6" ht="9" x14ac:dyDescent="0.15">
      <c r="A30" s="240"/>
      <c r="B30" s="240" t="s">
        <v>67</v>
      </c>
      <c r="C30" s="241">
        <v>257256436</v>
      </c>
      <c r="D30" s="79"/>
      <c r="E30" s="79"/>
      <c r="F30" s="79"/>
    </row>
    <row r="31" spans="1:6" ht="9" x14ac:dyDescent="0.15">
      <c r="A31" s="238" t="s">
        <v>340</v>
      </c>
      <c r="B31" s="238"/>
      <c r="C31" s="239">
        <v>333357265</v>
      </c>
      <c r="D31" s="79"/>
      <c r="E31" s="79"/>
      <c r="F31" s="79"/>
    </row>
    <row r="32" spans="1:6" ht="9" x14ac:dyDescent="0.15">
      <c r="A32" s="240"/>
      <c r="B32" s="240" t="s">
        <v>208</v>
      </c>
      <c r="C32" s="241">
        <v>333357265</v>
      </c>
      <c r="D32" s="79"/>
      <c r="E32" s="79"/>
      <c r="F32" s="79"/>
    </row>
    <row r="33" spans="1:6" ht="9" x14ac:dyDescent="0.15">
      <c r="A33" s="238" t="s">
        <v>773</v>
      </c>
      <c r="B33" s="238"/>
      <c r="C33" s="239">
        <v>8086</v>
      </c>
      <c r="D33" s="79"/>
      <c r="E33" s="79"/>
      <c r="F33" s="79"/>
    </row>
    <row r="34" spans="1:6" ht="9" x14ac:dyDescent="0.15">
      <c r="A34" s="240"/>
      <c r="B34" s="240" t="s">
        <v>79</v>
      </c>
      <c r="C34" s="241">
        <v>8086</v>
      </c>
      <c r="D34" s="79"/>
      <c r="E34" s="79"/>
      <c r="F34" s="79"/>
    </row>
    <row r="35" spans="1:6" ht="9" x14ac:dyDescent="0.15">
      <c r="A35" s="238" t="s">
        <v>341</v>
      </c>
      <c r="B35" s="238"/>
      <c r="C35" s="239">
        <v>203850813.97</v>
      </c>
      <c r="D35" s="79"/>
      <c r="E35" s="79"/>
      <c r="F35" s="79"/>
    </row>
    <row r="36" spans="1:6" ht="9" x14ac:dyDescent="0.15">
      <c r="A36" s="240"/>
      <c r="B36" s="240" t="s">
        <v>189</v>
      </c>
      <c r="C36" s="241">
        <v>203850813.97</v>
      </c>
      <c r="D36" s="79"/>
      <c r="E36" s="79"/>
      <c r="F36" s="79"/>
    </row>
    <row r="37" spans="1:6" ht="9" x14ac:dyDescent="0.15">
      <c r="A37" s="238" t="s">
        <v>774</v>
      </c>
      <c r="B37" s="238"/>
      <c r="C37" s="239">
        <v>2061818944.8000002</v>
      </c>
      <c r="D37" s="79"/>
      <c r="E37" s="79"/>
      <c r="F37" s="79"/>
    </row>
    <row r="38" spans="1:6" ht="9" x14ac:dyDescent="0.15">
      <c r="A38" s="240"/>
      <c r="B38" s="240" t="s">
        <v>86</v>
      </c>
      <c r="C38" s="241">
        <v>2061818944.8000002</v>
      </c>
      <c r="D38" s="79"/>
      <c r="E38" s="79"/>
      <c r="F38" s="79"/>
    </row>
    <row r="39" spans="1:6" ht="9" x14ac:dyDescent="0.15">
      <c r="A39" s="238" t="s">
        <v>342</v>
      </c>
      <c r="B39" s="238"/>
      <c r="C39" s="239">
        <v>422679065</v>
      </c>
      <c r="D39" s="79"/>
      <c r="E39" s="79"/>
      <c r="F39" s="79"/>
    </row>
    <row r="40" spans="1:6" ht="9" x14ac:dyDescent="0.15">
      <c r="A40" s="240"/>
      <c r="B40" s="240" t="s">
        <v>172</v>
      </c>
      <c r="C40" s="241">
        <v>422679065</v>
      </c>
      <c r="D40" s="79"/>
      <c r="E40" s="79"/>
      <c r="F40" s="79"/>
    </row>
    <row r="41" spans="1:6" ht="9" x14ac:dyDescent="0.15">
      <c r="A41" s="238" t="s">
        <v>413</v>
      </c>
      <c r="B41" s="238"/>
      <c r="C41" s="239">
        <v>8264320</v>
      </c>
      <c r="D41" s="79"/>
      <c r="E41" s="79"/>
      <c r="F41" s="79"/>
    </row>
    <row r="42" spans="1:6" ht="9" x14ac:dyDescent="0.15">
      <c r="A42" s="240"/>
      <c r="B42" s="240" t="s">
        <v>111</v>
      </c>
      <c r="C42" s="241">
        <v>8264320</v>
      </c>
      <c r="D42" s="79"/>
      <c r="E42" s="79"/>
      <c r="F42" s="79"/>
    </row>
    <row r="43" spans="1:6" ht="9" x14ac:dyDescent="0.15">
      <c r="A43" s="238" t="s">
        <v>775</v>
      </c>
      <c r="B43" s="238"/>
      <c r="C43" s="239">
        <v>345543942.63</v>
      </c>
      <c r="D43" s="79"/>
      <c r="E43" s="79"/>
      <c r="F43" s="79"/>
    </row>
    <row r="44" spans="1:6" ht="9" x14ac:dyDescent="0.15">
      <c r="A44" s="240"/>
      <c r="B44" s="240" t="s">
        <v>728</v>
      </c>
      <c r="C44" s="241">
        <v>345543942.63</v>
      </c>
      <c r="D44" s="79"/>
      <c r="E44" s="79"/>
      <c r="F44" s="79"/>
    </row>
    <row r="45" spans="1:6" ht="9" x14ac:dyDescent="0.15">
      <c r="A45" s="238" t="s">
        <v>343</v>
      </c>
      <c r="B45" s="238"/>
      <c r="C45" s="239">
        <v>649652796</v>
      </c>
      <c r="D45" s="79"/>
      <c r="E45" s="79"/>
      <c r="F45" s="79"/>
    </row>
    <row r="46" spans="1:6" ht="9" x14ac:dyDescent="0.15">
      <c r="A46" s="240"/>
      <c r="B46" s="240" t="s">
        <v>91</v>
      </c>
      <c r="C46" s="241">
        <v>649652796</v>
      </c>
      <c r="D46" s="79"/>
      <c r="E46" s="79"/>
      <c r="F46" s="79"/>
    </row>
    <row r="47" spans="1:6" ht="9" x14ac:dyDescent="0.15">
      <c r="A47" s="238" t="s">
        <v>393</v>
      </c>
      <c r="B47" s="238"/>
      <c r="C47" s="239">
        <v>384912550</v>
      </c>
      <c r="D47" s="79"/>
      <c r="E47" s="79"/>
      <c r="F47" s="79"/>
    </row>
    <row r="48" spans="1:6" ht="9" x14ac:dyDescent="0.15">
      <c r="A48" s="240"/>
      <c r="B48" s="240" t="s">
        <v>92</v>
      </c>
      <c r="C48" s="241">
        <v>384912550</v>
      </c>
      <c r="D48" s="79"/>
      <c r="E48" s="79"/>
      <c r="F48" s="79"/>
    </row>
    <row r="49" spans="1:16384" ht="9" x14ac:dyDescent="0.15">
      <c r="A49" s="238" t="s">
        <v>776</v>
      </c>
      <c r="B49" s="238"/>
      <c r="C49" s="239">
        <v>184602363.05000001</v>
      </c>
      <c r="D49" s="79"/>
      <c r="E49" s="79"/>
      <c r="F49" s="79"/>
    </row>
    <row r="50" spans="1:16384" ht="9" x14ac:dyDescent="0.15">
      <c r="A50" s="240"/>
      <c r="B50" s="240" t="s">
        <v>263</v>
      </c>
      <c r="C50" s="241">
        <v>182972145.05000001</v>
      </c>
      <c r="D50" s="79"/>
      <c r="E50" s="79"/>
      <c r="F50" s="79"/>
    </row>
    <row r="51" spans="1:16384" ht="9" x14ac:dyDescent="0.15">
      <c r="A51" s="240"/>
      <c r="B51" s="240" t="s">
        <v>777</v>
      </c>
      <c r="C51" s="241">
        <v>1630218</v>
      </c>
      <c r="D51" s="79"/>
      <c r="E51" s="79"/>
      <c r="F51" s="79"/>
    </row>
    <row r="52" spans="1:16384" ht="6" customHeight="1" thickBot="1" x14ac:dyDescent="0.2">
      <c r="A52" s="111"/>
      <c r="B52" s="112"/>
      <c r="C52" s="113"/>
      <c r="D52" s="79"/>
      <c r="E52" s="79"/>
      <c r="F52" s="79"/>
    </row>
    <row r="53" spans="1:16384" x14ac:dyDescent="0.15">
      <c r="A53" s="242" t="s">
        <v>109</v>
      </c>
      <c r="B53" s="242"/>
      <c r="C53" s="242"/>
    </row>
    <row r="54" spans="1:16384" s="83" customFormat="1" ht="76.5" customHeight="1" x14ac:dyDescent="0.15">
      <c r="A54" s="243" t="s">
        <v>778</v>
      </c>
      <c r="B54" s="244"/>
      <c r="C54" s="244"/>
      <c r="D54" s="80"/>
      <c r="E54" s="80"/>
      <c r="F54" s="81"/>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82"/>
      <c r="JY54" s="82"/>
      <c r="JZ54" s="82"/>
      <c r="KA54" s="82"/>
      <c r="KB54" s="82"/>
      <c r="KC54" s="82"/>
      <c r="KD54" s="82"/>
      <c r="KE54" s="82"/>
      <c r="KF54" s="82"/>
      <c r="KG54" s="82"/>
      <c r="KH54" s="82"/>
      <c r="KI54" s="82"/>
      <c r="KJ54" s="82"/>
      <c r="KK54" s="82"/>
      <c r="KL54" s="82"/>
      <c r="KM54" s="82"/>
      <c r="KN54" s="82"/>
      <c r="KO54" s="82"/>
      <c r="KP54" s="82"/>
      <c r="KQ54" s="82"/>
      <c r="KR54" s="82"/>
      <c r="KS54" s="82"/>
      <c r="KT54" s="82"/>
      <c r="KU54" s="82"/>
      <c r="KV54" s="82"/>
      <c r="KW54" s="82"/>
      <c r="KX54" s="82"/>
      <c r="KY54" s="82"/>
      <c r="KZ54" s="82"/>
      <c r="LA54" s="82"/>
      <c r="LB54" s="82"/>
      <c r="LC54" s="82"/>
      <c r="LD54" s="82"/>
      <c r="LE54" s="82"/>
      <c r="LF54" s="82"/>
      <c r="LG54" s="82"/>
      <c r="LH54" s="82"/>
      <c r="LI54" s="82"/>
      <c r="LJ54" s="82"/>
      <c r="LK54" s="82"/>
      <c r="LL54" s="82"/>
      <c r="LM54" s="82"/>
      <c r="LN54" s="82"/>
      <c r="LO54" s="82"/>
      <c r="LP54" s="82"/>
      <c r="LQ54" s="82"/>
      <c r="LR54" s="82"/>
      <c r="LS54" s="82"/>
      <c r="LT54" s="82"/>
      <c r="LU54" s="82"/>
      <c r="LV54" s="82"/>
      <c r="LW54" s="82"/>
      <c r="LX54" s="82"/>
      <c r="LY54" s="82"/>
      <c r="LZ54" s="82"/>
      <c r="MA54" s="82"/>
      <c r="MB54" s="82"/>
      <c r="MC54" s="82"/>
      <c r="MD54" s="82"/>
      <c r="ME54" s="82"/>
      <c r="MF54" s="82"/>
      <c r="MG54" s="82"/>
      <c r="MH54" s="82"/>
      <c r="MI54" s="82"/>
      <c r="MJ54" s="82"/>
      <c r="MK54" s="82"/>
      <c r="ML54" s="82"/>
      <c r="MM54" s="82"/>
      <c r="MN54" s="82"/>
      <c r="MO54" s="82"/>
      <c r="MP54" s="82"/>
      <c r="MQ54" s="82"/>
      <c r="MR54" s="82"/>
      <c r="MS54" s="82"/>
      <c r="MT54" s="82"/>
      <c r="MU54" s="82"/>
      <c r="MV54" s="82"/>
      <c r="MW54" s="82"/>
      <c r="MX54" s="82"/>
      <c r="MY54" s="82"/>
      <c r="MZ54" s="82"/>
      <c r="NA54" s="82"/>
      <c r="NB54" s="82"/>
      <c r="NC54" s="82"/>
      <c r="ND54" s="82"/>
      <c r="NE54" s="82"/>
      <c r="NF54" s="82"/>
      <c r="NG54" s="82"/>
      <c r="NH54" s="82"/>
      <c r="NI54" s="82"/>
      <c r="NJ54" s="82"/>
      <c r="NK54" s="82"/>
      <c r="NL54" s="82"/>
      <c r="NM54" s="82"/>
      <c r="NN54" s="82"/>
      <c r="NO54" s="82"/>
      <c r="NP54" s="82"/>
      <c r="NQ54" s="82"/>
      <c r="NR54" s="82"/>
      <c r="NS54" s="82"/>
      <c r="NT54" s="82"/>
      <c r="NU54" s="82"/>
      <c r="NV54" s="82"/>
      <c r="NW54" s="82"/>
      <c r="NX54" s="82"/>
      <c r="NY54" s="82"/>
      <c r="NZ54" s="82"/>
      <c r="OA54" s="82"/>
      <c r="OB54" s="82"/>
      <c r="OC54" s="82"/>
      <c r="OD54" s="82"/>
      <c r="OE54" s="82"/>
      <c r="OF54" s="82"/>
      <c r="OG54" s="82"/>
      <c r="OH54" s="82"/>
      <c r="OI54" s="82"/>
      <c r="OJ54" s="82"/>
      <c r="OK54" s="82"/>
      <c r="OL54" s="82"/>
      <c r="OM54" s="82"/>
      <c r="ON54" s="82"/>
      <c r="OO54" s="82"/>
      <c r="OP54" s="82"/>
      <c r="OQ54" s="82"/>
      <c r="OR54" s="82"/>
      <c r="OS54" s="82"/>
      <c r="OT54" s="82"/>
      <c r="OU54" s="82"/>
      <c r="OV54" s="82"/>
      <c r="OW54" s="82"/>
      <c r="OX54" s="82"/>
      <c r="OY54" s="82"/>
      <c r="OZ54" s="82"/>
      <c r="PA54" s="82"/>
      <c r="PB54" s="82"/>
      <c r="PC54" s="82"/>
      <c r="PD54" s="82"/>
      <c r="PE54" s="82"/>
      <c r="PF54" s="82"/>
      <c r="PG54" s="82"/>
      <c r="PH54" s="82"/>
      <c r="PI54" s="82"/>
      <c r="PJ54" s="82"/>
      <c r="PK54" s="82"/>
      <c r="PL54" s="82"/>
      <c r="PM54" s="82"/>
      <c r="PN54" s="82"/>
      <c r="PO54" s="82"/>
      <c r="PP54" s="82"/>
      <c r="PQ54" s="82"/>
      <c r="PR54" s="82"/>
      <c r="PS54" s="82"/>
      <c r="PT54" s="82"/>
      <c r="PU54" s="82"/>
      <c r="PV54" s="82"/>
      <c r="PW54" s="82"/>
      <c r="PX54" s="82"/>
      <c r="PY54" s="82"/>
      <c r="PZ54" s="82"/>
      <c r="QA54" s="82"/>
      <c r="QB54" s="82"/>
      <c r="QC54" s="82"/>
      <c r="QD54" s="82"/>
      <c r="QE54" s="82"/>
      <c r="QF54" s="82"/>
      <c r="QG54" s="82"/>
      <c r="QH54" s="82"/>
      <c r="QI54" s="82"/>
      <c r="QJ54" s="82"/>
      <c r="QK54" s="82"/>
      <c r="QL54" s="82"/>
      <c r="QM54" s="82"/>
      <c r="QN54" s="82"/>
      <c r="QO54" s="82"/>
      <c r="QP54" s="82"/>
      <c r="QQ54" s="82"/>
      <c r="QR54" s="82"/>
      <c r="QS54" s="82"/>
      <c r="QT54" s="82"/>
      <c r="QU54" s="82"/>
      <c r="QV54" s="82"/>
      <c r="QW54" s="82"/>
      <c r="QX54" s="82"/>
      <c r="QY54" s="82"/>
      <c r="QZ54" s="82"/>
      <c r="RA54" s="82"/>
      <c r="RB54" s="82"/>
      <c r="RC54" s="82"/>
      <c r="RD54" s="82"/>
      <c r="RE54" s="82"/>
      <c r="RF54" s="82"/>
      <c r="RG54" s="82"/>
      <c r="RH54" s="82"/>
      <c r="RI54" s="82"/>
      <c r="RJ54" s="82"/>
      <c r="RK54" s="82"/>
      <c r="RL54" s="82"/>
      <c r="RM54" s="82"/>
      <c r="RN54" s="82"/>
      <c r="RO54" s="82"/>
      <c r="RP54" s="82"/>
      <c r="RQ54" s="82"/>
      <c r="RR54" s="82"/>
      <c r="RS54" s="82"/>
      <c r="RT54" s="82"/>
      <c r="RU54" s="82"/>
      <c r="RV54" s="82"/>
      <c r="RW54" s="82"/>
      <c r="RX54" s="82"/>
      <c r="RY54" s="82"/>
      <c r="RZ54" s="82"/>
      <c r="SA54" s="82"/>
      <c r="SB54" s="82"/>
      <c r="SC54" s="82"/>
      <c r="SD54" s="82"/>
      <c r="SE54" s="82"/>
      <c r="SF54" s="82"/>
      <c r="SG54" s="82"/>
      <c r="SH54" s="82"/>
      <c r="SI54" s="82"/>
      <c r="SJ54" s="82"/>
      <c r="SK54" s="82"/>
      <c r="SL54" s="82"/>
      <c r="SM54" s="82"/>
      <c r="SN54" s="82"/>
      <c r="SO54" s="82"/>
      <c r="SP54" s="82"/>
      <c r="SQ54" s="82"/>
      <c r="SR54" s="82"/>
      <c r="SS54" s="82"/>
      <c r="ST54" s="82"/>
      <c r="SU54" s="82"/>
      <c r="SV54" s="82"/>
      <c r="SW54" s="82"/>
      <c r="SX54" s="82"/>
      <c r="SY54" s="82"/>
      <c r="SZ54" s="82"/>
      <c r="TA54" s="82"/>
      <c r="TB54" s="82"/>
      <c r="TC54" s="82"/>
      <c r="TD54" s="82"/>
      <c r="TE54" s="82"/>
      <c r="TF54" s="82"/>
      <c r="TG54" s="82"/>
      <c r="TH54" s="82"/>
      <c r="TI54" s="82"/>
      <c r="TJ54" s="82"/>
      <c r="TK54" s="82"/>
      <c r="TL54" s="82"/>
      <c r="TM54" s="82"/>
      <c r="TN54" s="82"/>
      <c r="TO54" s="82"/>
      <c r="TP54" s="82"/>
      <c r="TQ54" s="82"/>
      <c r="TR54" s="82"/>
      <c r="TS54" s="82"/>
      <c r="TT54" s="82"/>
      <c r="TU54" s="82"/>
      <c r="TV54" s="82"/>
      <c r="TW54" s="82"/>
      <c r="TX54" s="82"/>
      <c r="TY54" s="82"/>
      <c r="TZ54" s="82"/>
      <c r="UA54" s="82"/>
      <c r="UB54" s="82"/>
      <c r="UC54" s="82"/>
      <c r="UD54" s="82"/>
      <c r="UE54" s="82"/>
      <c r="UF54" s="82"/>
      <c r="UG54" s="82"/>
      <c r="UH54" s="82"/>
      <c r="UI54" s="82"/>
      <c r="UJ54" s="82"/>
      <c r="UK54" s="82"/>
      <c r="UL54" s="82"/>
      <c r="UM54" s="82"/>
      <c r="UN54" s="82"/>
      <c r="UO54" s="82"/>
      <c r="UP54" s="82"/>
      <c r="UQ54" s="82"/>
      <c r="UR54" s="82"/>
      <c r="US54" s="82"/>
      <c r="UT54" s="82"/>
      <c r="UU54" s="82"/>
      <c r="UV54" s="82"/>
      <c r="UW54" s="82"/>
      <c r="UX54" s="82"/>
      <c r="UY54" s="82"/>
      <c r="UZ54" s="82"/>
      <c r="VA54" s="82"/>
      <c r="VB54" s="82"/>
      <c r="VC54" s="82"/>
      <c r="VD54" s="82"/>
      <c r="VE54" s="82"/>
      <c r="VF54" s="82"/>
      <c r="VG54" s="82"/>
      <c r="VH54" s="82"/>
      <c r="VI54" s="82"/>
      <c r="VJ54" s="82"/>
      <c r="VK54" s="82"/>
      <c r="VL54" s="82"/>
      <c r="VM54" s="82"/>
      <c r="VN54" s="82"/>
      <c r="VO54" s="82"/>
      <c r="VP54" s="82"/>
      <c r="VQ54" s="82"/>
      <c r="VR54" s="82"/>
      <c r="VS54" s="82"/>
      <c r="VT54" s="82"/>
      <c r="VU54" s="82"/>
      <c r="VV54" s="82"/>
      <c r="VW54" s="82"/>
      <c r="VX54" s="82"/>
      <c r="VY54" s="82"/>
      <c r="VZ54" s="82"/>
      <c r="WA54" s="82"/>
      <c r="WB54" s="82"/>
      <c r="WC54" s="82"/>
      <c r="WD54" s="82"/>
      <c r="WE54" s="82"/>
      <c r="WF54" s="82"/>
      <c r="WG54" s="82"/>
      <c r="WH54" s="82"/>
      <c r="WI54" s="82"/>
      <c r="WJ54" s="82"/>
      <c r="WK54" s="82"/>
      <c r="WL54" s="82"/>
      <c r="WM54" s="82"/>
      <c r="WN54" s="82"/>
      <c r="WO54" s="82"/>
      <c r="WP54" s="82"/>
      <c r="WQ54" s="82"/>
      <c r="WR54" s="82"/>
      <c r="WS54" s="82"/>
      <c r="WT54" s="82"/>
      <c r="WU54" s="82"/>
      <c r="WV54" s="82"/>
      <c r="WW54" s="82"/>
      <c r="WX54" s="82"/>
      <c r="WY54" s="82"/>
      <c r="WZ54" s="82"/>
      <c r="XA54" s="82"/>
      <c r="XB54" s="82"/>
      <c r="XC54" s="82"/>
      <c r="XD54" s="82"/>
      <c r="XE54" s="82"/>
      <c r="XF54" s="82"/>
      <c r="XG54" s="82"/>
      <c r="XH54" s="82"/>
      <c r="XI54" s="82"/>
      <c r="XJ54" s="82"/>
      <c r="XK54" s="82"/>
      <c r="XL54" s="82"/>
      <c r="XM54" s="82"/>
      <c r="XN54" s="82"/>
      <c r="XO54" s="82"/>
      <c r="XP54" s="82"/>
      <c r="XQ54" s="82"/>
      <c r="XR54" s="82"/>
      <c r="XS54" s="82"/>
      <c r="XT54" s="82"/>
      <c r="XU54" s="82"/>
      <c r="XV54" s="82"/>
      <c r="XW54" s="82"/>
      <c r="XX54" s="82"/>
      <c r="XY54" s="82"/>
      <c r="XZ54" s="82"/>
      <c r="YA54" s="82"/>
      <c r="YB54" s="82"/>
      <c r="YC54" s="82"/>
      <c r="YD54" s="82"/>
      <c r="YE54" s="82"/>
      <c r="YF54" s="82"/>
      <c r="YG54" s="82"/>
      <c r="YH54" s="82"/>
      <c r="YI54" s="82"/>
      <c r="YJ54" s="82"/>
      <c r="YK54" s="82"/>
      <c r="YL54" s="82"/>
      <c r="YM54" s="82"/>
      <c r="YN54" s="82"/>
      <c r="YO54" s="82"/>
      <c r="YP54" s="82"/>
      <c r="YQ54" s="82"/>
      <c r="YR54" s="82"/>
      <c r="YS54" s="82"/>
      <c r="YT54" s="82"/>
      <c r="YU54" s="82"/>
      <c r="YV54" s="82"/>
      <c r="YW54" s="82"/>
      <c r="YX54" s="82"/>
      <c r="YY54" s="82"/>
      <c r="YZ54" s="82"/>
      <c r="ZA54" s="82"/>
      <c r="ZB54" s="82"/>
      <c r="ZC54" s="82"/>
      <c r="ZD54" s="82"/>
      <c r="ZE54" s="82"/>
      <c r="ZF54" s="82"/>
      <c r="ZG54" s="82"/>
      <c r="ZH54" s="82"/>
      <c r="ZI54" s="82"/>
      <c r="ZJ54" s="82"/>
      <c r="ZK54" s="82"/>
      <c r="ZL54" s="82"/>
      <c r="ZM54" s="82"/>
      <c r="ZN54" s="82"/>
      <c r="ZO54" s="82"/>
      <c r="ZP54" s="82"/>
      <c r="ZQ54" s="82"/>
      <c r="ZR54" s="82"/>
      <c r="ZS54" s="82"/>
      <c r="ZT54" s="82"/>
      <c r="ZU54" s="82"/>
      <c r="ZV54" s="82"/>
      <c r="ZW54" s="82"/>
      <c r="ZX54" s="82"/>
      <c r="ZY54" s="82"/>
      <c r="ZZ54" s="82"/>
      <c r="AAA54" s="82"/>
      <c r="AAB54" s="82"/>
      <c r="AAC54" s="82"/>
      <c r="AAD54" s="82"/>
      <c r="AAE54" s="82"/>
      <c r="AAF54" s="82"/>
      <c r="AAG54" s="82"/>
      <c r="AAH54" s="82"/>
      <c r="AAI54" s="82"/>
      <c r="AAJ54" s="82"/>
      <c r="AAK54" s="82"/>
      <c r="AAL54" s="82"/>
      <c r="AAM54" s="82"/>
      <c r="AAN54" s="82"/>
      <c r="AAO54" s="82"/>
      <c r="AAP54" s="82"/>
      <c r="AAQ54" s="82"/>
      <c r="AAR54" s="82"/>
      <c r="AAS54" s="82"/>
      <c r="AAT54" s="82"/>
      <c r="AAU54" s="82"/>
      <c r="AAV54" s="82"/>
      <c r="AAW54" s="82"/>
      <c r="AAX54" s="82"/>
      <c r="AAY54" s="82"/>
      <c r="AAZ54" s="82"/>
      <c r="ABA54" s="82"/>
      <c r="ABB54" s="82"/>
      <c r="ABC54" s="82"/>
      <c r="ABD54" s="82"/>
      <c r="ABE54" s="82"/>
      <c r="ABF54" s="82"/>
      <c r="ABG54" s="82"/>
      <c r="ABH54" s="82"/>
      <c r="ABI54" s="82"/>
      <c r="ABJ54" s="82"/>
      <c r="ABK54" s="82"/>
      <c r="ABL54" s="82"/>
      <c r="ABM54" s="82"/>
      <c r="ABN54" s="82"/>
      <c r="ABO54" s="82"/>
      <c r="ABP54" s="82"/>
      <c r="ABQ54" s="82"/>
      <c r="ABR54" s="82"/>
      <c r="ABS54" s="82"/>
      <c r="ABT54" s="82"/>
      <c r="ABU54" s="82"/>
      <c r="ABV54" s="82"/>
      <c r="ABW54" s="82"/>
      <c r="ABX54" s="82"/>
      <c r="ABY54" s="82"/>
      <c r="ABZ54" s="82"/>
      <c r="ACA54" s="82"/>
      <c r="ACB54" s="82"/>
      <c r="ACC54" s="82"/>
      <c r="ACD54" s="82"/>
      <c r="ACE54" s="82"/>
      <c r="ACF54" s="82"/>
      <c r="ACG54" s="82"/>
      <c r="ACH54" s="82"/>
      <c r="ACI54" s="82"/>
      <c r="ACJ54" s="82"/>
      <c r="ACK54" s="82"/>
      <c r="ACL54" s="82"/>
      <c r="ACM54" s="82"/>
      <c r="ACN54" s="82"/>
      <c r="ACO54" s="82"/>
      <c r="ACP54" s="82"/>
      <c r="ACQ54" s="82"/>
      <c r="ACR54" s="82"/>
      <c r="ACS54" s="82"/>
      <c r="ACT54" s="82"/>
      <c r="ACU54" s="82"/>
      <c r="ACV54" s="82"/>
      <c r="ACW54" s="82"/>
      <c r="ACX54" s="82"/>
      <c r="ACY54" s="82"/>
      <c r="ACZ54" s="82"/>
      <c r="ADA54" s="82"/>
      <c r="ADB54" s="82"/>
      <c r="ADC54" s="82"/>
      <c r="ADD54" s="82"/>
      <c r="ADE54" s="82"/>
      <c r="ADF54" s="82"/>
      <c r="ADG54" s="82"/>
      <c r="ADH54" s="82"/>
      <c r="ADI54" s="82"/>
      <c r="ADJ54" s="82"/>
      <c r="ADK54" s="82"/>
      <c r="ADL54" s="82"/>
      <c r="ADM54" s="82"/>
      <c r="ADN54" s="82"/>
      <c r="ADO54" s="82"/>
      <c r="ADP54" s="82"/>
      <c r="ADQ54" s="82"/>
      <c r="ADR54" s="82"/>
      <c r="ADS54" s="82"/>
      <c r="ADT54" s="82"/>
      <c r="ADU54" s="82"/>
      <c r="ADV54" s="82"/>
      <c r="ADW54" s="82"/>
      <c r="ADX54" s="82"/>
      <c r="ADY54" s="82"/>
      <c r="ADZ54" s="82"/>
      <c r="AEA54" s="82"/>
      <c r="AEB54" s="82"/>
      <c r="AEC54" s="82"/>
      <c r="AED54" s="82"/>
      <c r="AEE54" s="82"/>
      <c r="AEF54" s="82"/>
      <c r="AEG54" s="82"/>
      <c r="AEH54" s="82"/>
      <c r="AEI54" s="82"/>
      <c r="AEJ54" s="82"/>
      <c r="AEK54" s="82"/>
      <c r="AEL54" s="82"/>
      <c r="AEM54" s="82"/>
      <c r="AEN54" s="82"/>
      <c r="AEO54" s="82"/>
      <c r="AEP54" s="82"/>
      <c r="AEQ54" s="82"/>
      <c r="AER54" s="82"/>
      <c r="AES54" s="82"/>
      <c r="AET54" s="82"/>
      <c r="AEU54" s="82"/>
      <c r="AEV54" s="82"/>
      <c r="AEW54" s="82"/>
      <c r="AEX54" s="82"/>
      <c r="AEY54" s="82"/>
      <c r="AEZ54" s="82"/>
      <c r="AFA54" s="82"/>
      <c r="AFB54" s="82"/>
      <c r="AFC54" s="82"/>
      <c r="AFD54" s="82"/>
      <c r="AFE54" s="82"/>
      <c r="AFF54" s="82"/>
      <c r="AFG54" s="82"/>
      <c r="AFH54" s="82"/>
      <c r="AFI54" s="82"/>
      <c r="AFJ54" s="82"/>
      <c r="AFK54" s="82"/>
      <c r="AFL54" s="82"/>
      <c r="AFM54" s="82"/>
      <c r="AFN54" s="82"/>
      <c r="AFO54" s="82"/>
      <c r="AFP54" s="82"/>
      <c r="AFQ54" s="82"/>
      <c r="AFR54" s="82"/>
      <c r="AFS54" s="82"/>
      <c r="AFT54" s="82"/>
      <c r="AFU54" s="82"/>
      <c r="AFV54" s="82"/>
      <c r="AFW54" s="82"/>
      <c r="AFX54" s="82"/>
      <c r="AFY54" s="82"/>
      <c r="AFZ54" s="82"/>
      <c r="AGA54" s="82"/>
      <c r="AGB54" s="82"/>
      <c r="AGC54" s="82"/>
      <c r="AGD54" s="82"/>
      <c r="AGE54" s="82"/>
      <c r="AGF54" s="82"/>
      <c r="AGG54" s="82"/>
      <c r="AGH54" s="82"/>
      <c r="AGI54" s="82"/>
      <c r="AGJ54" s="82"/>
      <c r="AGK54" s="82"/>
      <c r="AGL54" s="82"/>
      <c r="AGM54" s="82"/>
      <c r="AGN54" s="82"/>
      <c r="AGO54" s="82"/>
      <c r="AGP54" s="82"/>
      <c r="AGQ54" s="82"/>
      <c r="AGR54" s="82"/>
      <c r="AGS54" s="82"/>
      <c r="AGT54" s="82"/>
      <c r="AGU54" s="82"/>
      <c r="AGV54" s="82"/>
      <c r="AGW54" s="82"/>
      <c r="AGX54" s="82"/>
      <c r="AGY54" s="82"/>
      <c r="AGZ54" s="82"/>
      <c r="AHA54" s="82"/>
      <c r="AHB54" s="82"/>
      <c r="AHC54" s="82"/>
      <c r="AHD54" s="82"/>
      <c r="AHE54" s="82"/>
      <c r="AHF54" s="82"/>
      <c r="AHG54" s="82"/>
      <c r="AHH54" s="82"/>
      <c r="AHI54" s="82"/>
      <c r="AHJ54" s="82"/>
      <c r="AHK54" s="82"/>
      <c r="AHL54" s="82"/>
      <c r="AHM54" s="82"/>
      <c r="AHN54" s="82"/>
      <c r="AHO54" s="82"/>
      <c r="AHP54" s="82"/>
      <c r="AHQ54" s="82"/>
      <c r="AHR54" s="82"/>
      <c r="AHS54" s="82"/>
      <c r="AHT54" s="82"/>
      <c r="AHU54" s="82"/>
      <c r="AHV54" s="82"/>
      <c r="AHW54" s="82"/>
      <c r="AHX54" s="82"/>
      <c r="AHY54" s="82"/>
      <c r="AHZ54" s="82"/>
      <c r="AIA54" s="82"/>
      <c r="AIB54" s="82"/>
      <c r="AIC54" s="82"/>
      <c r="AID54" s="82"/>
      <c r="AIE54" s="82"/>
      <c r="AIF54" s="82"/>
      <c r="AIG54" s="82"/>
      <c r="AIH54" s="82"/>
      <c r="AII54" s="82"/>
      <c r="AIJ54" s="82"/>
      <c r="AIK54" s="82"/>
      <c r="AIL54" s="82"/>
      <c r="AIM54" s="82"/>
      <c r="AIN54" s="82"/>
      <c r="AIO54" s="82"/>
      <c r="AIP54" s="82"/>
      <c r="AIQ54" s="82"/>
      <c r="AIR54" s="82"/>
      <c r="AIS54" s="82"/>
      <c r="AIT54" s="82"/>
      <c r="AIU54" s="82"/>
      <c r="AIV54" s="82"/>
      <c r="AIW54" s="82"/>
      <c r="AIX54" s="82"/>
      <c r="AIY54" s="82"/>
      <c r="AIZ54" s="82"/>
      <c r="AJA54" s="82"/>
      <c r="AJB54" s="82"/>
      <c r="AJC54" s="82"/>
      <c r="AJD54" s="82"/>
      <c r="AJE54" s="82"/>
      <c r="AJF54" s="82"/>
      <c r="AJG54" s="82"/>
      <c r="AJH54" s="82"/>
      <c r="AJI54" s="82"/>
      <c r="AJJ54" s="82"/>
      <c r="AJK54" s="82"/>
      <c r="AJL54" s="82"/>
      <c r="AJM54" s="82"/>
      <c r="AJN54" s="82"/>
      <c r="AJO54" s="82"/>
      <c r="AJP54" s="82"/>
      <c r="AJQ54" s="82"/>
      <c r="AJR54" s="82"/>
      <c r="AJS54" s="82"/>
      <c r="AJT54" s="82"/>
      <c r="AJU54" s="82"/>
      <c r="AJV54" s="82"/>
      <c r="AJW54" s="82"/>
      <c r="AJX54" s="82"/>
      <c r="AJY54" s="82"/>
      <c r="AJZ54" s="82"/>
      <c r="AKA54" s="82"/>
      <c r="AKB54" s="82"/>
      <c r="AKC54" s="82"/>
      <c r="AKD54" s="82"/>
      <c r="AKE54" s="82"/>
      <c r="AKF54" s="82"/>
      <c r="AKG54" s="82"/>
      <c r="AKH54" s="82"/>
      <c r="AKI54" s="82"/>
      <c r="AKJ54" s="82"/>
      <c r="AKK54" s="82"/>
      <c r="AKL54" s="82"/>
      <c r="AKM54" s="82"/>
      <c r="AKN54" s="82"/>
      <c r="AKO54" s="82"/>
      <c r="AKP54" s="82"/>
      <c r="AKQ54" s="82"/>
      <c r="AKR54" s="82"/>
      <c r="AKS54" s="82"/>
      <c r="AKT54" s="82"/>
      <c r="AKU54" s="82"/>
      <c r="AKV54" s="82"/>
      <c r="AKW54" s="82"/>
      <c r="AKX54" s="82"/>
      <c r="AKY54" s="82"/>
      <c r="AKZ54" s="82"/>
      <c r="ALA54" s="82"/>
      <c r="ALB54" s="82"/>
      <c r="ALC54" s="82"/>
      <c r="ALD54" s="82"/>
      <c r="ALE54" s="82"/>
      <c r="ALF54" s="82"/>
      <c r="ALG54" s="82"/>
      <c r="ALH54" s="82"/>
      <c r="ALI54" s="82"/>
      <c r="ALJ54" s="82"/>
      <c r="ALK54" s="82"/>
      <c r="ALL54" s="82"/>
      <c r="ALM54" s="82"/>
      <c r="ALN54" s="82"/>
      <c r="ALO54" s="82"/>
      <c r="ALP54" s="82"/>
      <c r="ALQ54" s="82"/>
      <c r="ALR54" s="82"/>
      <c r="ALS54" s="82"/>
      <c r="ALT54" s="82"/>
      <c r="ALU54" s="82"/>
      <c r="ALV54" s="82"/>
      <c r="ALW54" s="82"/>
      <c r="ALX54" s="82"/>
      <c r="ALY54" s="82"/>
      <c r="ALZ54" s="82"/>
      <c r="AMA54" s="82"/>
      <c r="AMB54" s="82"/>
      <c r="AMC54" s="82"/>
      <c r="AMD54" s="82"/>
      <c r="AME54" s="82"/>
      <c r="AMF54" s="82"/>
      <c r="AMG54" s="82"/>
      <c r="AMH54" s="82"/>
      <c r="AMI54" s="82"/>
      <c r="AMJ54" s="82"/>
      <c r="AMK54" s="82"/>
      <c r="AML54" s="82"/>
      <c r="AMM54" s="82"/>
      <c r="AMN54" s="82"/>
      <c r="AMO54" s="82"/>
      <c r="AMP54" s="82"/>
      <c r="AMQ54" s="82"/>
      <c r="AMR54" s="82"/>
      <c r="AMS54" s="82"/>
      <c r="AMT54" s="82"/>
      <c r="AMU54" s="82"/>
      <c r="AMV54" s="82"/>
      <c r="AMW54" s="82"/>
      <c r="AMX54" s="82"/>
      <c r="AMY54" s="82"/>
      <c r="AMZ54" s="82"/>
      <c r="ANA54" s="82"/>
      <c r="ANB54" s="82"/>
      <c r="ANC54" s="82"/>
      <c r="AND54" s="82"/>
      <c r="ANE54" s="82"/>
      <c r="ANF54" s="82"/>
      <c r="ANG54" s="82"/>
      <c r="ANH54" s="82"/>
      <c r="ANI54" s="82"/>
      <c r="ANJ54" s="82"/>
      <c r="ANK54" s="82"/>
      <c r="ANL54" s="82"/>
      <c r="ANM54" s="82"/>
      <c r="ANN54" s="82"/>
      <c r="ANO54" s="82"/>
      <c r="ANP54" s="82"/>
      <c r="ANQ54" s="82"/>
      <c r="ANR54" s="82"/>
      <c r="ANS54" s="82"/>
      <c r="ANT54" s="82"/>
      <c r="ANU54" s="82"/>
      <c r="ANV54" s="82"/>
      <c r="ANW54" s="82"/>
      <c r="ANX54" s="82"/>
      <c r="ANY54" s="82"/>
      <c r="ANZ54" s="82"/>
      <c r="AOA54" s="82"/>
      <c r="AOB54" s="82"/>
      <c r="AOC54" s="82"/>
      <c r="AOD54" s="82"/>
      <c r="AOE54" s="82"/>
      <c r="AOF54" s="82"/>
      <c r="AOG54" s="82"/>
      <c r="AOH54" s="82"/>
      <c r="AOI54" s="82"/>
      <c r="AOJ54" s="82"/>
      <c r="AOK54" s="82"/>
      <c r="AOL54" s="82"/>
      <c r="AOM54" s="82"/>
      <c r="AON54" s="82"/>
      <c r="AOO54" s="82"/>
      <c r="AOP54" s="82"/>
      <c r="AOQ54" s="82"/>
      <c r="AOR54" s="82"/>
      <c r="AOS54" s="82"/>
      <c r="AOT54" s="82"/>
      <c r="AOU54" s="82"/>
      <c r="AOV54" s="82"/>
      <c r="AOW54" s="82"/>
      <c r="AOX54" s="82"/>
      <c r="AOY54" s="82"/>
      <c r="AOZ54" s="82"/>
      <c r="APA54" s="82"/>
      <c r="APB54" s="82"/>
      <c r="APC54" s="82"/>
      <c r="APD54" s="82"/>
      <c r="APE54" s="82"/>
      <c r="APF54" s="82"/>
      <c r="APG54" s="82"/>
      <c r="APH54" s="82"/>
      <c r="API54" s="82"/>
      <c r="APJ54" s="82"/>
      <c r="APK54" s="82"/>
      <c r="APL54" s="82"/>
      <c r="APM54" s="82"/>
      <c r="APN54" s="82"/>
      <c r="APO54" s="82"/>
      <c r="APP54" s="82"/>
      <c r="APQ54" s="82"/>
      <c r="APR54" s="82"/>
      <c r="APS54" s="82"/>
      <c r="APT54" s="82"/>
      <c r="APU54" s="82"/>
      <c r="APV54" s="82"/>
      <c r="APW54" s="82"/>
      <c r="APX54" s="82"/>
      <c r="APY54" s="82"/>
      <c r="APZ54" s="82"/>
      <c r="AQA54" s="82"/>
      <c r="AQB54" s="82"/>
      <c r="AQC54" s="82"/>
      <c r="AQD54" s="82"/>
      <c r="AQE54" s="82"/>
      <c r="AQF54" s="82"/>
      <c r="AQG54" s="82"/>
      <c r="AQH54" s="82"/>
      <c r="AQI54" s="82"/>
      <c r="AQJ54" s="82"/>
      <c r="AQK54" s="82"/>
      <c r="AQL54" s="82"/>
      <c r="AQM54" s="82"/>
      <c r="AQN54" s="82"/>
      <c r="AQO54" s="82"/>
      <c r="AQP54" s="82"/>
      <c r="AQQ54" s="82"/>
      <c r="AQR54" s="82"/>
      <c r="AQS54" s="82"/>
      <c r="AQT54" s="82"/>
      <c r="AQU54" s="82"/>
      <c r="AQV54" s="82"/>
      <c r="AQW54" s="82"/>
      <c r="AQX54" s="82"/>
      <c r="AQY54" s="82"/>
      <c r="AQZ54" s="82"/>
      <c r="ARA54" s="82"/>
      <c r="ARB54" s="82"/>
      <c r="ARC54" s="82"/>
      <c r="ARD54" s="82"/>
      <c r="ARE54" s="82"/>
      <c r="ARF54" s="82"/>
      <c r="ARG54" s="82"/>
      <c r="ARH54" s="82"/>
      <c r="ARI54" s="82"/>
      <c r="ARJ54" s="82"/>
      <c r="ARK54" s="82"/>
      <c r="ARL54" s="82"/>
      <c r="ARM54" s="82"/>
      <c r="ARN54" s="82"/>
      <c r="ARO54" s="82"/>
      <c r="ARP54" s="82"/>
      <c r="ARQ54" s="82"/>
      <c r="ARR54" s="82"/>
      <c r="ARS54" s="82"/>
      <c r="ART54" s="82"/>
      <c r="ARU54" s="82"/>
      <c r="ARV54" s="82"/>
      <c r="ARW54" s="82"/>
      <c r="ARX54" s="82"/>
      <c r="ARY54" s="82"/>
      <c r="ARZ54" s="82"/>
      <c r="ASA54" s="82"/>
      <c r="ASB54" s="82"/>
      <c r="ASC54" s="82"/>
      <c r="ASD54" s="82"/>
      <c r="ASE54" s="82"/>
      <c r="ASF54" s="82"/>
      <c r="ASG54" s="82"/>
      <c r="ASH54" s="82"/>
      <c r="ASI54" s="82"/>
      <c r="ASJ54" s="82"/>
      <c r="ASK54" s="82"/>
      <c r="ASL54" s="82"/>
      <c r="ASM54" s="82"/>
      <c r="ASN54" s="82"/>
      <c r="ASO54" s="82"/>
      <c r="ASP54" s="82"/>
      <c r="ASQ54" s="82"/>
      <c r="ASR54" s="82"/>
      <c r="ASS54" s="82"/>
      <c r="AST54" s="82"/>
      <c r="ASU54" s="82"/>
      <c r="ASV54" s="82"/>
      <c r="ASW54" s="82"/>
      <c r="ASX54" s="82"/>
      <c r="ASY54" s="82"/>
      <c r="ASZ54" s="82"/>
      <c r="ATA54" s="82"/>
      <c r="ATB54" s="82"/>
      <c r="ATC54" s="82"/>
      <c r="ATD54" s="82"/>
      <c r="ATE54" s="82"/>
      <c r="ATF54" s="82"/>
      <c r="ATG54" s="82"/>
      <c r="ATH54" s="82"/>
      <c r="ATI54" s="82"/>
      <c r="ATJ54" s="82"/>
      <c r="ATK54" s="82"/>
      <c r="ATL54" s="82"/>
      <c r="ATM54" s="82"/>
      <c r="ATN54" s="82"/>
      <c r="ATO54" s="82"/>
      <c r="ATP54" s="82"/>
      <c r="ATQ54" s="82"/>
      <c r="ATR54" s="82"/>
      <c r="ATS54" s="82"/>
      <c r="ATT54" s="82"/>
      <c r="ATU54" s="82"/>
      <c r="ATV54" s="82"/>
      <c r="ATW54" s="82"/>
      <c r="ATX54" s="82"/>
      <c r="ATY54" s="82"/>
      <c r="ATZ54" s="82"/>
      <c r="AUA54" s="82"/>
      <c r="AUB54" s="82"/>
      <c r="AUC54" s="82"/>
      <c r="AUD54" s="82"/>
      <c r="AUE54" s="82"/>
      <c r="AUF54" s="82"/>
      <c r="AUG54" s="82"/>
      <c r="AUH54" s="82"/>
      <c r="AUI54" s="82"/>
      <c r="AUJ54" s="82"/>
      <c r="AUK54" s="82"/>
      <c r="AUL54" s="82"/>
      <c r="AUM54" s="82"/>
      <c r="AUN54" s="82"/>
      <c r="AUO54" s="82"/>
      <c r="AUP54" s="82"/>
      <c r="AUQ54" s="82"/>
      <c r="AUR54" s="82"/>
      <c r="AUS54" s="82"/>
      <c r="AUT54" s="82"/>
      <c r="AUU54" s="82"/>
      <c r="AUV54" s="82"/>
      <c r="AUW54" s="82"/>
      <c r="AUX54" s="82"/>
      <c r="AUY54" s="82"/>
      <c r="AUZ54" s="82"/>
      <c r="AVA54" s="82"/>
      <c r="AVB54" s="82"/>
      <c r="AVC54" s="82"/>
      <c r="AVD54" s="82"/>
      <c r="AVE54" s="82"/>
      <c r="AVF54" s="82"/>
      <c r="AVG54" s="82"/>
      <c r="AVH54" s="82"/>
      <c r="AVI54" s="82"/>
      <c r="AVJ54" s="82"/>
      <c r="AVK54" s="82"/>
      <c r="AVL54" s="82"/>
      <c r="AVM54" s="82"/>
      <c r="AVN54" s="82"/>
      <c r="AVO54" s="82"/>
      <c r="AVP54" s="82"/>
      <c r="AVQ54" s="82"/>
      <c r="AVR54" s="82"/>
      <c r="AVS54" s="82"/>
      <c r="AVT54" s="82"/>
      <c r="AVU54" s="82"/>
      <c r="AVV54" s="82"/>
      <c r="AVW54" s="82"/>
      <c r="AVX54" s="82"/>
      <c r="AVY54" s="82"/>
      <c r="AVZ54" s="82"/>
      <c r="AWA54" s="82"/>
      <c r="AWB54" s="82"/>
      <c r="AWC54" s="82"/>
      <c r="AWD54" s="82"/>
      <c r="AWE54" s="82"/>
      <c r="AWF54" s="82"/>
      <c r="AWG54" s="82"/>
      <c r="AWH54" s="82"/>
      <c r="AWI54" s="82"/>
      <c r="AWJ54" s="82"/>
      <c r="AWK54" s="82"/>
      <c r="AWL54" s="82"/>
      <c r="AWM54" s="82"/>
      <c r="AWN54" s="82"/>
      <c r="AWO54" s="82"/>
      <c r="AWP54" s="82"/>
      <c r="AWQ54" s="82"/>
      <c r="AWR54" s="82"/>
      <c r="AWS54" s="82"/>
      <c r="AWT54" s="82"/>
      <c r="AWU54" s="82"/>
      <c r="AWV54" s="82"/>
      <c r="AWW54" s="82"/>
      <c r="AWX54" s="82"/>
      <c r="AWY54" s="82"/>
      <c r="AWZ54" s="82"/>
      <c r="AXA54" s="82"/>
      <c r="AXB54" s="82"/>
      <c r="AXC54" s="82"/>
      <c r="AXD54" s="82"/>
      <c r="AXE54" s="82"/>
      <c r="AXF54" s="82"/>
      <c r="AXG54" s="82"/>
      <c r="AXH54" s="82"/>
      <c r="AXI54" s="82"/>
      <c r="AXJ54" s="82"/>
      <c r="AXK54" s="82"/>
      <c r="AXL54" s="82"/>
      <c r="AXM54" s="82"/>
      <c r="AXN54" s="82"/>
      <c r="AXO54" s="82"/>
      <c r="AXP54" s="82"/>
      <c r="AXQ54" s="82"/>
      <c r="AXR54" s="82"/>
      <c r="AXS54" s="82"/>
      <c r="AXT54" s="82"/>
      <c r="AXU54" s="82"/>
      <c r="AXV54" s="82"/>
      <c r="AXW54" s="82"/>
      <c r="AXX54" s="82"/>
      <c r="AXY54" s="82"/>
      <c r="AXZ54" s="82"/>
      <c r="AYA54" s="82"/>
      <c r="AYB54" s="82"/>
      <c r="AYC54" s="82"/>
      <c r="AYD54" s="82"/>
      <c r="AYE54" s="82"/>
      <c r="AYF54" s="82"/>
      <c r="AYG54" s="82"/>
      <c r="AYH54" s="82"/>
      <c r="AYI54" s="82"/>
      <c r="AYJ54" s="82"/>
      <c r="AYK54" s="82"/>
      <c r="AYL54" s="82"/>
      <c r="AYM54" s="82"/>
      <c r="AYN54" s="82"/>
      <c r="AYO54" s="82"/>
      <c r="AYP54" s="82"/>
      <c r="AYQ54" s="82"/>
      <c r="AYR54" s="82"/>
      <c r="AYS54" s="82"/>
      <c r="AYT54" s="82"/>
      <c r="AYU54" s="82"/>
      <c r="AYV54" s="82"/>
      <c r="AYW54" s="82"/>
      <c r="AYX54" s="82"/>
      <c r="AYY54" s="82"/>
      <c r="AYZ54" s="82"/>
      <c r="AZA54" s="82"/>
      <c r="AZB54" s="82"/>
      <c r="AZC54" s="82"/>
      <c r="AZD54" s="82"/>
      <c r="AZE54" s="82"/>
      <c r="AZF54" s="82"/>
      <c r="AZG54" s="82"/>
      <c r="AZH54" s="82"/>
      <c r="AZI54" s="82"/>
      <c r="AZJ54" s="82"/>
      <c r="AZK54" s="82"/>
      <c r="AZL54" s="82"/>
      <c r="AZM54" s="82"/>
      <c r="AZN54" s="82"/>
      <c r="AZO54" s="82"/>
      <c r="AZP54" s="82"/>
      <c r="AZQ54" s="82"/>
      <c r="AZR54" s="82"/>
      <c r="AZS54" s="82"/>
      <c r="AZT54" s="82"/>
      <c r="AZU54" s="82"/>
      <c r="AZV54" s="82"/>
      <c r="AZW54" s="82"/>
      <c r="AZX54" s="82"/>
      <c r="AZY54" s="82"/>
      <c r="AZZ54" s="82"/>
      <c r="BAA54" s="82"/>
      <c r="BAB54" s="82"/>
      <c r="BAC54" s="82"/>
      <c r="BAD54" s="82"/>
      <c r="BAE54" s="82"/>
      <c r="BAF54" s="82"/>
      <c r="BAG54" s="82"/>
      <c r="BAH54" s="82"/>
      <c r="BAI54" s="82"/>
      <c r="BAJ54" s="82"/>
      <c r="BAK54" s="82"/>
      <c r="BAL54" s="82"/>
      <c r="BAM54" s="82"/>
      <c r="BAN54" s="82"/>
      <c r="BAO54" s="82"/>
      <c r="BAP54" s="82"/>
      <c r="BAQ54" s="82"/>
      <c r="BAR54" s="82"/>
      <c r="BAS54" s="82"/>
      <c r="BAT54" s="82"/>
      <c r="BAU54" s="82"/>
      <c r="BAV54" s="82"/>
      <c r="BAW54" s="82"/>
      <c r="BAX54" s="82"/>
      <c r="BAY54" s="82"/>
      <c r="BAZ54" s="82"/>
      <c r="BBA54" s="82"/>
      <c r="BBB54" s="82"/>
      <c r="BBC54" s="82"/>
      <c r="BBD54" s="82"/>
      <c r="BBE54" s="82"/>
      <c r="BBF54" s="82"/>
      <c r="BBG54" s="82"/>
      <c r="BBH54" s="82"/>
      <c r="BBI54" s="82"/>
      <c r="BBJ54" s="82"/>
      <c r="BBK54" s="82"/>
      <c r="BBL54" s="82"/>
      <c r="BBM54" s="82"/>
      <c r="BBN54" s="82"/>
      <c r="BBO54" s="82"/>
      <c r="BBP54" s="82"/>
      <c r="BBQ54" s="82"/>
      <c r="BBR54" s="82"/>
      <c r="BBS54" s="82"/>
      <c r="BBT54" s="82"/>
      <c r="BBU54" s="82"/>
      <c r="BBV54" s="82"/>
      <c r="BBW54" s="82"/>
      <c r="BBX54" s="82"/>
      <c r="BBY54" s="82"/>
      <c r="BBZ54" s="82"/>
      <c r="BCA54" s="82"/>
      <c r="BCB54" s="82"/>
      <c r="BCC54" s="82"/>
      <c r="BCD54" s="82"/>
      <c r="BCE54" s="82"/>
      <c r="BCF54" s="82"/>
      <c r="BCG54" s="82"/>
      <c r="BCH54" s="82"/>
      <c r="BCI54" s="82"/>
      <c r="BCJ54" s="82"/>
      <c r="BCK54" s="82"/>
      <c r="BCL54" s="82"/>
      <c r="BCM54" s="82"/>
      <c r="BCN54" s="82"/>
      <c r="BCO54" s="82"/>
      <c r="BCP54" s="82"/>
      <c r="BCQ54" s="82"/>
      <c r="BCR54" s="82"/>
      <c r="BCS54" s="82"/>
      <c r="BCT54" s="82"/>
      <c r="BCU54" s="82"/>
      <c r="BCV54" s="82"/>
      <c r="BCW54" s="82"/>
      <c r="BCX54" s="82"/>
      <c r="BCY54" s="82"/>
      <c r="BCZ54" s="82"/>
      <c r="BDA54" s="82"/>
      <c r="BDB54" s="82"/>
      <c r="BDC54" s="82"/>
      <c r="BDD54" s="82"/>
      <c r="BDE54" s="82"/>
      <c r="BDF54" s="82"/>
      <c r="BDG54" s="82"/>
      <c r="BDH54" s="82"/>
      <c r="BDI54" s="82"/>
      <c r="BDJ54" s="82"/>
      <c r="BDK54" s="82"/>
      <c r="BDL54" s="82"/>
      <c r="BDM54" s="82"/>
      <c r="BDN54" s="82"/>
      <c r="BDO54" s="82"/>
      <c r="BDP54" s="82"/>
      <c r="BDQ54" s="82"/>
      <c r="BDR54" s="82"/>
      <c r="BDS54" s="82"/>
      <c r="BDT54" s="82"/>
      <c r="BDU54" s="82"/>
      <c r="BDV54" s="82"/>
      <c r="BDW54" s="82"/>
      <c r="BDX54" s="82"/>
      <c r="BDY54" s="82"/>
      <c r="BDZ54" s="82"/>
      <c r="BEA54" s="82"/>
      <c r="BEB54" s="82"/>
      <c r="BEC54" s="82"/>
      <c r="BED54" s="82"/>
      <c r="BEE54" s="82"/>
      <c r="BEF54" s="82"/>
      <c r="BEG54" s="82"/>
      <c r="BEH54" s="82"/>
      <c r="BEI54" s="82"/>
      <c r="BEJ54" s="82"/>
      <c r="BEK54" s="82"/>
      <c r="BEL54" s="82"/>
      <c r="BEM54" s="82"/>
      <c r="BEN54" s="82"/>
      <c r="BEO54" s="82"/>
      <c r="BEP54" s="82"/>
      <c r="BEQ54" s="82"/>
      <c r="BER54" s="82"/>
      <c r="BES54" s="82"/>
      <c r="BET54" s="82"/>
      <c r="BEU54" s="82"/>
      <c r="BEV54" s="82"/>
      <c r="BEW54" s="82"/>
      <c r="BEX54" s="82"/>
      <c r="BEY54" s="82"/>
      <c r="BEZ54" s="82"/>
      <c r="BFA54" s="82"/>
      <c r="BFB54" s="82"/>
      <c r="BFC54" s="82"/>
      <c r="BFD54" s="82"/>
      <c r="BFE54" s="82"/>
      <c r="BFF54" s="82"/>
      <c r="BFG54" s="82"/>
      <c r="BFH54" s="82"/>
      <c r="BFI54" s="82"/>
      <c r="BFJ54" s="82"/>
      <c r="BFK54" s="82"/>
      <c r="BFL54" s="82"/>
      <c r="BFM54" s="82"/>
      <c r="BFN54" s="82"/>
      <c r="BFO54" s="82"/>
      <c r="BFP54" s="82"/>
      <c r="BFQ54" s="82"/>
      <c r="BFR54" s="82"/>
      <c r="BFS54" s="82"/>
      <c r="BFT54" s="82"/>
      <c r="BFU54" s="82"/>
      <c r="BFV54" s="82"/>
      <c r="BFW54" s="82"/>
      <c r="BFX54" s="82"/>
      <c r="BFY54" s="82"/>
      <c r="BFZ54" s="82"/>
      <c r="BGA54" s="82"/>
      <c r="BGB54" s="82"/>
      <c r="BGC54" s="82"/>
      <c r="BGD54" s="82"/>
      <c r="BGE54" s="82"/>
      <c r="BGF54" s="82"/>
      <c r="BGG54" s="82"/>
      <c r="BGH54" s="82"/>
      <c r="BGI54" s="82"/>
      <c r="BGJ54" s="82"/>
      <c r="BGK54" s="82"/>
      <c r="BGL54" s="82"/>
      <c r="BGM54" s="82"/>
      <c r="BGN54" s="82"/>
      <c r="BGO54" s="82"/>
      <c r="BGP54" s="82"/>
      <c r="BGQ54" s="82"/>
      <c r="BGR54" s="82"/>
      <c r="BGS54" s="82"/>
      <c r="BGT54" s="82"/>
      <c r="BGU54" s="82"/>
      <c r="BGV54" s="82"/>
      <c r="BGW54" s="82"/>
      <c r="BGX54" s="82"/>
      <c r="BGY54" s="82"/>
      <c r="BGZ54" s="82"/>
      <c r="BHA54" s="82"/>
      <c r="BHB54" s="82"/>
      <c r="BHC54" s="82"/>
      <c r="BHD54" s="82"/>
      <c r="BHE54" s="82"/>
      <c r="BHF54" s="82"/>
      <c r="BHG54" s="82"/>
      <c r="BHH54" s="82"/>
      <c r="BHI54" s="82"/>
      <c r="BHJ54" s="82"/>
      <c r="BHK54" s="82"/>
      <c r="BHL54" s="82"/>
      <c r="BHM54" s="82"/>
      <c r="BHN54" s="82"/>
      <c r="BHO54" s="82"/>
      <c r="BHP54" s="82"/>
      <c r="BHQ54" s="82"/>
      <c r="BHR54" s="82"/>
      <c r="BHS54" s="82"/>
      <c r="BHT54" s="82"/>
      <c r="BHU54" s="82"/>
      <c r="BHV54" s="82"/>
      <c r="BHW54" s="82"/>
      <c r="BHX54" s="82"/>
      <c r="BHY54" s="82"/>
      <c r="BHZ54" s="82"/>
      <c r="BIA54" s="82"/>
      <c r="BIB54" s="82"/>
      <c r="BIC54" s="82"/>
      <c r="BID54" s="82"/>
      <c r="BIE54" s="82"/>
      <c r="BIF54" s="82"/>
      <c r="BIG54" s="82"/>
      <c r="BIH54" s="82"/>
      <c r="BII54" s="82"/>
      <c r="BIJ54" s="82"/>
      <c r="BIK54" s="82"/>
      <c r="BIL54" s="82"/>
      <c r="BIM54" s="82"/>
      <c r="BIN54" s="82"/>
      <c r="BIO54" s="82"/>
      <c r="BIP54" s="82"/>
      <c r="BIQ54" s="82"/>
      <c r="BIR54" s="82"/>
      <c r="BIS54" s="82"/>
      <c r="BIT54" s="82"/>
      <c r="BIU54" s="82"/>
      <c r="BIV54" s="82"/>
      <c r="BIW54" s="82"/>
      <c r="BIX54" s="82"/>
      <c r="BIY54" s="82"/>
      <c r="BIZ54" s="82"/>
      <c r="BJA54" s="82"/>
      <c r="BJB54" s="82"/>
      <c r="BJC54" s="82"/>
      <c r="BJD54" s="82"/>
      <c r="BJE54" s="82"/>
      <c r="BJF54" s="82"/>
      <c r="BJG54" s="82"/>
      <c r="BJH54" s="82"/>
      <c r="BJI54" s="82"/>
      <c r="BJJ54" s="82"/>
      <c r="BJK54" s="82"/>
      <c r="BJL54" s="82"/>
      <c r="BJM54" s="82"/>
      <c r="BJN54" s="82"/>
      <c r="BJO54" s="82"/>
      <c r="BJP54" s="82"/>
      <c r="BJQ54" s="82"/>
      <c r="BJR54" s="82"/>
      <c r="BJS54" s="82"/>
      <c r="BJT54" s="82"/>
      <c r="BJU54" s="82"/>
      <c r="BJV54" s="82"/>
      <c r="BJW54" s="82"/>
      <c r="BJX54" s="82"/>
      <c r="BJY54" s="82"/>
      <c r="BJZ54" s="82"/>
      <c r="BKA54" s="82"/>
      <c r="BKB54" s="82"/>
      <c r="BKC54" s="82"/>
      <c r="BKD54" s="82"/>
      <c r="BKE54" s="82"/>
      <c r="BKF54" s="82"/>
      <c r="BKG54" s="82"/>
      <c r="BKH54" s="82"/>
      <c r="BKI54" s="82"/>
      <c r="BKJ54" s="82"/>
      <c r="BKK54" s="82"/>
      <c r="BKL54" s="82"/>
      <c r="BKM54" s="82"/>
      <c r="BKN54" s="82"/>
      <c r="BKO54" s="82"/>
      <c r="BKP54" s="82"/>
      <c r="BKQ54" s="82"/>
      <c r="BKR54" s="82"/>
      <c r="BKS54" s="82"/>
      <c r="BKT54" s="82"/>
      <c r="BKU54" s="82"/>
      <c r="BKV54" s="82"/>
      <c r="BKW54" s="82"/>
      <c r="BKX54" s="82"/>
      <c r="BKY54" s="82"/>
      <c r="BKZ54" s="82"/>
      <c r="BLA54" s="82"/>
      <c r="BLB54" s="82"/>
      <c r="BLC54" s="82"/>
      <c r="BLD54" s="82"/>
      <c r="BLE54" s="82"/>
      <c r="BLF54" s="82"/>
      <c r="BLG54" s="82"/>
      <c r="BLH54" s="82"/>
      <c r="BLI54" s="82"/>
      <c r="BLJ54" s="82"/>
      <c r="BLK54" s="82"/>
      <c r="BLL54" s="82"/>
      <c r="BLM54" s="82"/>
      <c r="BLN54" s="82"/>
      <c r="BLO54" s="82"/>
      <c r="BLP54" s="82"/>
      <c r="BLQ54" s="82"/>
      <c r="BLR54" s="82"/>
      <c r="BLS54" s="82"/>
      <c r="BLT54" s="82"/>
      <c r="BLU54" s="82"/>
      <c r="BLV54" s="82"/>
      <c r="BLW54" s="82"/>
      <c r="BLX54" s="82"/>
      <c r="BLY54" s="82"/>
      <c r="BLZ54" s="82"/>
      <c r="BMA54" s="82"/>
      <c r="BMB54" s="82"/>
      <c r="BMC54" s="82"/>
      <c r="BMD54" s="82"/>
      <c r="BME54" s="82"/>
      <c r="BMF54" s="82"/>
      <c r="BMG54" s="82"/>
      <c r="BMH54" s="82"/>
      <c r="BMI54" s="82"/>
      <c r="BMJ54" s="82"/>
      <c r="BMK54" s="82"/>
      <c r="BML54" s="82"/>
      <c r="BMM54" s="82"/>
      <c r="BMN54" s="82"/>
      <c r="BMO54" s="82"/>
      <c r="BMP54" s="82"/>
      <c r="BMQ54" s="82"/>
      <c r="BMR54" s="82"/>
      <c r="BMS54" s="82"/>
      <c r="BMT54" s="82"/>
      <c r="BMU54" s="82"/>
      <c r="BMV54" s="82"/>
      <c r="BMW54" s="82"/>
      <c r="BMX54" s="82"/>
      <c r="BMY54" s="82"/>
      <c r="BMZ54" s="82"/>
      <c r="BNA54" s="82"/>
      <c r="BNB54" s="82"/>
      <c r="BNC54" s="82"/>
      <c r="BND54" s="82"/>
      <c r="BNE54" s="82"/>
      <c r="BNF54" s="82"/>
      <c r="BNG54" s="82"/>
      <c r="BNH54" s="82"/>
      <c r="BNI54" s="82"/>
      <c r="BNJ54" s="82"/>
      <c r="BNK54" s="82"/>
      <c r="BNL54" s="82"/>
      <c r="BNM54" s="82"/>
      <c r="BNN54" s="82"/>
      <c r="BNO54" s="82"/>
      <c r="BNP54" s="82"/>
      <c r="BNQ54" s="82"/>
      <c r="BNR54" s="82"/>
      <c r="BNS54" s="82"/>
      <c r="BNT54" s="82"/>
      <c r="BNU54" s="82"/>
      <c r="BNV54" s="82"/>
      <c r="BNW54" s="82"/>
      <c r="BNX54" s="82"/>
      <c r="BNY54" s="82"/>
      <c r="BNZ54" s="82"/>
      <c r="BOA54" s="82"/>
      <c r="BOB54" s="82"/>
      <c r="BOC54" s="82"/>
      <c r="BOD54" s="82"/>
      <c r="BOE54" s="82"/>
      <c r="BOF54" s="82"/>
      <c r="BOG54" s="82"/>
      <c r="BOH54" s="82"/>
      <c r="BOI54" s="82"/>
      <c r="BOJ54" s="82"/>
      <c r="BOK54" s="82"/>
      <c r="BOL54" s="82"/>
      <c r="BOM54" s="82"/>
      <c r="BON54" s="82"/>
      <c r="BOO54" s="82"/>
      <c r="BOP54" s="82"/>
      <c r="BOQ54" s="82"/>
      <c r="BOR54" s="82"/>
      <c r="BOS54" s="82"/>
      <c r="BOT54" s="82"/>
      <c r="BOU54" s="82"/>
      <c r="BOV54" s="82"/>
      <c r="BOW54" s="82"/>
      <c r="BOX54" s="82"/>
      <c r="BOY54" s="82"/>
      <c r="BOZ54" s="82"/>
      <c r="BPA54" s="82"/>
      <c r="BPB54" s="82"/>
      <c r="BPC54" s="82"/>
      <c r="BPD54" s="82"/>
      <c r="BPE54" s="82"/>
      <c r="BPF54" s="82"/>
      <c r="BPG54" s="82"/>
      <c r="BPH54" s="82"/>
      <c r="BPI54" s="82"/>
      <c r="BPJ54" s="82"/>
      <c r="BPK54" s="82"/>
      <c r="BPL54" s="82"/>
      <c r="BPM54" s="82"/>
      <c r="BPN54" s="82"/>
      <c r="BPO54" s="82"/>
      <c r="BPP54" s="82"/>
      <c r="BPQ54" s="82"/>
      <c r="BPR54" s="82"/>
      <c r="BPS54" s="82"/>
      <c r="BPT54" s="82"/>
      <c r="BPU54" s="82"/>
      <c r="BPV54" s="82"/>
      <c r="BPW54" s="82"/>
      <c r="BPX54" s="82"/>
      <c r="BPY54" s="82"/>
      <c r="BPZ54" s="82"/>
      <c r="BQA54" s="82"/>
      <c r="BQB54" s="82"/>
      <c r="BQC54" s="82"/>
      <c r="BQD54" s="82"/>
      <c r="BQE54" s="82"/>
      <c r="BQF54" s="82"/>
      <c r="BQG54" s="82"/>
      <c r="BQH54" s="82"/>
      <c r="BQI54" s="82"/>
      <c r="BQJ54" s="82"/>
      <c r="BQK54" s="82"/>
      <c r="BQL54" s="82"/>
      <c r="BQM54" s="82"/>
      <c r="BQN54" s="82"/>
      <c r="BQO54" s="82"/>
      <c r="BQP54" s="82"/>
      <c r="BQQ54" s="82"/>
      <c r="BQR54" s="82"/>
      <c r="BQS54" s="82"/>
      <c r="BQT54" s="82"/>
      <c r="BQU54" s="82"/>
      <c r="BQV54" s="82"/>
      <c r="BQW54" s="82"/>
      <c r="BQX54" s="82"/>
      <c r="BQY54" s="82"/>
      <c r="BQZ54" s="82"/>
      <c r="BRA54" s="82"/>
      <c r="BRB54" s="82"/>
      <c r="BRC54" s="82"/>
      <c r="BRD54" s="82"/>
      <c r="BRE54" s="82"/>
      <c r="BRF54" s="82"/>
      <c r="BRG54" s="82"/>
      <c r="BRH54" s="82"/>
      <c r="BRI54" s="82"/>
      <c r="BRJ54" s="82"/>
      <c r="BRK54" s="82"/>
      <c r="BRL54" s="82"/>
      <c r="BRM54" s="82"/>
      <c r="BRN54" s="82"/>
      <c r="BRO54" s="82"/>
      <c r="BRP54" s="82"/>
      <c r="BRQ54" s="82"/>
      <c r="BRR54" s="82"/>
      <c r="BRS54" s="82"/>
      <c r="BRT54" s="82"/>
      <c r="BRU54" s="82"/>
      <c r="BRV54" s="82"/>
      <c r="BRW54" s="82"/>
      <c r="BRX54" s="82"/>
      <c r="BRY54" s="82"/>
      <c r="BRZ54" s="82"/>
      <c r="BSA54" s="82"/>
      <c r="BSB54" s="82"/>
      <c r="BSC54" s="82"/>
      <c r="BSD54" s="82"/>
      <c r="BSE54" s="82"/>
      <c r="BSF54" s="82"/>
      <c r="BSG54" s="82"/>
      <c r="BSH54" s="82"/>
      <c r="BSI54" s="82"/>
      <c r="BSJ54" s="82"/>
      <c r="BSK54" s="82"/>
      <c r="BSL54" s="82"/>
      <c r="BSM54" s="82"/>
      <c r="BSN54" s="82"/>
      <c r="BSO54" s="82"/>
      <c r="BSP54" s="82"/>
      <c r="BSQ54" s="82"/>
      <c r="BSR54" s="82"/>
      <c r="BSS54" s="82"/>
      <c r="BST54" s="82"/>
      <c r="BSU54" s="82"/>
      <c r="BSV54" s="82"/>
      <c r="BSW54" s="82"/>
      <c r="BSX54" s="82"/>
      <c r="BSY54" s="82"/>
      <c r="BSZ54" s="82"/>
      <c r="BTA54" s="82"/>
      <c r="BTB54" s="82"/>
      <c r="BTC54" s="82"/>
      <c r="BTD54" s="82"/>
      <c r="BTE54" s="82"/>
      <c r="BTF54" s="82"/>
      <c r="BTG54" s="82"/>
      <c r="BTH54" s="82"/>
      <c r="BTI54" s="82"/>
      <c r="BTJ54" s="82"/>
      <c r="BTK54" s="82"/>
      <c r="BTL54" s="82"/>
      <c r="BTM54" s="82"/>
      <c r="BTN54" s="82"/>
      <c r="BTO54" s="82"/>
      <c r="BTP54" s="82"/>
      <c r="BTQ54" s="82"/>
      <c r="BTR54" s="82"/>
      <c r="BTS54" s="82"/>
      <c r="BTT54" s="82"/>
      <c r="BTU54" s="82"/>
      <c r="BTV54" s="82"/>
      <c r="BTW54" s="82"/>
      <c r="BTX54" s="82"/>
      <c r="BTY54" s="82"/>
      <c r="BTZ54" s="82"/>
      <c r="BUA54" s="82"/>
      <c r="BUB54" s="82"/>
      <c r="BUC54" s="82"/>
      <c r="BUD54" s="82"/>
      <c r="BUE54" s="82"/>
      <c r="BUF54" s="82"/>
      <c r="BUG54" s="82"/>
      <c r="BUH54" s="82"/>
      <c r="BUI54" s="82"/>
      <c r="BUJ54" s="82"/>
      <c r="BUK54" s="82"/>
      <c r="BUL54" s="82"/>
      <c r="BUM54" s="82"/>
      <c r="BUN54" s="82"/>
      <c r="BUO54" s="82"/>
      <c r="BUP54" s="82"/>
      <c r="BUQ54" s="82"/>
      <c r="BUR54" s="82"/>
      <c r="BUS54" s="82"/>
      <c r="BUT54" s="82"/>
      <c r="BUU54" s="82"/>
      <c r="BUV54" s="82"/>
      <c r="BUW54" s="82"/>
      <c r="BUX54" s="82"/>
      <c r="BUY54" s="82"/>
      <c r="BUZ54" s="82"/>
      <c r="BVA54" s="82"/>
      <c r="BVB54" s="82"/>
      <c r="BVC54" s="82"/>
      <c r="BVD54" s="82"/>
      <c r="BVE54" s="82"/>
      <c r="BVF54" s="82"/>
      <c r="BVG54" s="82"/>
      <c r="BVH54" s="82"/>
      <c r="BVI54" s="82"/>
      <c r="BVJ54" s="82"/>
      <c r="BVK54" s="82"/>
      <c r="BVL54" s="82"/>
      <c r="BVM54" s="82"/>
      <c r="BVN54" s="82"/>
      <c r="BVO54" s="82"/>
      <c r="BVP54" s="82"/>
      <c r="BVQ54" s="82"/>
      <c r="BVR54" s="82"/>
      <c r="BVS54" s="82"/>
      <c r="BVT54" s="82"/>
      <c r="BVU54" s="82"/>
      <c r="BVV54" s="82"/>
      <c r="BVW54" s="82"/>
      <c r="BVX54" s="82"/>
      <c r="BVY54" s="82"/>
      <c r="BVZ54" s="82"/>
      <c r="BWA54" s="82"/>
      <c r="BWB54" s="82"/>
      <c r="BWC54" s="82"/>
      <c r="BWD54" s="82"/>
      <c r="BWE54" s="82"/>
      <c r="BWF54" s="82"/>
      <c r="BWG54" s="82"/>
      <c r="BWH54" s="82"/>
      <c r="BWI54" s="82"/>
      <c r="BWJ54" s="82"/>
      <c r="BWK54" s="82"/>
      <c r="BWL54" s="82"/>
      <c r="BWM54" s="82"/>
      <c r="BWN54" s="82"/>
      <c r="BWO54" s="82"/>
      <c r="BWP54" s="82"/>
      <c r="BWQ54" s="82"/>
      <c r="BWR54" s="82"/>
      <c r="BWS54" s="82"/>
      <c r="BWT54" s="82"/>
      <c r="BWU54" s="82"/>
      <c r="BWV54" s="82"/>
      <c r="BWW54" s="82"/>
      <c r="BWX54" s="82"/>
      <c r="BWY54" s="82"/>
      <c r="BWZ54" s="82"/>
      <c r="BXA54" s="82"/>
      <c r="BXB54" s="82"/>
      <c r="BXC54" s="82"/>
      <c r="BXD54" s="82"/>
      <c r="BXE54" s="82"/>
      <c r="BXF54" s="82"/>
      <c r="BXG54" s="82"/>
      <c r="BXH54" s="82"/>
      <c r="BXI54" s="82"/>
      <c r="BXJ54" s="82"/>
      <c r="BXK54" s="82"/>
      <c r="BXL54" s="82"/>
      <c r="BXM54" s="82"/>
      <c r="BXN54" s="82"/>
      <c r="BXO54" s="82"/>
      <c r="BXP54" s="82"/>
      <c r="BXQ54" s="82"/>
      <c r="BXR54" s="82"/>
      <c r="BXS54" s="82"/>
      <c r="BXT54" s="82"/>
      <c r="BXU54" s="82"/>
      <c r="BXV54" s="82"/>
      <c r="BXW54" s="82"/>
      <c r="BXX54" s="82"/>
      <c r="BXY54" s="82"/>
      <c r="BXZ54" s="82"/>
      <c r="BYA54" s="82"/>
      <c r="BYB54" s="82"/>
      <c r="BYC54" s="82"/>
      <c r="BYD54" s="82"/>
      <c r="BYE54" s="82"/>
      <c r="BYF54" s="82"/>
      <c r="BYG54" s="82"/>
      <c r="BYH54" s="82"/>
      <c r="BYI54" s="82"/>
      <c r="BYJ54" s="82"/>
      <c r="BYK54" s="82"/>
      <c r="BYL54" s="82"/>
      <c r="BYM54" s="82"/>
      <c r="BYN54" s="82"/>
      <c r="BYO54" s="82"/>
      <c r="BYP54" s="82"/>
      <c r="BYQ54" s="82"/>
      <c r="BYR54" s="82"/>
      <c r="BYS54" s="82"/>
      <c r="BYT54" s="82"/>
      <c r="BYU54" s="82"/>
      <c r="BYV54" s="82"/>
      <c r="BYW54" s="82"/>
      <c r="BYX54" s="82"/>
      <c r="BYY54" s="82"/>
      <c r="BYZ54" s="82"/>
      <c r="BZA54" s="82"/>
      <c r="BZB54" s="82"/>
      <c r="BZC54" s="82"/>
      <c r="BZD54" s="82"/>
      <c r="BZE54" s="82"/>
      <c r="BZF54" s="82"/>
      <c r="BZG54" s="82"/>
      <c r="BZH54" s="82"/>
      <c r="BZI54" s="82"/>
      <c r="BZJ54" s="82"/>
      <c r="BZK54" s="82"/>
      <c r="BZL54" s="82"/>
      <c r="BZM54" s="82"/>
      <c r="BZN54" s="82"/>
      <c r="BZO54" s="82"/>
      <c r="BZP54" s="82"/>
      <c r="BZQ54" s="82"/>
      <c r="BZR54" s="82"/>
      <c r="BZS54" s="82"/>
      <c r="BZT54" s="82"/>
      <c r="BZU54" s="82"/>
      <c r="BZV54" s="82"/>
      <c r="BZW54" s="82"/>
      <c r="BZX54" s="82"/>
      <c r="BZY54" s="82"/>
      <c r="BZZ54" s="82"/>
      <c r="CAA54" s="82"/>
      <c r="CAB54" s="82"/>
      <c r="CAC54" s="82"/>
      <c r="CAD54" s="82"/>
      <c r="CAE54" s="82"/>
      <c r="CAF54" s="82"/>
      <c r="CAG54" s="82"/>
      <c r="CAH54" s="82"/>
      <c r="CAI54" s="82"/>
      <c r="CAJ54" s="82"/>
      <c r="CAK54" s="82"/>
      <c r="CAL54" s="82"/>
      <c r="CAM54" s="82"/>
      <c r="CAN54" s="82"/>
      <c r="CAO54" s="82"/>
      <c r="CAP54" s="82"/>
      <c r="CAQ54" s="82"/>
      <c r="CAR54" s="82"/>
      <c r="CAS54" s="82"/>
      <c r="CAT54" s="82"/>
      <c r="CAU54" s="82"/>
      <c r="CAV54" s="82"/>
      <c r="CAW54" s="82"/>
      <c r="CAX54" s="82"/>
      <c r="CAY54" s="82"/>
      <c r="CAZ54" s="82"/>
      <c r="CBA54" s="82"/>
      <c r="CBB54" s="82"/>
      <c r="CBC54" s="82"/>
      <c r="CBD54" s="82"/>
      <c r="CBE54" s="82"/>
      <c r="CBF54" s="82"/>
      <c r="CBG54" s="82"/>
      <c r="CBH54" s="82"/>
      <c r="CBI54" s="82"/>
      <c r="CBJ54" s="82"/>
      <c r="CBK54" s="82"/>
      <c r="CBL54" s="82"/>
      <c r="CBM54" s="82"/>
      <c r="CBN54" s="82"/>
      <c r="CBO54" s="82"/>
      <c r="CBP54" s="82"/>
      <c r="CBQ54" s="82"/>
      <c r="CBR54" s="82"/>
      <c r="CBS54" s="82"/>
      <c r="CBT54" s="82"/>
      <c r="CBU54" s="82"/>
      <c r="CBV54" s="82"/>
      <c r="CBW54" s="82"/>
      <c r="CBX54" s="82"/>
      <c r="CBY54" s="82"/>
      <c r="CBZ54" s="82"/>
      <c r="CCA54" s="82"/>
      <c r="CCB54" s="82"/>
      <c r="CCC54" s="82"/>
      <c r="CCD54" s="82"/>
      <c r="CCE54" s="82"/>
      <c r="CCF54" s="82"/>
      <c r="CCG54" s="82"/>
      <c r="CCH54" s="82"/>
      <c r="CCI54" s="82"/>
      <c r="CCJ54" s="82"/>
      <c r="CCK54" s="82"/>
      <c r="CCL54" s="82"/>
      <c r="CCM54" s="82"/>
      <c r="CCN54" s="82"/>
      <c r="CCO54" s="82"/>
      <c r="CCP54" s="82"/>
      <c r="CCQ54" s="82"/>
      <c r="CCR54" s="82"/>
      <c r="CCS54" s="82"/>
      <c r="CCT54" s="82"/>
      <c r="CCU54" s="82"/>
      <c r="CCV54" s="82"/>
      <c r="CCW54" s="82"/>
      <c r="CCX54" s="82"/>
      <c r="CCY54" s="82"/>
      <c r="CCZ54" s="82"/>
      <c r="CDA54" s="82"/>
      <c r="CDB54" s="82"/>
      <c r="CDC54" s="82"/>
      <c r="CDD54" s="82"/>
      <c r="CDE54" s="82"/>
      <c r="CDF54" s="82"/>
      <c r="CDG54" s="82"/>
      <c r="CDH54" s="82"/>
      <c r="CDI54" s="82"/>
      <c r="CDJ54" s="82"/>
      <c r="CDK54" s="82"/>
      <c r="CDL54" s="82"/>
      <c r="CDM54" s="82"/>
      <c r="CDN54" s="82"/>
      <c r="CDO54" s="82"/>
      <c r="CDP54" s="82"/>
      <c r="CDQ54" s="82"/>
      <c r="CDR54" s="82"/>
      <c r="CDS54" s="82"/>
      <c r="CDT54" s="82"/>
      <c r="CDU54" s="82"/>
      <c r="CDV54" s="82"/>
      <c r="CDW54" s="82"/>
      <c r="CDX54" s="82"/>
      <c r="CDY54" s="82"/>
      <c r="CDZ54" s="82"/>
      <c r="CEA54" s="82"/>
      <c r="CEB54" s="82"/>
      <c r="CEC54" s="82"/>
      <c r="CED54" s="82"/>
      <c r="CEE54" s="82"/>
      <c r="CEF54" s="82"/>
      <c r="CEG54" s="82"/>
      <c r="CEH54" s="82"/>
      <c r="CEI54" s="82"/>
      <c r="CEJ54" s="82"/>
      <c r="CEK54" s="82"/>
      <c r="CEL54" s="82"/>
      <c r="CEM54" s="82"/>
      <c r="CEN54" s="82"/>
      <c r="CEO54" s="82"/>
      <c r="CEP54" s="82"/>
      <c r="CEQ54" s="82"/>
      <c r="CER54" s="82"/>
      <c r="CES54" s="82"/>
      <c r="CET54" s="82"/>
      <c r="CEU54" s="82"/>
      <c r="CEV54" s="82"/>
      <c r="CEW54" s="82"/>
      <c r="CEX54" s="82"/>
      <c r="CEY54" s="82"/>
      <c r="CEZ54" s="82"/>
      <c r="CFA54" s="82"/>
      <c r="CFB54" s="82"/>
      <c r="CFC54" s="82"/>
      <c r="CFD54" s="82"/>
      <c r="CFE54" s="82"/>
      <c r="CFF54" s="82"/>
      <c r="CFG54" s="82"/>
      <c r="CFH54" s="82"/>
      <c r="CFI54" s="82"/>
      <c r="CFJ54" s="82"/>
      <c r="CFK54" s="82"/>
      <c r="CFL54" s="82"/>
      <c r="CFM54" s="82"/>
      <c r="CFN54" s="82"/>
      <c r="CFO54" s="82"/>
      <c r="CFP54" s="82"/>
      <c r="CFQ54" s="82"/>
      <c r="CFR54" s="82"/>
      <c r="CFS54" s="82"/>
      <c r="CFT54" s="82"/>
      <c r="CFU54" s="82"/>
      <c r="CFV54" s="82"/>
      <c r="CFW54" s="82"/>
      <c r="CFX54" s="82"/>
      <c r="CFY54" s="82"/>
      <c r="CFZ54" s="82"/>
      <c r="CGA54" s="82"/>
      <c r="CGB54" s="82"/>
      <c r="CGC54" s="82"/>
      <c r="CGD54" s="82"/>
      <c r="CGE54" s="82"/>
      <c r="CGF54" s="82"/>
      <c r="CGG54" s="82"/>
      <c r="CGH54" s="82"/>
      <c r="CGI54" s="82"/>
      <c r="CGJ54" s="82"/>
      <c r="CGK54" s="82"/>
      <c r="CGL54" s="82"/>
      <c r="CGM54" s="82"/>
      <c r="CGN54" s="82"/>
      <c r="CGO54" s="82"/>
      <c r="CGP54" s="82"/>
      <c r="CGQ54" s="82"/>
      <c r="CGR54" s="82"/>
      <c r="CGS54" s="82"/>
      <c r="CGT54" s="82"/>
      <c r="CGU54" s="82"/>
      <c r="CGV54" s="82"/>
      <c r="CGW54" s="82"/>
      <c r="CGX54" s="82"/>
      <c r="CGY54" s="82"/>
      <c r="CGZ54" s="82"/>
      <c r="CHA54" s="82"/>
      <c r="CHB54" s="82"/>
      <c r="CHC54" s="82"/>
      <c r="CHD54" s="82"/>
      <c r="CHE54" s="82"/>
      <c r="CHF54" s="82"/>
      <c r="CHG54" s="82"/>
      <c r="CHH54" s="82"/>
      <c r="CHI54" s="82"/>
      <c r="CHJ54" s="82"/>
      <c r="CHK54" s="82"/>
      <c r="CHL54" s="82"/>
      <c r="CHM54" s="82"/>
      <c r="CHN54" s="82"/>
      <c r="CHO54" s="82"/>
      <c r="CHP54" s="82"/>
      <c r="CHQ54" s="82"/>
      <c r="CHR54" s="82"/>
      <c r="CHS54" s="82"/>
      <c r="CHT54" s="82"/>
      <c r="CHU54" s="82"/>
      <c r="CHV54" s="82"/>
      <c r="CHW54" s="82"/>
      <c r="CHX54" s="82"/>
      <c r="CHY54" s="82"/>
      <c r="CHZ54" s="82"/>
      <c r="CIA54" s="82"/>
      <c r="CIB54" s="82"/>
      <c r="CIC54" s="82"/>
      <c r="CID54" s="82"/>
      <c r="CIE54" s="82"/>
      <c r="CIF54" s="82"/>
      <c r="CIG54" s="82"/>
      <c r="CIH54" s="82"/>
      <c r="CII54" s="82"/>
      <c r="CIJ54" s="82"/>
      <c r="CIK54" s="82"/>
      <c r="CIL54" s="82"/>
      <c r="CIM54" s="82"/>
      <c r="CIN54" s="82"/>
      <c r="CIO54" s="82"/>
      <c r="CIP54" s="82"/>
      <c r="CIQ54" s="82"/>
      <c r="CIR54" s="82"/>
      <c r="CIS54" s="82"/>
      <c r="CIT54" s="82"/>
      <c r="CIU54" s="82"/>
      <c r="CIV54" s="82"/>
      <c r="CIW54" s="82"/>
      <c r="CIX54" s="82"/>
      <c r="CIY54" s="82"/>
      <c r="CIZ54" s="82"/>
      <c r="CJA54" s="82"/>
      <c r="CJB54" s="82"/>
      <c r="CJC54" s="82"/>
      <c r="CJD54" s="82"/>
      <c r="CJE54" s="82"/>
      <c r="CJF54" s="82"/>
      <c r="CJG54" s="82"/>
      <c r="CJH54" s="82"/>
      <c r="CJI54" s="82"/>
      <c r="CJJ54" s="82"/>
      <c r="CJK54" s="82"/>
      <c r="CJL54" s="82"/>
      <c r="CJM54" s="82"/>
      <c r="CJN54" s="82"/>
      <c r="CJO54" s="82"/>
      <c r="CJP54" s="82"/>
      <c r="CJQ54" s="82"/>
      <c r="CJR54" s="82"/>
      <c r="CJS54" s="82"/>
      <c r="CJT54" s="82"/>
      <c r="CJU54" s="82"/>
      <c r="CJV54" s="82"/>
      <c r="CJW54" s="82"/>
      <c r="CJX54" s="82"/>
      <c r="CJY54" s="82"/>
      <c r="CJZ54" s="82"/>
      <c r="CKA54" s="82"/>
      <c r="CKB54" s="82"/>
      <c r="CKC54" s="82"/>
      <c r="CKD54" s="82"/>
      <c r="CKE54" s="82"/>
      <c r="CKF54" s="82"/>
      <c r="CKG54" s="82"/>
      <c r="CKH54" s="82"/>
      <c r="CKI54" s="82"/>
      <c r="CKJ54" s="82"/>
      <c r="CKK54" s="82"/>
      <c r="CKL54" s="82"/>
      <c r="CKM54" s="82"/>
      <c r="CKN54" s="82"/>
      <c r="CKO54" s="82"/>
      <c r="CKP54" s="82"/>
      <c r="CKQ54" s="82"/>
      <c r="CKR54" s="82"/>
      <c r="CKS54" s="82"/>
      <c r="CKT54" s="82"/>
      <c r="CKU54" s="82"/>
      <c r="CKV54" s="82"/>
      <c r="CKW54" s="82"/>
      <c r="CKX54" s="82"/>
      <c r="CKY54" s="82"/>
      <c r="CKZ54" s="82"/>
      <c r="CLA54" s="82"/>
      <c r="CLB54" s="82"/>
      <c r="CLC54" s="82"/>
      <c r="CLD54" s="82"/>
      <c r="CLE54" s="82"/>
      <c r="CLF54" s="82"/>
      <c r="CLG54" s="82"/>
      <c r="CLH54" s="82"/>
      <c r="CLI54" s="82"/>
      <c r="CLJ54" s="82"/>
      <c r="CLK54" s="82"/>
      <c r="CLL54" s="82"/>
      <c r="CLM54" s="82"/>
      <c r="CLN54" s="82"/>
      <c r="CLO54" s="82"/>
      <c r="CLP54" s="82"/>
      <c r="CLQ54" s="82"/>
      <c r="CLR54" s="82"/>
      <c r="CLS54" s="82"/>
      <c r="CLT54" s="82"/>
      <c r="CLU54" s="82"/>
      <c r="CLV54" s="82"/>
      <c r="CLW54" s="82"/>
      <c r="CLX54" s="82"/>
      <c r="CLY54" s="82"/>
      <c r="CLZ54" s="82"/>
      <c r="CMA54" s="82"/>
      <c r="CMB54" s="82"/>
      <c r="CMC54" s="82"/>
      <c r="CMD54" s="82"/>
      <c r="CME54" s="82"/>
      <c r="CMF54" s="82"/>
      <c r="CMG54" s="82"/>
      <c r="CMH54" s="82"/>
      <c r="CMI54" s="82"/>
      <c r="CMJ54" s="82"/>
      <c r="CMK54" s="82"/>
      <c r="CML54" s="82"/>
      <c r="CMM54" s="82"/>
      <c r="CMN54" s="82"/>
      <c r="CMO54" s="82"/>
      <c r="CMP54" s="82"/>
      <c r="CMQ54" s="82"/>
      <c r="CMR54" s="82"/>
      <c r="CMS54" s="82"/>
      <c r="CMT54" s="82"/>
      <c r="CMU54" s="82"/>
      <c r="CMV54" s="82"/>
      <c r="CMW54" s="82"/>
      <c r="CMX54" s="82"/>
      <c r="CMY54" s="82"/>
      <c r="CMZ54" s="82"/>
      <c r="CNA54" s="82"/>
      <c r="CNB54" s="82"/>
      <c r="CNC54" s="82"/>
      <c r="CND54" s="82"/>
      <c r="CNE54" s="82"/>
      <c r="CNF54" s="82"/>
      <c r="CNG54" s="82"/>
      <c r="CNH54" s="82"/>
      <c r="CNI54" s="82"/>
      <c r="CNJ54" s="82"/>
      <c r="CNK54" s="82"/>
      <c r="CNL54" s="82"/>
      <c r="CNM54" s="82"/>
      <c r="CNN54" s="82"/>
      <c r="CNO54" s="82"/>
      <c r="CNP54" s="82"/>
      <c r="CNQ54" s="82"/>
      <c r="CNR54" s="82"/>
      <c r="CNS54" s="82"/>
      <c r="CNT54" s="82"/>
      <c r="CNU54" s="82"/>
      <c r="CNV54" s="82"/>
      <c r="CNW54" s="82"/>
      <c r="CNX54" s="82"/>
      <c r="CNY54" s="82"/>
      <c r="CNZ54" s="82"/>
      <c r="COA54" s="82"/>
      <c r="COB54" s="82"/>
      <c r="COC54" s="82"/>
      <c r="COD54" s="82"/>
      <c r="COE54" s="82"/>
      <c r="COF54" s="82"/>
      <c r="COG54" s="82"/>
      <c r="COH54" s="82"/>
      <c r="COI54" s="82"/>
      <c r="COJ54" s="82"/>
      <c r="COK54" s="82"/>
      <c r="COL54" s="82"/>
      <c r="COM54" s="82"/>
      <c r="CON54" s="82"/>
      <c r="COO54" s="82"/>
      <c r="COP54" s="82"/>
      <c r="COQ54" s="82"/>
      <c r="COR54" s="82"/>
      <c r="COS54" s="82"/>
      <c r="COT54" s="82"/>
      <c r="COU54" s="82"/>
      <c r="COV54" s="82"/>
      <c r="COW54" s="82"/>
      <c r="COX54" s="82"/>
      <c r="COY54" s="82"/>
      <c r="COZ54" s="82"/>
      <c r="CPA54" s="82"/>
      <c r="CPB54" s="82"/>
      <c r="CPC54" s="82"/>
      <c r="CPD54" s="82"/>
      <c r="CPE54" s="82"/>
      <c r="CPF54" s="82"/>
      <c r="CPG54" s="82"/>
      <c r="CPH54" s="82"/>
      <c r="CPI54" s="82"/>
      <c r="CPJ54" s="82"/>
      <c r="CPK54" s="82"/>
      <c r="CPL54" s="82"/>
      <c r="CPM54" s="82"/>
      <c r="CPN54" s="82"/>
      <c r="CPO54" s="82"/>
      <c r="CPP54" s="82"/>
      <c r="CPQ54" s="82"/>
      <c r="CPR54" s="82"/>
      <c r="CPS54" s="82"/>
      <c r="CPT54" s="82"/>
      <c r="CPU54" s="82"/>
      <c r="CPV54" s="82"/>
      <c r="CPW54" s="82"/>
      <c r="CPX54" s="82"/>
      <c r="CPY54" s="82"/>
      <c r="CPZ54" s="82"/>
      <c r="CQA54" s="82"/>
      <c r="CQB54" s="82"/>
      <c r="CQC54" s="82"/>
      <c r="CQD54" s="82"/>
      <c r="CQE54" s="82"/>
      <c r="CQF54" s="82"/>
      <c r="CQG54" s="82"/>
      <c r="CQH54" s="82"/>
      <c r="CQI54" s="82"/>
      <c r="CQJ54" s="82"/>
      <c r="CQK54" s="82"/>
      <c r="CQL54" s="82"/>
      <c r="CQM54" s="82"/>
      <c r="CQN54" s="82"/>
      <c r="CQO54" s="82"/>
      <c r="CQP54" s="82"/>
      <c r="CQQ54" s="82"/>
      <c r="CQR54" s="82"/>
      <c r="CQS54" s="82"/>
      <c r="CQT54" s="82"/>
      <c r="CQU54" s="82"/>
      <c r="CQV54" s="82"/>
      <c r="CQW54" s="82"/>
      <c r="CQX54" s="82"/>
      <c r="CQY54" s="82"/>
      <c r="CQZ54" s="82"/>
      <c r="CRA54" s="82"/>
      <c r="CRB54" s="82"/>
      <c r="CRC54" s="82"/>
      <c r="CRD54" s="82"/>
      <c r="CRE54" s="82"/>
      <c r="CRF54" s="82"/>
      <c r="CRG54" s="82"/>
      <c r="CRH54" s="82"/>
      <c r="CRI54" s="82"/>
      <c r="CRJ54" s="82"/>
      <c r="CRK54" s="82"/>
      <c r="CRL54" s="82"/>
      <c r="CRM54" s="82"/>
      <c r="CRN54" s="82"/>
      <c r="CRO54" s="82"/>
      <c r="CRP54" s="82"/>
      <c r="CRQ54" s="82"/>
      <c r="CRR54" s="82"/>
      <c r="CRS54" s="82"/>
      <c r="CRT54" s="82"/>
      <c r="CRU54" s="82"/>
      <c r="CRV54" s="82"/>
      <c r="CRW54" s="82"/>
      <c r="CRX54" s="82"/>
      <c r="CRY54" s="82"/>
      <c r="CRZ54" s="82"/>
      <c r="CSA54" s="82"/>
      <c r="CSB54" s="82"/>
      <c r="CSC54" s="82"/>
      <c r="CSD54" s="82"/>
      <c r="CSE54" s="82"/>
      <c r="CSF54" s="82"/>
      <c r="CSG54" s="82"/>
      <c r="CSH54" s="82"/>
      <c r="CSI54" s="82"/>
      <c r="CSJ54" s="82"/>
      <c r="CSK54" s="82"/>
      <c r="CSL54" s="82"/>
      <c r="CSM54" s="82"/>
      <c r="CSN54" s="82"/>
      <c r="CSO54" s="82"/>
      <c r="CSP54" s="82"/>
      <c r="CSQ54" s="82"/>
      <c r="CSR54" s="82"/>
      <c r="CSS54" s="82"/>
      <c r="CST54" s="82"/>
      <c r="CSU54" s="82"/>
      <c r="CSV54" s="82"/>
      <c r="CSW54" s="82"/>
      <c r="CSX54" s="82"/>
      <c r="CSY54" s="82"/>
      <c r="CSZ54" s="82"/>
      <c r="CTA54" s="82"/>
      <c r="CTB54" s="82"/>
      <c r="CTC54" s="82"/>
      <c r="CTD54" s="82"/>
      <c r="CTE54" s="82"/>
      <c r="CTF54" s="82"/>
      <c r="CTG54" s="82"/>
      <c r="CTH54" s="82"/>
      <c r="CTI54" s="82"/>
      <c r="CTJ54" s="82"/>
      <c r="CTK54" s="82"/>
      <c r="CTL54" s="82"/>
      <c r="CTM54" s="82"/>
      <c r="CTN54" s="82"/>
      <c r="CTO54" s="82"/>
      <c r="CTP54" s="82"/>
      <c r="CTQ54" s="82"/>
      <c r="CTR54" s="82"/>
      <c r="CTS54" s="82"/>
      <c r="CTT54" s="82"/>
      <c r="CTU54" s="82"/>
      <c r="CTV54" s="82"/>
      <c r="CTW54" s="82"/>
      <c r="CTX54" s="82"/>
      <c r="CTY54" s="82"/>
      <c r="CTZ54" s="82"/>
      <c r="CUA54" s="82"/>
      <c r="CUB54" s="82"/>
      <c r="CUC54" s="82"/>
      <c r="CUD54" s="82"/>
      <c r="CUE54" s="82"/>
      <c r="CUF54" s="82"/>
      <c r="CUG54" s="82"/>
      <c r="CUH54" s="82"/>
      <c r="CUI54" s="82"/>
      <c r="CUJ54" s="82"/>
      <c r="CUK54" s="82"/>
      <c r="CUL54" s="82"/>
      <c r="CUM54" s="82"/>
      <c r="CUN54" s="82"/>
      <c r="CUO54" s="82"/>
      <c r="CUP54" s="82"/>
      <c r="CUQ54" s="82"/>
      <c r="CUR54" s="82"/>
      <c r="CUS54" s="82"/>
      <c r="CUT54" s="82"/>
      <c r="CUU54" s="82"/>
      <c r="CUV54" s="82"/>
      <c r="CUW54" s="82"/>
      <c r="CUX54" s="82"/>
      <c r="CUY54" s="82"/>
      <c r="CUZ54" s="82"/>
      <c r="CVA54" s="82"/>
      <c r="CVB54" s="82"/>
      <c r="CVC54" s="82"/>
      <c r="CVD54" s="82"/>
      <c r="CVE54" s="82"/>
      <c r="CVF54" s="82"/>
      <c r="CVG54" s="82"/>
      <c r="CVH54" s="82"/>
      <c r="CVI54" s="82"/>
      <c r="CVJ54" s="82"/>
      <c r="CVK54" s="82"/>
      <c r="CVL54" s="82"/>
      <c r="CVM54" s="82"/>
      <c r="CVN54" s="82"/>
      <c r="CVO54" s="82"/>
      <c r="CVP54" s="82"/>
      <c r="CVQ54" s="82"/>
      <c r="CVR54" s="82"/>
      <c r="CVS54" s="82"/>
      <c r="CVT54" s="82"/>
      <c r="CVU54" s="82"/>
      <c r="CVV54" s="82"/>
      <c r="CVW54" s="82"/>
      <c r="CVX54" s="82"/>
      <c r="CVY54" s="82"/>
      <c r="CVZ54" s="82"/>
      <c r="CWA54" s="82"/>
      <c r="CWB54" s="82"/>
      <c r="CWC54" s="82"/>
      <c r="CWD54" s="82"/>
      <c r="CWE54" s="82"/>
      <c r="CWF54" s="82"/>
      <c r="CWG54" s="82"/>
      <c r="CWH54" s="82"/>
      <c r="CWI54" s="82"/>
      <c r="CWJ54" s="82"/>
      <c r="CWK54" s="82"/>
      <c r="CWL54" s="82"/>
      <c r="CWM54" s="82"/>
      <c r="CWN54" s="82"/>
      <c r="CWO54" s="82"/>
      <c r="CWP54" s="82"/>
      <c r="CWQ54" s="82"/>
      <c r="CWR54" s="82"/>
      <c r="CWS54" s="82"/>
      <c r="CWT54" s="82"/>
      <c r="CWU54" s="82"/>
      <c r="CWV54" s="82"/>
      <c r="CWW54" s="82"/>
      <c r="CWX54" s="82"/>
      <c r="CWY54" s="82"/>
      <c r="CWZ54" s="82"/>
      <c r="CXA54" s="82"/>
      <c r="CXB54" s="82"/>
      <c r="CXC54" s="82"/>
      <c r="CXD54" s="82"/>
      <c r="CXE54" s="82"/>
      <c r="CXF54" s="82"/>
      <c r="CXG54" s="82"/>
      <c r="CXH54" s="82"/>
      <c r="CXI54" s="82"/>
      <c r="CXJ54" s="82"/>
      <c r="CXK54" s="82"/>
      <c r="CXL54" s="82"/>
      <c r="CXM54" s="82"/>
      <c r="CXN54" s="82"/>
      <c r="CXO54" s="82"/>
      <c r="CXP54" s="82"/>
      <c r="CXQ54" s="82"/>
      <c r="CXR54" s="82"/>
      <c r="CXS54" s="82"/>
      <c r="CXT54" s="82"/>
      <c r="CXU54" s="82"/>
      <c r="CXV54" s="82"/>
      <c r="CXW54" s="82"/>
      <c r="CXX54" s="82"/>
      <c r="CXY54" s="82"/>
      <c r="CXZ54" s="82"/>
      <c r="CYA54" s="82"/>
      <c r="CYB54" s="82"/>
      <c r="CYC54" s="82"/>
      <c r="CYD54" s="82"/>
      <c r="CYE54" s="82"/>
      <c r="CYF54" s="82"/>
      <c r="CYG54" s="82"/>
      <c r="CYH54" s="82"/>
      <c r="CYI54" s="82"/>
      <c r="CYJ54" s="82"/>
      <c r="CYK54" s="82"/>
      <c r="CYL54" s="82"/>
      <c r="CYM54" s="82"/>
      <c r="CYN54" s="82"/>
      <c r="CYO54" s="82"/>
      <c r="CYP54" s="82"/>
      <c r="CYQ54" s="82"/>
      <c r="CYR54" s="82"/>
      <c r="CYS54" s="82"/>
      <c r="CYT54" s="82"/>
      <c r="CYU54" s="82"/>
      <c r="CYV54" s="82"/>
      <c r="CYW54" s="82"/>
      <c r="CYX54" s="82"/>
      <c r="CYY54" s="82"/>
      <c r="CYZ54" s="82"/>
      <c r="CZA54" s="82"/>
      <c r="CZB54" s="82"/>
      <c r="CZC54" s="82"/>
      <c r="CZD54" s="82"/>
      <c r="CZE54" s="82"/>
      <c r="CZF54" s="82"/>
      <c r="CZG54" s="82"/>
      <c r="CZH54" s="82"/>
      <c r="CZI54" s="82"/>
      <c r="CZJ54" s="82"/>
      <c r="CZK54" s="82"/>
      <c r="CZL54" s="82"/>
      <c r="CZM54" s="82"/>
      <c r="CZN54" s="82"/>
      <c r="CZO54" s="82"/>
      <c r="CZP54" s="82"/>
      <c r="CZQ54" s="82"/>
      <c r="CZR54" s="82"/>
      <c r="CZS54" s="82"/>
      <c r="CZT54" s="82"/>
      <c r="CZU54" s="82"/>
      <c r="CZV54" s="82"/>
      <c r="CZW54" s="82"/>
      <c r="CZX54" s="82"/>
      <c r="CZY54" s="82"/>
      <c r="CZZ54" s="82"/>
      <c r="DAA54" s="82"/>
      <c r="DAB54" s="82"/>
      <c r="DAC54" s="82"/>
      <c r="DAD54" s="82"/>
      <c r="DAE54" s="82"/>
      <c r="DAF54" s="82"/>
      <c r="DAG54" s="82"/>
      <c r="DAH54" s="82"/>
      <c r="DAI54" s="82"/>
      <c r="DAJ54" s="82"/>
      <c r="DAK54" s="82"/>
      <c r="DAL54" s="82"/>
      <c r="DAM54" s="82"/>
      <c r="DAN54" s="82"/>
      <c r="DAO54" s="82"/>
      <c r="DAP54" s="82"/>
      <c r="DAQ54" s="82"/>
      <c r="DAR54" s="82"/>
      <c r="DAS54" s="82"/>
      <c r="DAT54" s="82"/>
      <c r="DAU54" s="82"/>
      <c r="DAV54" s="82"/>
      <c r="DAW54" s="82"/>
      <c r="DAX54" s="82"/>
      <c r="DAY54" s="82"/>
      <c r="DAZ54" s="82"/>
      <c r="DBA54" s="82"/>
      <c r="DBB54" s="82"/>
      <c r="DBC54" s="82"/>
      <c r="DBD54" s="82"/>
      <c r="DBE54" s="82"/>
      <c r="DBF54" s="82"/>
      <c r="DBG54" s="82"/>
      <c r="DBH54" s="82"/>
      <c r="DBI54" s="82"/>
      <c r="DBJ54" s="82"/>
      <c r="DBK54" s="82"/>
      <c r="DBL54" s="82"/>
      <c r="DBM54" s="82"/>
      <c r="DBN54" s="82"/>
      <c r="DBO54" s="82"/>
      <c r="DBP54" s="82"/>
      <c r="DBQ54" s="82"/>
      <c r="DBR54" s="82"/>
      <c r="DBS54" s="82"/>
      <c r="DBT54" s="82"/>
      <c r="DBU54" s="82"/>
      <c r="DBV54" s="82"/>
      <c r="DBW54" s="82"/>
      <c r="DBX54" s="82"/>
      <c r="DBY54" s="82"/>
      <c r="DBZ54" s="82"/>
      <c r="DCA54" s="82"/>
      <c r="DCB54" s="82"/>
      <c r="DCC54" s="82"/>
      <c r="DCD54" s="82"/>
      <c r="DCE54" s="82"/>
      <c r="DCF54" s="82"/>
      <c r="DCG54" s="82"/>
      <c r="DCH54" s="82"/>
      <c r="DCI54" s="82"/>
      <c r="DCJ54" s="82"/>
      <c r="DCK54" s="82"/>
      <c r="DCL54" s="82"/>
      <c r="DCM54" s="82"/>
      <c r="DCN54" s="82"/>
      <c r="DCO54" s="82"/>
      <c r="DCP54" s="82"/>
      <c r="DCQ54" s="82"/>
      <c r="DCR54" s="82"/>
      <c r="DCS54" s="82"/>
      <c r="DCT54" s="82"/>
      <c r="DCU54" s="82"/>
      <c r="DCV54" s="82"/>
      <c r="DCW54" s="82"/>
      <c r="DCX54" s="82"/>
      <c r="DCY54" s="82"/>
      <c r="DCZ54" s="82"/>
      <c r="DDA54" s="82"/>
      <c r="DDB54" s="82"/>
      <c r="DDC54" s="82"/>
      <c r="DDD54" s="82"/>
      <c r="DDE54" s="82"/>
      <c r="DDF54" s="82"/>
      <c r="DDG54" s="82"/>
      <c r="DDH54" s="82"/>
      <c r="DDI54" s="82"/>
      <c r="DDJ54" s="82"/>
      <c r="DDK54" s="82"/>
      <c r="DDL54" s="82"/>
      <c r="DDM54" s="82"/>
      <c r="DDN54" s="82"/>
      <c r="DDO54" s="82"/>
      <c r="DDP54" s="82"/>
      <c r="DDQ54" s="82"/>
      <c r="DDR54" s="82"/>
      <c r="DDS54" s="82"/>
      <c r="DDT54" s="82"/>
      <c r="DDU54" s="82"/>
      <c r="DDV54" s="82"/>
      <c r="DDW54" s="82"/>
      <c r="DDX54" s="82"/>
      <c r="DDY54" s="82"/>
      <c r="DDZ54" s="82"/>
      <c r="DEA54" s="82"/>
      <c r="DEB54" s="82"/>
      <c r="DEC54" s="82"/>
      <c r="DED54" s="82"/>
      <c r="DEE54" s="82"/>
      <c r="DEF54" s="82"/>
      <c r="DEG54" s="82"/>
      <c r="DEH54" s="82"/>
      <c r="DEI54" s="82"/>
      <c r="DEJ54" s="82"/>
      <c r="DEK54" s="82"/>
      <c r="DEL54" s="82"/>
      <c r="DEM54" s="82"/>
      <c r="DEN54" s="82"/>
      <c r="DEO54" s="82"/>
      <c r="DEP54" s="82"/>
      <c r="DEQ54" s="82"/>
      <c r="DER54" s="82"/>
      <c r="DES54" s="82"/>
      <c r="DET54" s="82"/>
      <c r="DEU54" s="82"/>
      <c r="DEV54" s="82"/>
      <c r="DEW54" s="82"/>
      <c r="DEX54" s="82"/>
      <c r="DEY54" s="82"/>
      <c r="DEZ54" s="82"/>
      <c r="DFA54" s="82"/>
      <c r="DFB54" s="82"/>
      <c r="DFC54" s="82"/>
      <c r="DFD54" s="82"/>
      <c r="DFE54" s="82"/>
      <c r="DFF54" s="82"/>
      <c r="DFG54" s="82"/>
      <c r="DFH54" s="82"/>
      <c r="DFI54" s="82"/>
      <c r="DFJ54" s="82"/>
      <c r="DFK54" s="82"/>
      <c r="DFL54" s="82"/>
      <c r="DFM54" s="82"/>
      <c r="DFN54" s="82"/>
      <c r="DFO54" s="82"/>
      <c r="DFP54" s="82"/>
      <c r="DFQ54" s="82"/>
      <c r="DFR54" s="82"/>
      <c r="DFS54" s="82"/>
      <c r="DFT54" s="82"/>
      <c r="DFU54" s="82"/>
      <c r="DFV54" s="82"/>
      <c r="DFW54" s="82"/>
      <c r="DFX54" s="82"/>
      <c r="DFY54" s="82"/>
      <c r="DFZ54" s="82"/>
      <c r="DGA54" s="82"/>
      <c r="DGB54" s="82"/>
      <c r="DGC54" s="82"/>
      <c r="DGD54" s="82"/>
      <c r="DGE54" s="82"/>
      <c r="DGF54" s="82"/>
      <c r="DGG54" s="82"/>
      <c r="DGH54" s="82"/>
      <c r="DGI54" s="82"/>
      <c r="DGJ54" s="82"/>
      <c r="DGK54" s="82"/>
      <c r="DGL54" s="82"/>
      <c r="DGM54" s="82"/>
      <c r="DGN54" s="82"/>
      <c r="DGO54" s="82"/>
      <c r="DGP54" s="82"/>
      <c r="DGQ54" s="82"/>
      <c r="DGR54" s="82"/>
      <c r="DGS54" s="82"/>
      <c r="DGT54" s="82"/>
      <c r="DGU54" s="82"/>
      <c r="DGV54" s="82"/>
      <c r="DGW54" s="82"/>
      <c r="DGX54" s="82"/>
      <c r="DGY54" s="82"/>
      <c r="DGZ54" s="82"/>
      <c r="DHA54" s="82"/>
      <c r="DHB54" s="82"/>
      <c r="DHC54" s="82"/>
      <c r="DHD54" s="82"/>
      <c r="DHE54" s="82"/>
      <c r="DHF54" s="82"/>
      <c r="DHG54" s="82"/>
      <c r="DHH54" s="82"/>
      <c r="DHI54" s="82"/>
      <c r="DHJ54" s="82"/>
      <c r="DHK54" s="82"/>
      <c r="DHL54" s="82"/>
      <c r="DHM54" s="82"/>
      <c r="DHN54" s="82"/>
      <c r="DHO54" s="82"/>
      <c r="DHP54" s="82"/>
      <c r="DHQ54" s="82"/>
      <c r="DHR54" s="82"/>
      <c r="DHS54" s="82"/>
      <c r="DHT54" s="82"/>
      <c r="DHU54" s="82"/>
      <c r="DHV54" s="82"/>
      <c r="DHW54" s="82"/>
      <c r="DHX54" s="82"/>
      <c r="DHY54" s="82"/>
      <c r="DHZ54" s="82"/>
      <c r="DIA54" s="82"/>
      <c r="DIB54" s="82"/>
      <c r="DIC54" s="82"/>
      <c r="DID54" s="82"/>
      <c r="DIE54" s="82"/>
      <c r="DIF54" s="82"/>
      <c r="DIG54" s="82"/>
      <c r="DIH54" s="82"/>
      <c r="DII54" s="82"/>
      <c r="DIJ54" s="82"/>
      <c r="DIK54" s="82"/>
      <c r="DIL54" s="82"/>
      <c r="DIM54" s="82"/>
      <c r="DIN54" s="82"/>
      <c r="DIO54" s="82"/>
      <c r="DIP54" s="82"/>
      <c r="DIQ54" s="82"/>
      <c r="DIR54" s="82"/>
      <c r="DIS54" s="82"/>
      <c r="DIT54" s="82"/>
      <c r="DIU54" s="82"/>
      <c r="DIV54" s="82"/>
      <c r="DIW54" s="82"/>
      <c r="DIX54" s="82"/>
      <c r="DIY54" s="82"/>
      <c r="DIZ54" s="82"/>
      <c r="DJA54" s="82"/>
      <c r="DJB54" s="82"/>
      <c r="DJC54" s="82"/>
      <c r="DJD54" s="82"/>
      <c r="DJE54" s="82"/>
      <c r="DJF54" s="82"/>
      <c r="DJG54" s="82"/>
      <c r="DJH54" s="82"/>
      <c r="DJI54" s="82"/>
      <c r="DJJ54" s="82"/>
      <c r="DJK54" s="82"/>
      <c r="DJL54" s="82"/>
      <c r="DJM54" s="82"/>
      <c r="DJN54" s="82"/>
      <c r="DJO54" s="82"/>
      <c r="DJP54" s="82"/>
      <c r="DJQ54" s="82"/>
      <c r="DJR54" s="82"/>
      <c r="DJS54" s="82"/>
      <c r="DJT54" s="82"/>
      <c r="DJU54" s="82"/>
      <c r="DJV54" s="82"/>
      <c r="DJW54" s="82"/>
      <c r="DJX54" s="82"/>
      <c r="DJY54" s="82"/>
      <c r="DJZ54" s="82"/>
      <c r="DKA54" s="82"/>
      <c r="DKB54" s="82"/>
      <c r="DKC54" s="82"/>
      <c r="DKD54" s="82"/>
      <c r="DKE54" s="82"/>
      <c r="DKF54" s="82"/>
      <c r="DKG54" s="82"/>
      <c r="DKH54" s="82"/>
      <c r="DKI54" s="82"/>
      <c r="DKJ54" s="82"/>
      <c r="DKK54" s="82"/>
      <c r="DKL54" s="82"/>
      <c r="DKM54" s="82"/>
      <c r="DKN54" s="82"/>
      <c r="DKO54" s="82"/>
      <c r="DKP54" s="82"/>
      <c r="DKQ54" s="82"/>
      <c r="DKR54" s="82"/>
      <c r="DKS54" s="82"/>
      <c r="DKT54" s="82"/>
      <c r="DKU54" s="82"/>
      <c r="DKV54" s="82"/>
      <c r="DKW54" s="82"/>
      <c r="DKX54" s="82"/>
      <c r="DKY54" s="82"/>
      <c r="DKZ54" s="82"/>
      <c r="DLA54" s="82"/>
      <c r="DLB54" s="82"/>
      <c r="DLC54" s="82"/>
      <c r="DLD54" s="82"/>
      <c r="DLE54" s="82"/>
      <c r="DLF54" s="82"/>
      <c r="DLG54" s="82"/>
      <c r="DLH54" s="82"/>
      <c r="DLI54" s="82"/>
      <c r="DLJ54" s="82"/>
      <c r="DLK54" s="82"/>
      <c r="DLL54" s="82"/>
      <c r="DLM54" s="82"/>
      <c r="DLN54" s="82"/>
      <c r="DLO54" s="82"/>
      <c r="DLP54" s="82"/>
      <c r="DLQ54" s="82"/>
      <c r="DLR54" s="82"/>
      <c r="DLS54" s="82"/>
      <c r="DLT54" s="82"/>
      <c r="DLU54" s="82"/>
      <c r="DLV54" s="82"/>
      <c r="DLW54" s="82"/>
      <c r="DLX54" s="82"/>
      <c r="DLY54" s="82"/>
      <c r="DLZ54" s="82"/>
      <c r="DMA54" s="82"/>
      <c r="DMB54" s="82"/>
      <c r="DMC54" s="82"/>
      <c r="DMD54" s="82"/>
      <c r="DME54" s="82"/>
      <c r="DMF54" s="82"/>
      <c r="DMG54" s="82"/>
      <c r="DMH54" s="82"/>
      <c r="DMI54" s="82"/>
      <c r="DMJ54" s="82"/>
      <c r="DMK54" s="82"/>
      <c r="DML54" s="82"/>
      <c r="DMM54" s="82"/>
      <c r="DMN54" s="82"/>
      <c r="DMO54" s="82"/>
      <c r="DMP54" s="82"/>
      <c r="DMQ54" s="82"/>
      <c r="DMR54" s="82"/>
      <c r="DMS54" s="82"/>
      <c r="DMT54" s="82"/>
      <c r="DMU54" s="82"/>
      <c r="DMV54" s="82"/>
      <c r="DMW54" s="82"/>
      <c r="DMX54" s="82"/>
      <c r="DMY54" s="82"/>
      <c r="DMZ54" s="82"/>
      <c r="DNA54" s="82"/>
      <c r="DNB54" s="82"/>
      <c r="DNC54" s="82"/>
      <c r="DND54" s="82"/>
      <c r="DNE54" s="82"/>
      <c r="DNF54" s="82"/>
      <c r="DNG54" s="82"/>
      <c r="DNH54" s="82"/>
      <c r="DNI54" s="82"/>
      <c r="DNJ54" s="82"/>
      <c r="DNK54" s="82"/>
      <c r="DNL54" s="82"/>
      <c r="DNM54" s="82"/>
      <c r="DNN54" s="82"/>
      <c r="DNO54" s="82"/>
      <c r="DNP54" s="82"/>
      <c r="DNQ54" s="82"/>
      <c r="DNR54" s="82"/>
      <c r="DNS54" s="82"/>
      <c r="DNT54" s="82"/>
      <c r="DNU54" s="82"/>
      <c r="DNV54" s="82"/>
      <c r="DNW54" s="82"/>
      <c r="DNX54" s="82"/>
      <c r="DNY54" s="82"/>
      <c r="DNZ54" s="82"/>
      <c r="DOA54" s="82"/>
      <c r="DOB54" s="82"/>
      <c r="DOC54" s="82"/>
      <c r="DOD54" s="82"/>
      <c r="DOE54" s="82"/>
      <c r="DOF54" s="82"/>
      <c r="DOG54" s="82"/>
      <c r="DOH54" s="82"/>
      <c r="DOI54" s="82"/>
      <c r="DOJ54" s="82"/>
      <c r="DOK54" s="82"/>
      <c r="DOL54" s="82"/>
      <c r="DOM54" s="82"/>
      <c r="DON54" s="82"/>
      <c r="DOO54" s="82"/>
      <c r="DOP54" s="82"/>
      <c r="DOQ54" s="82"/>
      <c r="DOR54" s="82"/>
      <c r="DOS54" s="82"/>
      <c r="DOT54" s="82"/>
      <c r="DOU54" s="82"/>
      <c r="DOV54" s="82"/>
      <c r="DOW54" s="82"/>
      <c r="DOX54" s="82"/>
      <c r="DOY54" s="82"/>
      <c r="DOZ54" s="82"/>
      <c r="DPA54" s="82"/>
      <c r="DPB54" s="82"/>
      <c r="DPC54" s="82"/>
      <c r="DPD54" s="82"/>
      <c r="DPE54" s="82"/>
      <c r="DPF54" s="82"/>
      <c r="DPG54" s="82"/>
      <c r="DPH54" s="82"/>
      <c r="DPI54" s="82"/>
      <c r="DPJ54" s="82"/>
      <c r="DPK54" s="82"/>
      <c r="DPL54" s="82"/>
      <c r="DPM54" s="82"/>
      <c r="DPN54" s="82"/>
      <c r="DPO54" s="82"/>
      <c r="DPP54" s="82"/>
      <c r="DPQ54" s="82"/>
      <c r="DPR54" s="82"/>
      <c r="DPS54" s="82"/>
      <c r="DPT54" s="82"/>
      <c r="DPU54" s="82"/>
      <c r="DPV54" s="82"/>
      <c r="DPW54" s="82"/>
      <c r="DPX54" s="82"/>
      <c r="DPY54" s="82"/>
      <c r="DPZ54" s="82"/>
      <c r="DQA54" s="82"/>
      <c r="DQB54" s="82"/>
      <c r="DQC54" s="82"/>
      <c r="DQD54" s="82"/>
      <c r="DQE54" s="82"/>
      <c r="DQF54" s="82"/>
      <c r="DQG54" s="82"/>
      <c r="DQH54" s="82"/>
      <c r="DQI54" s="82"/>
      <c r="DQJ54" s="82"/>
      <c r="DQK54" s="82"/>
      <c r="DQL54" s="82"/>
      <c r="DQM54" s="82"/>
      <c r="DQN54" s="82"/>
      <c r="DQO54" s="82"/>
      <c r="DQP54" s="82"/>
      <c r="DQQ54" s="82"/>
      <c r="DQR54" s="82"/>
      <c r="DQS54" s="82"/>
      <c r="DQT54" s="82"/>
      <c r="DQU54" s="82"/>
      <c r="DQV54" s="82"/>
      <c r="DQW54" s="82"/>
      <c r="DQX54" s="82"/>
      <c r="DQY54" s="82"/>
      <c r="DQZ54" s="82"/>
      <c r="DRA54" s="82"/>
      <c r="DRB54" s="82"/>
      <c r="DRC54" s="82"/>
      <c r="DRD54" s="82"/>
      <c r="DRE54" s="82"/>
      <c r="DRF54" s="82"/>
      <c r="DRG54" s="82"/>
      <c r="DRH54" s="82"/>
      <c r="DRI54" s="82"/>
      <c r="DRJ54" s="82"/>
      <c r="DRK54" s="82"/>
      <c r="DRL54" s="82"/>
      <c r="DRM54" s="82"/>
      <c r="DRN54" s="82"/>
      <c r="DRO54" s="82"/>
      <c r="DRP54" s="82"/>
      <c r="DRQ54" s="82"/>
      <c r="DRR54" s="82"/>
      <c r="DRS54" s="82"/>
      <c r="DRT54" s="82"/>
      <c r="DRU54" s="82"/>
      <c r="DRV54" s="82"/>
      <c r="DRW54" s="82"/>
      <c r="DRX54" s="82"/>
      <c r="DRY54" s="82"/>
      <c r="DRZ54" s="82"/>
      <c r="DSA54" s="82"/>
      <c r="DSB54" s="82"/>
      <c r="DSC54" s="82"/>
      <c r="DSD54" s="82"/>
      <c r="DSE54" s="82"/>
      <c r="DSF54" s="82"/>
      <c r="DSG54" s="82"/>
      <c r="DSH54" s="82"/>
      <c r="DSI54" s="82"/>
      <c r="DSJ54" s="82"/>
      <c r="DSK54" s="82"/>
      <c r="DSL54" s="82"/>
      <c r="DSM54" s="82"/>
      <c r="DSN54" s="82"/>
      <c r="DSO54" s="82"/>
      <c r="DSP54" s="82"/>
      <c r="DSQ54" s="82"/>
      <c r="DSR54" s="82"/>
      <c r="DSS54" s="82"/>
      <c r="DST54" s="82"/>
      <c r="DSU54" s="82"/>
      <c r="DSV54" s="82"/>
      <c r="DSW54" s="82"/>
      <c r="DSX54" s="82"/>
      <c r="DSY54" s="82"/>
      <c r="DSZ54" s="82"/>
      <c r="DTA54" s="82"/>
      <c r="DTB54" s="82"/>
      <c r="DTC54" s="82"/>
      <c r="DTD54" s="82"/>
      <c r="DTE54" s="82"/>
      <c r="DTF54" s="82"/>
      <c r="DTG54" s="82"/>
      <c r="DTH54" s="82"/>
      <c r="DTI54" s="82"/>
      <c r="DTJ54" s="82"/>
      <c r="DTK54" s="82"/>
      <c r="DTL54" s="82"/>
      <c r="DTM54" s="82"/>
      <c r="DTN54" s="82"/>
      <c r="DTO54" s="82"/>
      <c r="DTP54" s="82"/>
      <c r="DTQ54" s="82"/>
      <c r="DTR54" s="82"/>
      <c r="DTS54" s="82"/>
      <c r="DTT54" s="82"/>
      <c r="DTU54" s="82"/>
      <c r="DTV54" s="82"/>
      <c r="DTW54" s="82"/>
      <c r="DTX54" s="82"/>
      <c r="DTY54" s="82"/>
      <c r="DTZ54" s="82"/>
      <c r="DUA54" s="82"/>
      <c r="DUB54" s="82"/>
      <c r="DUC54" s="82"/>
      <c r="DUD54" s="82"/>
      <c r="DUE54" s="82"/>
      <c r="DUF54" s="82"/>
      <c r="DUG54" s="82"/>
      <c r="DUH54" s="82"/>
      <c r="DUI54" s="82"/>
      <c r="DUJ54" s="82"/>
      <c r="DUK54" s="82"/>
      <c r="DUL54" s="82"/>
      <c r="DUM54" s="82"/>
      <c r="DUN54" s="82"/>
      <c r="DUO54" s="82"/>
      <c r="DUP54" s="82"/>
      <c r="DUQ54" s="82"/>
      <c r="DUR54" s="82"/>
      <c r="DUS54" s="82"/>
      <c r="DUT54" s="82"/>
      <c r="DUU54" s="82"/>
      <c r="DUV54" s="82"/>
      <c r="DUW54" s="82"/>
      <c r="DUX54" s="82"/>
      <c r="DUY54" s="82"/>
      <c r="DUZ54" s="82"/>
      <c r="DVA54" s="82"/>
      <c r="DVB54" s="82"/>
      <c r="DVC54" s="82"/>
      <c r="DVD54" s="82"/>
      <c r="DVE54" s="82"/>
      <c r="DVF54" s="82"/>
      <c r="DVG54" s="82"/>
      <c r="DVH54" s="82"/>
      <c r="DVI54" s="82"/>
      <c r="DVJ54" s="82"/>
      <c r="DVK54" s="82"/>
      <c r="DVL54" s="82"/>
      <c r="DVM54" s="82"/>
      <c r="DVN54" s="82"/>
      <c r="DVO54" s="82"/>
      <c r="DVP54" s="82"/>
      <c r="DVQ54" s="82"/>
      <c r="DVR54" s="82"/>
      <c r="DVS54" s="82"/>
      <c r="DVT54" s="82"/>
      <c r="DVU54" s="82"/>
      <c r="DVV54" s="82"/>
      <c r="DVW54" s="82"/>
      <c r="DVX54" s="82"/>
      <c r="DVY54" s="82"/>
      <c r="DVZ54" s="82"/>
      <c r="DWA54" s="82"/>
      <c r="DWB54" s="82"/>
      <c r="DWC54" s="82"/>
      <c r="DWD54" s="82"/>
      <c r="DWE54" s="82"/>
      <c r="DWF54" s="82"/>
      <c r="DWG54" s="82"/>
      <c r="DWH54" s="82"/>
      <c r="DWI54" s="82"/>
      <c r="DWJ54" s="82"/>
      <c r="DWK54" s="82"/>
      <c r="DWL54" s="82"/>
      <c r="DWM54" s="82"/>
      <c r="DWN54" s="82"/>
      <c r="DWO54" s="82"/>
      <c r="DWP54" s="82"/>
      <c r="DWQ54" s="82"/>
      <c r="DWR54" s="82"/>
      <c r="DWS54" s="82"/>
      <c r="DWT54" s="82"/>
      <c r="DWU54" s="82"/>
      <c r="DWV54" s="82"/>
      <c r="DWW54" s="82"/>
      <c r="DWX54" s="82"/>
      <c r="DWY54" s="82"/>
      <c r="DWZ54" s="82"/>
      <c r="DXA54" s="82"/>
      <c r="DXB54" s="82"/>
      <c r="DXC54" s="82"/>
      <c r="DXD54" s="82"/>
      <c r="DXE54" s="82"/>
      <c r="DXF54" s="82"/>
      <c r="DXG54" s="82"/>
      <c r="DXH54" s="82"/>
      <c r="DXI54" s="82"/>
      <c r="DXJ54" s="82"/>
      <c r="DXK54" s="82"/>
      <c r="DXL54" s="82"/>
      <c r="DXM54" s="82"/>
      <c r="DXN54" s="82"/>
      <c r="DXO54" s="82"/>
      <c r="DXP54" s="82"/>
      <c r="DXQ54" s="82"/>
      <c r="DXR54" s="82"/>
      <c r="DXS54" s="82"/>
      <c r="DXT54" s="82"/>
      <c r="DXU54" s="82"/>
      <c r="DXV54" s="82"/>
      <c r="DXW54" s="82"/>
      <c r="DXX54" s="82"/>
      <c r="DXY54" s="82"/>
      <c r="DXZ54" s="82"/>
      <c r="DYA54" s="82"/>
      <c r="DYB54" s="82"/>
      <c r="DYC54" s="82"/>
      <c r="DYD54" s="82"/>
      <c r="DYE54" s="82"/>
      <c r="DYF54" s="82"/>
      <c r="DYG54" s="82"/>
      <c r="DYH54" s="82"/>
      <c r="DYI54" s="82"/>
      <c r="DYJ54" s="82"/>
      <c r="DYK54" s="82"/>
      <c r="DYL54" s="82"/>
      <c r="DYM54" s="82"/>
      <c r="DYN54" s="82"/>
      <c r="DYO54" s="82"/>
      <c r="DYP54" s="82"/>
      <c r="DYQ54" s="82"/>
      <c r="DYR54" s="82"/>
      <c r="DYS54" s="82"/>
      <c r="DYT54" s="82"/>
      <c r="DYU54" s="82"/>
      <c r="DYV54" s="82"/>
      <c r="DYW54" s="82"/>
      <c r="DYX54" s="82"/>
      <c r="DYY54" s="82"/>
      <c r="DYZ54" s="82"/>
      <c r="DZA54" s="82"/>
      <c r="DZB54" s="82"/>
      <c r="DZC54" s="82"/>
      <c r="DZD54" s="82"/>
      <c r="DZE54" s="82"/>
      <c r="DZF54" s="82"/>
      <c r="DZG54" s="82"/>
      <c r="DZH54" s="82"/>
      <c r="DZI54" s="82"/>
      <c r="DZJ54" s="82"/>
      <c r="DZK54" s="82"/>
      <c r="DZL54" s="82"/>
      <c r="DZM54" s="82"/>
      <c r="DZN54" s="82"/>
      <c r="DZO54" s="82"/>
      <c r="DZP54" s="82"/>
      <c r="DZQ54" s="82"/>
      <c r="DZR54" s="82"/>
      <c r="DZS54" s="82"/>
      <c r="DZT54" s="82"/>
      <c r="DZU54" s="82"/>
      <c r="DZV54" s="82"/>
      <c r="DZW54" s="82"/>
      <c r="DZX54" s="82"/>
      <c r="DZY54" s="82"/>
      <c r="DZZ54" s="82"/>
      <c r="EAA54" s="82"/>
      <c r="EAB54" s="82"/>
      <c r="EAC54" s="82"/>
      <c r="EAD54" s="82"/>
      <c r="EAE54" s="82"/>
      <c r="EAF54" s="82"/>
      <c r="EAG54" s="82"/>
      <c r="EAH54" s="82"/>
      <c r="EAI54" s="82"/>
      <c r="EAJ54" s="82"/>
      <c r="EAK54" s="82"/>
      <c r="EAL54" s="82"/>
      <c r="EAM54" s="82"/>
      <c r="EAN54" s="82"/>
      <c r="EAO54" s="82"/>
      <c r="EAP54" s="82"/>
      <c r="EAQ54" s="82"/>
      <c r="EAR54" s="82"/>
      <c r="EAS54" s="82"/>
      <c r="EAT54" s="82"/>
      <c r="EAU54" s="82"/>
      <c r="EAV54" s="82"/>
      <c r="EAW54" s="82"/>
      <c r="EAX54" s="82"/>
      <c r="EAY54" s="82"/>
      <c r="EAZ54" s="82"/>
      <c r="EBA54" s="82"/>
      <c r="EBB54" s="82"/>
      <c r="EBC54" s="82"/>
      <c r="EBD54" s="82"/>
      <c r="EBE54" s="82"/>
      <c r="EBF54" s="82"/>
      <c r="EBG54" s="82"/>
      <c r="EBH54" s="82"/>
      <c r="EBI54" s="82"/>
      <c r="EBJ54" s="82"/>
      <c r="EBK54" s="82"/>
      <c r="EBL54" s="82"/>
      <c r="EBM54" s="82"/>
      <c r="EBN54" s="82"/>
      <c r="EBO54" s="82"/>
      <c r="EBP54" s="82"/>
      <c r="EBQ54" s="82"/>
      <c r="EBR54" s="82"/>
      <c r="EBS54" s="82"/>
      <c r="EBT54" s="82"/>
      <c r="EBU54" s="82"/>
      <c r="EBV54" s="82"/>
      <c r="EBW54" s="82"/>
      <c r="EBX54" s="82"/>
      <c r="EBY54" s="82"/>
      <c r="EBZ54" s="82"/>
      <c r="ECA54" s="82"/>
      <c r="ECB54" s="82"/>
      <c r="ECC54" s="82"/>
      <c r="ECD54" s="82"/>
      <c r="ECE54" s="82"/>
      <c r="ECF54" s="82"/>
      <c r="ECG54" s="82"/>
      <c r="ECH54" s="82"/>
      <c r="ECI54" s="82"/>
      <c r="ECJ54" s="82"/>
      <c r="ECK54" s="82"/>
      <c r="ECL54" s="82"/>
      <c r="ECM54" s="82"/>
      <c r="ECN54" s="82"/>
      <c r="ECO54" s="82"/>
      <c r="ECP54" s="82"/>
      <c r="ECQ54" s="82"/>
      <c r="ECR54" s="82"/>
      <c r="ECS54" s="82"/>
      <c r="ECT54" s="82"/>
      <c r="ECU54" s="82"/>
      <c r="ECV54" s="82"/>
      <c r="ECW54" s="82"/>
      <c r="ECX54" s="82"/>
      <c r="ECY54" s="82"/>
      <c r="ECZ54" s="82"/>
      <c r="EDA54" s="82"/>
      <c r="EDB54" s="82"/>
      <c r="EDC54" s="82"/>
      <c r="EDD54" s="82"/>
      <c r="EDE54" s="82"/>
      <c r="EDF54" s="82"/>
      <c r="EDG54" s="82"/>
      <c r="EDH54" s="82"/>
      <c r="EDI54" s="82"/>
      <c r="EDJ54" s="82"/>
      <c r="EDK54" s="82"/>
      <c r="EDL54" s="82"/>
      <c r="EDM54" s="82"/>
      <c r="EDN54" s="82"/>
      <c r="EDO54" s="82"/>
      <c r="EDP54" s="82"/>
      <c r="EDQ54" s="82"/>
      <c r="EDR54" s="82"/>
      <c r="EDS54" s="82"/>
      <c r="EDT54" s="82"/>
      <c r="EDU54" s="82"/>
      <c r="EDV54" s="82"/>
      <c r="EDW54" s="82"/>
      <c r="EDX54" s="82"/>
      <c r="EDY54" s="82"/>
      <c r="EDZ54" s="82"/>
      <c r="EEA54" s="82"/>
      <c r="EEB54" s="82"/>
      <c r="EEC54" s="82"/>
      <c r="EED54" s="82"/>
      <c r="EEE54" s="82"/>
      <c r="EEF54" s="82"/>
      <c r="EEG54" s="82"/>
      <c r="EEH54" s="82"/>
      <c r="EEI54" s="82"/>
      <c r="EEJ54" s="82"/>
      <c r="EEK54" s="82"/>
      <c r="EEL54" s="82"/>
      <c r="EEM54" s="82"/>
      <c r="EEN54" s="82"/>
      <c r="EEO54" s="82"/>
      <c r="EEP54" s="82"/>
      <c r="EEQ54" s="82"/>
      <c r="EER54" s="82"/>
      <c r="EES54" s="82"/>
      <c r="EET54" s="82"/>
      <c r="EEU54" s="82"/>
      <c r="EEV54" s="82"/>
      <c r="EEW54" s="82"/>
      <c r="EEX54" s="82"/>
      <c r="EEY54" s="82"/>
      <c r="EEZ54" s="82"/>
      <c r="EFA54" s="82"/>
      <c r="EFB54" s="82"/>
      <c r="EFC54" s="82"/>
      <c r="EFD54" s="82"/>
      <c r="EFE54" s="82"/>
      <c r="EFF54" s="82"/>
      <c r="EFG54" s="82"/>
      <c r="EFH54" s="82"/>
      <c r="EFI54" s="82"/>
      <c r="EFJ54" s="82"/>
      <c r="EFK54" s="82"/>
      <c r="EFL54" s="82"/>
      <c r="EFM54" s="82"/>
      <c r="EFN54" s="82"/>
      <c r="EFO54" s="82"/>
      <c r="EFP54" s="82"/>
      <c r="EFQ54" s="82"/>
      <c r="EFR54" s="82"/>
      <c r="EFS54" s="82"/>
      <c r="EFT54" s="82"/>
      <c r="EFU54" s="82"/>
      <c r="EFV54" s="82"/>
      <c r="EFW54" s="82"/>
      <c r="EFX54" s="82"/>
      <c r="EFY54" s="82"/>
      <c r="EFZ54" s="82"/>
      <c r="EGA54" s="82"/>
      <c r="EGB54" s="82"/>
      <c r="EGC54" s="82"/>
      <c r="EGD54" s="82"/>
      <c r="EGE54" s="82"/>
      <c r="EGF54" s="82"/>
      <c r="EGG54" s="82"/>
      <c r="EGH54" s="82"/>
      <c r="EGI54" s="82"/>
      <c r="EGJ54" s="82"/>
      <c r="EGK54" s="82"/>
      <c r="EGL54" s="82"/>
      <c r="EGM54" s="82"/>
      <c r="EGN54" s="82"/>
      <c r="EGO54" s="82"/>
      <c r="EGP54" s="82"/>
      <c r="EGQ54" s="82"/>
      <c r="EGR54" s="82"/>
      <c r="EGS54" s="82"/>
      <c r="EGT54" s="82"/>
      <c r="EGU54" s="82"/>
      <c r="EGV54" s="82"/>
      <c r="EGW54" s="82"/>
      <c r="EGX54" s="82"/>
      <c r="EGY54" s="82"/>
      <c r="EGZ54" s="82"/>
      <c r="EHA54" s="82"/>
      <c r="EHB54" s="82"/>
      <c r="EHC54" s="82"/>
      <c r="EHD54" s="82"/>
      <c r="EHE54" s="82"/>
      <c r="EHF54" s="82"/>
      <c r="EHG54" s="82"/>
      <c r="EHH54" s="82"/>
      <c r="EHI54" s="82"/>
      <c r="EHJ54" s="82"/>
      <c r="EHK54" s="82"/>
      <c r="EHL54" s="82"/>
      <c r="EHM54" s="82"/>
      <c r="EHN54" s="82"/>
      <c r="EHO54" s="82"/>
      <c r="EHP54" s="82"/>
      <c r="EHQ54" s="82"/>
      <c r="EHR54" s="82"/>
      <c r="EHS54" s="82"/>
      <c r="EHT54" s="82"/>
      <c r="EHU54" s="82"/>
      <c r="EHV54" s="82"/>
      <c r="EHW54" s="82"/>
      <c r="EHX54" s="82"/>
      <c r="EHY54" s="82"/>
      <c r="EHZ54" s="82"/>
      <c r="EIA54" s="82"/>
      <c r="EIB54" s="82"/>
      <c r="EIC54" s="82"/>
      <c r="EID54" s="82"/>
      <c r="EIE54" s="82"/>
      <c r="EIF54" s="82"/>
      <c r="EIG54" s="82"/>
      <c r="EIH54" s="82"/>
      <c r="EII54" s="82"/>
      <c r="EIJ54" s="82"/>
      <c r="EIK54" s="82"/>
      <c r="EIL54" s="82"/>
      <c r="EIM54" s="82"/>
      <c r="EIN54" s="82"/>
      <c r="EIO54" s="82"/>
      <c r="EIP54" s="82"/>
      <c r="EIQ54" s="82"/>
      <c r="EIR54" s="82"/>
      <c r="EIS54" s="82"/>
      <c r="EIT54" s="82"/>
      <c r="EIU54" s="82"/>
      <c r="EIV54" s="82"/>
      <c r="EIW54" s="82"/>
      <c r="EIX54" s="82"/>
      <c r="EIY54" s="82"/>
      <c r="EIZ54" s="82"/>
      <c r="EJA54" s="82"/>
      <c r="EJB54" s="82"/>
      <c r="EJC54" s="82"/>
      <c r="EJD54" s="82"/>
      <c r="EJE54" s="82"/>
      <c r="EJF54" s="82"/>
      <c r="EJG54" s="82"/>
      <c r="EJH54" s="82"/>
      <c r="EJI54" s="82"/>
      <c r="EJJ54" s="82"/>
      <c r="EJK54" s="82"/>
      <c r="EJL54" s="82"/>
      <c r="EJM54" s="82"/>
      <c r="EJN54" s="82"/>
      <c r="EJO54" s="82"/>
      <c r="EJP54" s="82"/>
      <c r="EJQ54" s="82"/>
      <c r="EJR54" s="82"/>
      <c r="EJS54" s="82"/>
      <c r="EJT54" s="82"/>
      <c r="EJU54" s="82"/>
      <c r="EJV54" s="82"/>
      <c r="EJW54" s="82"/>
      <c r="EJX54" s="82"/>
      <c r="EJY54" s="82"/>
      <c r="EJZ54" s="82"/>
      <c r="EKA54" s="82"/>
      <c r="EKB54" s="82"/>
      <c r="EKC54" s="82"/>
      <c r="EKD54" s="82"/>
      <c r="EKE54" s="82"/>
      <c r="EKF54" s="82"/>
      <c r="EKG54" s="82"/>
      <c r="EKH54" s="82"/>
      <c r="EKI54" s="82"/>
      <c r="EKJ54" s="82"/>
      <c r="EKK54" s="82"/>
      <c r="EKL54" s="82"/>
      <c r="EKM54" s="82"/>
      <c r="EKN54" s="82"/>
      <c r="EKO54" s="82"/>
      <c r="EKP54" s="82"/>
      <c r="EKQ54" s="82"/>
      <c r="EKR54" s="82"/>
      <c r="EKS54" s="82"/>
      <c r="EKT54" s="82"/>
      <c r="EKU54" s="82"/>
      <c r="EKV54" s="82"/>
      <c r="EKW54" s="82"/>
      <c r="EKX54" s="82"/>
      <c r="EKY54" s="82"/>
      <c r="EKZ54" s="82"/>
      <c r="ELA54" s="82"/>
      <c r="ELB54" s="82"/>
      <c r="ELC54" s="82"/>
      <c r="ELD54" s="82"/>
      <c r="ELE54" s="82"/>
      <c r="ELF54" s="82"/>
      <c r="ELG54" s="82"/>
      <c r="ELH54" s="82"/>
      <c r="ELI54" s="82"/>
      <c r="ELJ54" s="82"/>
      <c r="ELK54" s="82"/>
      <c r="ELL54" s="82"/>
      <c r="ELM54" s="82"/>
      <c r="ELN54" s="82"/>
      <c r="ELO54" s="82"/>
      <c r="ELP54" s="82"/>
      <c r="ELQ54" s="82"/>
      <c r="ELR54" s="82"/>
      <c r="ELS54" s="82"/>
      <c r="ELT54" s="82"/>
      <c r="ELU54" s="82"/>
      <c r="ELV54" s="82"/>
      <c r="ELW54" s="82"/>
      <c r="ELX54" s="82"/>
      <c r="ELY54" s="82"/>
      <c r="ELZ54" s="82"/>
      <c r="EMA54" s="82"/>
      <c r="EMB54" s="82"/>
      <c r="EMC54" s="82"/>
      <c r="EMD54" s="82"/>
      <c r="EME54" s="82"/>
      <c r="EMF54" s="82"/>
      <c r="EMG54" s="82"/>
      <c r="EMH54" s="82"/>
      <c r="EMI54" s="82"/>
      <c r="EMJ54" s="82"/>
      <c r="EMK54" s="82"/>
      <c r="EML54" s="82"/>
      <c r="EMM54" s="82"/>
      <c r="EMN54" s="82"/>
      <c r="EMO54" s="82"/>
      <c r="EMP54" s="82"/>
      <c r="EMQ54" s="82"/>
      <c r="EMR54" s="82"/>
      <c r="EMS54" s="82"/>
      <c r="EMT54" s="82"/>
      <c r="EMU54" s="82"/>
      <c r="EMV54" s="82"/>
      <c r="EMW54" s="82"/>
      <c r="EMX54" s="82"/>
      <c r="EMY54" s="82"/>
      <c r="EMZ54" s="82"/>
      <c r="ENA54" s="82"/>
      <c r="ENB54" s="82"/>
      <c r="ENC54" s="82"/>
      <c r="END54" s="82"/>
      <c r="ENE54" s="82"/>
      <c r="ENF54" s="82"/>
      <c r="ENG54" s="82"/>
      <c r="ENH54" s="82"/>
      <c r="ENI54" s="82"/>
      <c r="ENJ54" s="82"/>
      <c r="ENK54" s="82"/>
      <c r="ENL54" s="82"/>
      <c r="ENM54" s="82"/>
      <c r="ENN54" s="82"/>
      <c r="ENO54" s="82"/>
      <c r="ENP54" s="82"/>
      <c r="ENQ54" s="82"/>
      <c r="ENR54" s="82"/>
      <c r="ENS54" s="82"/>
      <c r="ENT54" s="82"/>
      <c r="ENU54" s="82"/>
      <c r="ENV54" s="82"/>
      <c r="ENW54" s="82"/>
      <c r="ENX54" s="82"/>
      <c r="ENY54" s="82"/>
      <c r="ENZ54" s="82"/>
      <c r="EOA54" s="82"/>
      <c r="EOB54" s="82"/>
      <c r="EOC54" s="82"/>
      <c r="EOD54" s="82"/>
      <c r="EOE54" s="82"/>
      <c r="EOF54" s="82"/>
      <c r="EOG54" s="82"/>
      <c r="EOH54" s="82"/>
      <c r="EOI54" s="82"/>
      <c r="EOJ54" s="82"/>
      <c r="EOK54" s="82"/>
      <c r="EOL54" s="82"/>
      <c r="EOM54" s="82"/>
      <c r="EON54" s="82"/>
      <c r="EOO54" s="82"/>
      <c r="EOP54" s="82"/>
      <c r="EOQ54" s="82"/>
      <c r="EOR54" s="82"/>
      <c r="EOS54" s="82"/>
      <c r="EOT54" s="82"/>
      <c r="EOU54" s="82"/>
      <c r="EOV54" s="82"/>
      <c r="EOW54" s="82"/>
      <c r="EOX54" s="82"/>
      <c r="EOY54" s="82"/>
      <c r="EOZ54" s="82"/>
      <c r="EPA54" s="82"/>
      <c r="EPB54" s="82"/>
      <c r="EPC54" s="82"/>
      <c r="EPD54" s="82"/>
      <c r="EPE54" s="82"/>
      <c r="EPF54" s="82"/>
      <c r="EPG54" s="82"/>
      <c r="EPH54" s="82"/>
      <c r="EPI54" s="82"/>
      <c r="EPJ54" s="82"/>
      <c r="EPK54" s="82"/>
      <c r="EPL54" s="82"/>
      <c r="EPM54" s="82"/>
      <c r="EPN54" s="82"/>
      <c r="EPO54" s="82"/>
      <c r="EPP54" s="82"/>
      <c r="EPQ54" s="82"/>
      <c r="EPR54" s="82"/>
      <c r="EPS54" s="82"/>
      <c r="EPT54" s="82"/>
      <c r="EPU54" s="82"/>
      <c r="EPV54" s="82"/>
      <c r="EPW54" s="82"/>
      <c r="EPX54" s="82"/>
      <c r="EPY54" s="82"/>
      <c r="EPZ54" s="82"/>
      <c r="EQA54" s="82"/>
      <c r="EQB54" s="82"/>
      <c r="EQC54" s="82"/>
      <c r="EQD54" s="82"/>
      <c r="EQE54" s="82"/>
      <c r="EQF54" s="82"/>
      <c r="EQG54" s="82"/>
      <c r="EQH54" s="82"/>
      <c r="EQI54" s="82"/>
      <c r="EQJ54" s="82"/>
      <c r="EQK54" s="82"/>
      <c r="EQL54" s="82"/>
      <c r="EQM54" s="82"/>
      <c r="EQN54" s="82"/>
      <c r="EQO54" s="82"/>
      <c r="EQP54" s="82"/>
      <c r="EQQ54" s="82"/>
      <c r="EQR54" s="82"/>
      <c r="EQS54" s="82"/>
      <c r="EQT54" s="82"/>
      <c r="EQU54" s="82"/>
      <c r="EQV54" s="82"/>
      <c r="EQW54" s="82"/>
      <c r="EQX54" s="82"/>
      <c r="EQY54" s="82"/>
      <c r="EQZ54" s="82"/>
      <c r="ERA54" s="82"/>
      <c r="ERB54" s="82"/>
      <c r="ERC54" s="82"/>
      <c r="ERD54" s="82"/>
      <c r="ERE54" s="82"/>
      <c r="ERF54" s="82"/>
      <c r="ERG54" s="82"/>
      <c r="ERH54" s="82"/>
      <c r="ERI54" s="82"/>
      <c r="ERJ54" s="82"/>
      <c r="ERK54" s="82"/>
      <c r="ERL54" s="82"/>
      <c r="ERM54" s="82"/>
      <c r="ERN54" s="82"/>
      <c r="ERO54" s="82"/>
      <c r="ERP54" s="82"/>
      <c r="ERQ54" s="82"/>
      <c r="ERR54" s="82"/>
      <c r="ERS54" s="82"/>
      <c r="ERT54" s="82"/>
      <c r="ERU54" s="82"/>
      <c r="ERV54" s="82"/>
      <c r="ERW54" s="82"/>
      <c r="ERX54" s="82"/>
      <c r="ERY54" s="82"/>
      <c r="ERZ54" s="82"/>
      <c r="ESA54" s="82"/>
      <c r="ESB54" s="82"/>
      <c r="ESC54" s="82"/>
      <c r="ESD54" s="82"/>
      <c r="ESE54" s="82"/>
      <c r="ESF54" s="82"/>
      <c r="ESG54" s="82"/>
      <c r="ESH54" s="82"/>
      <c r="ESI54" s="82"/>
      <c r="ESJ54" s="82"/>
      <c r="ESK54" s="82"/>
      <c r="ESL54" s="82"/>
      <c r="ESM54" s="82"/>
      <c r="ESN54" s="82"/>
      <c r="ESO54" s="82"/>
      <c r="ESP54" s="82"/>
      <c r="ESQ54" s="82"/>
      <c r="ESR54" s="82"/>
      <c r="ESS54" s="82"/>
      <c r="EST54" s="82"/>
      <c r="ESU54" s="82"/>
      <c r="ESV54" s="82"/>
      <c r="ESW54" s="82"/>
      <c r="ESX54" s="82"/>
      <c r="ESY54" s="82"/>
      <c r="ESZ54" s="82"/>
      <c r="ETA54" s="82"/>
      <c r="ETB54" s="82"/>
      <c r="ETC54" s="82"/>
      <c r="ETD54" s="82"/>
      <c r="ETE54" s="82"/>
      <c r="ETF54" s="82"/>
      <c r="ETG54" s="82"/>
      <c r="ETH54" s="82"/>
      <c r="ETI54" s="82"/>
      <c r="ETJ54" s="82"/>
      <c r="ETK54" s="82"/>
      <c r="ETL54" s="82"/>
      <c r="ETM54" s="82"/>
      <c r="ETN54" s="82"/>
      <c r="ETO54" s="82"/>
      <c r="ETP54" s="82"/>
      <c r="ETQ54" s="82"/>
      <c r="ETR54" s="82"/>
      <c r="ETS54" s="82"/>
      <c r="ETT54" s="82"/>
      <c r="ETU54" s="82"/>
      <c r="ETV54" s="82"/>
      <c r="ETW54" s="82"/>
      <c r="ETX54" s="82"/>
      <c r="ETY54" s="82"/>
      <c r="ETZ54" s="82"/>
      <c r="EUA54" s="82"/>
      <c r="EUB54" s="82"/>
      <c r="EUC54" s="82"/>
      <c r="EUD54" s="82"/>
      <c r="EUE54" s="82"/>
      <c r="EUF54" s="82"/>
      <c r="EUG54" s="82"/>
      <c r="EUH54" s="82"/>
      <c r="EUI54" s="82"/>
      <c r="EUJ54" s="82"/>
      <c r="EUK54" s="82"/>
      <c r="EUL54" s="82"/>
      <c r="EUM54" s="82"/>
      <c r="EUN54" s="82"/>
      <c r="EUO54" s="82"/>
      <c r="EUP54" s="82"/>
      <c r="EUQ54" s="82"/>
      <c r="EUR54" s="82"/>
      <c r="EUS54" s="82"/>
      <c r="EUT54" s="82"/>
      <c r="EUU54" s="82"/>
      <c r="EUV54" s="82"/>
      <c r="EUW54" s="82"/>
      <c r="EUX54" s="82"/>
      <c r="EUY54" s="82"/>
      <c r="EUZ54" s="82"/>
      <c r="EVA54" s="82"/>
      <c r="EVB54" s="82"/>
      <c r="EVC54" s="82"/>
      <c r="EVD54" s="82"/>
      <c r="EVE54" s="82"/>
      <c r="EVF54" s="82"/>
      <c r="EVG54" s="82"/>
      <c r="EVH54" s="82"/>
      <c r="EVI54" s="82"/>
      <c r="EVJ54" s="82"/>
      <c r="EVK54" s="82"/>
      <c r="EVL54" s="82"/>
      <c r="EVM54" s="82"/>
      <c r="EVN54" s="82"/>
      <c r="EVO54" s="82"/>
      <c r="EVP54" s="82"/>
      <c r="EVQ54" s="82"/>
      <c r="EVR54" s="82"/>
      <c r="EVS54" s="82"/>
      <c r="EVT54" s="82"/>
      <c r="EVU54" s="82"/>
      <c r="EVV54" s="82"/>
      <c r="EVW54" s="82"/>
      <c r="EVX54" s="82"/>
      <c r="EVY54" s="82"/>
      <c r="EVZ54" s="82"/>
      <c r="EWA54" s="82"/>
      <c r="EWB54" s="82"/>
      <c r="EWC54" s="82"/>
      <c r="EWD54" s="82"/>
      <c r="EWE54" s="82"/>
      <c r="EWF54" s="82"/>
      <c r="EWG54" s="82"/>
      <c r="EWH54" s="82"/>
      <c r="EWI54" s="82"/>
      <c r="EWJ54" s="82"/>
      <c r="EWK54" s="82"/>
      <c r="EWL54" s="82"/>
      <c r="EWM54" s="82"/>
      <c r="EWN54" s="82"/>
      <c r="EWO54" s="82"/>
      <c r="EWP54" s="82"/>
      <c r="EWQ54" s="82"/>
      <c r="EWR54" s="82"/>
      <c r="EWS54" s="82"/>
      <c r="EWT54" s="82"/>
      <c r="EWU54" s="82"/>
      <c r="EWV54" s="82"/>
      <c r="EWW54" s="82"/>
      <c r="EWX54" s="82"/>
      <c r="EWY54" s="82"/>
      <c r="EWZ54" s="82"/>
      <c r="EXA54" s="82"/>
      <c r="EXB54" s="82"/>
      <c r="EXC54" s="82"/>
      <c r="EXD54" s="82"/>
      <c r="EXE54" s="82"/>
      <c r="EXF54" s="82"/>
      <c r="EXG54" s="82"/>
      <c r="EXH54" s="82"/>
      <c r="EXI54" s="82"/>
      <c r="EXJ54" s="82"/>
      <c r="EXK54" s="82"/>
      <c r="EXL54" s="82"/>
      <c r="EXM54" s="82"/>
      <c r="EXN54" s="82"/>
      <c r="EXO54" s="82"/>
      <c r="EXP54" s="82"/>
      <c r="EXQ54" s="82"/>
      <c r="EXR54" s="82"/>
      <c r="EXS54" s="82"/>
      <c r="EXT54" s="82"/>
      <c r="EXU54" s="82"/>
      <c r="EXV54" s="82"/>
      <c r="EXW54" s="82"/>
      <c r="EXX54" s="82"/>
      <c r="EXY54" s="82"/>
      <c r="EXZ54" s="82"/>
      <c r="EYA54" s="82"/>
      <c r="EYB54" s="82"/>
      <c r="EYC54" s="82"/>
      <c r="EYD54" s="82"/>
      <c r="EYE54" s="82"/>
      <c r="EYF54" s="82"/>
      <c r="EYG54" s="82"/>
      <c r="EYH54" s="82"/>
      <c r="EYI54" s="82"/>
      <c r="EYJ54" s="82"/>
      <c r="EYK54" s="82"/>
      <c r="EYL54" s="82"/>
      <c r="EYM54" s="82"/>
      <c r="EYN54" s="82"/>
      <c r="EYO54" s="82"/>
      <c r="EYP54" s="82"/>
      <c r="EYQ54" s="82"/>
      <c r="EYR54" s="82"/>
      <c r="EYS54" s="82"/>
      <c r="EYT54" s="82"/>
      <c r="EYU54" s="82"/>
      <c r="EYV54" s="82"/>
      <c r="EYW54" s="82"/>
      <c r="EYX54" s="82"/>
      <c r="EYY54" s="82"/>
      <c r="EYZ54" s="82"/>
      <c r="EZA54" s="82"/>
      <c r="EZB54" s="82"/>
      <c r="EZC54" s="82"/>
      <c r="EZD54" s="82"/>
      <c r="EZE54" s="82"/>
      <c r="EZF54" s="82"/>
      <c r="EZG54" s="82"/>
      <c r="EZH54" s="82"/>
      <c r="EZI54" s="82"/>
      <c r="EZJ54" s="82"/>
      <c r="EZK54" s="82"/>
      <c r="EZL54" s="82"/>
      <c r="EZM54" s="82"/>
      <c r="EZN54" s="82"/>
      <c r="EZO54" s="82"/>
      <c r="EZP54" s="82"/>
      <c r="EZQ54" s="82"/>
      <c r="EZR54" s="82"/>
      <c r="EZS54" s="82"/>
      <c r="EZT54" s="82"/>
      <c r="EZU54" s="82"/>
      <c r="EZV54" s="82"/>
      <c r="EZW54" s="82"/>
      <c r="EZX54" s="82"/>
      <c r="EZY54" s="82"/>
      <c r="EZZ54" s="82"/>
      <c r="FAA54" s="82"/>
      <c r="FAB54" s="82"/>
      <c r="FAC54" s="82"/>
      <c r="FAD54" s="82"/>
      <c r="FAE54" s="82"/>
      <c r="FAF54" s="82"/>
      <c r="FAG54" s="82"/>
      <c r="FAH54" s="82"/>
      <c r="FAI54" s="82"/>
      <c r="FAJ54" s="82"/>
      <c r="FAK54" s="82"/>
      <c r="FAL54" s="82"/>
      <c r="FAM54" s="82"/>
      <c r="FAN54" s="82"/>
      <c r="FAO54" s="82"/>
      <c r="FAP54" s="82"/>
      <c r="FAQ54" s="82"/>
      <c r="FAR54" s="82"/>
      <c r="FAS54" s="82"/>
      <c r="FAT54" s="82"/>
      <c r="FAU54" s="82"/>
      <c r="FAV54" s="82"/>
      <c r="FAW54" s="82"/>
      <c r="FAX54" s="82"/>
      <c r="FAY54" s="82"/>
      <c r="FAZ54" s="82"/>
      <c r="FBA54" s="82"/>
      <c r="FBB54" s="82"/>
      <c r="FBC54" s="82"/>
      <c r="FBD54" s="82"/>
      <c r="FBE54" s="82"/>
      <c r="FBF54" s="82"/>
      <c r="FBG54" s="82"/>
      <c r="FBH54" s="82"/>
      <c r="FBI54" s="82"/>
      <c r="FBJ54" s="82"/>
      <c r="FBK54" s="82"/>
      <c r="FBL54" s="82"/>
      <c r="FBM54" s="82"/>
      <c r="FBN54" s="82"/>
      <c r="FBO54" s="82"/>
      <c r="FBP54" s="82"/>
      <c r="FBQ54" s="82"/>
      <c r="FBR54" s="82"/>
      <c r="FBS54" s="82"/>
      <c r="FBT54" s="82"/>
      <c r="FBU54" s="82"/>
      <c r="FBV54" s="82"/>
      <c r="FBW54" s="82"/>
      <c r="FBX54" s="82"/>
      <c r="FBY54" s="82"/>
      <c r="FBZ54" s="82"/>
      <c r="FCA54" s="82"/>
      <c r="FCB54" s="82"/>
      <c r="FCC54" s="82"/>
      <c r="FCD54" s="82"/>
      <c r="FCE54" s="82"/>
      <c r="FCF54" s="82"/>
      <c r="FCG54" s="82"/>
      <c r="FCH54" s="82"/>
      <c r="FCI54" s="82"/>
      <c r="FCJ54" s="82"/>
      <c r="FCK54" s="82"/>
      <c r="FCL54" s="82"/>
      <c r="FCM54" s="82"/>
      <c r="FCN54" s="82"/>
      <c r="FCO54" s="82"/>
      <c r="FCP54" s="82"/>
      <c r="FCQ54" s="82"/>
      <c r="FCR54" s="82"/>
      <c r="FCS54" s="82"/>
      <c r="FCT54" s="82"/>
      <c r="FCU54" s="82"/>
      <c r="FCV54" s="82"/>
      <c r="FCW54" s="82"/>
      <c r="FCX54" s="82"/>
      <c r="FCY54" s="82"/>
      <c r="FCZ54" s="82"/>
      <c r="FDA54" s="82"/>
      <c r="FDB54" s="82"/>
      <c r="FDC54" s="82"/>
      <c r="FDD54" s="82"/>
      <c r="FDE54" s="82"/>
      <c r="FDF54" s="82"/>
      <c r="FDG54" s="82"/>
      <c r="FDH54" s="82"/>
      <c r="FDI54" s="82"/>
      <c r="FDJ54" s="82"/>
      <c r="FDK54" s="82"/>
      <c r="FDL54" s="82"/>
      <c r="FDM54" s="82"/>
      <c r="FDN54" s="82"/>
      <c r="FDO54" s="82"/>
      <c r="FDP54" s="82"/>
      <c r="FDQ54" s="82"/>
      <c r="FDR54" s="82"/>
      <c r="FDS54" s="82"/>
      <c r="FDT54" s="82"/>
      <c r="FDU54" s="82"/>
      <c r="FDV54" s="82"/>
      <c r="FDW54" s="82"/>
      <c r="FDX54" s="82"/>
      <c r="FDY54" s="82"/>
      <c r="FDZ54" s="82"/>
      <c r="FEA54" s="82"/>
      <c r="FEB54" s="82"/>
      <c r="FEC54" s="82"/>
      <c r="FED54" s="82"/>
      <c r="FEE54" s="82"/>
      <c r="FEF54" s="82"/>
      <c r="FEG54" s="82"/>
      <c r="FEH54" s="82"/>
      <c r="FEI54" s="82"/>
      <c r="FEJ54" s="82"/>
      <c r="FEK54" s="82"/>
      <c r="FEL54" s="82"/>
      <c r="FEM54" s="82"/>
      <c r="FEN54" s="82"/>
      <c r="FEO54" s="82"/>
      <c r="FEP54" s="82"/>
      <c r="FEQ54" s="82"/>
      <c r="FER54" s="82"/>
      <c r="FES54" s="82"/>
      <c r="FET54" s="82"/>
      <c r="FEU54" s="82"/>
      <c r="FEV54" s="82"/>
      <c r="FEW54" s="82"/>
      <c r="FEX54" s="82"/>
      <c r="FEY54" s="82"/>
      <c r="FEZ54" s="82"/>
      <c r="FFA54" s="82"/>
      <c r="FFB54" s="82"/>
      <c r="FFC54" s="82"/>
      <c r="FFD54" s="82"/>
      <c r="FFE54" s="82"/>
      <c r="FFF54" s="82"/>
      <c r="FFG54" s="82"/>
      <c r="FFH54" s="82"/>
      <c r="FFI54" s="82"/>
      <c r="FFJ54" s="82"/>
      <c r="FFK54" s="82"/>
      <c r="FFL54" s="82"/>
      <c r="FFM54" s="82"/>
      <c r="FFN54" s="82"/>
      <c r="FFO54" s="82"/>
      <c r="FFP54" s="82"/>
      <c r="FFQ54" s="82"/>
      <c r="FFR54" s="82"/>
      <c r="FFS54" s="82"/>
      <c r="FFT54" s="82"/>
      <c r="FFU54" s="82"/>
      <c r="FFV54" s="82"/>
      <c r="FFW54" s="82"/>
      <c r="FFX54" s="82"/>
      <c r="FFY54" s="82"/>
      <c r="FFZ54" s="82"/>
      <c r="FGA54" s="82"/>
      <c r="FGB54" s="82"/>
      <c r="FGC54" s="82"/>
      <c r="FGD54" s="82"/>
      <c r="FGE54" s="82"/>
      <c r="FGF54" s="82"/>
      <c r="FGG54" s="82"/>
      <c r="FGH54" s="82"/>
      <c r="FGI54" s="82"/>
      <c r="FGJ54" s="82"/>
      <c r="FGK54" s="82"/>
      <c r="FGL54" s="82"/>
      <c r="FGM54" s="82"/>
      <c r="FGN54" s="82"/>
      <c r="FGO54" s="82"/>
      <c r="FGP54" s="82"/>
      <c r="FGQ54" s="82"/>
      <c r="FGR54" s="82"/>
      <c r="FGS54" s="82"/>
      <c r="FGT54" s="82"/>
      <c r="FGU54" s="82"/>
      <c r="FGV54" s="82"/>
      <c r="FGW54" s="82"/>
      <c r="FGX54" s="82"/>
      <c r="FGY54" s="82"/>
      <c r="FGZ54" s="82"/>
      <c r="FHA54" s="82"/>
      <c r="FHB54" s="82"/>
      <c r="FHC54" s="82"/>
      <c r="FHD54" s="82"/>
      <c r="FHE54" s="82"/>
      <c r="FHF54" s="82"/>
      <c r="FHG54" s="82"/>
      <c r="FHH54" s="82"/>
      <c r="FHI54" s="82"/>
      <c r="FHJ54" s="82"/>
      <c r="FHK54" s="82"/>
      <c r="FHL54" s="82"/>
      <c r="FHM54" s="82"/>
      <c r="FHN54" s="82"/>
      <c r="FHO54" s="82"/>
      <c r="FHP54" s="82"/>
      <c r="FHQ54" s="82"/>
      <c r="FHR54" s="82"/>
      <c r="FHS54" s="82"/>
      <c r="FHT54" s="82"/>
      <c r="FHU54" s="82"/>
      <c r="FHV54" s="82"/>
      <c r="FHW54" s="82"/>
      <c r="FHX54" s="82"/>
      <c r="FHY54" s="82"/>
      <c r="FHZ54" s="82"/>
      <c r="FIA54" s="82"/>
      <c r="FIB54" s="82"/>
      <c r="FIC54" s="82"/>
      <c r="FID54" s="82"/>
      <c r="FIE54" s="82"/>
      <c r="FIF54" s="82"/>
      <c r="FIG54" s="82"/>
      <c r="FIH54" s="82"/>
      <c r="FII54" s="82"/>
      <c r="FIJ54" s="82"/>
      <c r="FIK54" s="82"/>
      <c r="FIL54" s="82"/>
      <c r="FIM54" s="82"/>
      <c r="FIN54" s="82"/>
      <c r="FIO54" s="82"/>
      <c r="FIP54" s="82"/>
      <c r="FIQ54" s="82"/>
      <c r="FIR54" s="82"/>
      <c r="FIS54" s="82"/>
      <c r="FIT54" s="82"/>
      <c r="FIU54" s="82"/>
      <c r="FIV54" s="82"/>
      <c r="FIW54" s="82"/>
      <c r="FIX54" s="82"/>
      <c r="FIY54" s="82"/>
      <c r="FIZ54" s="82"/>
      <c r="FJA54" s="82"/>
      <c r="FJB54" s="82"/>
      <c r="FJC54" s="82"/>
      <c r="FJD54" s="82"/>
      <c r="FJE54" s="82"/>
      <c r="FJF54" s="82"/>
      <c r="FJG54" s="82"/>
      <c r="FJH54" s="82"/>
      <c r="FJI54" s="82"/>
      <c r="FJJ54" s="82"/>
      <c r="FJK54" s="82"/>
      <c r="FJL54" s="82"/>
      <c r="FJM54" s="82"/>
      <c r="FJN54" s="82"/>
      <c r="FJO54" s="82"/>
      <c r="FJP54" s="82"/>
      <c r="FJQ54" s="82"/>
      <c r="FJR54" s="82"/>
      <c r="FJS54" s="82"/>
      <c r="FJT54" s="82"/>
      <c r="FJU54" s="82"/>
      <c r="FJV54" s="82"/>
      <c r="FJW54" s="82"/>
      <c r="FJX54" s="82"/>
      <c r="FJY54" s="82"/>
      <c r="FJZ54" s="82"/>
      <c r="FKA54" s="82"/>
      <c r="FKB54" s="82"/>
      <c r="FKC54" s="82"/>
      <c r="FKD54" s="82"/>
      <c r="FKE54" s="82"/>
      <c r="FKF54" s="82"/>
      <c r="FKG54" s="82"/>
      <c r="FKH54" s="82"/>
      <c r="FKI54" s="82"/>
      <c r="FKJ54" s="82"/>
      <c r="FKK54" s="82"/>
      <c r="FKL54" s="82"/>
      <c r="FKM54" s="82"/>
      <c r="FKN54" s="82"/>
      <c r="FKO54" s="82"/>
      <c r="FKP54" s="82"/>
      <c r="FKQ54" s="82"/>
      <c r="FKR54" s="82"/>
      <c r="FKS54" s="82"/>
      <c r="FKT54" s="82"/>
      <c r="FKU54" s="82"/>
      <c r="FKV54" s="82"/>
      <c r="FKW54" s="82"/>
      <c r="FKX54" s="82"/>
      <c r="FKY54" s="82"/>
      <c r="FKZ54" s="82"/>
      <c r="FLA54" s="82"/>
      <c r="FLB54" s="82"/>
      <c r="FLC54" s="82"/>
      <c r="FLD54" s="82"/>
      <c r="FLE54" s="82"/>
      <c r="FLF54" s="82"/>
      <c r="FLG54" s="82"/>
      <c r="FLH54" s="82"/>
      <c r="FLI54" s="82"/>
      <c r="FLJ54" s="82"/>
      <c r="FLK54" s="82"/>
      <c r="FLL54" s="82"/>
      <c r="FLM54" s="82"/>
      <c r="FLN54" s="82"/>
      <c r="FLO54" s="82"/>
      <c r="FLP54" s="82"/>
      <c r="FLQ54" s="82"/>
      <c r="FLR54" s="82"/>
      <c r="FLS54" s="82"/>
      <c r="FLT54" s="82"/>
      <c r="FLU54" s="82"/>
      <c r="FLV54" s="82"/>
      <c r="FLW54" s="82"/>
      <c r="FLX54" s="82"/>
      <c r="FLY54" s="82"/>
      <c r="FLZ54" s="82"/>
      <c r="FMA54" s="82"/>
      <c r="FMB54" s="82"/>
      <c r="FMC54" s="82"/>
      <c r="FMD54" s="82"/>
      <c r="FME54" s="82"/>
      <c r="FMF54" s="82"/>
      <c r="FMG54" s="82"/>
      <c r="FMH54" s="82"/>
      <c r="FMI54" s="82"/>
      <c r="FMJ54" s="82"/>
      <c r="FMK54" s="82"/>
      <c r="FML54" s="82"/>
      <c r="FMM54" s="82"/>
      <c r="FMN54" s="82"/>
      <c r="FMO54" s="82"/>
      <c r="FMP54" s="82"/>
      <c r="FMQ54" s="82"/>
      <c r="FMR54" s="82"/>
      <c r="FMS54" s="82"/>
      <c r="FMT54" s="82"/>
      <c r="FMU54" s="82"/>
      <c r="FMV54" s="82"/>
      <c r="FMW54" s="82"/>
      <c r="FMX54" s="82"/>
      <c r="FMY54" s="82"/>
      <c r="FMZ54" s="82"/>
      <c r="FNA54" s="82"/>
      <c r="FNB54" s="82"/>
      <c r="FNC54" s="82"/>
      <c r="FND54" s="82"/>
      <c r="FNE54" s="82"/>
      <c r="FNF54" s="82"/>
      <c r="FNG54" s="82"/>
      <c r="FNH54" s="82"/>
      <c r="FNI54" s="82"/>
      <c r="FNJ54" s="82"/>
      <c r="FNK54" s="82"/>
      <c r="FNL54" s="82"/>
      <c r="FNM54" s="82"/>
      <c r="FNN54" s="82"/>
      <c r="FNO54" s="82"/>
      <c r="FNP54" s="82"/>
      <c r="FNQ54" s="82"/>
      <c r="FNR54" s="82"/>
      <c r="FNS54" s="82"/>
      <c r="FNT54" s="82"/>
      <c r="FNU54" s="82"/>
      <c r="FNV54" s="82"/>
      <c r="FNW54" s="82"/>
      <c r="FNX54" s="82"/>
      <c r="FNY54" s="82"/>
      <c r="FNZ54" s="82"/>
      <c r="FOA54" s="82"/>
      <c r="FOB54" s="82"/>
      <c r="FOC54" s="82"/>
      <c r="FOD54" s="82"/>
      <c r="FOE54" s="82"/>
      <c r="FOF54" s="82"/>
      <c r="FOG54" s="82"/>
      <c r="FOH54" s="82"/>
      <c r="FOI54" s="82"/>
      <c r="FOJ54" s="82"/>
      <c r="FOK54" s="82"/>
      <c r="FOL54" s="82"/>
      <c r="FOM54" s="82"/>
      <c r="FON54" s="82"/>
      <c r="FOO54" s="82"/>
      <c r="FOP54" s="82"/>
      <c r="FOQ54" s="82"/>
      <c r="FOR54" s="82"/>
      <c r="FOS54" s="82"/>
      <c r="FOT54" s="82"/>
      <c r="FOU54" s="82"/>
      <c r="FOV54" s="82"/>
      <c r="FOW54" s="82"/>
      <c r="FOX54" s="82"/>
      <c r="FOY54" s="82"/>
      <c r="FOZ54" s="82"/>
      <c r="FPA54" s="82"/>
      <c r="FPB54" s="82"/>
      <c r="FPC54" s="82"/>
      <c r="FPD54" s="82"/>
      <c r="FPE54" s="82"/>
      <c r="FPF54" s="82"/>
      <c r="FPG54" s="82"/>
      <c r="FPH54" s="82"/>
      <c r="FPI54" s="82"/>
      <c r="FPJ54" s="82"/>
      <c r="FPK54" s="82"/>
      <c r="FPL54" s="82"/>
      <c r="FPM54" s="82"/>
      <c r="FPN54" s="82"/>
      <c r="FPO54" s="82"/>
      <c r="FPP54" s="82"/>
      <c r="FPQ54" s="82"/>
      <c r="FPR54" s="82"/>
      <c r="FPS54" s="82"/>
      <c r="FPT54" s="82"/>
      <c r="FPU54" s="82"/>
      <c r="FPV54" s="82"/>
      <c r="FPW54" s="82"/>
      <c r="FPX54" s="82"/>
      <c r="FPY54" s="82"/>
      <c r="FPZ54" s="82"/>
      <c r="FQA54" s="82"/>
      <c r="FQB54" s="82"/>
      <c r="FQC54" s="82"/>
      <c r="FQD54" s="82"/>
      <c r="FQE54" s="82"/>
      <c r="FQF54" s="82"/>
      <c r="FQG54" s="82"/>
      <c r="FQH54" s="82"/>
      <c r="FQI54" s="82"/>
      <c r="FQJ54" s="82"/>
      <c r="FQK54" s="82"/>
      <c r="FQL54" s="82"/>
      <c r="FQM54" s="82"/>
      <c r="FQN54" s="82"/>
      <c r="FQO54" s="82"/>
      <c r="FQP54" s="82"/>
      <c r="FQQ54" s="82"/>
      <c r="FQR54" s="82"/>
      <c r="FQS54" s="82"/>
      <c r="FQT54" s="82"/>
      <c r="FQU54" s="82"/>
      <c r="FQV54" s="82"/>
      <c r="FQW54" s="82"/>
      <c r="FQX54" s="82"/>
      <c r="FQY54" s="82"/>
      <c r="FQZ54" s="82"/>
      <c r="FRA54" s="82"/>
      <c r="FRB54" s="82"/>
      <c r="FRC54" s="82"/>
      <c r="FRD54" s="82"/>
      <c r="FRE54" s="82"/>
      <c r="FRF54" s="82"/>
      <c r="FRG54" s="82"/>
      <c r="FRH54" s="82"/>
      <c r="FRI54" s="82"/>
      <c r="FRJ54" s="82"/>
      <c r="FRK54" s="82"/>
      <c r="FRL54" s="82"/>
      <c r="FRM54" s="82"/>
      <c r="FRN54" s="82"/>
      <c r="FRO54" s="82"/>
      <c r="FRP54" s="82"/>
      <c r="FRQ54" s="82"/>
      <c r="FRR54" s="82"/>
      <c r="FRS54" s="82"/>
      <c r="FRT54" s="82"/>
      <c r="FRU54" s="82"/>
      <c r="FRV54" s="82"/>
      <c r="FRW54" s="82"/>
      <c r="FRX54" s="82"/>
      <c r="FRY54" s="82"/>
      <c r="FRZ54" s="82"/>
      <c r="FSA54" s="82"/>
      <c r="FSB54" s="82"/>
      <c r="FSC54" s="82"/>
      <c r="FSD54" s="82"/>
      <c r="FSE54" s="82"/>
      <c r="FSF54" s="82"/>
      <c r="FSG54" s="82"/>
      <c r="FSH54" s="82"/>
      <c r="FSI54" s="82"/>
      <c r="FSJ54" s="82"/>
      <c r="FSK54" s="82"/>
      <c r="FSL54" s="82"/>
      <c r="FSM54" s="82"/>
      <c r="FSN54" s="82"/>
      <c r="FSO54" s="82"/>
      <c r="FSP54" s="82"/>
      <c r="FSQ54" s="82"/>
      <c r="FSR54" s="82"/>
      <c r="FSS54" s="82"/>
      <c r="FST54" s="82"/>
      <c r="FSU54" s="82"/>
      <c r="FSV54" s="82"/>
      <c r="FSW54" s="82"/>
      <c r="FSX54" s="82"/>
      <c r="FSY54" s="82"/>
      <c r="FSZ54" s="82"/>
      <c r="FTA54" s="82"/>
      <c r="FTB54" s="82"/>
      <c r="FTC54" s="82"/>
      <c r="FTD54" s="82"/>
      <c r="FTE54" s="82"/>
      <c r="FTF54" s="82"/>
      <c r="FTG54" s="82"/>
      <c r="FTH54" s="82"/>
      <c r="FTI54" s="82"/>
      <c r="FTJ54" s="82"/>
      <c r="FTK54" s="82"/>
      <c r="FTL54" s="82"/>
      <c r="FTM54" s="82"/>
      <c r="FTN54" s="82"/>
      <c r="FTO54" s="82"/>
      <c r="FTP54" s="82"/>
      <c r="FTQ54" s="82"/>
      <c r="FTR54" s="82"/>
      <c r="FTS54" s="82"/>
      <c r="FTT54" s="82"/>
      <c r="FTU54" s="82"/>
      <c r="FTV54" s="82"/>
      <c r="FTW54" s="82"/>
      <c r="FTX54" s="82"/>
      <c r="FTY54" s="82"/>
      <c r="FTZ54" s="82"/>
      <c r="FUA54" s="82"/>
      <c r="FUB54" s="82"/>
      <c r="FUC54" s="82"/>
      <c r="FUD54" s="82"/>
      <c r="FUE54" s="82"/>
      <c r="FUF54" s="82"/>
      <c r="FUG54" s="82"/>
      <c r="FUH54" s="82"/>
      <c r="FUI54" s="82"/>
      <c r="FUJ54" s="82"/>
      <c r="FUK54" s="82"/>
      <c r="FUL54" s="82"/>
      <c r="FUM54" s="82"/>
      <c r="FUN54" s="82"/>
      <c r="FUO54" s="82"/>
      <c r="FUP54" s="82"/>
      <c r="FUQ54" s="82"/>
      <c r="FUR54" s="82"/>
      <c r="FUS54" s="82"/>
      <c r="FUT54" s="82"/>
      <c r="FUU54" s="82"/>
      <c r="FUV54" s="82"/>
      <c r="FUW54" s="82"/>
      <c r="FUX54" s="82"/>
      <c r="FUY54" s="82"/>
      <c r="FUZ54" s="82"/>
      <c r="FVA54" s="82"/>
      <c r="FVB54" s="82"/>
      <c r="FVC54" s="82"/>
      <c r="FVD54" s="82"/>
      <c r="FVE54" s="82"/>
      <c r="FVF54" s="82"/>
      <c r="FVG54" s="82"/>
      <c r="FVH54" s="82"/>
      <c r="FVI54" s="82"/>
      <c r="FVJ54" s="82"/>
      <c r="FVK54" s="82"/>
      <c r="FVL54" s="82"/>
      <c r="FVM54" s="82"/>
      <c r="FVN54" s="82"/>
      <c r="FVO54" s="82"/>
      <c r="FVP54" s="82"/>
      <c r="FVQ54" s="82"/>
      <c r="FVR54" s="82"/>
      <c r="FVS54" s="82"/>
      <c r="FVT54" s="82"/>
      <c r="FVU54" s="82"/>
      <c r="FVV54" s="82"/>
      <c r="FVW54" s="82"/>
      <c r="FVX54" s="82"/>
      <c r="FVY54" s="82"/>
      <c r="FVZ54" s="82"/>
      <c r="FWA54" s="82"/>
      <c r="FWB54" s="82"/>
      <c r="FWC54" s="82"/>
      <c r="FWD54" s="82"/>
      <c r="FWE54" s="82"/>
      <c r="FWF54" s="82"/>
      <c r="FWG54" s="82"/>
      <c r="FWH54" s="82"/>
      <c r="FWI54" s="82"/>
      <c r="FWJ54" s="82"/>
      <c r="FWK54" s="82"/>
      <c r="FWL54" s="82"/>
      <c r="FWM54" s="82"/>
      <c r="FWN54" s="82"/>
      <c r="FWO54" s="82"/>
      <c r="FWP54" s="82"/>
      <c r="FWQ54" s="82"/>
      <c r="FWR54" s="82"/>
      <c r="FWS54" s="82"/>
      <c r="FWT54" s="82"/>
      <c r="FWU54" s="82"/>
      <c r="FWV54" s="82"/>
      <c r="FWW54" s="82"/>
      <c r="FWX54" s="82"/>
      <c r="FWY54" s="82"/>
      <c r="FWZ54" s="82"/>
      <c r="FXA54" s="82"/>
      <c r="FXB54" s="82"/>
      <c r="FXC54" s="82"/>
      <c r="FXD54" s="82"/>
      <c r="FXE54" s="82"/>
      <c r="FXF54" s="82"/>
      <c r="FXG54" s="82"/>
      <c r="FXH54" s="82"/>
      <c r="FXI54" s="82"/>
      <c r="FXJ54" s="82"/>
      <c r="FXK54" s="82"/>
      <c r="FXL54" s="82"/>
      <c r="FXM54" s="82"/>
      <c r="FXN54" s="82"/>
      <c r="FXO54" s="82"/>
      <c r="FXP54" s="82"/>
      <c r="FXQ54" s="82"/>
      <c r="FXR54" s="82"/>
      <c r="FXS54" s="82"/>
      <c r="FXT54" s="82"/>
      <c r="FXU54" s="82"/>
      <c r="FXV54" s="82"/>
      <c r="FXW54" s="82"/>
      <c r="FXX54" s="82"/>
      <c r="FXY54" s="82"/>
      <c r="FXZ54" s="82"/>
      <c r="FYA54" s="82"/>
      <c r="FYB54" s="82"/>
      <c r="FYC54" s="82"/>
      <c r="FYD54" s="82"/>
      <c r="FYE54" s="82"/>
      <c r="FYF54" s="82"/>
      <c r="FYG54" s="82"/>
      <c r="FYH54" s="82"/>
      <c r="FYI54" s="82"/>
      <c r="FYJ54" s="82"/>
      <c r="FYK54" s="82"/>
      <c r="FYL54" s="82"/>
      <c r="FYM54" s="82"/>
      <c r="FYN54" s="82"/>
      <c r="FYO54" s="82"/>
      <c r="FYP54" s="82"/>
      <c r="FYQ54" s="82"/>
      <c r="FYR54" s="82"/>
      <c r="FYS54" s="82"/>
      <c r="FYT54" s="82"/>
      <c r="FYU54" s="82"/>
      <c r="FYV54" s="82"/>
      <c r="FYW54" s="82"/>
      <c r="FYX54" s="82"/>
      <c r="FYY54" s="82"/>
      <c r="FYZ54" s="82"/>
      <c r="FZA54" s="82"/>
      <c r="FZB54" s="82"/>
      <c r="FZC54" s="82"/>
      <c r="FZD54" s="82"/>
      <c r="FZE54" s="82"/>
      <c r="FZF54" s="82"/>
      <c r="FZG54" s="82"/>
      <c r="FZH54" s="82"/>
      <c r="FZI54" s="82"/>
      <c r="FZJ54" s="82"/>
      <c r="FZK54" s="82"/>
      <c r="FZL54" s="82"/>
      <c r="FZM54" s="82"/>
      <c r="FZN54" s="82"/>
      <c r="FZO54" s="82"/>
      <c r="FZP54" s="82"/>
      <c r="FZQ54" s="82"/>
      <c r="FZR54" s="82"/>
      <c r="FZS54" s="82"/>
      <c r="FZT54" s="82"/>
      <c r="FZU54" s="82"/>
      <c r="FZV54" s="82"/>
      <c r="FZW54" s="82"/>
      <c r="FZX54" s="82"/>
      <c r="FZY54" s="82"/>
      <c r="FZZ54" s="82"/>
      <c r="GAA54" s="82"/>
      <c r="GAB54" s="82"/>
      <c r="GAC54" s="82"/>
      <c r="GAD54" s="82"/>
      <c r="GAE54" s="82"/>
      <c r="GAF54" s="82"/>
      <c r="GAG54" s="82"/>
      <c r="GAH54" s="82"/>
      <c r="GAI54" s="82"/>
      <c r="GAJ54" s="82"/>
      <c r="GAK54" s="82"/>
      <c r="GAL54" s="82"/>
      <c r="GAM54" s="82"/>
      <c r="GAN54" s="82"/>
      <c r="GAO54" s="82"/>
      <c r="GAP54" s="82"/>
      <c r="GAQ54" s="82"/>
      <c r="GAR54" s="82"/>
      <c r="GAS54" s="82"/>
      <c r="GAT54" s="82"/>
      <c r="GAU54" s="82"/>
      <c r="GAV54" s="82"/>
      <c r="GAW54" s="82"/>
      <c r="GAX54" s="82"/>
      <c r="GAY54" s="82"/>
      <c r="GAZ54" s="82"/>
      <c r="GBA54" s="82"/>
      <c r="GBB54" s="82"/>
      <c r="GBC54" s="82"/>
      <c r="GBD54" s="82"/>
      <c r="GBE54" s="82"/>
      <c r="GBF54" s="82"/>
      <c r="GBG54" s="82"/>
      <c r="GBH54" s="82"/>
      <c r="GBI54" s="82"/>
      <c r="GBJ54" s="82"/>
      <c r="GBK54" s="82"/>
      <c r="GBL54" s="82"/>
      <c r="GBM54" s="82"/>
      <c r="GBN54" s="82"/>
      <c r="GBO54" s="82"/>
      <c r="GBP54" s="82"/>
      <c r="GBQ54" s="82"/>
      <c r="GBR54" s="82"/>
      <c r="GBS54" s="82"/>
      <c r="GBT54" s="82"/>
      <c r="GBU54" s="82"/>
      <c r="GBV54" s="82"/>
      <c r="GBW54" s="82"/>
      <c r="GBX54" s="82"/>
      <c r="GBY54" s="82"/>
      <c r="GBZ54" s="82"/>
      <c r="GCA54" s="82"/>
      <c r="GCB54" s="82"/>
      <c r="GCC54" s="82"/>
      <c r="GCD54" s="82"/>
      <c r="GCE54" s="82"/>
      <c r="GCF54" s="82"/>
      <c r="GCG54" s="82"/>
      <c r="GCH54" s="82"/>
      <c r="GCI54" s="82"/>
      <c r="GCJ54" s="82"/>
      <c r="GCK54" s="82"/>
      <c r="GCL54" s="82"/>
      <c r="GCM54" s="82"/>
      <c r="GCN54" s="82"/>
      <c r="GCO54" s="82"/>
      <c r="GCP54" s="82"/>
      <c r="GCQ54" s="82"/>
      <c r="GCR54" s="82"/>
      <c r="GCS54" s="82"/>
      <c r="GCT54" s="82"/>
      <c r="GCU54" s="82"/>
      <c r="GCV54" s="82"/>
      <c r="GCW54" s="82"/>
      <c r="GCX54" s="82"/>
      <c r="GCY54" s="82"/>
      <c r="GCZ54" s="82"/>
      <c r="GDA54" s="82"/>
      <c r="GDB54" s="82"/>
      <c r="GDC54" s="82"/>
      <c r="GDD54" s="82"/>
      <c r="GDE54" s="82"/>
      <c r="GDF54" s="82"/>
      <c r="GDG54" s="82"/>
      <c r="GDH54" s="82"/>
      <c r="GDI54" s="82"/>
      <c r="GDJ54" s="82"/>
      <c r="GDK54" s="82"/>
      <c r="GDL54" s="82"/>
      <c r="GDM54" s="82"/>
      <c r="GDN54" s="82"/>
      <c r="GDO54" s="82"/>
      <c r="GDP54" s="82"/>
      <c r="GDQ54" s="82"/>
      <c r="GDR54" s="82"/>
      <c r="GDS54" s="82"/>
      <c r="GDT54" s="82"/>
      <c r="GDU54" s="82"/>
      <c r="GDV54" s="82"/>
      <c r="GDW54" s="82"/>
      <c r="GDX54" s="82"/>
      <c r="GDY54" s="82"/>
      <c r="GDZ54" s="82"/>
      <c r="GEA54" s="82"/>
      <c r="GEB54" s="82"/>
      <c r="GEC54" s="82"/>
      <c r="GED54" s="82"/>
      <c r="GEE54" s="82"/>
      <c r="GEF54" s="82"/>
      <c r="GEG54" s="82"/>
      <c r="GEH54" s="82"/>
      <c r="GEI54" s="82"/>
      <c r="GEJ54" s="82"/>
      <c r="GEK54" s="82"/>
      <c r="GEL54" s="82"/>
      <c r="GEM54" s="82"/>
      <c r="GEN54" s="82"/>
      <c r="GEO54" s="82"/>
      <c r="GEP54" s="82"/>
      <c r="GEQ54" s="82"/>
      <c r="GER54" s="82"/>
      <c r="GES54" s="82"/>
      <c r="GET54" s="82"/>
      <c r="GEU54" s="82"/>
      <c r="GEV54" s="82"/>
      <c r="GEW54" s="82"/>
      <c r="GEX54" s="82"/>
      <c r="GEY54" s="82"/>
      <c r="GEZ54" s="82"/>
      <c r="GFA54" s="82"/>
      <c r="GFB54" s="82"/>
      <c r="GFC54" s="82"/>
      <c r="GFD54" s="82"/>
      <c r="GFE54" s="82"/>
      <c r="GFF54" s="82"/>
      <c r="GFG54" s="82"/>
      <c r="GFH54" s="82"/>
      <c r="GFI54" s="82"/>
      <c r="GFJ54" s="82"/>
      <c r="GFK54" s="82"/>
      <c r="GFL54" s="82"/>
      <c r="GFM54" s="82"/>
      <c r="GFN54" s="82"/>
      <c r="GFO54" s="82"/>
      <c r="GFP54" s="82"/>
      <c r="GFQ54" s="82"/>
      <c r="GFR54" s="82"/>
      <c r="GFS54" s="82"/>
      <c r="GFT54" s="82"/>
      <c r="GFU54" s="82"/>
      <c r="GFV54" s="82"/>
      <c r="GFW54" s="82"/>
      <c r="GFX54" s="82"/>
      <c r="GFY54" s="82"/>
      <c r="GFZ54" s="82"/>
      <c r="GGA54" s="82"/>
      <c r="GGB54" s="82"/>
      <c r="GGC54" s="82"/>
      <c r="GGD54" s="82"/>
      <c r="GGE54" s="82"/>
      <c r="GGF54" s="82"/>
      <c r="GGG54" s="82"/>
      <c r="GGH54" s="82"/>
      <c r="GGI54" s="82"/>
      <c r="GGJ54" s="82"/>
      <c r="GGK54" s="82"/>
      <c r="GGL54" s="82"/>
      <c r="GGM54" s="82"/>
      <c r="GGN54" s="82"/>
      <c r="GGO54" s="82"/>
      <c r="GGP54" s="82"/>
      <c r="GGQ54" s="82"/>
      <c r="GGR54" s="82"/>
      <c r="GGS54" s="82"/>
      <c r="GGT54" s="82"/>
      <c r="GGU54" s="82"/>
      <c r="GGV54" s="82"/>
      <c r="GGW54" s="82"/>
      <c r="GGX54" s="82"/>
      <c r="GGY54" s="82"/>
      <c r="GGZ54" s="82"/>
      <c r="GHA54" s="82"/>
      <c r="GHB54" s="82"/>
      <c r="GHC54" s="82"/>
      <c r="GHD54" s="82"/>
      <c r="GHE54" s="82"/>
      <c r="GHF54" s="82"/>
      <c r="GHG54" s="82"/>
      <c r="GHH54" s="82"/>
      <c r="GHI54" s="82"/>
      <c r="GHJ54" s="82"/>
      <c r="GHK54" s="82"/>
      <c r="GHL54" s="82"/>
      <c r="GHM54" s="82"/>
      <c r="GHN54" s="82"/>
      <c r="GHO54" s="82"/>
      <c r="GHP54" s="82"/>
      <c r="GHQ54" s="82"/>
      <c r="GHR54" s="82"/>
      <c r="GHS54" s="82"/>
      <c r="GHT54" s="82"/>
      <c r="GHU54" s="82"/>
      <c r="GHV54" s="82"/>
      <c r="GHW54" s="82"/>
      <c r="GHX54" s="82"/>
      <c r="GHY54" s="82"/>
      <c r="GHZ54" s="82"/>
      <c r="GIA54" s="82"/>
      <c r="GIB54" s="82"/>
      <c r="GIC54" s="82"/>
      <c r="GID54" s="82"/>
      <c r="GIE54" s="82"/>
      <c r="GIF54" s="82"/>
      <c r="GIG54" s="82"/>
      <c r="GIH54" s="82"/>
      <c r="GII54" s="82"/>
      <c r="GIJ54" s="82"/>
      <c r="GIK54" s="82"/>
      <c r="GIL54" s="82"/>
      <c r="GIM54" s="82"/>
      <c r="GIN54" s="82"/>
      <c r="GIO54" s="82"/>
      <c r="GIP54" s="82"/>
      <c r="GIQ54" s="82"/>
      <c r="GIR54" s="82"/>
      <c r="GIS54" s="82"/>
      <c r="GIT54" s="82"/>
      <c r="GIU54" s="82"/>
      <c r="GIV54" s="82"/>
      <c r="GIW54" s="82"/>
      <c r="GIX54" s="82"/>
      <c r="GIY54" s="82"/>
      <c r="GIZ54" s="82"/>
      <c r="GJA54" s="82"/>
      <c r="GJB54" s="82"/>
      <c r="GJC54" s="82"/>
      <c r="GJD54" s="82"/>
      <c r="GJE54" s="82"/>
      <c r="GJF54" s="82"/>
      <c r="GJG54" s="82"/>
      <c r="GJH54" s="82"/>
      <c r="GJI54" s="82"/>
      <c r="GJJ54" s="82"/>
      <c r="GJK54" s="82"/>
      <c r="GJL54" s="82"/>
      <c r="GJM54" s="82"/>
      <c r="GJN54" s="82"/>
      <c r="GJO54" s="82"/>
      <c r="GJP54" s="82"/>
      <c r="GJQ54" s="82"/>
      <c r="GJR54" s="82"/>
      <c r="GJS54" s="82"/>
      <c r="GJT54" s="82"/>
      <c r="GJU54" s="82"/>
      <c r="GJV54" s="82"/>
      <c r="GJW54" s="82"/>
      <c r="GJX54" s="82"/>
      <c r="GJY54" s="82"/>
      <c r="GJZ54" s="82"/>
      <c r="GKA54" s="82"/>
      <c r="GKB54" s="82"/>
      <c r="GKC54" s="82"/>
      <c r="GKD54" s="82"/>
      <c r="GKE54" s="82"/>
      <c r="GKF54" s="82"/>
      <c r="GKG54" s="82"/>
      <c r="GKH54" s="82"/>
      <c r="GKI54" s="82"/>
      <c r="GKJ54" s="82"/>
      <c r="GKK54" s="82"/>
      <c r="GKL54" s="82"/>
      <c r="GKM54" s="82"/>
      <c r="GKN54" s="82"/>
      <c r="GKO54" s="82"/>
      <c r="GKP54" s="82"/>
      <c r="GKQ54" s="82"/>
      <c r="GKR54" s="82"/>
      <c r="GKS54" s="82"/>
      <c r="GKT54" s="82"/>
      <c r="GKU54" s="82"/>
      <c r="GKV54" s="82"/>
      <c r="GKW54" s="82"/>
      <c r="GKX54" s="82"/>
      <c r="GKY54" s="82"/>
      <c r="GKZ54" s="82"/>
      <c r="GLA54" s="82"/>
      <c r="GLB54" s="82"/>
      <c r="GLC54" s="82"/>
      <c r="GLD54" s="82"/>
      <c r="GLE54" s="82"/>
      <c r="GLF54" s="82"/>
      <c r="GLG54" s="82"/>
      <c r="GLH54" s="82"/>
      <c r="GLI54" s="82"/>
      <c r="GLJ54" s="82"/>
      <c r="GLK54" s="82"/>
      <c r="GLL54" s="82"/>
      <c r="GLM54" s="82"/>
      <c r="GLN54" s="82"/>
      <c r="GLO54" s="82"/>
      <c r="GLP54" s="82"/>
      <c r="GLQ54" s="82"/>
      <c r="GLR54" s="82"/>
      <c r="GLS54" s="82"/>
      <c r="GLT54" s="82"/>
      <c r="GLU54" s="82"/>
      <c r="GLV54" s="82"/>
      <c r="GLW54" s="82"/>
      <c r="GLX54" s="82"/>
      <c r="GLY54" s="82"/>
      <c r="GLZ54" s="82"/>
      <c r="GMA54" s="82"/>
      <c r="GMB54" s="82"/>
      <c r="GMC54" s="82"/>
      <c r="GMD54" s="82"/>
      <c r="GME54" s="82"/>
      <c r="GMF54" s="82"/>
      <c r="GMG54" s="82"/>
      <c r="GMH54" s="82"/>
      <c r="GMI54" s="82"/>
      <c r="GMJ54" s="82"/>
      <c r="GMK54" s="82"/>
      <c r="GML54" s="82"/>
      <c r="GMM54" s="82"/>
      <c r="GMN54" s="82"/>
      <c r="GMO54" s="82"/>
      <c r="GMP54" s="82"/>
      <c r="GMQ54" s="82"/>
      <c r="GMR54" s="82"/>
      <c r="GMS54" s="82"/>
      <c r="GMT54" s="82"/>
      <c r="GMU54" s="82"/>
      <c r="GMV54" s="82"/>
      <c r="GMW54" s="82"/>
      <c r="GMX54" s="82"/>
      <c r="GMY54" s="82"/>
      <c r="GMZ54" s="82"/>
      <c r="GNA54" s="82"/>
      <c r="GNB54" s="82"/>
      <c r="GNC54" s="82"/>
      <c r="GND54" s="82"/>
      <c r="GNE54" s="82"/>
      <c r="GNF54" s="82"/>
      <c r="GNG54" s="82"/>
      <c r="GNH54" s="82"/>
      <c r="GNI54" s="82"/>
      <c r="GNJ54" s="82"/>
      <c r="GNK54" s="82"/>
      <c r="GNL54" s="82"/>
      <c r="GNM54" s="82"/>
      <c r="GNN54" s="82"/>
      <c r="GNO54" s="82"/>
      <c r="GNP54" s="82"/>
      <c r="GNQ54" s="82"/>
      <c r="GNR54" s="82"/>
      <c r="GNS54" s="82"/>
      <c r="GNT54" s="82"/>
      <c r="GNU54" s="82"/>
      <c r="GNV54" s="82"/>
      <c r="GNW54" s="82"/>
      <c r="GNX54" s="82"/>
      <c r="GNY54" s="82"/>
      <c r="GNZ54" s="82"/>
      <c r="GOA54" s="82"/>
      <c r="GOB54" s="82"/>
      <c r="GOC54" s="82"/>
      <c r="GOD54" s="82"/>
      <c r="GOE54" s="82"/>
      <c r="GOF54" s="82"/>
      <c r="GOG54" s="82"/>
      <c r="GOH54" s="82"/>
      <c r="GOI54" s="82"/>
      <c r="GOJ54" s="82"/>
      <c r="GOK54" s="82"/>
      <c r="GOL54" s="82"/>
      <c r="GOM54" s="82"/>
      <c r="GON54" s="82"/>
      <c r="GOO54" s="82"/>
      <c r="GOP54" s="82"/>
      <c r="GOQ54" s="82"/>
      <c r="GOR54" s="82"/>
      <c r="GOS54" s="82"/>
      <c r="GOT54" s="82"/>
      <c r="GOU54" s="82"/>
      <c r="GOV54" s="82"/>
      <c r="GOW54" s="82"/>
      <c r="GOX54" s="82"/>
      <c r="GOY54" s="82"/>
      <c r="GOZ54" s="82"/>
      <c r="GPA54" s="82"/>
      <c r="GPB54" s="82"/>
      <c r="GPC54" s="82"/>
      <c r="GPD54" s="82"/>
      <c r="GPE54" s="82"/>
      <c r="GPF54" s="82"/>
      <c r="GPG54" s="82"/>
      <c r="GPH54" s="82"/>
      <c r="GPI54" s="82"/>
      <c r="GPJ54" s="82"/>
      <c r="GPK54" s="82"/>
      <c r="GPL54" s="82"/>
      <c r="GPM54" s="82"/>
      <c r="GPN54" s="82"/>
      <c r="GPO54" s="82"/>
      <c r="GPP54" s="82"/>
      <c r="GPQ54" s="82"/>
      <c r="GPR54" s="82"/>
      <c r="GPS54" s="82"/>
      <c r="GPT54" s="82"/>
      <c r="GPU54" s="82"/>
      <c r="GPV54" s="82"/>
      <c r="GPW54" s="82"/>
      <c r="GPX54" s="82"/>
      <c r="GPY54" s="82"/>
      <c r="GPZ54" s="82"/>
      <c r="GQA54" s="82"/>
      <c r="GQB54" s="82"/>
      <c r="GQC54" s="82"/>
      <c r="GQD54" s="82"/>
      <c r="GQE54" s="82"/>
      <c r="GQF54" s="82"/>
      <c r="GQG54" s="82"/>
      <c r="GQH54" s="82"/>
      <c r="GQI54" s="82"/>
      <c r="GQJ54" s="82"/>
      <c r="GQK54" s="82"/>
      <c r="GQL54" s="82"/>
      <c r="GQM54" s="82"/>
      <c r="GQN54" s="82"/>
      <c r="GQO54" s="82"/>
      <c r="GQP54" s="82"/>
      <c r="GQQ54" s="82"/>
      <c r="GQR54" s="82"/>
      <c r="GQS54" s="82"/>
      <c r="GQT54" s="82"/>
      <c r="GQU54" s="82"/>
      <c r="GQV54" s="82"/>
      <c r="GQW54" s="82"/>
      <c r="GQX54" s="82"/>
      <c r="GQY54" s="82"/>
      <c r="GQZ54" s="82"/>
      <c r="GRA54" s="82"/>
      <c r="GRB54" s="82"/>
      <c r="GRC54" s="82"/>
      <c r="GRD54" s="82"/>
      <c r="GRE54" s="82"/>
      <c r="GRF54" s="82"/>
      <c r="GRG54" s="82"/>
      <c r="GRH54" s="82"/>
      <c r="GRI54" s="82"/>
      <c r="GRJ54" s="82"/>
      <c r="GRK54" s="82"/>
      <c r="GRL54" s="82"/>
      <c r="GRM54" s="82"/>
      <c r="GRN54" s="82"/>
      <c r="GRO54" s="82"/>
      <c r="GRP54" s="82"/>
      <c r="GRQ54" s="82"/>
      <c r="GRR54" s="82"/>
      <c r="GRS54" s="82"/>
      <c r="GRT54" s="82"/>
      <c r="GRU54" s="82"/>
      <c r="GRV54" s="82"/>
      <c r="GRW54" s="82"/>
      <c r="GRX54" s="82"/>
      <c r="GRY54" s="82"/>
      <c r="GRZ54" s="82"/>
      <c r="GSA54" s="82"/>
      <c r="GSB54" s="82"/>
      <c r="GSC54" s="82"/>
      <c r="GSD54" s="82"/>
      <c r="GSE54" s="82"/>
      <c r="GSF54" s="82"/>
      <c r="GSG54" s="82"/>
      <c r="GSH54" s="82"/>
      <c r="GSI54" s="82"/>
      <c r="GSJ54" s="82"/>
      <c r="GSK54" s="82"/>
      <c r="GSL54" s="82"/>
      <c r="GSM54" s="82"/>
      <c r="GSN54" s="82"/>
      <c r="GSO54" s="82"/>
      <c r="GSP54" s="82"/>
      <c r="GSQ54" s="82"/>
      <c r="GSR54" s="82"/>
      <c r="GSS54" s="82"/>
      <c r="GST54" s="82"/>
      <c r="GSU54" s="82"/>
      <c r="GSV54" s="82"/>
      <c r="GSW54" s="82"/>
      <c r="GSX54" s="82"/>
      <c r="GSY54" s="82"/>
      <c r="GSZ54" s="82"/>
      <c r="GTA54" s="82"/>
      <c r="GTB54" s="82"/>
      <c r="GTC54" s="82"/>
      <c r="GTD54" s="82"/>
      <c r="GTE54" s="82"/>
      <c r="GTF54" s="82"/>
      <c r="GTG54" s="82"/>
      <c r="GTH54" s="82"/>
      <c r="GTI54" s="82"/>
      <c r="GTJ54" s="82"/>
      <c r="GTK54" s="82"/>
      <c r="GTL54" s="82"/>
      <c r="GTM54" s="82"/>
      <c r="GTN54" s="82"/>
      <c r="GTO54" s="82"/>
      <c r="GTP54" s="82"/>
      <c r="GTQ54" s="82"/>
      <c r="GTR54" s="82"/>
      <c r="GTS54" s="82"/>
      <c r="GTT54" s="82"/>
      <c r="GTU54" s="82"/>
      <c r="GTV54" s="82"/>
      <c r="GTW54" s="82"/>
      <c r="GTX54" s="82"/>
      <c r="GTY54" s="82"/>
      <c r="GTZ54" s="82"/>
      <c r="GUA54" s="82"/>
      <c r="GUB54" s="82"/>
      <c r="GUC54" s="82"/>
      <c r="GUD54" s="82"/>
      <c r="GUE54" s="82"/>
      <c r="GUF54" s="82"/>
      <c r="GUG54" s="82"/>
      <c r="GUH54" s="82"/>
      <c r="GUI54" s="82"/>
      <c r="GUJ54" s="82"/>
      <c r="GUK54" s="82"/>
      <c r="GUL54" s="82"/>
      <c r="GUM54" s="82"/>
      <c r="GUN54" s="82"/>
      <c r="GUO54" s="82"/>
      <c r="GUP54" s="82"/>
      <c r="GUQ54" s="82"/>
      <c r="GUR54" s="82"/>
      <c r="GUS54" s="82"/>
      <c r="GUT54" s="82"/>
      <c r="GUU54" s="82"/>
      <c r="GUV54" s="82"/>
      <c r="GUW54" s="82"/>
      <c r="GUX54" s="82"/>
      <c r="GUY54" s="82"/>
      <c r="GUZ54" s="82"/>
      <c r="GVA54" s="82"/>
      <c r="GVB54" s="82"/>
      <c r="GVC54" s="82"/>
      <c r="GVD54" s="82"/>
      <c r="GVE54" s="82"/>
      <c r="GVF54" s="82"/>
      <c r="GVG54" s="82"/>
      <c r="GVH54" s="82"/>
      <c r="GVI54" s="82"/>
      <c r="GVJ54" s="82"/>
      <c r="GVK54" s="82"/>
      <c r="GVL54" s="82"/>
      <c r="GVM54" s="82"/>
      <c r="GVN54" s="82"/>
      <c r="GVO54" s="82"/>
      <c r="GVP54" s="82"/>
      <c r="GVQ54" s="82"/>
      <c r="GVR54" s="82"/>
      <c r="GVS54" s="82"/>
      <c r="GVT54" s="82"/>
      <c r="GVU54" s="82"/>
      <c r="GVV54" s="82"/>
      <c r="GVW54" s="82"/>
      <c r="GVX54" s="82"/>
      <c r="GVY54" s="82"/>
      <c r="GVZ54" s="82"/>
      <c r="GWA54" s="82"/>
      <c r="GWB54" s="82"/>
      <c r="GWC54" s="82"/>
      <c r="GWD54" s="82"/>
      <c r="GWE54" s="82"/>
      <c r="GWF54" s="82"/>
      <c r="GWG54" s="82"/>
      <c r="GWH54" s="82"/>
      <c r="GWI54" s="82"/>
      <c r="GWJ54" s="82"/>
      <c r="GWK54" s="82"/>
      <c r="GWL54" s="82"/>
      <c r="GWM54" s="82"/>
      <c r="GWN54" s="82"/>
      <c r="GWO54" s="82"/>
      <c r="GWP54" s="82"/>
      <c r="GWQ54" s="82"/>
      <c r="GWR54" s="82"/>
      <c r="GWS54" s="82"/>
      <c r="GWT54" s="82"/>
      <c r="GWU54" s="82"/>
      <c r="GWV54" s="82"/>
      <c r="GWW54" s="82"/>
      <c r="GWX54" s="82"/>
      <c r="GWY54" s="82"/>
      <c r="GWZ54" s="82"/>
      <c r="GXA54" s="82"/>
      <c r="GXB54" s="82"/>
      <c r="GXC54" s="82"/>
      <c r="GXD54" s="82"/>
      <c r="GXE54" s="82"/>
      <c r="GXF54" s="82"/>
      <c r="GXG54" s="82"/>
      <c r="GXH54" s="82"/>
      <c r="GXI54" s="82"/>
      <c r="GXJ54" s="82"/>
      <c r="GXK54" s="82"/>
      <c r="GXL54" s="82"/>
      <c r="GXM54" s="82"/>
      <c r="GXN54" s="82"/>
      <c r="GXO54" s="82"/>
      <c r="GXP54" s="82"/>
      <c r="GXQ54" s="82"/>
      <c r="GXR54" s="82"/>
      <c r="GXS54" s="82"/>
      <c r="GXT54" s="82"/>
      <c r="GXU54" s="82"/>
      <c r="GXV54" s="82"/>
      <c r="GXW54" s="82"/>
      <c r="GXX54" s="82"/>
      <c r="GXY54" s="82"/>
      <c r="GXZ54" s="82"/>
      <c r="GYA54" s="82"/>
      <c r="GYB54" s="82"/>
      <c r="GYC54" s="82"/>
      <c r="GYD54" s="82"/>
      <c r="GYE54" s="82"/>
      <c r="GYF54" s="82"/>
      <c r="GYG54" s="82"/>
      <c r="GYH54" s="82"/>
      <c r="GYI54" s="82"/>
      <c r="GYJ54" s="82"/>
      <c r="GYK54" s="82"/>
      <c r="GYL54" s="82"/>
      <c r="GYM54" s="82"/>
      <c r="GYN54" s="82"/>
      <c r="GYO54" s="82"/>
      <c r="GYP54" s="82"/>
      <c r="GYQ54" s="82"/>
      <c r="GYR54" s="82"/>
      <c r="GYS54" s="82"/>
      <c r="GYT54" s="82"/>
      <c r="GYU54" s="82"/>
      <c r="GYV54" s="82"/>
      <c r="GYW54" s="82"/>
      <c r="GYX54" s="82"/>
      <c r="GYY54" s="82"/>
      <c r="GYZ54" s="82"/>
      <c r="GZA54" s="82"/>
      <c r="GZB54" s="82"/>
      <c r="GZC54" s="82"/>
      <c r="GZD54" s="82"/>
      <c r="GZE54" s="82"/>
      <c r="GZF54" s="82"/>
      <c r="GZG54" s="82"/>
      <c r="GZH54" s="82"/>
      <c r="GZI54" s="82"/>
      <c r="GZJ54" s="82"/>
      <c r="GZK54" s="82"/>
      <c r="GZL54" s="82"/>
      <c r="GZM54" s="82"/>
      <c r="GZN54" s="82"/>
      <c r="GZO54" s="82"/>
      <c r="GZP54" s="82"/>
      <c r="GZQ54" s="82"/>
      <c r="GZR54" s="82"/>
      <c r="GZS54" s="82"/>
      <c r="GZT54" s="82"/>
      <c r="GZU54" s="82"/>
      <c r="GZV54" s="82"/>
      <c r="GZW54" s="82"/>
      <c r="GZX54" s="82"/>
      <c r="GZY54" s="82"/>
      <c r="GZZ54" s="82"/>
      <c r="HAA54" s="82"/>
      <c r="HAB54" s="82"/>
      <c r="HAC54" s="82"/>
      <c r="HAD54" s="82"/>
      <c r="HAE54" s="82"/>
      <c r="HAF54" s="82"/>
      <c r="HAG54" s="82"/>
      <c r="HAH54" s="82"/>
      <c r="HAI54" s="82"/>
      <c r="HAJ54" s="82"/>
      <c r="HAK54" s="82"/>
      <c r="HAL54" s="82"/>
      <c r="HAM54" s="82"/>
      <c r="HAN54" s="82"/>
      <c r="HAO54" s="82"/>
      <c r="HAP54" s="82"/>
      <c r="HAQ54" s="82"/>
      <c r="HAR54" s="82"/>
      <c r="HAS54" s="82"/>
      <c r="HAT54" s="82"/>
      <c r="HAU54" s="82"/>
      <c r="HAV54" s="82"/>
      <c r="HAW54" s="82"/>
      <c r="HAX54" s="82"/>
      <c r="HAY54" s="82"/>
      <c r="HAZ54" s="82"/>
      <c r="HBA54" s="82"/>
      <c r="HBB54" s="82"/>
      <c r="HBC54" s="82"/>
      <c r="HBD54" s="82"/>
      <c r="HBE54" s="82"/>
      <c r="HBF54" s="82"/>
      <c r="HBG54" s="82"/>
      <c r="HBH54" s="82"/>
      <c r="HBI54" s="82"/>
      <c r="HBJ54" s="82"/>
      <c r="HBK54" s="82"/>
      <c r="HBL54" s="82"/>
      <c r="HBM54" s="82"/>
      <c r="HBN54" s="82"/>
      <c r="HBO54" s="82"/>
      <c r="HBP54" s="82"/>
      <c r="HBQ54" s="82"/>
      <c r="HBR54" s="82"/>
      <c r="HBS54" s="82"/>
      <c r="HBT54" s="82"/>
      <c r="HBU54" s="82"/>
      <c r="HBV54" s="82"/>
      <c r="HBW54" s="82"/>
      <c r="HBX54" s="82"/>
      <c r="HBY54" s="82"/>
      <c r="HBZ54" s="82"/>
      <c r="HCA54" s="82"/>
      <c r="HCB54" s="82"/>
      <c r="HCC54" s="82"/>
      <c r="HCD54" s="82"/>
      <c r="HCE54" s="82"/>
      <c r="HCF54" s="82"/>
      <c r="HCG54" s="82"/>
      <c r="HCH54" s="82"/>
      <c r="HCI54" s="82"/>
      <c r="HCJ54" s="82"/>
      <c r="HCK54" s="82"/>
      <c r="HCL54" s="82"/>
      <c r="HCM54" s="82"/>
      <c r="HCN54" s="82"/>
      <c r="HCO54" s="82"/>
      <c r="HCP54" s="82"/>
      <c r="HCQ54" s="82"/>
      <c r="HCR54" s="82"/>
      <c r="HCS54" s="82"/>
      <c r="HCT54" s="82"/>
      <c r="HCU54" s="82"/>
      <c r="HCV54" s="82"/>
      <c r="HCW54" s="82"/>
      <c r="HCX54" s="82"/>
      <c r="HCY54" s="82"/>
      <c r="HCZ54" s="82"/>
      <c r="HDA54" s="82"/>
      <c r="HDB54" s="82"/>
      <c r="HDC54" s="82"/>
      <c r="HDD54" s="82"/>
      <c r="HDE54" s="82"/>
      <c r="HDF54" s="82"/>
      <c r="HDG54" s="82"/>
      <c r="HDH54" s="82"/>
      <c r="HDI54" s="82"/>
      <c r="HDJ54" s="82"/>
      <c r="HDK54" s="82"/>
      <c r="HDL54" s="82"/>
      <c r="HDM54" s="82"/>
      <c r="HDN54" s="82"/>
      <c r="HDO54" s="82"/>
      <c r="HDP54" s="82"/>
      <c r="HDQ54" s="82"/>
      <c r="HDR54" s="82"/>
      <c r="HDS54" s="82"/>
      <c r="HDT54" s="82"/>
      <c r="HDU54" s="82"/>
      <c r="HDV54" s="82"/>
      <c r="HDW54" s="82"/>
      <c r="HDX54" s="82"/>
      <c r="HDY54" s="82"/>
      <c r="HDZ54" s="82"/>
      <c r="HEA54" s="82"/>
      <c r="HEB54" s="82"/>
      <c r="HEC54" s="82"/>
      <c r="HED54" s="82"/>
      <c r="HEE54" s="82"/>
      <c r="HEF54" s="82"/>
      <c r="HEG54" s="82"/>
      <c r="HEH54" s="82"/>
      <c r="HEI54" s="82"/>
      <c r="HEJ54" s="82"/>
      <c r="HEK54" s="82"/>
      <c r="HEL54" s="82"/>
      <c r="HEM54" s="82"/>
      <c r="HEN54" s="82"/>
      <c r="HEO54" s="82"/>
      <c r="HEP54" s="82"/>
      <c r="HEQ54" s="82"/>
      <c r="HER54" s="82"/>
      <c r="HES54" s="82"/>
      <c r="HET54" s="82"/>
      <c r="HEU54" s="82"/>
      <c r="HEV54" s="82"/>
      <c r="HEW54" s="82"/>
      <c r="HEX54" s="82"/>
      <c r="HEY54" s="82"/>
      <c r="HEZ54" s="82"/>
      <c r="HFA54" s="82"/>
      <c r="HFB54" s="82"/>
      <c r="HFC54" s="82"/>
      <c r="HFD54" s="82"/>
      <c r="HFE54" s="82"/>
      <c r="HFF54" s="82"/>
      <c r="HFG54" s="82"/>
      <c r="HFH54" s="82"/>
      <c r="HFI54" s="82"/>
      <c r="HFJ54" s="82"/>
      <c r="HFK54" s="82"/>
      <c r="HFL54" s="82"/>
      <c r="HFM54" s="82"/>
      <c r="HFN54" s="82"/>
      <c r="HFO54" s="82"/>
      <c r="HFP54" s="82"/>
      <c r="HFQ54" s="82"/>
      <c r="HFR54" s="82"/>
      <c r="HFS54" s="82"/>
      <c r="HFT54" s="82"/>
      <c r="HFU54" s="82"/>
      <c r="HFV54" s="82"/>
      <c r="HFW54" s="82"/>
      <c r="HFX54" s="82"/>
      <c r="HFY54" s="82"/>
      <c r="HFZ54" s="82"/>
      <c r="HGA54" s="82"/>
      <c r="HGB54" s="82"/>
      <c r="HGC54" s="82"/>
      <c r="HGD54" s="82"/>
      <c r="HGE54" s="82"/>
      <c r="HGF54" s="82"/>
      <c r="HGG54" s="82"/>
      <c r="HGH54" s="82"/>
      <c r="HGI54" s="82"/>
      <c r="HGJ54" s="82"/>
      <c r="HGK54" s="82"/>
      <c r="HGL54" s="82"/>
      <c r="HGM54" s="82"/>
      <c r="HGN54" s="82"/>
      <c r="HGO54" s="82"/>
      <c r="HGP54" s="82"/>
      <c r="HGQ54" s="82"/>
      <c r="HGR54" s="82"/>
      <c r="HGS54" s="82"/>
      <c r="HGT54" s="82"/>
      <c r="HGU54" s="82"/>
      <c r="HGV54" s="82"/>
      <c r="HGW54" s="82"/>
      <c r="HGX54" s="82"/>
      <c r="HGY54" s="82"/>
      <c r="HGZ54" s="82"/>
      <c r="HHA54" s="82"/>
      <c r="HHB54" s="82"/>
      <c r="HHC54" s="82"/>
      <c r="HHD54" s="82"/>
      <c r="HHE54" s="82"/>
      <c r="HHF54" s="82"/>
      <c r="HHG54" s="82"/>
      <c r="HHH54" s="82"/>
      <c r="HHI54" s="82"/>
      <c r="HHJ54" s="82"/>
      <c r="HHK54" s="82"/>
      <c r="HHL54" s="82"/>
      <c r="HHM54" s="82"/>
      <c r="HHN54" s="82"/>
      <c r="HHO54" s="82"/>
      <c r="HHP54" s="82"/>
      <c r="HHQ54" s="82"/>
      <c r="HHR54" s="82"/>
      <c r="HHS54" s="82"/>
      <c r="HHT54" s="82"/>
      <c r="HHU54" s="82"/>
      <c r="HHV54" s="82"/>
      <c r="HHW54" s="82"/>
      <c r="HHX54" s="82"/>
      <c r="HHY54" s="82"/>
      <c r="HHZ54" s="82"/>
      <c r="HIA54" s="82"/>
      <c r="HIB54" s="82"/>
      <c r="HIC54" s="82"/>
      <c r="HID54" s="82"/>
      <c r="HIE54" s="82"/>
      <c r="HIF54" s="82"/>
      <c r="HIG54" s="82"/>
      <c r="HIH54" s="82"/>
      <c r="HII54" s="82"/>
      <c r="HIJ54" s="82"/>
      <c r="HIK54" s="82"/>
      <c r="HIL54" s="82"/>
      <c r="HIM54" s="82"/>
      <c r="HIN54" s="82"/>
      <c r="HIO54" s="82"/>
      <c r="HIP54" s="82"/>
      <c r="HIQ54" s="82"/>
      <c r="HIR54" s="82"/>
      <c r="HIS54" s="82"/>
      <c r="HIT54" s="82"/>
      <c r="HIU54" s="82"/>
      <c r="HIV54" s="82"/>
      <c r="HIW54" s="82"/>
      <c r="HIX54" s="82"/>
      <c r="HIY54" s="82"/>
      <c r="HIZ54" s="82"/>
      <c r="HJA54" s="82"/>
      <c r="HJB54" s="82"/>
      <c r="HJC54" s="82"/>
      <c r="HJD54" s="82"/>
      <c r="HJE54" s="82"/>
      <c r="HJF54" s="82"/>
      <c r="HJG54" s="82"/>
      <c r="HJH54" s="82"/>
      <c r="HJI54" s="82"/>
      <c r="HJJ54" s="82"/>
      <c r="HJK54" s="82"/>
      <c r="HJL54" s="82"/>
      <c r="HJM54" s="82"/>
      <c r="HJN54" s="82"/>
      <c r="HJO54" s="82"/>
      <c r="HJP54" s="82"/>
      <c r="HJQ54" s="82"/>
      <c r="HJR54" s="82"/>
      <c r="HJS54" s="82"/>
      <c r="HJT54" s="82"/>
      <c r="HJU54" s="82"/>
      <c r="HJV54" s="82"/>
      <c r="HJW54" s="82"/>
      <c r="HJX54" s="82"/>
      <c r="HJY54" s="82"/>
      <c r="HJZ54" s="82"/>
      <c r="HKA54" s="82"/>
      <c r="HKB54" s="82"/>
      <c r="HKC54" s="82"/>
      <c r="HKD54" s="82"/>
      <c r="HKE54" s="82"/>
      <c r="HKF54" s="82"/>
      <c r="HKG54" s="82"/>
      <c r="HKH54" s="82"/>
      <c r="HKI54" s="82"/>
      <c r="HKJ54" s="82"/>
      <c r="HKK54" s="82"/>
      <c r="HKL54" s="82"/>
      <c r="HKM54" s="82"/>
      <c r="HKN54" s="82"/>
      <c r="HKO54" s="82"/>
      <c r="HKP54" s="82"/>
      <c r="HKQ54" s="82"/>
      <c r="HKR54" s="82"/>
      <c r="HKS54" s="82"/>
      <c r="HKT54" s="82"/>
      <c r="HKU54" s="82"/>
      <c r="HKV54" s="82"/>
      <c r="HKW54" s="82"/>
      <c r="HKX54" s="82"/>
      <c r="HKY54" s="82"/>
      <c r="HKZ54" s="82"/>
      <c r="HLA54" s="82"/>
      <c r="HLB54" s="82"/>
      <c r="HLC54" s="82"/>
      <c r="HLD54" s="82"/>
      <c r="HLE54" s="82"/>
      <c r="HLF54" s="82"/>
      <c r="HLG54" s="82"/>
      <c r="HLH54" s="82"/>
      <c r="HLI54" s="82"/>
      <c r="HLJ54" s="82"/>
      <c r="HLK54" s="82"/>
      <c r="HLL54" s="82"/>
      <c r="HLM54" s="82"/>
      <c r="HLN54" s="82"/>
      <c r="HLO54" s="82"/>
      <c r="HLP54" s="82"/>
      <c r="HLQ54" s="82"/>
      <c r="HLR54" s="82"/>
      <c r="HLS54" s="82"/>
      <c r="HLT54" s="82"/>
      <c r="HLU54" s="82"/>
      <c r="HLV54" s="82"/>
      <c r="HLW54" s="82"/>
      <c r="HLX54" s="82"/>
      <c r="HLY54" s="82"/>
      <c r="HLZ54" s="82"/>
      <c r="HMA54" s="82"/>
      <c r="HMB54" s="82"/>
      <c r="HMC54" s="82"/>
      <c r="HMD54" s="82"/>
      <c r="HME54" s="82"/>
      <c r="HMF54" s="82"/>
      <c r="HMG54" s="82"/>
      <c r="HMH54" s="82"/>
      <c r="HMI54" s="82"/>
      <c r="HMJ54" s="82"/>
      <c r="HMK54" s="82"/>
      <c r="HML54" s="82"/>
      <c r="HMM54" s="82"/>
      <c r="HMN54" s="82"/>
      <c r="HMO54" s="82"/>
      <c r="HMP54" s="82"/>
      <c r="HMQ54" s="82"/>
      <c r="HMR54" s="82"/>
      <c r="HMS54" s="82"/>
      <c r="HMT54" s="82"/>
      <c r="HMU54" s="82"/>
      <c r="HMV54" s="82"/>
      <c r="HMW54" s="82"/>
      <c r="HMX54" s="82"/>
      <c r="HMY54" s="82"/>
      <c r="HMZ54" s="82"/>
      <c r="HNA54" s="82"/>
      <c r="HNB54" s="82"/>
      <c r="HNC54" s="82"/>
      <c r="HND54" s="82"/>
      <c r="HNE54" s="82"/>
      <c r="HNF54" s="82"/>
      <c r="HNG54" s="82"/>
      <c r="HNH54" s="82"/>
      <c r="HNI54" s="82"/>
      <c r="HNJ54" s="82"/>
      <c r="HNK54" s="82"/>
      <c r="HNL54" s="82"/>
      <c r="HNM54" s="82"/>
      <c r="HNN54" s="82"/>
      <c r="HNO54" s="82"/>
      <c r="HNP54" s="82"/>
      <c r="HNQ54" s="82"/>
      <c r="HNR54" s="82"/>
      <c r="HNS54" s="82"/>
      <c r="HNT54" s="82"/>
      <c r="HNU54" s="82"/>
      <c r="HNV54" s="82"/>
      <c r="HNW54" s="82"/>
      <c r="HNX54" s="82"/>
      <c r="HNY54" s="82"/>
      <c r="HNZ54" s="82"/>
      <c r="HOA54" s="82"/>
      <c r="HOB54" s="82"/>
      <c r="HOC54" s="82"/>
      <c r="HOD54" s="82"/>
      <c r="HOE54" s="82"/>
      <c r="HOF54" s="82"/>
      <c r="HOG54" s="82"/>
      <c r="HOH54" s="82"/>
      <c r="HOI54" s="82"/>
      <c r="HOJ54" s="82"/>
      <c r="HOK54" s="82"/>
      <c r="HOL54" s="82"/>
      <c r="HOM54" s="82"/>
      <c r="HON54" s="82"/>
      <c r="HOO54" s="82"/>
      <c r="HOP54" s="82"/>
      <c r="HOQ54" s="82"/>
      <c r="HOR54" s="82"/>
      <c r="HOS54" s="82"/>
      <c r="HOT54" s="82"/>
      <c r="HOU54" s="82"/>
      <c r="HOV54" s="82"/>
      <c r="HOW54" s="82"/>
      <c r="HOX54" s="82"/>
      <c r="HOY54" s="82"/>
      <c r="HOZ54" s="82"/>
      <c r="HPA54" s="82"/>
      <c r="HPB54" s="82"/>
      <c r="HPC54" s="82"/>
      <c r="HPD54" s="82"/>
      <c r="HPE54" s="82"/>
      <c r="HPF54" s="82"/>
      <c r="HPG54" s="82"/>
      <c r="HPH54" s="82"/>
      <c r="HPI54" s="82"/>
      <c r="HPJ54" s="82"/>
      <c r="HPK54" s="82"/>
      <c r="HPL54" s="82"/>
      <c r="HPM54" s="82"/>
      <c r="HPN54" s="82"/>
      <c r="HPO54" s="82"/>
      <c r="HPP54" s="82"/>
      <c r="HPQ54" s="82"/>
      <c r="HPR54" s="82"/>
      <c r="HPS54" s="82"/>
      <c r="HPT54" s="82"/>
      <c r="HPU54" s="82"/>
      <c r="HPV54" s="82"/>
      <c r="HPW54" s="82"/>
      <c r="HPX54" s="82"/>
      <c r="HPY54" s="82"/>
      <c r="HPZ54" s="82"/>
      <c r="HQA54" s="82"/>
      <c r="HQB54" s="82"/>
      <c r="HQC54" s="82"/>
      <c r="HQD54" s="82"/>
      <c r="HQE54" s="82"/>
      <c r="HQF54" s="82"/>
      <c r="HQG54" s="82"/>
      <c r="HQH54" s="82"/>
      <c r="HQI54" s="82"/>
      <c r="HQJ54" s="82"/>
      <c r="HQK54" s="82"/>
      <c r="HQL54" s="82"/>
      <c r="HQM54" s="82"/>
      <c r="HQN54" s="82"/>
      <c r="HQO54" s="82"/>
      <c r="HQP54" s="82"/>
      <c r="HQQ54" s="82"/>
      <c r="HQR54" s="82"/>
      <c r="HQS54" s="82"/>
      <c r="HQT54" s="82"/>
      <c r="HQU54" s="82"/>
      <c r="HQV54" s="82"/>
      <c r="HQW54" s="82"/>
      <c r="HQX54" s="82"/>
      <c r="HQY54" s="82"/>
      <c r="HQZ54" s="82"/>
      <c r="HRA54" s="82"/>
      <c r="HRB54" s="82"/>
      <c r="HRC54" s="82"/>
      <c r="HRD54" s="82"/>
      <c r="HRE54" s="82"/>
      <c r="HRF54" s="82"/>
      <c r="HRG54" s="82"/>
      <c r="HRH54" s="82"/>
      <c r="HRI54" s="82"/>
      <c r="HRJ54" s="82"/>
      <c r="HRK54" s="82"/>
      <c r="HRL54" s="82"/>
      <c r="HRM54" s="82"/>
      <c r="HRN54" s="82"/>
      <c r="HRO54" s="82"/>
      <c r="HRP54" s="82"/>
      <c r="HRQ54" s="82"/>
      <c r="HRR54" s="82"/>
      <c r="HRS54" s="82"/>
      <c r="HRT54" s="82"/>
      <c r="HRU54" s="82"/>
      <c r="HRV54" s="82"/>
      <c r="HRW54" s="82"/>
      <c r="HRX54" s="82"/>
      <c r="HRY54" s="82"/>
      <c r="HRZ54" s="82"/>
      <c r="HSA54" s="82"/>
      <c r="HSB54" s="82"/>
      <c r="HSC54" s="82"/>
      <c r="HSD54" s="82"/>
      <c r="HSE54" s="82"/>
      <c r="HSF54" s="82"/>
      <c r="HSG54" s="82"/>
      <c r="HSH54" s="82"/>
      <c r="HSI54" s="82"/>
      <c r="HSJ54" s="82"/>
      <c r="HSK54" s="82"/>
      <c r="HSL54" s="82"/>
      <c r="HSM54" s="82"/>
      <c r="HSN54" s="82"/>
      <c r="HSO54" s="82"/>
      <c r="HSP54" s="82"/>
      <c r="HSQ54" s="82"/>
      <c r="HSR54" s="82"/>
      <c r="HSS54" s="82"/>
      <c r="HST54" s="82"/>
      <c r="HSU54" s="82"/>
      <c r="HSV54" s="82"/>
      <c r="HSW54" s="82"/>
      <c r="HSX54" s="82"/>
      <c r="HSY54" s="82"/>
      <c r="HSZ54" s="82"/>
      <c r="HTA54" s="82"/>
      <c r="HTB54" s="82"/>
      <c r="HTC54" s="82"/>
      <c r="HTD54" s="82"/>
      <c r="HTE54" s="82"/>
      <c r="HTF54" s="82"/>
      <c r="HTG54" s="82"/>
      <c r="HTH54" s="82"/>
      <c r="HTI54" s="82"/>
      <c r="HTJ54" s="82"/>
      <c r="HTK54" s="82"/>
      <c r="HTL54" s="82"/>
      <c r="HTM54" s="82"/>
      <c r="HTN54" s="82"/>
      <c r="HTO54" s="82"/>
      <c r="HTP54" s="82"/>
      <c r="HTQ54" s="82"/>
      <c r="HTR54" s="82"/>
      <c r="HTS54" s="82"/>
      <c r="HTT54" s="82"/>
      <c r="HTU54" s="82"/>
      <c r="HTV54" s="82"/>
      <c r="HTW54" s="82"/>
      <c r="HTX54" s="82"/>
      <c r="HTY54" s="82"/>
      <c r="HTZ54" s="82"/>
      <c r="HUA54" s="82"/>
      <c r="HUB54" s="82"/>
      <c r="HUC54" s="82"/>
      <c r="HUD54" s="82"/>
      <c r="HUE54" s="82"/>
      <c r="HUF54" s="82"/>
      <c r="HUG54" s="82"/>
      <c r="HUH54" s="82"/>
      <c r="HUI54" s="82"/>
      <c r="HUJ54" s="82"/>
      <c r="HUK54" s="82"/>
      <c r="HUL54" s="82"/>
      <c r="HUM54" s="82"/>
      <c r="HUN54" s="82"/>
      <c r="HUO54" s="82"/>
      <c r="HUP54" s="82"/>
      <c r="HUQ54" s="82"/>
      <c r="HUR54" s="82"/>
      <c r="HUS54" s="82"/>
      <c r="HUT54" s="82"/>
      <c r="HUU54" s="82"/>
      <c r="HUV54" s="82"/>
      <c r="HUW54" s="82"/>
      <c r="HUX54" s="82"/>
      <c r="HUY54" s="82"/>
      <c r="HUZ54" s="82"/>
      <c r="HVA54" s="82"/>
      <c r="HVB54" s="82"/>
      <c r="HVC54" s="82"/>
      <c r="HVD54" s="82"/>
      <c r="HVE54" s="82"/>
      <c r="HVF54" s="82"/>
      <c r="HVG54" s="82"/>
      <c r="HVH54" s="82"/>
      <c r="HVI54" s="82"/>
      <c r="HVJ54" s="82"/>
      <c r="HVK54" s="82"/>
      <c r="HVL54" s="82"/>
      <c r="HVM54" s="82"/>
      <c r="HVN54" s="82"/>
      <c r="HVO54" s="82"/>
      <c r="HVP54" s="82"/>
      <c r="HVQ54" s="82"/>
      <c r="HVR54" s="82"/>
      <c r="HVS54" s="82"/>
      <c r="HVT54" s="82"/>
      <c r="HVU54" s="82"/>
      <c r="HVV54" s="82"/>
      <c r="HVW54" s="82"/>
      <c r="HVX54" s="82"/>
      <c r="HVY54" s="82"/>
      <c r="HVZ54" s="82"/>
      <c r="HWA54" s="82"/>
      <c r="HWB54" s="82"/>
      <c r="HWC54" s="82"/>
      <c r="HWD54" s="82"/>
      <c r="HWE54" s="82"/>
      <c r="HWF54" s="82"/>
      <c r="HWG54" s="82"/>
      <c r="HWH54" s="82"/>
      <c r="HWI54" s="82"/>
      <c r="HWJ54" s="82"/>
      <c r="HWK54" s="82"/>
      <c r="HWL54" s="82"/>
      <c r="HWM54" s="82"/>
      <c r="HWN54" s="82"/>
      <c r="HWO54" s="82"/>
      <c r="HWP54" s="82"/>
      <c r="HWQ54" s="82"/>
      <c r="HWR54" s="82"/>
      <c r="HWS54" s="82"/>
      <c r="HWT54" s="82"/>
      <c r="HWU54" s="82"/>
      <c r="HWV54" s="82"/>
      <c r="HWW54" s="82"/>
      <c r="HWX54" s="82"/>
      <c r="HWY54" s="82"/>
      <c r="HWZ54" s="82"/>
      <c r="HXA54" s="82"/>
      <c r="HXB54" s="82"/>
      <c r="HXC54" s="82"/>
      <c r="HXD54" s="82"/>
      <c r="HXE54" s="82"/>
      <c r="HXF54" s="82"/>
      <c r="HXG54" s="82"/>
      <c r="HXH54" s="82"/>
      <c r="HXI54" s="82"/>
      <c r="HXJ54" s="82"/>
      <c r="HXK54" s="82"/>
      <c r="HXL54" s="82"/>
      <c r="HXM54" s="82"/>
      <c r="HXN54" s="82"/>
      <c r="HXO54" s="82"/>
      <c r="HXP54" s="82"/>
      <c r="HXQ54" s="82"/>
      <c r="HXR54" s="82"/>
      <c r="HXS54" s="82"/>
      <c r="HXT54" s="82"/>
      <c r="HXU54" s="82"/>
      <c r="HXV54" s="82"/>
      <c r="HXW54" s="82"/>
      <c r="HXX54" s="82"/>
      <c r="HXY54" s="82"/>
      <c r="HXZ54" s="82"/>
      <c r="HYA54" s="82"/>
      <c r="HYB54" s="82"/>
      <c r="HYC54" s="82"/>
      <c r="HYD54" s="82"/>
      <c r="HYE54" s="82"/>
      <c r="HYF54" s="82"/>
      <c r="HYG54" s="82"/>
      <c r="HYH54" s="82"/>
      <c r="HYI54" s="82"/>
      <c r="HYJ54" s="82"/>
      <c r="HYK54" s="82"/>
      <c r="HYL54" s="82"/>
      <c r="HYM54" s="82"/>
      <c r="HYN54" s="82"/>
      <c r="HYO54" s="82"/>
      <c r="HYP54" s="82"/>
      <c r="HYQ54" s="82"/>
      <c r="HYR54" s="82"/>
      <c r="HYS54" s="82"/>
      <c r="HYT54" s="82"/>
      <c r="HYU54" s="82"/>
      <c r="HYV54" s="82"/>
      <c r="HYW54" s="82"/>
      <c r="HYX54" s="82"/>
      <c r="HYY54" s="82"/>
      <c r="HYZ54" s="82"/>
      <c r="HZA54" s="82"/>
      <c r="HZB54" s="82"/>
      <c r="HZC54" s="82"/>
      <c r="HZD54" s="82"/>
      <c r="HZE54" s="82"/>
      <c r="HZF54" s="82"/>
      <c r="HZG54" s="82"/>
      <c r="HZH54" s="82"/>
      <c r="HZI54" s="82"/>
      <c r="HZJ54" s="82"/>
      <c r="HZK54" s="82"/>
      <c r="HZL54" s="82"/>
      <c r="HZM54" s="82"/>
      <c r="HZN54" s="82"/>
      <c r="HZO54" s="82"/>
      <c r="HZP54" s="82"/>
      <c r="HZQ54" s="82"/>
      <c r="HZR54" s="82"/>
      <c r="HZS54" s="82"/>
      <c r="HZT54" s="82"/>
      <c r="HZU54" s="82"/>
      <c r="HZV54" s="82"/>
      <c r="HZW54" s="82"/>
      <c r="HZX54" s="82"/>
      <c r="HZY54" s="82"/>
      <c r="HZZ54" s="82"/>
      <c r="IAA54" s="82"/>
      <c r="IAB54" s="82"/>
      <c r="IAC54" s="82"/>
      <c r="IAD54" s="82"/>
      <c r="IAE54" s="82"/>
      <c r="IAF54" s="82"/>
      <c r="IAG54" s="82"/>
      <c r="IAH54" s="82"/>
      <c r="IAI54" s="82"/>
      <c r="IAJ54" s="82"/>
      <c r="IAK54" s="82"/>
      <c r="IAL54" s="82"/>
      <c r="IAM54" s="82"/>
      <c r="IAN54" s="82"/>
      <c r="IAO54" s="82"/>
      <c r="IAP54" s="82"/>
      <c r="IAQ54" s="82"/>
      <c r="IAR54" s="82"/>
      <c r="IAS54" s="82"/>
      <c r="IAT54" s="82"/>
      <c r="IAU54" s="82"/>
      <c r="IAV54" s="82"/>
      <c r="IAW54" s="82"/>
      <c r="IAX54" s="82"/>
      <c r="IAY54" s="82"/>
      <c r="IAZ54" s="82"/>
      <c r="IBA54" s="82"/>
      <c r="IBB54" s="82"/>
      <c r="IBC54" s="82"/>
      <c r="IBD54" s="82"/>
      <c r="IBE54" s="82"/>
      <c r="IBF54" s="82"/>
      <c r="IBG54" s="82"/>
      <c r="IBH54" s="82"/>
      <c r="IBI54" s="82"/>
      <c r="IBJ54" s="82"/>
      <c r="IBK54" s="82"/>
      <c r="IBL54" s="82"/>
      <c r="IBM54" s="82"/>
      <c r="IBN54" s="82"/>
      <c r="IBO54" s="82"/>
      <c r="IBP54" s="82"/>
      <c r="IBQ54" s="82"/>
      <c r="IBR54" s="82"/>
      <c r="IBS54" s="82"/>
      <c r="IBT54" s="82"/>
      <c r="IBU54" s="82"/>
      <c r="IBV54" s="82"/>
      <c r="IBW54" s="82"/>
      <c r="IBX54" s="82"/>
      <c r="IBY54" s="82"/>
      <c r="IBZ54" s="82"/>
      <c r="ICA54" s="82"/>
      <c r="ICB54" s="82"/>
      <c r="ICC54" s="82"/>
      <c r="ICD54" s="82"/>
      <c r="ICE54" s="82"/>
      <c r="ICF54" s="82"/>
      <c r="ICG54" s="82"/>
      <c r="ICH54" s="82"/>
      <c r="ICI54" s="82"/>
      <c r="ICJ54" s="82"/>
      <c r="ICK54" s="82"/>
      <c r="ICL54" s="82"/>
      <c r="ICM54" s="82"/>
      <c r="ICN54" s="82"/>
      <c r="ICO54" s="82"/>
      <c r="ICP54" s="82"/>
      <c r="ICQ54" s="82"/>
      <c r="ICR54" s="82"/>
      <c r="ICS54" s="82"/>
      <c r="ICT54" s="82"/>
      <c r="ICU54" s="82"/>
      <c r="ICV54" s="82"/>
      <c r="ICW54" s="82"/>
      <c r="ICX54" s="82"/>
      <c r="ICY54" s="82"/>
      <c r="ICZ54" s="82"/>
      <c r="IDA54" s="82"/>
      <c r="IDB54" s="82"/>
      <c r="IDC54" s="82"/>
      <c r="IDD54" s="82"/>
      <c r="IDE54" s="82"/>
      <c r="IDF54" s="82"/>
      <c r="IDG54" s="82"/>
      <c r="IDH54" s="82"/>
      <c r="IDI54" s="82"/>
      <c r="IDJ54" s="82"/>
      <c r="IDK54" s="82"/>
      <c r="IDL54" s="82"/>
      <c r="IDM54" s="82"/>
      <c r="IDN54" s="82"/>
      <c r="IDO54" s="82"/>
      <c r="IDP54" s="82"/>
      <c r="IDQ54" s="82"/>
      <c r="IDR54" s="82"/>
      <c r="IDS54" s="82"/>
      <c r="IDT54" s="82"/>
      <c r="IDU54" s="82"/>
      <c r="IDV54" s="82"/>
      <c r="IDW54" s="82"/>
      <c r="IDX54" s="82"/>
      <c r="IDY54" s="82"/>
      <c r="IDZ54" s="82"/>
      <c r="IEA54" s="82"/>
      <c r="IEB54" s="82"/>
      <c r="IEC54" s="82"/>
      <c r="IED54" s="82"/>
      <c r="IEE54" s="82"/>
      <c r="IEF54" s="82"/>
      <c r="IEG54" s="82"/>
      <c r="IEH54" s="82"/>
      <c r="IEI54" s="82"/>
      <c r="IEJ54" s="82"/>
      <c r="IEK54" s="82"/>
      <c r="IEL54" s="82"/>
      <c r="IEM54" s="82"/>
      <c r="IEN54" s="82"/>
      <c r="IEO54" s="82"/>
      <c r="IEP54" s="82"/>
      <c r="IEQ54" s="82"/>
      <c r="IER54" s="82"/>
      <c r="IES54" s="82"/>
      <c r="IET54" s="82"/>
      <c r="IEU54" s="82"/>
      <c r="IEV54" s="82"/>
      <c r="IEW54" s="82"/>
      <c r="IEX54" s="82"/>
      <c r="IEY54" s="82"/>
      <c r="IEZ54" s="82"/>
      <c r="IFA54" s="82"/>
      <c r="IFB54" s="82"/>
      <c r="IFC54" s="82"/>
      <c r="IFD54" s="82"/>
      <c r="IFE54" s="82"/>
      <c r="IFF54" s="82"/>
      <c r="IFG54" s="82"/>
      <c r="IFH54" s="82"/>
      <c r="IFI54" s="82"/>
      <c r="IFJ54" s="82"/>
      <c r="IFK54" s="82"/>
      <c r="IFL54" s="82"/>
      <c r="IFM54" s="82"/>
      <c r="IFN54" s="82"/>
      <c r="IFO54" s="82"/>
      <c r="IFP54" s="82"/>
      <c r="IFQ54" s="82"/>
      <c r="IFR54" s="82"/>
      <c r="IFS54" s="82"/>
      <c r="IFT54" s="82"/>
      <c r="IFU54" s="82"/>
      <c r="IFV54" s="82"/>
      <c r="IFW54" s="82"/>
      <c r="IFX54" s="82"/>
      <c r="IFY54" s="82"/>
      <c r="IFZ54" s="82"/>
      <c r="IGA54" s="82"/>
      <c r="IGB54" s="82"/>
      <c r="IGC54" s="82"/>
      <c r="IGD54" s="82"/>
      <c r="IGE54" s="82"/>
      <c r="IGF54" s="82"/>
      <c r="IGG54" s="82"/>
      <c r="IGH54" s="82"/>
      <c r="IGI54" s="82"/>
      <c r="IGJ54" s="82"/>
      <c r="IGK54" s="82"/>
      <c r="IGL54" s="82"/>
      <c r="IGM54" s="82"/>
      <c r="IGN54" s="82"/>
      <c r="IGO54" s="82"/>
      <c r="IGP54" s="82"/>
      <c r="IGQ54" s="82"/>
      <c r="IGR54" s="82"/>
      <c r="IGS54" s="82"/>
      <c r="IGT54" s="82"/>
      <c r="IGU54" s="82"/>
      <c r="IGV54" s="82"/>
      <c r="IGW54" s="82"/>
      <c r="IGX54" s="82"/>
      <c r="IGY54" s="82"/>
      <c r="IGZ54" s="82"/>
      <c r="IHA54" s="82"/>
      <c r="IHB54" s="82"/>
      <c r="IHC54" s="82"/>
      <c r="IHD54" s="82"/>
      <c r="IHE54" s="82"/>
      <c r="IHF54" s="82"/>
      <c r="IHG54" s="82"/>
      <c r="IHH54" s="82"/>
      <c r="IHI54" s="82"/>
      <c r="IHJ54" s="82"/>
      <c r="IHK54" s="82"/>
      <c r="IHL54" s="82"/>
      <c r="IHM54" s="82"/>
      <c r="IHN54" s="82"/>
      <c r="IHO54" s="82"/>
      <c r="IHP54" s="82"/>
      <c r="IHQ54" s="82"/>
      <c r="IHR54" s="82"/>
      <c r="IHS54" s="82"/>
      <c r="IHT54" s="82"/>
      <c r="IHU54" s="82"/>
      <c r="IHV54" s="82"/>
      <c r="IHW54" s="82"/>
      <c r="IHX54" s="82"/>
      <c r="IHY54" s="82"/>
      <c r="IHZ54" s="82"/>
      <c r="IIA54" s="82"/>
      <c r="IIB54" s="82"/>
      <c r="IIC54" s="82"/>
      <c r="IID54" s="82"/>
      <c r="IIE54" s="82"/>
      <c r="IIF54" s="82"/>
      <c r="IIG54" s="82"/>
      <c r="IIH54" s="82"/>
      <c r="III54" s="82"/>
      <c r="IIJ54" s="82"/>
      <c r="IIK54" s="82"/>
      <c r="IIL54" s="82"/>
      <c r="IIM54" s="82"/>
      <c r="IIN54" s="82"/>
      <c r="IIO54" s="82"/>
      <c r="IIP54" s="82"/>
      <c r="IIQ54" s="82"/>
      <c r="IIR54" s="82"/>
      <c r="IIS54" s="82"/>
      <c r="IIT54" s="82"/>
      <c r="IIU54" s="82"/>
      <c r="IIV54" s="82"/>
      <c r="IIW54" s="82"/>
      <c r="IIX54" s="82"/>
      <c r="IIY54" s="82"/>
      <c r="IIZ54" s="82"/>
      <c r="IJA54" s="82"/>
      <c r="IJB54" s="82"/>
      <c r="IJC54" s="82"/>
      <c r="IJD54" s="82"/>
      <c r="IJE54" s="82"/>
      <c r="IJF54" s="82"/>
      <c r="IJG54" s="82"/>
      <c r="IJH54" s="82"/>
      <c r="IJI54" s="82"/>
      <c r="IJJ54" s="82"/>
      <c r="IJK54" s="82"/>
      <c r="IJL54" s="82"/>
      <c r="IJM54" s="82"/>
      <c r="IJN54" s="82"/>
      <c r="IJO54" s="82"/>
      <c r="IJP54" s="82"/>
      <c r="IJQ54" s="82"/>
      <c r="IJR54" s="82"/>
      <c r="IJS54" s="82"/>
      <c r="IJT54" s="82"/>
      <c r="IJU54" s="82"/>
      <c r="IJV54" s="82"/>
      <c r="IJW54" s="82"/>
      <c r="IJX54" s="82"/>
      <c r="IJY54" s="82"/>
      <c r="IJZ54" s="82"/>
      <c r="IKA54" s="82"/>
      <c r="IKB54" s="82"/>
      <c r="IKC54" s="82"/>
      <c r="IKD54" s="82"/>
      <c r="IKE54" s="82"/>
      <c r="IKF54" s="82"/>
      <c r="IKG54" s="82"/>
      <c r="IKH54" s="82"/>
      <c r="IKI54" s="82"/>
      <c r="IKJ54" s="82"/>
      <c r="IKK54" s="82"/>
      <c r="IKL54" s="82"/>
      <c r="IKM54" s="82"/>
      <c r="IKN54" s="82"/>
      <c r="IKO54" s="82"/>
      <c r="IKP54" s="82"/>
      <c r="IKQ54" s="82"/>
      <c r="IKR54" s="82"/>
      <c r="IKS54" s="82"/>
      <c r="IKT54" s="82"/>
      <c r="IKU54" s="82"/>
      <c r="IKV54" s="82"/>
      <c r="IKW54" s="82"/>
      <c r="IKX54" s="82"/>
      <c r="IKY54" s="82"/>
      <c r="IKZ54" s="82"/>
      <c r="ILA54" s="82"/>
      <c r="ILB54" s="82"/>
      <c r="ILC54" s="82"/>
      <c r="ILD54" s="82"/>
      <c r="ILE54" s="82"/>
      <c r="ILF54" s="82"/>
      <c r="ILG54" s="82"/>
      <c r="ILH54" s="82"/>
      <c r="ILI54" s="82"/>
      <c r="ILJ54" s="82"/>
      <c r="ILK54" s="82"/>
      <c r="ILL54" s="82"/>
      <c r="ILM54" s="82"/>
      <c r="ILN54" s="82"/>
      <c r="ILO54" s="82"/>
      <c r="ILP54" s="82"/>
      <c r="ILQ54" s="82"/>
      <c r="ILR54" s="82"/>
      <c r="ILS54" s="82"/>
      <c r="ILT54" s="82"/>
      <c r="ILU54" s="82"/>
      <c r="ILV54" s="82"/>
      <c r="ILW54" s="82"/>
      <c r="ILX54" s="82"/>
      <c r="ILY54" s="82"/>
      <c r="ILZ54" s="82"/>
      <c r="IMA54" s="82"/>
      <c r="IMB54" s="82"/>
      <c r="IMC54" s="82"/>
      <c r="IMD54" s="82"/>
      <c r="IME54" s="82"/>
      <c r="IMF54" s="82"/>
      <c r="IMG54" s="82"/>
      <c r="IMH54" s="82"/>
      <c r="IMI54" s="82"/>
      <c r="IMJ54" s="82"/>
      <c r="IMK54" s="82"/>
      <c r="IML54" s="82"/>
      <c r="IMM54" s="82"/>
      <c r="IMN54" s="82"/>
      <c r="IMO54" s="82"/>
      <c r="IMP54" s="82"/>
      <c r="IMQ54" s="82"/>
      <c r="IMR54" s="82"/>
      <c r="IMS54" s="82"/>
      <c r="IMT54" s="82"/>
      <c r="IMU54" s="82"/>
      <c r="IMV54" s="82"/>
      <c r="IMW54" s="82"/>
      <c r="IMX54" s="82"/>
      <c r="IMY54" s="82"/>
      <c r="IMZ54" s="82"/>
      <c r="INA54" s="82"/>
      <c r="INB54" s="82"/>
      <c r="INC54" s="82"/>
      <c r="IND54" s="82"/>
      <c r="INE54" s="82"/>
      <c r="INF54" s="82"/>
      <c r="ING54" s="82"/>
      <c r="INH54" s="82"/>
      <c r="INI54" s="82"/>
      <c r="INJ54" s="82"/>
      <c r="INK54" s="82"/>
      <c r="INL54" s="82"/>
      <c r="INM54" s="82"/>
      <c r="INN54" s="82"/>
      <c r="INO54" s="82"/>
      <c r="INP54" s="82"/>
      <c r="INQ54" s="82"/>
      <c r="INR54" s="82"/>
      <c r="INS54" s="82"/>
      <c r="INT54" s="82"/>
      <c r="INU54" s="82"/>
      <c r="INV54" s="82"/>
      <c r="INW54" s="82"/>
      <c r="INX54" s="82"/>
      <c r="INY54" s="82"/>
      <c r="INZ54" s="82"/>
      <c r="IOA54" s="82"/>
      <c r="IOB54" s="82"/>
      <c r="IOC54" s="82"/>
      <c r="IOD54" s="82"/>
      <c r="IOE54" s="82"/>
      <c r="IOF54" s="82"/>
      <c r="IOG54" s="82"/>
      <c r="IOH54" s="82"/>
      <c r="IOI54" s="82"/>
      <c r="IOJ54" s="82"/>
      <c r="IOK54" s="82"/>
      <c r="IOL54" s="82"/>
      <c r="IOM54" s="82"/>
      <c r="ION54" s="82"/>
      <c r="IOO54" s="82"/>
      <c r="IOP54" s="82"/>
      <c r="IOQ54" s="82"/>
      <c r="IOR54" s="82"/>
      <c r="IOS54" s="82"/>
      <c r="IOT54" s="82"/>
      <c r="IOU54" s="82"/>
      <c r="IOV54" s="82"/>
      <c r="IOW54" s="82"/>
      <c r="IOX54" s="82"/>
      <c r="IOY54" s="82"/>
      <c r="IOZ54" s="82"/>
      <c r="IPA54" s="82"/>
      <c r="IPB54" s="82"/>
      <c r="IPC54" s="82"/>
      <c r="IPD54" s="82"/>
      <c r="IPE54" s="82"/>
      <c r="IPF54" s="82"/>
      <c r="IPG54" s="82"/>
      <c r="IPH54" s="82"/>
      <c r="IPI54" s="82"/>
      <c r="IPJ54" s="82"/>
      <c r="IPK54" s="82"/>
      <c r="IPL54" s="82"/>
      <c r="IPM54" s="82"/>
      <c r="IPN54" s="82"/>
      <c r="IPO54" s="82"/>
      <c r="IPP54" s="82"/>
      <c r="IPQ54" s="82"/>
      <c r="IPR54" s="82"/>
      <c r="IPS54" s="82"/>
      <c r="IPT54" s="82"/>
      <c r="IPU54" s="82"/>
      <c r="IPV54" s="82"/>
      <c r="IPW54" s="82"/>
      <c r="IPX54" s="82"/>
      <c r="IPY54" s="82"/>
      <c r="IPZ54" s="82"/>
      <c r="IQA54" s="82"/>
      <c r="IQB54" s="82"/>
      <c r="IQC54" s="82"/>
      <c r="IQD54" s="82"/>
      <c r="IQE54" s="82"/>
      <c r="IQF54" s="82"/>
      <c r="IQG54" s="82"/>
      <c r="IQH54" s="82"/>
      <c r="IQI54" s="82"/>
      <c r="IQJ54" s="82"/>
      <c r="IQK54" s="82"/>
      <c r="IQL54" s="82"/>
      <c r="IQM54" s="82"/>
      <c r="IQN54" s="82"/>
      <c r="IQO54" s="82"/>
      <c r="IQP54" s="82"/>
      <c r="IQQ54" s="82"/>
      <c r="IQR54" s="82"/>
      <c r="IQS54" s="82"/>
      <c r="IQT54" s="82"/>
      <c r="IQU54" s="82"/>
      <c r="IQV54" s="82"/>
      <c r="IQW54" s="82"/>
      <c r="IQX54" s="82"/>
      <c r="IQY54" s="82"/>
      <c r="IQZ54" s="82"/>
      <c r="IRA54" s="82"/>
      <c r="IRB54" s="82"/>
      <c r="IRC54" s="82"/>
      <c r="IRD54" s="82"/>
      <c r="IRE54" s="82"/>
      <c r="IRF54" s="82"/>
      <c r="IRG54" s="82"/>
      <c r="IRH54" s="82"/>
      <c r="IRI54" s="82"/>
      <c r="IRJ54" s="82"/>
      <c r="IRK54" s="82"/>
      <c r="IRL54" s="82"/>
      <c r="IRM54" s="82"/>
      <c r="IRN54" s="82"/>
      <c r="IRO54" s="82"/>
      <c r="IRP54" s="82"/>
      <c r="IRQ54" s="82"/>
      <c r="IRR54" s="82"/>
      <c r="IRS54" s="82"/>
      <c r="IRT54" s="82"/>
      <c r="IRU54" s="82"/>
      <c r="IRV54" s="82"/>
      <c r="IRW54" s="82"/>
      <c r="IRX54" s="82"/>
      <c r="IRY54" s="82"/>
      <c r="IRZ54" s="82"/>
      <c r="ISA54" s="82"/>
      <c r="ISB54" s="82"/>
      <c r="ISC54" s="82"/>
      <c r="ISD54" s="82"/>
      <c r="ISE54" s="82"/>
      <c r="ISF54" s="82"/>
      <c r="ISG54" s="82"/>
      <c r="ISH54" s="82"/>
      <c r="ISI54" s="82"/>
      <c r="ISJ54" s="82"/>
      <c r="ISK54" s="82"/>
      <c r="ISL54" s="82"/>
      <c r="ISM54" s="82"/>
      <c r="ISN54" s="82"/>
      <c r="ISO54" s="82"/>
      <c r="ISP54" s="82"/>
      <c r="ISQ54" s="82"/>
      <c r="ISR54" s="82"/>
      <c r="ISS54" s="82"/>
      <c r="IST54" s="82"/>
      <c r="ISU54" s="82"/>
      <c r="ISV54" s="82"/>
      <c r="ISW54" s="82"/>
      <c r="ISX54" s="82"/>
      <c r="ISY54" s="82"/>
      <c r="ISZ54" s="82"/>
      <c r="ITA54" s="82"/>
      <c r="ITB54" s="82"/>
      <c r="ITC54" s="82"/>
      <c r="ITD54" s="82"/>
      <c r="ITE54" s="82"/>
      <c r="ITF54" s="82"/>
      <c r="ITG54" s="82"/>
      <c r="ITH54" s="82"/>
      <c r="ITI54" s="82"/>
      <c r="ITJ54" s="82"/>
      <c r="ITK54" s="82"/>
      <c r="ITL54" s="82"/>
      <c r="ITM54" s="82"/>
      <c r="ITN54" s="82"/>
      <c r="ITO54" s="82"/>
      <c r="ITP54" s="82"/>
      <c r="ITQ54" s="82"/>
      <c r="ITR54" s="82"/>
      <c r="ITS54" s="82"/>
      <c r="ITT54" s="82"/>
      <c r="ITU54" s="82"/>
      <c r="ITV54" s="82"/>
      <c r="ITW54" s="82"/>
      <c r="ITX54" s="82"/>
      <c r="ITY54" s="82"/>
      <c r="ITZ54" s="82"/>
      <c r="IUA54" s="82"/>
      <c r="IUB54" s="82"/>
      <c r="IUC54" s="82"/>
      <c r="IUD54" s="82"/>
      <c r="IUE54" s="82"/>
      <c r="IUF54" s="82"/>
      <c r="IUG54" s="82"/>
      <c r="IUH54" s="82"/>
      <c r="IUI54" s="82"/>
      <c r="IUJ54" s="82"/>
      <c r="IUK54" s="82"/>
      <c r="IUL54" s="82"/>
      <c r="IUM54" s="82"/>
      <c r="IUN54" s="82"/>
      <c r="IUO54" s="82"/>
      <c r="IUP54" s="82"/>
      <c r="IUQ54" s="82"/>
      <c r="IUR54" s="82"/>
      <c r="IUS54" s="82"/>
      <c r="IUT54" s="82"/>
      <c r="IUU54" s="82"/>
      <c r="IUV54" s="82"/>
      <c r="IUW54" s="82"/>
      <c r="IUX54" s="82"/>
      <c r="IUY54" s="82"/>
      <c r="IUZ54" s="82"/>
      <c r="IVA54" s="82"/>
      <c r="IVB54" s="82"/>
      <c r="IVC54" s="82"/>
      <c r="IVD54" s="82"/>
      <c r="IVE54" s="82"/>
      <c r="IVF54" s="82"/>
      <c r="IVG54" s="82"/>
      <c r="IVH54" s="82"/>
      <c r="IVI54" s="82"/>
      <c r="IVJ54" s="82"/>
      <c r="IVK54" s="82"/>
      <c r="IVL54" s="82"/>
      <c r="IVM54" s="82"/>
      <c r="IVN54" s="82"/>
      <c r="IVO54" s="82"/>
      <c r="IVP54" s="82"/>
      <c r="IVQ54" s="82"/>
      <c r="IVR54" s="82"/>
      <c r="IVS54" s="82"/>
      <c r="IVT54" s="82"/>
      <c r="IVU54" s="82"/>
      <c r="IVV54" s="82"/>
      <c r="IVW54" s="82"/>
      <c r="IVX54" s="82"/>
      <c r="IVY54" s="82"/>
      <c r="IVZ54" s="82"/>
      <c r="IWA54" s="82"/>
      <c r="IWB54" s="82"/>
      <c r="IWC54" s="82"/>
      <c r="IWD54" s="82"/>
      <c r="IWE54" s="82"/>
      <c r="IWF54" s="82"/>
      <c r="IWG54" s="82"/>
      <c r="IWH54" s="82"/>
      <c r="IWI54" s="82"/>
      <c r="IWJ54" s="82"/>
      <c r="IWK54" s="82"/>
      <c r="IWL54" s="82"/>
      <c r="IWM54" s="82"/>
      <c r="IWN54" s="82"/>
      <c r="IWO54" s="82"/>
      <c r="IWP54" s="82"/>
      <c r="IWQ54" s="82"/>
      <c r="IWR54" s="82"/>
      <c r="IWS54" s="82"/>
      <c r="IWT54" s="82"/>
      <c r="IWU54" s="82"/>
      <c r="IWV54" s="82"/>
      <c r="IWW54" s="82"/>
      <c r="IWX54" s="82"/>
      <c r="IWY54" s="82"/>
      <c r="IWZ54" s="82"/>
      <c r="IXA54" s="82"/>
      <c r="IXB54" s="82"/>
      <c r="IXC54" s="82"/>
      <c r="IXD54" s="82"/>
      <c r="IXE54" s="82"/>
      <c r="IXF54" s="82"/>
      <c r="IXG54" s="82"/>
      <c r="IXH54" s="82"/>
      <c r="IXI54" s="82"/>
      <c r="IXJ54" s="82"/>
      <c r="IXK54" s="82"/>
      <c r="IXL54" s="82"/>
      <c r="IXM54" s="82"/>
      <c r="IXN54" s="82"/>
      <c r="IXO54" s="82"/>
      <c r="IXP54" s="82"/>
      <c r="IXQ54" s="82"/>
      <c r="IXR54" s="82"/>
      <c r="IXS54" s="82"/>
      <c r="IXT54" s="82"/>
      <c r="IXU54" s="82"/>
      <c r="IXV54" s="82"/>
      <c r="IXW54" s="82"/>
      <c r="IXX54" s="82"/>
      <c r="IXY54" s="82"/>
      <c r="IXZ54" s="82"/>
      <c r="IYA54" s="82"/>
      <c r="IYB54" s="82"/>
      <c r="IYC54" s="82"/>
      <c r="IYD54" s="82"/>
      <c r="IYE54" s="82"/>
      <c r="IYF54" s="82"/>
      <c r="IYG54" s="82"/>
      <c r="IYH54" s="82"/>
      <c r="IYI54" s="82"/>
      <c r="IYJ54" s="82"/>
      <c r="IYK54" s="82"/>
      <c r="IYL54" s="82"/>
      <c r="IYM54" s="82"/>
      <c r="IYN54" s="82"/>
      <c r="IYO54" s="82"/>
      <c r="IYP54" s="82"/>
      <c r="IYQ54" s="82"/>
      <c r="IYR54" s="82"/>
      <c r="IYS54" s="82"/>
      <c r="IYT54" s="82"/>
      <c r="IYU54" s="82"/>
      <c r="IYV54" s="82"/>
      <c r="IYW54" s="82"/>
      <c r="IYX54" s="82"/>
      <c r="IYY54" s="82"/>
      <c r="IYZ54" s="82"/>
      <c r="IZA54" s="82"/>
      <c r="IZB54" s="82"/>
      <c r="IZC54" s="82"/>
      <c r="IZD54" s="82"/>
      <c r="IZE54" s="82"/>
      <c r="IZF54" s="82"/>
      <c r="IZG54" s="82"/>
      <c r="IZH54" s="82"/>
      <c r="IZI54" s="82"/>
      <c r="IZJ54" s="82"/>
      <c r="IZK54" s="82"/>
      <c r="IZL54" s="82"/>
      <c r="IZM54" s="82"/>
      <c r="IZN54" s="82"/>
      <c r="IZO54" s="82"/>
      <c r="IZP54" s="82"/>
      <c r="IZQ54" s="82"/>
      <c r="IZR54" s="82"/>
      <c r="IZS54" s="82"/>
      <c r="IZT54" s="82"/>
      <c r="IZU54" s="82"/>
      <c r="IZV54" s="82"/>
      <c r="IZW54" s="82"/>
      <c r="IZX54" s="82"/>
      <c r="IZY54" s="82"/>
      <c r="IZZ54" s="82"/>
      <c r="JAA54" s="82"/>
      <c r="JAB54" s="82"/>
      <c r="JAC54" s="82"/>
      <c r="JAD54" s="82"/>
      <c r="JAE54" s="82"/>
      <c r="JAF54" s="82"/>
      <c r="JAG54" s="82"/>
      <c r="JAH54" s="82"/>
      <c r="JAI54" s="82"/>
      <c r="JAJ54" s="82"/>
      <c r="JAK54" s="82"/>
      <c r="JAL54" s="82"/>
      <c r="JAM54" s="82"/>
      <c r="JAN54" s="82"/>
      <c r="JAO54" s="82"/>
      <c r="JAP54" s="82"/>
      <c r="JAQ54" s="82"/>
      <c r="JAR54" s="82"/>
      <c r="JAS54" s="82"/>
      <c r="JAT54" s="82"/>
      <c r="JAU54" s="82"/>
      <c r="JAV54" s="82"/>
      <c r="JAW54" s="82"/>
      <c r="JAX54" s="82"/>
      <c r="JAY54" s="82"/>
      <c r="JAZ54" s="82"/>
      <c r="JBA54" s="82"/>
      <c r="JBB54" s="82"/>
      <c r="JBC54" s="82"/>
      <c r="JBD54" s="82"/>
      <c r="JBE54" s="82"/>
      <c r="JBF54" s="82"/>
      <c r="JBG54" s="82"/>
      <c r="JBH54" s="82"/>
      <c r="JBI54" s="82"/>
      <c r="JBJ54" s="82"/>
      <c r="JBK54" s="82"/>
      <c r="JBL54" s="82"/>
      <c r="JBM54" s="82"/>
      <c r="JBN54" s="82"/>
      <c r="JBO54" s="82"/>
      <c r="JBP54" s="82"/>
      <c r="JBQ54" s="82"/>
      <c r="JBR54" s="82"/>
      <c r="JBS54" s="82"/>
      <c r="JBT54" s="82"/>
      <c r="JBU54" s="82"/>
      <c r="JBV54" s="82"/>
      <c r="JBW54" s="82"/>
      <c r="JBX54" s="82"/>
      <c r="JBY54" s="82"/>
      <c r="JBZ54" s="82"/>
      <c r="JCA54" s="82"/>
      <c r="JCB54" s="82"/>
      <c r="JCC54" s="82"/>
      <c r="JCD54" s="82"/>
      <c r="JCE54" s="82"/>
      <c r="JCF54" s="82"/>
      <c r="JCG54" s="82"/>
      <c r="JCH54" s="82"/>
      <c r="JCI54" s="82"/>
      <c r="JCJ54" s="82"/>
      <c r="JCK54" s="82"/>
      <c r="JCL54" s="82"/>
      <c r="JCM54" s="82"/>
      <c r="JCN54" s="82"/>
      <c r="JCO54" s="82"/>
      <c r="JCP54" s="82"/>
      <c r="JCQ54" s="82"/>
      <c r="JCR54" s="82"/>
      <c r="JCS54" s="82"/>
      <c r="JCT54" s="82"/>
      <c r="JCU54" s="82"/>
      <c r="JCV54" s="82"/>
      <c r="JCW54" s="82"/>
      <c r="JCX54" s="82"/>
      <c r="JCY54" s="82"/>
      <c r="JCZ54" s="82"/>
      <c r="JDA54" s="82"/>
      <c r="JDB54" s="82"/>
      <c r="JDC54" s="82"/>
      <c r="JDD54" s="82"/>
      <c r="JDE54" s="82"/>
      <c r="JDF54" s="82"/>
      <c r="JDG54" s="82"/>
      <c r="JDH54" s="82"/>
      <c r="JDI54" s="82"/>
      <c r="JDJ54" s="82"/>
      <c r="JDK54" s="82"/>
      <c r="JDL54" s="82"/>
      <c r="JDM54" s="82"/>
      <c r="JDN54" s="82"/>
      <c r="JDO54" s="82"/>
      <c r="JDP54" s="82"/>
      <c r="JDQ54" s="82"/>
      <c r="JDR54" s="82"/>
      <c r="JDS54" s="82"/>
      <c r="JDT54" s="82"/>
      <c r="JDU54" s="82"/>
      <c r="JDV54" s="82"/>
      <c r="JDW54" s="82"/>
      <c r="JDX54" s="82"/>
      <c r="JDY54" s="82"/>
      <c r="JDZ54" s="82"/>
      <c r="JEA54" s="82"/>
      <c r="JEB54" s="82"/>
      <c r="JEC54" s="82"/>
      <c r="JED54" s="82"/>
      <c r="JEE54" s="82"/>
      <c r="JEF54" s="82"/>
      <c r="JEG54" s="82"/>
      <c r="JEH54" s="82"/>
      <c r="JEI54" s="82"/>
      <c r="JEJ54" s="82"/>
      <c r="JEK54" s="82"/>
      <c r="JEL54" s="82"/>
      <c r="JEM54" s="82"/>
      <c r="JEN54" s="82"/>
      <c r="JEO54" s="82"/>
      <c r="JEP54" s="82"/>
      <c r="JEQ54" s="82"/>
      <c r="JER54" s="82"/>
      <c r="JES54" s="82"/>
      <c r="JET54" s="82"/>
      <c r="JEU54" s="82"/>
      <c r="JEV54" s="82"/>
      <c r="JEW54" s="82"/>
      <c r="JEX54" s="82"/>
      <c r="JEY54" s="82"/>
      <c r="JEZ54" s="82"/>
      <c r="JFA54" s="82"/>
      <c r="JFB54" s="82"/>
      <c r="JFC54" s="82"/>
      <c r="JFD54" s="82"/>
      <c r="JFE54" s="82"/>
      <c r="JFF54" s="82"/>
      <c r="JFG54" s="82"/>
      <c r="JFH54" s="82"/>
      <c r="JFI54" s="82"/>
      <c r="JFJ54" s="82"/>
      <c r="JFK54" s="82"/>
      <c r="JFL54" s="82"/>
      <c r="JFM54" s="82"/>
      <c r="JFN54" s="82"/>
      <c r="JFO54" s="82"/>
      <c r="JFP54" s="82"/>
      <c r="JFQ54" s="82"/>
      <c r="JFR54" s="82"/>
      <c r="JFS54" s="82"/>
      <c r="JFT54" s="82"/>
      <c r="JFU54" s="82"/>
      <c r="JFV54" s="82"/>
      <c r="JFW54" s="82"/>
      <c r="JFX54" s="82"/>
      <c r="JFY54" s="82"/>
      <c r="JFZ54" s="82"/>
      <c r="JGA54" s="82"/>
      <c r="JGB54" s="82"/>
      <c r="JGC54" s="82"/>
      <c r="JGD54" s="82"/>
      <c r="JGE54" s="82"/>
      <c r="JGF54" s="82"/>
      <c r="JGG54" s="82"/>
      <c r="JGH54" s="82"/>
      <c r="JGI54" s="82"/>
      <c r="JGJ54" s="82"/>
      <c r="JGK54" s="82"/>
      <c r="JGL54" s="82"/>
      <c r="JGM54" s="82"/>
      <c r="JGN54" s="82"/>
      <c r="JGO54" s="82"/>
      <c r="JGP54" s="82"/>
      <c r="JGQ54" s="82"/>
      <c r="JGR54" s="82"/>
      <c r="JGS54" s="82"/>
      <c r="JGT54" s="82"/>
      <c r="JGU54" s="82"/>
      <c r="JGV54" s="82"/>
      <c r="JGW54" s="82"/>
      <c r="JGX54" s="82"/>
      <c r="JGY54" s="82"/>
      <c r="JGZ54" s="82"/>
      <c r="JHA54" s="82"/>
      <c r="JHB54" s="82"/>
      <c r="JHC54" s="82"/>
      <c r="JHD54" s="82"/>
      <c r="JHE54" s="82"/>
      <c r="JHF54" s="82"/>
      <c r="JHG54" s="82"/>
      <c r="JHH54" s="82"/>
      <c r="JHI54" s="82"/>
      <c r="JHJ54" s="82"/>
      <c r="JHK54" s="82"/>
      <c r="JHL54" s="82"/>
      <c r="JHM54" s="82"/>
      <c r="JHN54" s="82"/>
      <c r="JHO54" s="82"/>
      <c r="JHP54" s="82"/>
      <c r="JHQ54" s="82"/>
      <c r="JHR54" s="82"/>
      <c r="JHS54" s="82"/>
      <c r="JHT54" s="82"/>
      <c r="JHU54" s="82"/>
      <c r="JHV54" s="82"/>
      <c r="JHW54" s="82"/>
      <c r="JHX54" s="82"/>
      <c r="JHY54" s="82"/>
      <c r="JHZ54" s="82"/>
      <c r="JIA54" s="82"/>
      <c r="JIB54" s="82"/>
      <c r="JIC54" s="82"/>
      <c r="JID54" s="82"/>
      <c r="JIE54" s="82"/>
      <c r="JIF54" s="82"/>
      <c r="JIG54" s="82"/>
      <c r="JIH54" s="82"/>
      <c r="JII54" s="82"/>
      <c r="JIJ54" s="82"/>
      <c r="JIK54" s="82"/>
      <c r="JIL54" s="82"/>
      <c r="JIM54" s="82"/>
      <c r="JIN54" s="82"/>
      <c r="JIO54" s="82"/>
      <c r="JIP54" s="82"/>
      <c r="JIQ54" s="82"/>
      <c r="JIR54" s="82"/>
      <c r="JIS54" s="82"/>
      <c r="JIT54" s="82"/>
      <c r="JIU54" s="82"/>
      <c r="JIV54" s="82"/>
      <c r="JIW54" s="82"/>
      <c r="JIX54" s="82"/>
      <c r="JIY54" s="82"/>
      <c r="JIZ54" s="82"/>
      <c r="JJA54" s="82"/>
      <c r="JJB54" s="82"/>
      <c r="JJC54" s="82"/>
      <c r="JJD54" s="82"/>
      <c r="JJE54" s="82"/>
      <c r="JJF54" s="82"/>
      <c r="JJG54" s="82"/>
      <c r="JJH54" s="82"/>
      <c r="JJI54" s="82"/>
      <c r="JJJ54" s="82"/>
      <c r="JJK54" s="82"/>
      <c r="JJL54" s="82"/>
      <c r="JJM54" s="82"/>
      <c r="JJN54" s="82"/>
      <c r="JJO54" s="82"/>
      <c r="JJP54" s="82"/>
      <c r="JJQ54" s="82"/>
      <c r="JJR54" s="82"/>
      <c r="JJS54" s="82"/>
      <c r="JJT54" s="82"/>
      <c r="JJU54" s="82"/>
      <c r="JJV54" s="82"/>
      <c r="JJW54" s="82"/>
      <c r="JJX54" s="82"/>
      <c r="JJY54" s="82"/>
      <c r="JJZ54" s="82"/>
      <c r="JKA54" s="82"/>
      <c r="JKB54" s="82"/>
      <c r="JKC54" s="82"/>
      <c r="JKD54" s="82"/>
      <c r="JKE54" s="82"/>
      <c r="JKF54" s="82"/>
      <c r="JKG54" s="82"/>
      <c r="JKH54" s="82"/>
      <c r="JKI54" s="82"/>
      <c r="JKJ54" s="82"/>
      <c r="JKK54" s="82"/>
      <c r="JKL54" s="82"/>
      <c r="JKM54" s="82"/>
      <c r="JKN54" s="82"/>
      <c r="JKO54" s="82"/>
      <c r="JKP54" s="82"/>
      <c r="JKQ54" s="82"/>
      <c r="JKR54" s="82"/>
      <c r="JKS54" s="82"/>
      <c r="JKT54" s="82"/>
      <c r="JKU54" s="82"/>
      <c r="JKV54" s="82"/>
      <c r="JKW54" s="82"/>
      <c r="JKX54" s="82"/>
      <c r="JKY54" s="82"/>
      <c r="JKZ54" s="82"/>
      <c r="JLA54" s="82"/>
      <c r="JLB54" s="82"/>
      <c r="JLC54" s="82"/>
      <c r="JLD54" s="82"/>
      <c r="JLE54" s="82"/>
      <c r="JLF54" s="82"/>
      <c r="JLG54" s="82"/>
      <c r="JLH54" s="82"/>
      <c r="JLI54" s="82"/>
      <c r="JLJ54" s="82"/>
      <c r="JLK54" s="82"/>
      <c r="JLL54" s="82"/>
      <c r="JLM54" s="82"/>
      <c r="JLN54" s="82"/>
      <c r="JLO54" s="82"/>
      <c r="JLP54" s="82"/>
      <c r="JLQ54" s="82"/>
      <c r="JLR54" s="82"/>
      <c r="JLS54" s="82"/>
      <c r="JLT54" s="82"/>
      <c r="JLU54" s="82"/>
      <c r="JLV54" s="82"/>
      <c r="JLW54" s="82"/>
      <c r="JLX54" s="82"/>
      <c r="JLY54" s="82"/>
      <c r="JLZ54" s="82"/>
      <c r="JMA54" s="82"/>
      <c r="JMB54" s="82"/>
      <c r="JMC54" s="82"/>
      <c r="JMD54" s="82"/>
      <c r="JME54" s="82"/>
      <c r="JMF54" s="82"/>
      <c r="JMG54" s="82"/>
      <c r="JMH54" s="82"/>
      <c r="JMI54" s="82"/>
      <c r="JMJ54" s="82"/>
      <c r="JMK54" s="82"/>
      <c r="JML54" s="82"/>
      <c r="JMM54" s="82"/>
      <c r="JMN54" s="82"/>
      <c r="JMO54" s="82"/>
      <c r="JMP54" s="82"/>
      <c r="JMQ54" s="82"/>
      <c r="JMR54" s="82"/>
      <c r="JMS54" s="82"/>
      <c r="JMT54" s="82"/>
      <c r="JMU54" s="82"/>
      <c r="JMV54" s="82"/>
      <c r="JMW54" s="82"/>
      <c r="JMX54" s="82"/>
      <c r="JMY54" s="82"/>
      <c r="JMZ54" s="82"/>
      <c r="JNA54" s="82"/>
      <c r="JNB54" s="82"/>
      <c r="JNC54" s="82"/>
      <c r="JND54" s="82"/>
      <c r="JNE54" s="82"/>
      <c r="JNF54" s="82"/>
      <c r="JNG54" s="82"/>
      <c r="JNH54" s="82"/>
      <c r="JNI54" s="82"/>
      <c r="JNJ54" s="82"/>
      <c r="JNK54" s="82"/>
      <c r="JNL54" s="82"/>
      <c r="JNM54" s="82"/>
      <c r="JNN54" s="82"/>
      <c r="JNO54" s="82"/>
      <c r="JNP54" s="82"/>
      <c r="JNQ54" s="82"/>
      <c r="JNR54" s="82"/>
      <c r="JNS54" s="82"/>
      <c r="JNT54" s="82"/>
      <c r="JNU54" s="82"/>
      <c r="JNV54" s="82"/>
      <c r="JNW54" s="82"/>
      <c r="JNX54" s="82"/>
      <c r="JNY54" s="82"/>
      <c r="JNZ54" s="82"/>
      <c r="JOA54" s="82"/>
      <c r="JOB54" s="82"/>
      <c r="JOC54" s="82"/>
      <c r="JOD54" s="82"/>
      <c r="JOE54" s="82"/>
      <c r="JOF54" s="82"/>
      <c r="JOG54" s="82"/>
      <c r="JOH54" s="82"/>
      <c r="JOI54" s="82"/>
      <c r="JOJ54" s="82"/>
      <c r="JOK54" s="82"/>
      <c r="JOL54" s="82"/>
      <c r="JOM54" s="82"/>
      <c r="JON54" s="82"/>
      <c r="JOO54" s="82"/>
      <c r="JOP54" s="82"/>
      <c r="JOQ54" s="82"/>
      <c r="JOR54" s="82"/>
      <c r="JOS54" s="82"/>
      <c r="JOT54" s="82"/>
      <c r="JOU54" s="82"/>
      <c r="JOV54" s="82"/>
      <c r="JOW54" s="82"/>
      <c r="JOX54" s="82"/>
      <c r="JOY54" s="82"/>
      <c r="JOZ54" s="82"/>
      <c r="JPA54" s="82"/>
      <c r="JPB54" s="82"/>
      <c r="JPC54" s="82"/>
      <c r="JPD54" s="82"/>
      <c r="JPE54" s="82"/>
      <c r="JPF54" s="82"/>
      <c r="JPG54" s="82"/>
      <c r="JPH54" s="82"/>
      <c r="JPI54" s="82"/>
      <c r="JPJ54" s="82"/>
      <c r="JPK54" s="82"/>
      <c r="JPL54" s="82"/>
      <c r="JPM54" s="82"/>
      <c r="JPN54" s="82"/>
      <c r="JPO54" s="82"/>
      <c r="JPP54" s="82"/>
      <c r="JPQ54" s="82"/>
      <c r="JPR54" s="82"/>
      <c r="JPS54" s="82"/>
      <c r="JPT54" s="82"/>
      <c r="JPU54" s="82"/>
      <c r="JPV54" s="82"/>
      <c r="JPW54" s="82"/>
      <c r="JPX54" s="82"/>
      <c r="JPY54" s="82"/>
      <c r="JPZ54" s="82"/>
      <c r="JQA54" s="82"/>
      <c r="JQB54" s="82"/>
      <c r="JQC54" s="82"/>
      <c r="JQD54" s="82"/>
      <c r="JQE54" s="82"/>
      <c r="JQF54" s="82"/>
      <c r="JQG54" s="82"/>
      <c r="JQH54" s="82"/>
      <c r="JQI54" s="82"/>
      <c r="JQJ54" s="82"/>
      <c r="JQK54" s="82"/>
      <c r="JQL54" s="82"/>
      <c r="JQM54" s="82"/>
      <c r="JQN54" s="82"/>
      <c r="JQO54" s="82"/>
      <c r="JQP54" s="82"/>
      <c r="JQQ54" s="82"/>
      <c r="JQR54" s="82"/>
      <c r="JQS54" s="82"/>
      <c r="JQT54" s="82"/>
      <c r="JQU54" s="82"/>
      <c r="JQV54" s="82"/>
      <c r="JQW54" s="82"/>
      <c r="JQX54" s="82"/>
      <c r="JQY54" s="82"/>
      <c r="JQZ54" s="82"/>
      <c r="JRA54" s="82"/>
      <c r="JRB54" s="82"/>
      <c r="JRC54" s="82"/>
      <c r="JRD54" s="82"/>
      <c r="JRE54" s="82"/>
      <c r="JRF54" s="82"/>
      <c r="JRG54" s="82"/>
      <c r="JRH54" s="82"/>
      <c r="JRI54" s="82"/>
      <c r="JRJ54" s="82"/>
      <c r="JRK54" s="82"/>
      <c r="JRL54" s="82"/>
      <c r="JRM54" s="82"/>
      <c r="JRN54" s="82"/>
      <c r="JRO54" s="82"/>
      <c r="JRP54" s="82"/>
      <c r="JRQ54" s="82"/>
      <c r="JRR54" s="82"/>
      <c r="JRS54" s="82"/>
      <c r="JRT54" s="82"/>
      <c r="JRU54" s="82"/>
      <c r="JRV54" s="82"/>
      <c r="JRW54" s="82"/>
      <c r="JRX54" s="82"/>
      <c r="JRY54" s="82"/>
      <c r="JRZ54" s="82"/>
      <c r="JSA54" s="82"/>
      <c r="JSB54" s="82"/>
      <c r="JSC54" s="82"/>
      <c r="JSD54" s="82"/>
      <c r="JSE54" s="82"/>
      <c r="JSF54" s="82"/>
      <c r="JSG54" s="82"/>
      <c r="JSH54" s="82"/>
      <c r="JSI54" s="82"/>
      <c r="JSJ54" s="82"/>
      <c r="JSK54" s="82"/>
      <c r="JSL54" s="82"/>
      <c r="JSM54" s="82"/>
      <c r="JSN54" s="82"/>
      <c r="JSO54" s="82"/>
      <c r="JSP54" s="82"/>
      <c r="JSQ54" s="82"/>
      <c r="JSR54" s="82"/>
      <c r="JSS54" s="82"/>
      <c r="JST54" s="82"/>
      <c r="JSU54" s="82"/>
      <c r="JSV54" s="82"/>
      <c r="JSW54" s="82"/>
      <c r="JSX54" s="82"/>
      <c r="JSY54" s="82"/>
      <c r="JSZ54" s="82"/>
      <c r="JTA54" s="82"/>
      <c r="JTB54" s="82"/>
      <c r="JTC54" s="82"/>
      <c r="JTD54" s="82"/>
      <c r="JTE54" s="82"/>
      <c r="JTF54" s="82"/>
      <c r="JTG54" s="82"/>
      <c r="JTH54" s="82"/>
      <c r="JTI54" s="82"/>
      <c r="JTJ54" s="82"/>
      <c r="JTK54" s="82"/>
      <c r="JTL54" s="82"/>
      <c r="JTM54" s="82"/>
      <c r="JTN54" s="82"/>
      <c r="JTO54" s="82"/>
      <c r="JTP54" s="82"/>
      <c r="JTQ54" s="82"/>
      <c r="JTR54" s="82"/>
      <c r="JTS54" s="82"/>
      <c r="JTT54" s="82"/>
      <c r="JTU54" s="82"/>
      <c r="JTV54" s="82"/>
      <c r="JTW54" s="82"/>
      <c r="JTX54" s="82"/>
      <c r="JTY54" s="82"/>
      <c r="JTZ54" s="82"/>
      <c r="JUA54" s="82"/>
      <c r="JUB54" s="82"/>
      <c r="JUC54" s="82"/>
      <c r="JUD54" s="82"/>
      <c r="JUE54" s="82"/>
      <c r="JUF54" s="82"/>
      <c r="JUG54" s="82"/>
      <c r="JUH54" s="82"/>
      <c r="JUI54" s="82"/>
      <c r="JUJ54" s="82"/>
      <c r="JUK54" s="82"/>
      <c r="JUL54" s="82"/>
      <c r="JUM54" s="82"/>
      <c r="JUN54" s="82"/>
      <c r="JUO54" s="82"/>
      <c r="JUP54" s="82"/>
      <c r="JUQ54" s="82"/>
      <c r="JUR54" s="82"/>
      <c r="JUS54" s="82"/>
      <c r="JUT54" s="82"/>
      <c r="JUU54" s="82"/>
      <c r="JUV54" s="82"/>
      <c r="JUW54" s="82"/>
      <c r="JUX54" s="82"/>
      <c r="JUY54" s="82"/>
      <c r="JUZ54" s="82"/>
      <c r="JVA54" s="82"/>
      <c r="JVB54" s="82"/>
      <c r="JVC54" s="82"/>
      <c r="JVD54" s="82"/>
      <c r="JVE54" s="82"/>
      <c r="JVF54" s="82"/>
      <c r="JVG54" s="82"/>
      <c r="JVH54" s="82"/>
      <c r="JVI54" s="82"/>
      <c r="JVJ54" s="82"/>
      <c r="JVK54" s="82"/>
      <c r="JVL54" s="82"/>
      <c r="JVM54" s="82"/>
      <c r="JVN54" s="82"/>
      <c r="JVO54" s="82"/>
      <c r="JVP54" s="82"/>
      <c r="JVQ54" s="82"/>
      <c r="JVR54" s="82"/>
      <c r="JVS54" s="82"/>
      <c r="JVT54" s="82"/>
      <c r="JVU54" s="82"/>
      <c r="JVV54" s="82"/>
      <c r="JVW54" s="82"/>
      <c r="JVX54" s="82"/>
      <c r="JVY54" s="82"/>
      <c r="JVZ54" s="82"/>
      <c r="JWA54" s="82"/>
      <c r="JWB54" s="82"/>
      <c r="JWC54" s="82"/>
      <c r="JWD54" s="82"/>
      <c r="JWE54" s="82"/>
      <c r="JWF54" s="82"/>
      <c r="JWG54" s="82"/>
      <c r="JWH54" s="82"/>
      <c r="JWI54" s="82"/>
      <c r="JWJ54" s="82"/>
      <c r="JWK54" s="82"/>
      <c r="JWL54" s="82"/>
      <c r="JWM54" s="82"/>
      <c r="JWN54" s="82"/>
      <c r="JWO54" s="82"/>
      <c r="JWP54" s="82"/>
      <c r="JWQ54" s="82"/>
      <c r="JWR54" s="82"/>
      <c r="JWS54" s="82"/>
      <c r="JWT54" s="82"/>
      <c r="JWU54" s="82"/>
      <c r="JWV54" s="82"/>
      <c r="JWW54" s="82"/>
      <c r="JWX54" s="82"/>
      <c r="JWY54" s="82"/>
      <c r="JWZ54" s="82"/>
      <c r="JXA54" s="82"/>
      <c r="JXB54" s="82"/>
      <c r="JXC54" s="82"/>
      <c r="JXD54" s="82"/>
      <c r="JXE54" s="82"/>
      <c r="JXF54" s="82"/>
      <c r="JXG54" s="82"/>
      <c r="JXH54" s="82"/>
      <c r="JXI54" s="82"/>
      <c r="JXJ54" s="82"/>
      <c r="JXK54" s="82"/>
      <c r="JXL54" s="82"/>
      <c r="JXM54" s="82"/>
      <c r="JXN54" s="82"/>
      <c r="JXO54" s="82"/>
      <c r="JXP54" s="82"/>
      <c r="JXQ54" s="82"/>
      <c r="JXR54" s="82"/>
      <c r="JXS54" s="82"/>
      <c r="JXT54" s="82"/>
      <c r="JXU54" s="82"/>
      <c r="JXV54" s="82"/>
      <c r="JXW54" s="82"/>
      <c r="JXX54" s="82"/>
      <c r="JXY54" s="82"/>
      <c r="JXZ54" s="82"/>
      <c r="JYA54" s="82"/>
      <c r="JYB54" s="82"/>
      <c r="JYC54" s="82"/>
      <c r="JYD54" s="82"/>
      <c r="JYE54" s="82"/>
      <c r="JYF54" s="82"/>
      <c r="JYG54" s="82"/>
      <c r="JYH54" s="82"/>
      <c r="JYI54" s="82"/>
      <c r="JYJ54" s="82"/>
      <c r="JYK54" s="82"/>
      <c r="JYL54" s="82"/>
      <c r="JYM54" s="82"/>
      <c r="JYN54" s="82"/>
      <c r="JYO54" s="82"/>
      <c r="JYP54" s="82"/>
      <c r="JYQ54" s="82"/>
      <c r="JYR54" s="82"/>
      <c r="JYS54" s="82"/>
      <c r="JYT54" s="82"/>
      <c r="JYU54" s="82"/>
      <c r="JYV54" s="82"/>
      <c r="JYW54" s="82"/>
      <c r="JYX54" s="82"/>
      <c r="JYY54" s="82"/>
      <c r="JYZ54" s="82"/>
      <c r="JZA54" s="82"/>
      <c r="JZB54" s="82"/>
      <c r="JZC54" s="82"/>
      <c r="JZD54" s="82"/>
      <c r="JZE54" s="82"/>
      <c r="JZF54" s="82"/>
      <c r="JZG54" s="82"/>
      <c r="JZH54" s="82"/>
      <c r="JZI54" s="82"/>
      <c r="JZJ54" s="82"/>
      <c r="JZK54" s="82"/>
      <c r="JZL54" s="82"/>
      <c r="JZM54" s="82"/>
      <c r="JZN54" s="82"/>
      <c r="JZO54" s="82"/>
      <c r="JZP54" s="82"/>
      <c r="JZQ54" s="82"/>
      <c r="JZR54" s="82"/>
      <c r="JZS54" s="82"/>
      <c r="JZT54" s="82"/>
      <c r="JZU54" s="82"/>
      <c r="JZV54" s="82"/>
      <c r="JZW54" s="82"/>
      <c r="JZX54" s="82"/>
      <c r="JZY54" s="82"/>
      <c r="JZZ54" s="82"/>
      <c r="KAA54" s="82"/>
      <c r="KAB54" s="82"/>
      <c r="KAC54" s="82"/>
      <c r="KAD54" s="82"/>
      <c r="KAE54" s="82"/>
      <c r="KAF54" s="82"/>
      <c r="KAG54" s="82"/>
      <c r="KAH54" s="82"/>
      <c r="KAI54" s="82"/>
      <c r="KAJ54" s="82"/>
      <c r="KAK54" s="82"/>
      <c r="KAL54" s="82"/>
      <c r="KAM54" s="82"/>
      <c r="KAN54" s="82"/>
      <c r="KAO54" s="82"/>
      <c r="KAP54" s="82"/>
      <c r="KAQ54" s="82"/>
      <c r="KAR54" s="82"/>
      <c r="KAS54" s="82"/>
      <c r="KAT54" s="82"/>
      <c r="KAU54" s="82"/>
      <c r="KAV54" s="82"/>
      <c r="KAW54" s="82"/>
      <c r="KAX54" s="82"/>
      <c r="KAY54" s="82"/>
      <c r="KAZ54" s="82"/>
      <c r="KBA54" s="82"/>
      <c r="KBB54" s="82"/>
      <c r="KBC54" s="82"/>
      <c r="KBD54" s="82"/>
      <c r="KBE54" s="82"/>
      <c r="KBF54" s="82"/>
      <c r="KBG54" s="82"/>
      <c r="KBH54" s="82"/>
      <c r="KBI54" s="82"/>
      <c r="KBJ54" s="82"/>
      <c r="KBK54" s="82"/>
      <c r="KBL54" s="82"/>
      <c r="KBM54" s="82"/>
      <c r="KBN54" s="82"/>
      <c r="KBO54" s="82"/>
      <c r="KBP54" s="82"/>
      <c r="KBQ54" s="82"/>
      <c r="KBR54" s="82"/>
      <c r="KBS54" s="82"/>
      <c r="KBT54" s="82"/>
      <c r="KBU54" s="82"/>
      <c r="KBV54" s="82"/>
      <c r="KBW54" s="82"/>
      <c r="KBX54" s="82"/>
      <c r="KBY54" s="82"/>
      <c r="KBZ54" s="82"/>
      <c r="KCA54" s="82"/>
      <c r="KCB54" s="82"/>
      <c r="KCC54" s="82"/>
      <c r="KCD54" s="82"/>
      <c r="KCE54" s="82"/>
      <c r="KCF54" s="82"/>
      <c r="KCG54" s="82"/>
      <c r="KCH54" s="82"/>
      <c r="KCI54" s="82"/>
      <c r="KCJ54" s="82"/>
      <c r="KCK54" s="82"/>
      <c r="KCL54" s="82"/>
      <c r="KCM54" s="82"/>
      <c r="KCN54" s="82"/>
      <c r="KCO54" s="82"/>
      <c r="KCP54" s="82"/>
      <c r="KCQ54" s="82"/>
      <c r="KCR54" s="82"/>
      <c r="KCS54" s="82"/>
      <c r="KCT54" s="82"/>
      <c r="KCU54" s="82"/>
      <c r="KCV54" s="82"/>
      <c r="KCW54" s="82"/>
      <c r="KCX54" s="82"/>
      <c r="KCY54" s="82"/>
      <c r="KCZ54" s="82"/>
      <c r="KDA54" s="82"/>
      <c r="KDB54" s="82"/>
      <c r="KDC54" s="82"/>
      <c r="KDD54" s="82"/>
      <c r="KDE54" s="82"/>
      <c r="KDF54" s="82"/>
      <c r="KDG54" s="82"/>
      <c r="KDH54" s="82"/>
      <c r="KDI54" s="82"/>
      <c r="KDJ54" s="82"/>
      <c r="KDK54" s="82"/>
      <c r="KDL54" s="82"/>
      <c r="KDM54" s="82"/>
      <c r="KDN54" s="82"/>
      <c r="KDO54" s="82"/>
      <c r="KDP54" s="82"/>
      <c r="KDQ54" s="82"/>
      <c r="KDR54" s="82"/>
      <c r="KDS54" s="82"/>
      <c r="KDT54" s="82"/>
      <c r="KDU54" s="82"/>
      <c r="KDV54" s="82"/>
      <c r="KDW54" s="82"/>
      <c r="KDX54" s="82"/>
      <c r="KDY54" s="82"/>
      <c r="KDZ54" s="82"/>
      <c r="KEA54" s="82"/>
      <c r="KEB54" s="82"/>
      <c r="KEC54" s="82"/>
      <c r="KED54" s="82"/>
      <c r="KEE54" s="82"/>
      <c r="KEF54" s="82"/>
      <c r="KEG54" s="82"/>
      <c r="KEH54" s="82"/>
      <c r="KEI54" s="82"/>
      <c r="KEJ54" s="82"/>
      <c r="KEK54" s="82"/>
      <c r="KEL54" s="82"/>
      <c r="KEM54" s="82"/>
      <c r="KEN54" s="82"/>
      <c r="KEO54" s="82"/>
      <c r="KEP54" s="82"/>
      <c r="KEQ54" s="82"/>
      <c r="KER54" s="82"/>
      <c r="KES54" s="82"/>
      <c r="KET54" s="82"/>
      <c r="KEU54" s="82"/>
      <c r="KEV54" s="82"/>
      <c r="KEW54" s="82"/>
      <c r="KEX54" s="82"/>
      <c r="KEY54" s="82"/>
      <c r="KEZ54" s="82"/>
      <c r="KFA54" s="82"/>
      <c r="KFB54" s="82"/>
      <c r="KFC54" s="82"/>
      <c r="KFD54" s="82"/>
      <c r="KFE54" s="82"/>
      <c r="KFF54" s="82"/>
      <c r="KFG54" s="82"/>
      <c r="KFH54" s="82"/>
      <c r="KFI54" s="82"/>
      <c r="KFJ54" s="82"/>
      <c r="KFK54" s="82"/>
      <c r="KFL54" s="82"/>
      <c r="KFM54" s="82"/>
      <c r="KFN54" s="82"/>
      <c r="KFO54" s="82"/>
      <c r="KFP54" s="82"/>
      <c r="KFQ54" s="82"/>
      <c r="KFR54" s="82"/>
      <c r="KFS54" s="82"/>
      <c r="KFT54" s="82"/>
      <c r="KFU54" s="82"/>
      <c r="KFV54" s="82"/>
      <c r="KFW54" s="82"/>
      <c r="KFX54" s="82"/>
      <c r="KFY54" s="82"/>
      <c r="KFZ54" s="82"/>
      <c r="KGA54" s="82"/>
      <c r="KGB54" s="82"/>
      <c r="KGC54" s="82"/>
      <c r="KGD54" s="82"/>
      <c r="KGE54" s="82"/>
      <c r="KGF54" s="82"/>
      <c r="KGG54" s="82"/>
      <c r="KGH54" s="82"/>
      <c r="KGI54" s="82"/>
      <c r="KGJ54" s="82"/>
      <c r="KGK54" s="82"/>
      <c r="KGL54" s="82"/>
      <c r="KGM54" s="82"/>
      <c r="KGN54" s="82"/>
      <c r="KGO54" s="82"/>
      <c r="KGP54" s="82"/>
      <c r="KGQ54" s="82"/>
      <c r="KGR54" s="82"/>
      <c r="KGS54" s="82"/>
      <c r="KGT54" s="82"/>
      <c r="KGU54" s="82"/>
      <c r="KGV54" s="82"/>
      <c r="KGW54" s="82"/>
      <c r="KGX54" s="82"/>
      <c r="KGY54" s="82"/>
      <c r="KGZ54" s="82"/>
      <c r="KHA54" s="82"/>
      <c r="KHB54" s="82"/>
      <c r="KHC54" s="82"/>
      <c r="KHD54" s="82"/>
      <c r="KHE54" s="82"/>
      <c r="KHF54" s="82"/>
      <c r="KHG54" s="82"/>
      <c r="KHH54" s="82"/>
      <c r="KHI54" s="82"/>
      <c r="KHJ54" s="82"/>
      <c r="KHK54" s="82"/>
      <c r="KHL54" s="82"/>
      <c r="KHM54" s="82"/>
      <c r="KHN54" s="82"/>
      <c r="KHO54" s="82"/>
      <c r="KHP54" s="82"/>
      <c r="KHQ54" s="82"/>
      <c r="KHR54" s="82"/>
      <c r="KHS54" s="82"/>
      <c r="KHT54" s="82"/>
      <c r="KHU54" s="82"/>
      <c r="KHV54" s="82"/>
      <c r="KHW54" s="82"/>
      <c r="KHX54" s="82"/>
      <c r="KHY54" s="82"/>
      <c r="KHZ54" s="82"/>
      <c r="KIA54" s="82"/>
      <c r="KIB54" s="82"/>
      <c r="KIC54" s="82"/>
      <c r="KID54" s="82"/>
      <c r="KIE54" s="82"/>
      <c r="KIF54" s="82"/>
      <c r="KIG54" s="82"/>
      <c r="KIH54" s="82"/>
      <c r="KII54" s="82"/>
      <c r="KIJ54" s="82"/>
      <c r="KIK54" s="82"/>
      <c r="KIL54" s="82"/>
      <c r="KIM54" s="82"/>
      <c r="KIN54" s="82"/>
      <c r="KIO54" s="82"/>
      <c r="KIP54" s="82"/>
      <c r="KIQ54" s="82"/>
      <c r="KIR54" s="82"/>
      <c r="KIS54" s="82"/>
      <c r="KIT54" s="82"/>
      <c r="KIU54" s="82"/>
      <c r="KIV54" s="82"/>
      <c r="KIW54" s="82"/>
      <c r="KIX54" s="82"/>
      <c r="KIY54" s="82"/>
      <c r="KIZ54" s="82"/>
      <c r="KJA54" s="82"/>
      <c r="KJB54" s="82"/>
      <c r="KJC54" s="82"/>
      <c r="KJD54" s="82"/>
      <c r="KJE54" s="82"/>
      <c r="KJF54" s="82"/>
      <c r="KJG54" s="82"/>
      <c r="KJH54" s="82"/>
      <c r="KJI54" s="82"/>
      <c r="KJJ54" s="82"/>
      <c r="KJK54" s="82"/>
      <c r="KJL54" s="82"/>
      <c r="KJM54" s="82"/>
      <c r="KJN54" s="82"/>
      <c r="KJO54" s="82"/>
      <c r="KJP54" s="82"/>
      <c r="KJQ54" s="82"/>
      <c r="KJR54" s="82"/>
      <c r="KJS54" s="82"/>
      <c r="KJT54" s="82"/>
      <c r="KJU54" s="82"/>
      <c r="KJV54" s="82"/>
      <c r="KJW54" s="82"/>
      <c r="KJX54" s="82"/>
      <c r="KJY54" s="82"/>
      <c r="KJZ54" s="82"/>
      <c r="KKA54" s="82"/>
      <c r="KKB54" s="82"/>
      <c r="KKC54" s="82"/>
      <c r="KKD54" s="82"/>
      <c r="KKE54" s="82"/>
      <c r="KKF54" s="82"/>
      <c r="KKG54" s="82"/>
      <c r="KKH54" s="82"/>
      <c r="KKI54" s="82"/>
      <c r="KKJ54" s="82"/>
      <c r="KKK54" s="82"/>
      <c r="KKL54" s="82"/>
      <c r="KKM54" s="82"/>
      <c r="KKN54" s="82"/>
      <c r="KKO54" s="82"/>
      <c r="KKP54" s="82"/>
      <c r="KKQ54" s="82"/>
      <c r="KKR54" s="82"/>
      <c r="KKS54" s="82"/>
      <c r="KKT54" s="82"/>
      <c r="KKU54" s="82"/>
      <c r="KKV54" s="82"/>
      <c r="KKW54" s="82"/>
      <c r="KKX54" s="82"/>
      <c r="KKY54" s="82"/>
      <c r="KKZ54" s="82"/>
      <c r="KLA54" s="82"/>
      <c r="KLB54" s="82"/>
      <c r="KLC54" s="82"/>
      <c r="KLD54" s="82"/>
      <c r="KLE54" s="82"/>
      <c r="KLF54" s="82"/>
      <c r="KLG54" s="82"/>
      <c r="KLH54" s="82"/>
      <c r="KLI54" s="82"/>
      <c r="KLJ54" s="82"/>
      <c r="KLK54" s="82"/>
      <c r="KLL54" s="82"/>
      <c r="KLM54" s="82"/>
      <c r="KLN54" s="82"/>
      <c r="KLO54" s="82"/>
      <c r="KLP54" s="82"/>
      <c r="KLQ54" s="82"/>
      <c r="KLR54" s="82"/>
      <c r="KLS54" s="82"/>
      <c r="KLT54" s="82"/>
      <c r="KLU54" s="82"/>
      <c r="KLV54" s="82"/>
      <c r="KLW54" s="82"/>
      <c r="KLX54" s="82"/>
      <c r="KLY54" s="82"/>
      <c r="KLZ54" s="82"/>
      <c r="KMA54" s="82"/>
      <c r="KMB54" s="82"/>
      <c r="KMC54" s="82"/>
      <c r="KMD54" s="82"/>
      <c r="KME54" s="82"/>
      <c r="KMF54" s="82"/>
      <c r="KMG54" s="82"/>
      <c r="KMH54" s="82"/>
      <c r="KMI54" s="82"/>
      <c r="KMJ54" s="82"/>
      <c r="KMK54" s="82"/>
      <c r="KML54" s="82"/>
      <c r="KMM54" s="82"/>
      <c r="KMN54" s="82"/>
      <c r="KMO54" s="82"/>
      <c r="KMP54" s="82"/>
      <c r="KMQ54" s="82"/>
      <c r="KMR54" s="82"/>
      <c r="KMS54" s="82"/>
      <c r="KMT54" s="82"/>
      <c r="KMU54" s="82"/>
      <c r="KMV54" s="82"/>
      <c r="KMW54" s="82"/>
      <c r="KMX54" s="82"/>
      <c r="KMY54" s="82"/>
      <c r="KMZ54" s="82"/>
      <c r="KNA54" s="82"/>
      <c r="KNB54" s="82"/>
      <c r="KNC54" s="82"/>
      <c r="KND54" s="82"/>
      <c r="KNE54" s="82"/>
      <c r="KNF54" s="82"/>
      <c r="KNG54" s="82"/>
      <c r="KNH54" s="82"/>
      <c r="KNI54" s="82"/>
      <c r="KNJ54" s="82"/>
      <c r="KNK54" s="82"/>
      <c r="KNL54" s="82"/>
      <c r="KNM54" s="82"/>
      <c r="KNN54" s="82"/>
      <c r="KNO54" s="82"/>
      <c r="KNP54" s="82"/>
      <c r="KNQ54" s="82"/>
      <c r="KNR54" s="82"/>
      <c r="KNS54" s="82"/>
      <c r="KNT54" s="82"/>
      <c r="KNU54" s="82"/>
      <c r="KNV54" s="82"/>
      <c r="KNW54" s="82"/>
      <c r="KNX54" s="82"/>
      <c r="KNY54" s="82"/>
      <c r="KNZ54" s="82"/>
      <c r="KOA54" s="82"/>
      <c r="KOB54" s="82"/>
      <c r="KOC54" s="82"/>
      <c r="KOD54" s="82"/>
      <c r="KOE54" s="82"/>
      <c r="KOF54" s="82"/>
      <c r="KOG54" s="82"/>
      <c r="KOH54" s="82"/>
      <c r="KOI54" s="82"/>
      <c r="KOJ54" s="82"/>
      <c r="KOK54" s="82"/>
      <c r="KOL54" s="82"/>
      <c r="KOM54" s="82"/>
      <c r="KON54" s="82"/>
      <c r="KOO54" s="82"/>
      <c r="KOP54" s="82"/>
      <c r="KOQ54" s="82"/>
      <c r="KOR54" s="82"/>
      <c r="KOS54" s="82"/>
      <c r="KOT54" s="82"/>
      <c r="KOU54" s="82"/>
      <c r="KOV54" s="82"/>
      <c r="KOW54" s="82"/>
      <c r="KOX54" s="82"/>
      <c r="KOY54" s="82"/>
      <c r="KOZ54" s="82"/>
      <c r="KPA54" s="82"/>
      <c r="KPB54" s="82"/>
      <c r="KPC54" s="82"/>
      <c r="KPD54" s="82"/>
      <c r="KPE54" s="82"/>
      <c r="KPF54" s="82"/>
      <c r="KPG54" s="82"/>
      <c r="KPH54" s="82"/>
      <c r="KPI54" s="82"/>
      <c r="KPJ54" s="82"/>
      <c r="KPK54" s="82"/>
      <c r="KPL54" s="82"/>
      <c r="KPM54" s="82"/>
      <c r="KPN54" s="82"/>
      <c r="KPO54" s="82"/>
      <c r="KPP54" s="82"/>
      <c r="KPQ54" s="82"/>
      <c r="KPR54" s="82"/>
      <c r="KPS54" s="82"/>
      <c r="KPT54" s="82"/>
      <c r="KPU54" s="82"/>
      <c r="KPV54" s="82"/>
      <c r="KPW54" s="82"/>
      <c r="KPX54" s="82"/>
      <c r="KPY54" s="82"/>
      <c r="KPZ54" s="82"/>
      <c r="KQA54" s="82"/>
      <c r="KQB54" s="82"/>
      <c r="KQC54" s="82"/>
      <c r="KQD54" s="82"/>
      <c r="KQE54" s="82"/>
      <c r="KQF54" s="82"/>
      <c r="KQG54" s="82"/>
      <c r="KQH54" s="82"/>
      <c r="KQI54" s="82"/>
      <c r="KQJ54" s="82"/>
      <c r="KQK54" s="82"/>
      <c r="KQL54" s="82"/>
      <c r="KQM54" s="82"/>
      <c r="KQN54" s="82"/>
      <c r="KQO54" s="82"/>
      <c r="KQP54" s="82"/>
      <c r="KQQ54" s="82"/>
      <c r="KQR54" s="82"/>
      <c r="KQS54" s="82"/>
      <c r="KQT54" s="82"/>
      <c r="KQU54" s="82"/>
      <c r="KQV54" s="82"/>
      <c r="KQW54" s="82"/>
      <c r="KQX54" s="82"/>
      <c r="KQY54" s="82"/>
      <c r="KQZ54" s="82"/>
      <c r="KRA54" s="82"/>
      <c r="KRB54" s="82"/>
      <c r="KRC54" s="82"/>
      <c r="KRD54" s="82"/>
      <c r="KRE54" s="82"/>
      <c r="KRF54" s="82"/>
      <c r="KRG54" s="82"/>
      <c r="KRH54" s="82"/>
      <c r="KRI54" s="82"/>
      <c r="KRJ54" s="82"/>
      <c r="KRK54" s="82"/>
      <c r="KRL54" s="82"/>
      <c r="KRM54" s="82"/>
      <c r="KRN54" s="82"/>
      <c r="KRO54" s="82"/>
      <c r="KRP54" s="82"/>
      <c r="KRQ54" s="82"/>
      <c r="KRR54" s="82"/>
      <c r="KRS54" s="82"/>
      <c r="KRT54" s="82"/>
      <c r="KRU54" s="82"/>
      <c r="KRV54" s="82"/>
      <c r="KRW54" s="82"/>
      <c r="KRX54" s="82"/>
      <c r="KRY54" s="82"/>
      <c r="KRZ54" s="82"/>
      <c r="KSA54" s="82"/>
      <c r="KSB54" s="82"/>
      <c r="KSC54" s="82"/>
      <c r="KSD54" s="82"/>
      <c r="KSE54" s="82"/>
      <c r="KSF54" s="82"/>
      <c r="KSG54" s="82"/>
      <c r="KSH54" s="82"/>
      <c r="KSI54" s="82"/>
      <c r="KSJ54" s="82"/>
      <c r="KSK54" s="82"/>
      <c r="KSL54" s="82"/>
      <c r="KSM54" s="82"/>
      <c r="KSN54" s="82"/>
      <c r="KSO54" s="82"/>
      <c r="KSP54" s="82"/>
      <c r="KSQ54" s="82"/>
      <c r="KSR54" s="82"/>
      <c r="KSS54" s="82"/>
      <c r="KST54" s="82"/>
      <c r="KSU54" s="82"/>
      <c r="KSV54" s="82"/>
      <c r="KSW54" s="82"/>
      <c r="KSX54" s="82"/>
      <c r="KSY54" s="82"/>
      <c r="KSZ54" s="82"/>
      <c r="KTA54" s="82"/>
      <c r="KTB54" s="82"/>
      <c r="KTC54" s="82"/>
      <c r="KTD54" s="82"/>
      <c r="KTE54" s="82"/>
      <c r="KTF54" s="82"/>
      <c r="KTG54" s="82"/>
      <c r="KTH54" s="82"/>
      <c r="KTI54" s="82"/>
      <c r="KTJ54" s="82"/>
      <c r="KTK54" s="82"/>
      <c r="KTL54" s="82"/>
      <c r="KTM54" s="82"/>
      <c r="KTN54" s="82"/>
      <c r="KTO54" s="82"/>
      <c r="KTP54" s="82"/>
      <c r="KTQ54" s="82"/>
      <c r="KTR54" s="82"/>
      <c r="KTS54" s="82"/>
      <c r="KTT54" s="82"/>
      <c r="KTU54" s="82"/>
      <c r="KTV54" s="82"/>
      <c r="KTW54" s="82"/>
      <c r="KTX54" s="82"/>
      <c r="KTY54" s="82"/>
      <c r="KTZ54" s="82"/>
      <c r="KUA54" s="82"/>
      <c r="KUB54" s="82"/>
      <c r="KUC54" s="82"/>
      <c r="KUD54" s="82"/>
      <c r="KUE54" s="82"/>
      <c r="KUF54" s="82"/>
      <c r="KUG54" s="82"/>
      <c r="KUH54" s="82"/>
      <c r="KUI54" s="82"/>
      <c r="KUJ54" s="82"/>
      <c r="KUK54" s="82"/>
      <c r="KUL54" s="82"/>
      <c r="KUM54" s="82"/>
      <c r="KUN54" s="82"/>
      <c r="KUO54" s="82"/>
      <c r="KUP54" s="82"/>
      <c r="KUQ54" s="82"/>
      <c r="KUR54" s="82"/>
      <c r="KUS54" s="82"/>
      <c r="KUT54" s="82"/>
      <c r="KUU54" s="82"/>
      <c r="KUV54" s="82"/>
      <c r="KUW54" s="82"/>
      <c r="KUX54" s="82"/>
      <c r="KUY54" s="82"/>
      <c r="KUZ54" s="82"/>
      <c r="KVA54" s="82"/>
      <c r="KVB54" s="82"/>
      <c r="KVC54" s="82"/>
      <c r="KVD54" s="82"/>
      <c r="KVE54" s="82"/>
      <c r="KVF54" s="82"/>
      <c r="KVG54" s="82"/>
      <c r="KVH54" s="82"/>
      <c r="KVI54" s="82"/>
      <c r="KVJ54" s="82"/>
      <c r="KVK54" s="82"/>
      <c r="KVL54" s="82"/>
      <c r="KVM54" s="82"/>
      <c r="KVN54" s="82"/>
      <c r="KVO54" s="82"/>
      <c r="KVP54" s="82"/>
      <c r="KVQ54" s="82"/>
      <c r="KVR54" s="82"/>
      <c r="KVS54" s="82"/>
      <c r="KVT54" s="82"/>
      <c r="KVU54" s="82"/>
      <c r="KVV54" s="82"/>
      <c r="KVW54" s="82"/>
      <c r="KVX54" s="82"/>
      <c r="KVY54" s="82"/>
      <c r="KVZ54" s="82"/>
      <c r="KWA54" s="82"/>
      <c r="KWB54" s="82"/>
      <c r="KWC54" s="82"/>
      <c r="KWD54" s="82"/>
      <c r="KWE54" s="82"/>
      <c r="KWF54" s="82"/>
      <c r="KWG54" s="82"/>
      <c r="KWH54" s="82"/>
      <c r="KWI54" s="82"/>
      <c r="KWJ54" s="82"/>
      <c r="KWK54" s="82"/>
      <c r="KWL54" s="82"/>
      <c r="KWM54" s="82"/>
      <c r="KWN54" s="82"/>
      <c r="KWO54" s="82"/>
      <c r="KWP54" s="82"/>
      <c r="KWQ54" s="82"/>
      <c r="KWR54" s="82"/>
      <c r="KWS54" s="82"/>
      <c r="KWT54" s="82"/>
      <c r="KWU54" s="82"/>
      <c r="KWV54" s="82"/>
      <c r="KWW54" s="82"/>
      <c r="KWX54" s="82"/>
      <c r="KWY54" s="82"/>
      <c r="KWZ54" s="82"/>
      <c r="KXA54" s="82"/>
      <c r="KXB54" s="82"/>
      <c r="KXC54" s="82"/>
      <c r="KXD54" s="82"/>
      <c r="KXE54" s="82"/>
      <c r="KXF54" s="82"/>
      <c r="KXG54" s="82"/>
      <c r="KXH54" s="82"/>
      <c r="KXI54" s="82"/>
      <c r="KXJ54" s="82"/>
      <c r="KXK54" s="82"/>
      <c r="KXL54" s="82"/>
      <c r="KXM54" s="82"/>
      <c r="KXN54" s="82"/>
      <c r="KXO54" s="82"/>
      <c r="KXP54" s="82"/>
      <c r="KXQ54" s="82"/>
      <c r="KXR54" s="82"/>
      <c r="KXS54" s="82"/>
      <c r="KXT54" s="82"/>
      <c r="KXU54" s="82"/>
      <c r="KXV54" s="82"/>
      <c r="KXW54" s="82"/>
      <c r="KXX54" s="82"/>
      <c r="KXY54" s="82"/>
      <c r="KXZ54" s="82"/>
      <c r="KYA54" s="82"/>
      <c r="KYB54" s="82"/>
      <c r="KYC54" s="82"/>
      <c r="KYD54" s="82"/>
      <c r="KYE54" s="82"/>
      <c r="KYF54" s="82"/>
      <c r="KYG54" s="82"/>
      <c r="KYH54" s="82"/>
      <c r="KYI54" s="82"/>
      <c r="KYJ54" s="82"/>
      <c r="KYK54" s="82"/>
      <c r="KYL54" s="82"/>
      <c r="KYM54" s="82"/>
      <c r="KYN54" s="82"/>
      <c r="KYO54" s="82"/>
      <c r="KYP54" s="82"/>
      <c r="KYQ54" s="82"/>
      <c r="KYR54" s="82"/>
      <c r="KYS54" s="82"/>
      <c r="KYT54" s="82"/>
      <c r="KYU54" s="82"/>
      <c r="KYV54" s="82"/>
      <c r="KYW54" s="82"/>
      <c r="KYX54" s="82"/>
      <c r="KYY54" s="82"/>
      <c r="KYZ54" s="82"/>
      <c r="KZA54" s="82"/>
      <c r="KZB54" s="82"/>
      <c r="KZC54" s="82"/>
      <c r="KZD54" s="82"/>
      <c r="KZE54" s="82"/>
      <c r="KZF54" s="82"/>
      <c r="KZG54" s="82"/>
      <c r="KZH54" s="82"/>
      <c r="KZI54" s="82"/>
      <c r="KZJ54" s="82"/>
      <c r="KZK54" s="82"/>
      <c r="KZL54" s="82"/>
      <c r="KZM54" s="82"/>
      <c r="KZN54" s="82"/>
      <c r="KZO54" s="82"/>
      <c r="KZP54" s="82"/>
      <c r="KZQ54" s="82"/>
      <c r="KZR54" s="82"/>
      <c r="KZS54" s="82"/>
      <c r="KZT54" s="82"/>
      <c r="KZU54" s="82"/>
      <c r="KZV54" s="82"/>
      <c r="KZW54" s="82"/>
      <c r="KZX54" s="82"/>
      <c r="KZY54" s="82"/>
      <c r="KZZ54" s="82"/>
      <c r="LAA54" s="82"/>
      <c r="LAB54" s="82"/>
      <c r="LAC54" s="82"/>
      <c r="LAD54" s="82"/>
      <c r="LAE54" s="82"/>
      <c r="LAF54" s="82"/>
      <c r="LAG54" s="82"/>
      <c r="LAH54" s="82"/>
      <c r="LAI54" s="82"/>
      <c r="LAJ54" s="82"/>
      <c r="LAK54" s="82"/>
      <c r="LAL54" s="82"/>
      <c r="LAM54" s="82"/>
      <c r="LAN54" s="82"/>
      <c r="LAO54" s="82"/>
      <c r="LAP54" s="82"/>
      <c r="LAQ54" s="82"/>
      <c r="LAR54" s="82"/>
      <c r="LAS54" s="82"/>
      <c r="LAT54" s="82"/>
      <c r="LAU54" s="82"/>
      <c r="LAV54" s="82"/>
      <c r="LAW54" s="82"/>
      <c r="LAX54" s="82"/>
      <c r="LAY54" s="82"/>
      <c r="LAZ54" s="82"/>
      <c r="LBA54" s="82"/>
      <c r="LBB54" s="82"/>
      <c r="LBC54" s="82"/>
      <c r="LBD54" s="82"/>
      <c r="LBE54" s="82"/>
      <c r="LBF54" s="82"/>
      <c r="LBG54" s="82"/>
      <c r="LBH54" s="82"/>
      <c r="LBI54" s="82"/>
      <c r="LBJ54" s="82"/>
      <c r="LBK54" s="82"/>
      <c r="LBL54" s="82"/>
      <c r="LBM54" s="82"/>
      <c r="LBN54" s="82"/>
      <c r="LBO54" s="82"/>
      <c r="LBP54" s="82"/>
      <c r="LBQ54" s="82"/>
      <c r="LBR54" s="82"/>
      <c r="LBS54" s="82"/>
      <c r="LBT54" s="82"/>
      <c r="LBU54" s="82"/>
      <c r="LBV54" s="82"/>
      <c r="LBW54" s="82"/>
      <c r="LBX54" s="82"/>
      <c r="LBY54" s="82"/>
      <c r="LBZ54" s="82"/>
      <c r="LCA54" s="82"/>
      <c r="LCB54" s="82"/>
      <c r="LCC54" s="82"/>
      <c r="LCD54" s="82"/>
      <c r="LCE54" s="82"/>
      <c r="LCF54" s="82"/>
      <c r="LCG54" s="82"/>
      <c r="LCH54" s="82"/>
      <c r="LCI54" s="82"/>
      <c r="LCJ54" s="82"/>
      <c r="LCK54" s="82"/>
      <c r="LCL54" s="82"/>
      <c r="LCM54" s="82"/>
      <c r="LCN54" s="82"/>
      <c r="LCO54" s="82"/>
      <c r="LCP54" s="82"/>
      <c r="LCQ54" s="82"/>
      <c r="LCR54" s="82"/>
      <c r="LCS54" s="82"/>
      <c r="LCT54" s="82"/>
      <c r="LCU54" s="82"/>
      <c r="LCV54" s="82"/>
      <c r="LCW54" s="82"/>
      <c r="LCX54" s="82"/>
      <c r="LCY54" s="82"/>
      <c r="LCZ54" s="82"/>
      <c r="LDA54" s="82"/>
      <c r="LDB54" s="82"/>
      <c r="LDC54" s="82"/>
      <c r="LDD54" s="82"/>
      <c r="LDE54" s="82"/>
      <c r="LDF54" s="82"/>
      <c r="LDG54" s="82"/>
      <c r="LDH54" s="82"/>
      <c r="LDI54" s="82"/>
      <c r="LDJ54" s="82"/>
      <c r="LDK54" s="82"/>
      <c r="LDL54" s="82"/>
      <c r="LDM54" s="82"/>
      <c r="LDN54" s="82"/>
      <c r="LDO54" s="82"/>
      <c r="LDP54" s="82"/>
      <c r="LDQ54" s="82"/>
      <c r="LDR54" s="82"/>
      <c r="LDS54" s="82"/>
      <c r="LDT54" s="82"/>
      <c r="LDU54" s="82"/>
      <c r="LDV54" s="82"/>
      <c r="LDW54" s="82"/>
      <c r="LDX54" s="82"/>
      <c r="LDY54" s="82"/>
      <c r="LDZ54" s="82"/>
      <c r="LEA54" s="82"/>
      <c r="LEB54" s="82"/>
      <c r="LEC54" s="82"/>
      <c r="LED54" s="82"/>
      <c r="LEE54" s="82"/>
      <c r="LEF54" s="82"/>
      <c r="LEG54" s="82"/>
      <c r="LEH54" s="82"/>
      <c r="LEI54" s="82"/>
      <c r="LEJ54" s="82"/>
      <c r="LEK54" s="82"/>
      <c r="LEL54" s="82"/>
      <c r="LEM54" s="82"/>
      <c r="LEN54" s="82"/>
      <c r="LEO54" s="82"/>
      <c r="LEP54" s="82"/>
      <c r="LEQ54" s="82"/>
      <c r="LER54" s="82"/>
      <c r="LES54" s="82"/>
      <c r="LET54" s="82"/>
      <c r="LEU54" s="82"/>
      <c r="LEV54" s="82"/>
      <c r="LEW54" s="82"/>
      <c r="LEX54" s="82"/>
      <c r="LEY54" s="82"/>
      <c r="LEZ54" s="82"/>
      <c r="LFA54" s="82"/>
      <c r="LFB54" s="82"/>
      <c r="LFC54" s="82"/>
      <c r="LFD54" s="82"/>
      <c r="LFE54" s="82"/>
      <c r="LFF54" s="82"/>
      <c r="LFG54" s="82"/>
      <c r="LFH54" s="82"/>
      <c r="LFI54" s="82"/>
      <c r="LFJ54" s="82"/>
      <c r="LFK54" s="82"/>
      <c r="LFL54" s="82"/>
      <c r="LFM54" s="82"/>
      <c r="LFN54" s="82"/>
      <c r="LFO54" s="82"/>
      <c r="LFP54" s="82"/>
      <c r="LFQ54" s="82"/>
      <c r="LFR54" s="82"/>
      <c r="LFS54" s="82"/>
      <c r="LFT54" s="82"/>
      <c r="LFU54" s="82"/>
      <c r="LFV54" s="82"/>
      <c r="LFW54" s="82"/>
      <c r="LFX54" s="82"/>
      <c r="LFY54" s="82"/>
      <c r="LFZ54" s="82"/>
      <c r="LGA54" s="82"/>
      <c r="LGB54" s="82"/>
      <c r="LGC54" s="82"/>
      <c r="LGD54" s="82"/>
      <c r="LGE54" s="82"/>
      <c r="LGF54" s="82"/>
      <c r="LGG54" s="82"/>
      <c r="LGH54" s="82"/>
      <c r="LGI54" s="82"/>
      <c r="LGJ54" s="82"/>
      <c r="LGK54" s="82"/>
      <c r="LGL54" s="82"/>
      <c r="LGM54" s="82"/>
      <c r="LGN54" s="82"/>
      <c r="LGO54" s="82"/>
      <c r="LGP54" s="82"/>
      <c r="LGQ54" s="82"/>
      <c r="LGR54" s="82"/>
      <c r="LGS54" s="82"/>
      <c r="LGT54" s="82"/>
      <c r="LGU54" s="82"/>
      <c r="LGV54" s="82"/>
      <c r="LGW54" s="82"/>
      <c r="LGX54" s="82"/>
      <c r="LGY54" s="82"/>
      <c r="LGZ54" s="82"/>
      <c r="LHA54" s="82"/>
      <c r="LHB54" s="82"/>
      <c r="LHC54" s="82"/>
      <c r="LHD54" s="82"/>
      <c r="LHE54" s="82"/>
      <c r="LHF54" s="82"/>
      <c r="LHG54" s="82"/>
      <c r="LHH54" s="82"/>
      <c r="LHI54" s="82"/>
      <c r="LHJ54" s="82"/>
      <c r="LHK54" s="82"/>
      <c r="LHL54" s="82"/>
      <c r="LHM54" s="82"/>
      <c r="LHN54" s="82"/>
      <c r="LHO54" s="82"/>
      <c r="LHP54" s="82"/>
      <c r="LHQ54" s="82"/>
      <c r="LHR54" s="82"/>
      <c r="LHS54" s="82"/>
      <c r="LHT54" s="82"/>
      <c r="LHU54" s="82"/>
      <c r="LHV54" s="82"/>
      <c r="LHW54" s="82"/>
      <c r="LHX54" s="82"/>
      <c r="LHY54" s="82"/>
      <c r="LHZ54" s="82"/>
      <c r="LIA54" s="82"/>
      <c r="LIB54" s="82"/>
      <c r="LIC54" s="82"/>
      <c r="LID54" s="82"/>
      <c r="LIE54" s="82"/>
      <c r="LIF54" s="82"/>
      <c r="LIG54" s="82"/>
      <c r="LIH54" s="82"/>
      <c r="LII54" s="82"/>
      <c r="LIJ54" s="82"/>
      <c r="LIK54" s="82"/>
      <c r="LIL54" s="82"/>
      <c r="LIM54" s="82"/>
      <c r="LIN54" s="82"/>
      <c r="LIO54" s="82"/>
      <c r="LIP54" s="82"/>
      <c r="LIQ54" s="82"/>
      <c r="LIR54" s="82"/>
      <c r="LIS54" s="82"/>
      <c r="LIT54" s="82"/>
      <c r="LIU54" s="82"/>
      <c r="LIV54" s="82"/>
      <c r="LIW54" s="82"/>
      <c r="LIX54" s="82"/>
      <c r="LIY54" s="82"/>
      <c r="LIZ54" s="82"/>
      <c r="LJA54" s="82"/>
      <c r="LJB54" s="82"/>
      <c r="LJC54" s="82"/>
      <c r="LJD54" s="82"/>
      <c r="LJE54" s="82"/>
      <c r="LJF54" s="82"/>
      <c r="LJG54" s="82"/>
      <c r="LJH54" s="82"/>
      <c r="LJI54" s="82"/>
      <c r="LJJ54" s="82"/>
      <c r="LJK54" s="82"/>
      <c r="LJL54" s="82"/>
      <c r="LJM54" s="82"/>
      <c r="LJN54" s="82"/>
      <c r="LJO54" s="82"/>
      <c r="LJP54" s="82"/>
      <c r="LJQ54" s="82"/>
      <c r="LJR54" s="82"/>
      <c r="LJS54" s="82"/>
      <c r="LJT54" s="82"/>
      <c r="LJU54" s="82"/>
      <c r="LJV54" s="82"/>
      <c r="LJW54" s="82"/>
      <c r="LJX54" s="82"/>
      <c r="LJY54" s="82"/>
      <c r="LJZ54" s="82"/>
      <c r="LKA54" s="82"/>
      <c r="LKB54" s="82"/>
      <c r="LKC54" s="82"/>
      <c r="LKD54" s="82"/>
      <c r="LKE54" s="82"/>
      <c r="LKF54" s="82"/>
      <c r="LKG54" s="82"/>
      <c r="LKH54" s="82"/>
      <c r="LKI54" s="82"/>
      <c r="LKJ54" s="82"/>
      <c r="LKK54" s="82"/>
      <c r="LKL54" s="82"/>
      <c r="LKM54" s="82"/>
      <c r="LKN54" s="82"/>
      <c r="LKO54" s="82"/>
      <c r="LKP54" s="82"/>
      <c r="LKQ54" s="82"/>
      <c r="LKR54" s="82"/>
      <c r="LKS54" s="82"/>
      <c r="LKT54" s="82"/>
      <c r="LKU54" s="82"/>
      <c r="LKV54" s="82"/>
      <c r="LKW54" s="82"/>
      <c r="LKX54" s="82"/>
      <c r="LKY54" s="82"/>
      <c r="LKZ54" s="82"/>
      <c r="LLA54" s="82"/>
      <c r="LLB54" s="82"/>
      <c r="LLC54" s="82"/>
      <c r="LLD54" s="82"/>
      <c r="LLE54" s="82"/>
      <c r="LLF54" s="82"/>
      <c r="LLG54" s="82"/>
      <c r="LLH54" s="82"/>
      <c r="LLI54" s="82"/>
      <c r="LLJ54" s="82"/>
      <c r="LLK54" s="82"/>
      <c r="LLL54" s="82"/>
      <c r="LLM54" s="82"/>
      <c r="LLN54" s="82"/>
      <c r="LLO54" s="82"/>
      <c r="LLP54" s="82"/>
      <c r="LLQ54" s="82"/>
      <c r="LLR54" s="82"/>
      <c r="LLS54" s="82"/>
      <c r="LLT54" s="82"/>
      <c r="LLU54" s="82"/>
      <c r="LLV54" s="82"/>
      <c r="LLW54" s="82"/>
      <c r="LLX54" s="82"/>
      <c r="LLY54" s="82"/>
      <c r="LLZ54" s="82"/>
      <c r="LMA54" s="82"/>
      <c r="LMB54" s="82"/>
      <c r="LMC54" s="82"/>
      <c r="LMD54" s="82"/>
      <c r="LME54" s="82"/>
      <c r="LMF54" s="82"/>
      <c r="LMG54" s="82"/>
      <c r="LMH54" s="82"/>
      <c r="LMI54" s="82"/>
      <c r="LMJ54" s="82"/>
      <c r="LMK54" s="82"/>
      <c r="LML54" s="82"/>
      <c r="LMM54" s="82"/>
      <c r="LMN54" s="82"/>
      <c r="LMO54" s="82"/>
      <c r="LMP54" s="82"/>
      <c r="LMQ54" s="82"/>
      <c r="LMR54" s="82"/>
      <c r="LMS54" s="82"/>
      <c r="LMT54" s="82"/>
      <c r="LMU54" s="82"/>
      <c r="LMV54" s="82"/>
      <c r="LMW54" s="82"/>
      <c r="LMX54" s="82"/>
      <c r="LMY54" s="82"/>
      <c r="LMZ54" s="82"/>
      <c r="LNA54" s="82"/>
      <c r="LNB54" s="82"/>
      <c r="LNC54" s="82"/>
      <c r="LND54" s="82"/>
      <c r="LNE54" s="82"/>
      <c r="LNF54" s="82"/>
      <c r="LNG54" s="82"/>
      <c r="LNH54" s="82"/>
      <c r="LNI54" s="82"/>
      <c r="LNJ54" s="82"/>
      <c r="LNK54" s="82"/>
      <c r="LNL54" s="82"/>
      <c r="LNM54" s="82"/>
      <c r="LNN54" s="82"/>
      <c r="LNO54" s="82"/>
      <c r="LNP54" s="82"/>
      <c r="LNQ54" s="82"/>
      <c r="LNR54" s="82"/>
      <c r="LNS54" s="82"/>
      <c r="LNT54" s="82"/>
      <c r="LNU54" s="82"/>
      <c r="LNV54" s="82"/>
      <c r="LNW54" s="82"/>
      <c r="LNX54" s="82"/>
      <c r="LNY54" s="82"/>
      <c r="LNZ54" s="82"/>
      <c r="LOA54" s="82"/>
      <c r="LOB54" s="82"/>
      <c r="LOC54" s="82"/>
      <c r="LOD54" s="82"/>
      <c r="LOE54" s="82"/>
      <c r="LOF54" s="82"/>
      <c r="LOG54" s="82"/>
      <c r="LOH54" s="82"/>
      <c r="LOI54" s="82"/>
      <c r="LOJ54" s="82"/>
      <c r="LOK54" s="82"/>
      <c r="LOL54" s="82"/>
      <c r="LOM54" s="82"/>
      <c r="LON54" s="82"/>
      <c r="LOO54" s="82"/>
      <c r="LOP54" s="82"/>
      <c r="LOQ54" s="82"/>
      <c r="LOR54" s="82"/>
      <c r="LOS54" s="82"/>
      <c r="LOT54" s="82"/>
      <c r="LOU54" s="82"/>
      <c r="LOV54" s="82"/>
      <c r="LOW54" s="82"/>
      <c r="LOX54" s="82"/>
      <c r="LOY54" s="82"/>
      <c r="LOZ54" s="82"/>
      <c r="LPA54" s="82"/>
      <c r="LPB54" s="82"/>
      <c r="LPC54" s="82"/>
      <c r="LPD54" s="82"/>
      <c r="LPE54" s="82"/>
      <c r="LPF54" s="82"/>
      <c r="LPG54" s="82"/>
      <c r="LPH54" s="82"/>
      <c r="LPI54" s="82"/>
      <c r="LPJ54" s="82"/>
      <c r="LPK54" s="82"/>
      <c r="LPL54" s="82"/>
      <c r="LPM54" s="82"/>
      <c r="LPN54" s="82"/>
      <c r="LPO54" s="82"/>
      <c r="LPP54" s="82"/>
      <c r="LPQ54" s="82"/>
      <c r="LPR54" s="82"/>
      <c r="LPS54" s="82"/>
      <c r="LPT54" s="82"/>
      <c r="LPU54" s="82"/>
      <c r="LPV54" s="82"/>
      <c r="LPW54" s="82"/>
      <c r="LPX54" s="82"/>
      <c r="LPY54" s="82"/>
      <c r="LPZ54" s="82"/>
      <c r="LQA54" s="82"/>
      <c r="LQB54" s="82"/>
      <c r="LQC54" s="82"/>
      <c r="LQD54" s="82"/>
      <c r="LQE54" s="82"/>
      <c r="LQF54" s="82"/>
      <c r="LQG54" s="82"/>
      <c r="LQH54" s="82"/>
      <c r="LQI54" s="82"/>
      <c r="LQJ54" s="82"/>
      <c r="LQK54" s="82"/>
      <c r="LQL54" s="82"/>
      <c r="LQM54" s="82"/>
      <c r="LQN54" s="82"/>
      <c r="LQO54" s="82"/>
      <c r="LQP54" s="82"/>
      <c r="LQQ54" s="82"/>
      <c r="LQR54" s="82"/>
      <c r="LQS54" s="82"/>
      <c r="LQT54" s="82"/>
      <c r="LQU54" s="82"/>
      <c r="LQV54" s="82"/>
      <c r="LQW54" s="82"/>
      <c r="LQX54" s="82"/>
      <c r="LQY54" s="82"/>
      <c r="LQZ54" s="82"/>
      <c r="LRA54" s="82"/>
      <c r="LRB54" s="82"/>
      <c r="LRC54" s="82"/>
      <c r="LRD54" s="82"/>
      <c r="LRE54" s="82"/>
      <c r="LRF54" s="82"/>
      <c r="LRG54" s="82"/>
      <c r="LRH54" s="82"/>
      <c r="LRI54" s="82"/>
      <c r="LRJ54" s="82"/>
      <c r="LRK54" s="82"/>
      <c r="LRL54" s="82"/>
      <c r="LRM54" s="82"/>
      <c r="LRN54" s="82"/>
      <c r="LRO54" s="82"/>
      <c r="LRP54" s="82"/>
      <c r="LRQ54" s="82"/>
      <c r="LRR54" s="82"/>
      <c r="LRS54" s="82"/>
      <c r="LRT54" s="82"/>
      <c r="LRU54" s="82"/>
      <c r="LRV54" s="82"/>
      <c r="LRW54" s="82"/>
      <c r="LRX54" s="82"/>
      <c r="LRY54" s="82"/>
      <c r="LRZ54" s="82"/>
      <c r="LSA54" s="82"/>
      <c r="LSB54" s="82"/>
      <c r="LSC54" s="82"/>
      <c r="LSD54" s="82"/>
      <c r="LSE54" s="82"/>
      <c r="LSF54" s="82"/>
      <c r="LSG54" s="82"/>
      <c r="LSH54" s="82"/>
      <c r="LSI54" s="82"/>
      <c r="LSJ54" s="82"/>
      <c r="LSK54" s="82"/>
      <c r="LSL54" s="82"/>
      <c r="LSM54" s="82"/>
      <c r="LSN54" s="82"/>
      <c r="LSO54" s="82"/>
      <c r="LSP54" s="82"/>
      <c r="LSQ54" s="82"/>
      <c r="LSR54" s="82"/>
      <c r="LSS54" s="82"/>
      <c r="LST54" s="82"/>
      <c r="LSU54" s="82"/>
      <c r="LSV54" s="82"/>
      <c r="LSW54" s="82"/>
      <c r="LSX54" s="82"/>
      <c r="LSY54" s="82"/>
      <c r="LSZ54" s="82"/>
      <c r="LTA54" s="82"/>
      <c r="LTB54" s="82"/>
      <c r="LTC54" s="82"/>
      <c r="LTD54" s="82"/>
      <c r="LTE54" s="82"/>
      <c r="LTF54" s="82"/>
      <c r="LTG54" s="82"/>
      <c r="LTH54" s="82"/>
      <c r="LTI54" s="82"/>
      <c r="LTJ54" s="82"/>
      <c r="LTK54" s="82"/>
      <c r="LTL54" s="82"/>
      <c r="LTM54" s="82"/>
      <c r="LTN54" s="82"/>
      <c r="LTO54" s="82"/>
      <c r="LTP54" s="82"/>
      <c r="LTQ54" s="82"/>
      <c r="LTR54" s="82"/>
      <c r="LTS54" s="82"/>
      <c r="LTT54" s="82"/>
      <c r="LTU54" s="82"/>
      <c r="LTV54" s="82"/>
      <c r="LTW54" s="82"/>
      <c r="LTX54" s="82"/>
      <c r="LTY54" s="82"/>
      <c r="LTZ54" s="82"/>
      <c r="LUA54" s="82"/>
      <c r="LUB54" s="82"/>
      <c r="LUC54" s="82"/>
      <c r="LUD54" s="82"/>
      <c r="LUE54" s="82"/>
      <c r="LUF54" s="82"/>
      <c r="LUG54" s="82"/>
      <c r="LUH54" s="82"/>
      <c r="LUI54" s="82"/>
      <c r="LUJ54" s="82"/>
      <c r="LUK54" s="82"/>
      <c r="LUL54" s="82"/>
      <c r="LUM54" s="82"/>
      <c r="LUN54" s="82"/>
      <c r="LUO54" s="82"/>
      <c r="LUP54" s="82"/>
      <c r="LUQ54" s="82"/>
      <c r="LUR54" s="82"/>
      <c r="LUS54" s="82"/>
      <c r="LUT54" s="82"/>
      <c r="LUU54" s="82"/>
      <c r="LUV54" s="82"/>
      <c r="LUW54" s="82"/>
      <c r="LUX54" s="82"/>
      <c r="LUY54" s="82"/>
      <c r="LUZ54" s="82"/>
      <c r="LVA54" s="82"/>
      <c r="LVB54" s="82"/>
      <c r="LVC54" s="82"/>
      <c r="LVD54" s="82"/>
      <c r="LVE54" s="82"/>
      <c r="LVF54" s="82"/>
      <c r="LVG54" s="82"/>
      <c r="LVH54" s="82"/>
      <c r="LVI54" s="82"/>
      <c r="LVJ54" s="82"/>
      <c r="LVK54" s="82"/>
      <c r="LVL54" s="82"/>
      <c r="LVM54" s="82"/>
      <c r="LVN54" s="82"/>
      <c r="LVO54" s="82"/>
      <c r="LVP54" s="82"/>
      <c r="LVQ54" s="82"/>
      <c r="LVR54" s="82"/>
      <c r="LVS54" s="82"/>
      <c r="LVT54" s="82"/>
      <c r="LVU54" s="82"/>
      <c r="LVV54" s="82"/>
      <c r="LVW54" s="82"/>
      <c r="LVX54" s="82"/>
      <c r="LVY54" s="82"/>
      <c r="LVZ54" s="82"/>
      <c r="LWA54" s="82"/>
      <c r="LWB54" s="82"/>
      <c r="LWC54" s="82"/>
      <c r="LWD54" s="82"/>
      <c r="LWE54" s="82"/>
      <c r="LWF54" s="82"/>
      <c r="LWG54" s="82"/>
      <c r="LWH54" s="82"/>
      <c r="LWI54" s="82"/>
      <c r="LWJ54" s="82"/>
      <c r="LWK54" s="82"/>
      <c r="LWL54" s="82"/>
      <c r="LWM54" s="82"/>
      <c r="LWN54" s="82"/>
      <c r="LWO54" s="82"/>
      <c r="LWP54" s="82"/>
      <c r="LWQ54" s="82"/>
      <c r="LWR54" s="82"/>
      <c r="LWS54" s="82"/>
      <c r="LWT54" s="82"/>
      <c r="LWU54" s="82"/>
      <c r="LWV54" s="82"/>
      <c r="LWW54" s="82"/>
      <c r="LWX54" s="82"/>
      <c r="LWY54" s="82"/>
      <c r="LWZ54" s="82"/>
      <c r="LXA54" s="82"/>
      <c r="LXB54" s="82"/>
      <c r="LXC54" s="82"/>
      <c r="LXD54" s="82"/>
      <c r="LXE54" s="82"/>
      <c r="LXF54" s="82"/>
      <c r="LXG54" s="82"/>
      <c r="LXH54" s="82"/>
      <c r="LXI54" s="82"/>
      <c r="LXJ54" s="82"/>
      <c r="LXK54" s="82"/>
      <c r="LXL54" s="82"/>
      <c r="LXM54" s="82"/>
      <c r="LXN54" s="82"/>
      <c r="LXO54" s="82"/>
      <c r="LXP54" s="82"/>
      <c r="LXQ54" s="82"/>
      <c r="LXR54" s="82"/>
      <c r="LXS54" s="82"/>
      <c r="LXT54" s="82"/>
      <c r="LXU54" s="82"/>
      <c r="LXV54" s="82"/>
      <c r="LXW54" s="82"/>
      <c r="LXX54" s="82"/>
      <c r="LXY54" s="82"/>
      <c r="LXZ54" s="82"/>
      <c r="LYA54" s="82"/>
      <c r="LYB54" s="82"/>
      <c r="LYC54" s="82"/>
      <c r="LYD54" s="82"/>
      <c r="LYE54" s="82"/>
      <c r="LYF54" s="82"/>
      <c r="LYG54" s="82"/>
      <c r="LYH54" s="82"/>
      <c r="LYI54" s="82"/>
      <c r="LYJ54" s="82"/>
      <c r="LYK54" s="82"/>
      <c r="LYL54" s="82"/>
      <c r="LYM54" s="82"/>
      <c r="LYN54" s="82"/>
      <c r="LYO54" s="82"/>
      <c r="LYP54" s="82"/>
      <c r="LYQ54" s="82"/>
      <c r="LYR54" s="82"/>
      <c r="LYS54" s="82"/>
      <c r="LYT54" s="82"/>
      <c r="LYU54" s="82"/>
      <c r="LYV54" s="82"/>
      <c r="LYW54" s="82"/>
      <c r="LYX54" s="82"/>
      <c r="LYY54" s="82"/>
      <c r="LYZ54" s="82"/>
      <c r="LZA54" s="82"/>
      <c r="LZB54" s="82"/>
      <c r="LZC54" s="82"/>
      <c r="LZD54" s="82"/>
      <c r="LZE54" s="82"/>
      <c r="LZF54" s="82"/>
      <c r="LZG54" s="82"/>
      <c r="LZH54" s="82"/>
      <c r="LZI54" s="82"/>
      <c r="LZJ54" s="82"/>
      <c r="LZK54" s="82"/>
      <c r="LZL54" s="82"/>
      <c r="LZM54" s="82"/>
      <c r="LZN54" s="82"/>
      <c r="LZO54" s="82"/>
      <c r="LZP54" s="82"/>
      <c r="LZQ54" s="82"/>
      <c r="LZR54" s="82"/>
      <c r="LZS54" s="82"/>
      <c r="LZT54" s="82"/>
      <c r="LZU54" s="82"/>
      <c r="LZV54" s="82"/>
      <c r="LZW54" s="82"/>
      <c r="LZX54" s="82"/>
      <c r="LZY54" s="82"/>
      <c r="LZZ54" s="82"/>
      <c r="MAA54" s="82"/>
      <c r="MAB54" s="82"/>
      <c r="MAC54" s="82"/>
      <c r="MAD54" s="82"/>
      <c r="MAE54" s="82"/>
      <c r="MAF54" s="82"/>
      <c r="MAG54" s="82"/>
      <c r="MAH54" s="82"/>
      <c r="MAI54" s="82"/>
      <c r="MAJ54" s="82"/>
      <c r="MAK54" s="82"/>
      <c r="MAL54" s="82"/>
      <c r="MAM54" s="82"/>
      <c r="MAN54" s="82"/>
      <c r="MAO54" s="82"/>
      <c r="MAP54" s="82"/>
      <c r="MAQ54" s="82"/>
      <c r="MAR54" s="82"/>
      <c r="MAS54" s="82"/>
      <c r="MAT54" s="82"/>
      <c r="MAU54" s="82"/>
      <c r="MAV54" s="82"/>
      <c r="MAW54" s="82"/>
      <c r="MAX54" s="82"/>
      <c r="MAY54" s="82"/>
      <c r="MAZ54" s="82"/>
      <c r="MBA54" s="82"/>
      <c r="MBB54" s="82"/>
      <c r="MBC54" s="82"/>
      <c r="MBD54" s="82"/>
      <c r="MBE54" s="82"/>
      <c r="MBF54" s="82"/>
      <c r="MBG54" s="82"/>
      <c r="MBH54" s="82"/>
      <c r="MBI54" s="82"/>
      <c r="MBJ54" s="82"/>
      <c r="MBK54" s="82"/>
      <c r="MBL54" s="82"/>
      <c r="MBM54" s="82"/>
      <c r="MBN54" s="82"/>
      <c r="MBO54" s="82"/>
      <c r="MBP54" s="82"/>
      <c r="MBQ54" s="82"/>
      <c r="MBR54" s="82"/>
      <c r="MBS54" s="82"/>
      <c r="MBT54" s="82"/>
      <c r="MBU54" s="82"/>
      <c r="MBV54" s="82"/>
      <c r="MBW54" s="82"/>
      <c r="MBX54" s="82"/>
      <c r="MBY54" s="82"/>
      <c r="MBZ54" s="82"/>
      <c r="MCA54" s="82"/>
      <c r="MCB54" s="82"/>
      <c r="MCC54" s="82"/>
      <c r="MCD54" s="82"/>
      <c r="MCE54" s="82"/>
      <c r="MCF54" s="82"/>
      <c r="MCG54" s="82"/>
      <c r="MCH54" s="82"/>
      <c r="MCI54" s="82"/>
      <c r="MCJ54" s="82"/>
      <c r="MCK54" s="82"/>
      <c r="MCL54" s="82"/>
      <c r="MCM54" s="82"/>
      <c r="MCN54" s="82"/>
      <c r="MCO54" s="82"/>
      <c r="MCP54" s="82"/>
      <c r="MCQ54" s="82"/>
      <c r="MCR54" s="82"/>
      <c r="MCS54" s="82"/>
      <c r="MCT54" s="82"/>
      <c r="MCU54" s="82"/>
      <c r="MCV54" s="82"/>
      <c r="MCW54" s="82"/>
      <c r="MCX54" s="82"/>
      <c r="MCY54" s="82"/>
      <c r="MCZ54" s="82"/>
      <c r="MDA54" s="82"/>
      <c r="MDB54" s="82"/>
      <c r="MDC54" s="82"/>
      <c r="MDD54" s="82"/>
      <c r="MDE54" s="82"/>
      <c r="MDF54" s="82"/>
      <c r="MDG54" s="82"/>
      <c r="MDH54" s="82"/>
      <c r="MDI54" s="82"/>
      <c r="MDJ54" s="82"/>
      <c r="MDK54" s="82"/>
      <c r="MDL54" s="82"/>
      <c r="MDM54" s="82"/>
      <c r="MDN54" s="82"/>
      <c r="MDO54" s="82"/>
      <c r="MDP54" s="82"/>
      <c r="MDQ54" s="82"/>
      <c r="MDR54" s="82"/>
      <c r="MDS54" s="82"/>
      <c r="MDT54" s="82"/>
      <c r="MDU54" s="82"/>
      <c r="MDV54" s="82"/>
      <c r="MDW54" s="82"/>
      <c r="MDX54" s="82"/>
      <c r="MDY54" s="82"/>
      <c r="MDZ54" s="82"/>
      <c r="MEA54" s="82"/>
      <c r="MEB54" s="82"/>
      <c r="MEC54" s="82"/>
      <c r="MED54" s="82"/>
      <c r="MEE54" s="82"/>
      <c r="MEF54" s="82"/>
      <c r="MEG54" s="82"/>
      <c r="MEH54" s="82"/>
      <c r="MEI54" s="82"/>
      <c r="MEJ54" s="82"/>
      <c r="MEK54" s="82"/>
      <c r="MEL54" s="82"/>
      <c r="MEM54" s="82"/>
      <c r="MEN54" s="82"/>
      <c r="MEO54" s="82"/>
      <c r="MEP54" s="82"/>
      <c r="MEQ54" s="82"/>
      <c r="MER54" s="82"/>
      <c r="MES54" s="82"/>
      <c r="MET54" s="82"/>
      <c r="MEU54" s="82"/>
      <c r="MEV54" s="82"/>
      <c r="MEW54" s="82"/>
      <c r="MEX54" s="82"/>
      <c r="MEY54" s="82"/>
      <c r="MEZ54" s="82"/>
      <c r="MFA54" s="82"/>
      <c r="MFB54" s="82"/>
      <c r="MFC54" s="82"/>
      <c r="MFD54" s="82"/>
      <c r="MFE54" s="82"/>
      <c r="MFF54" s="82"/>
      <c r="MFG54" s="82"/>
      <c r="MFH54" s="82"/>
      <c r="MFI54" s="82"/>
      <c r="MFJ54" s="82"/>
      <c r="MFK54" s="82"/>
      <c r="MFL54" s="82"/>
      <c r="MFM54" s="82"/>
      <c r="MFN54" s="82"/>
      <c r="MFO54" s="82"/>
      <c r="MFP54" s="82"/>
      <c r="MFQ54" s="82"/>
      <c r="MFR54" s="82"/>
      <c r="MFS54" s="82"/>
      <c r="MFT54" s="82"/>
      <c r="MFU54" s="82"/>
      <c r="MFV54" s="82"/>
      <c r="MFW54" s="82"/>
      <c r="MFX54" s="82"/>
      <c r="MFY54" s="82"/>
      <c r="MFZ54" s="82"/>
      <c r="MGA54" s="82"/>
      <c r="MGB54" s="82"/>
      <c r="MGC54" s="82"/>
      <c r="MGD54" s="82"/>
      <c r="MGE54" s="82"/>
      <c r="MGF54" s="82"/>
      <c r="MGG54" s="82"/>
      <c r="MGH54" s="82"/>
      <c r="MGI54" s="82"/>
      <c r="MGJ54" s="82"/>
      <c r="MGK54" s="82"/>
      <c r="MGL54" s="82"/>
      <c r="MGM54" s="82"/>
      <c r="MGN54" s="82"/>
      <c r="MGO54" s="82"/>
      <c r="MGP54" s="82"/>
      <c r="MGQ54" s="82"/>
      <c r="MGR54" s="82"/>
      <c r="MGS54" s="82"/>
      <c r="MGT54" s="82"/>
      <c r="MGU54" s="82"/>
      <c r="MGV54" s="82"/>
      <c r="MGW54" s="82"/>
      <c r="MGX54" s="82"/>
      <c r="MGY54" s="82"/>
      <c r="MGZ54" s="82"/>
      <c r="MHA54" s="82"/>
      <c r="MHB54" s="82"/>
      <c r="MHC54" s="82"/>
      <c r="MHD54" s="82"/>
      <c r="MHE54" s="82"/>
      <c r="MHF54" s="82"/>
      <c r="MHG54" s="82"/>
      <c r="MHH54" s="82"/>
      <c r="MHI54" s="82"/>
      <c r="MHJ54" s="82"/>
      <c r="MHK54" s="82"/>
      <c r="MHL54" s="82"/>
      <c r="MHM54" s="82"/>
      <c r="MHN54" s="82"/>
      <c r="MHO54" s="82"/>
      <c r="MHP54" s="82"/>
      <c r="MHQ54" s="82"/>
      <c r="MHR54" s="82"/>
      <c r="MHS54" s="82"/>
      <c r="MHT54" s="82"/>
      <c r="MHU54" s="82"/>
      <c r="MHV54" s="82"/>
      <c r="MHW54" s="82"/>
      <c r="MHX54" s="82"/>
      <c r="MHY54" s="82"/>
      <c r="MHZ54" s="82"/>
      <c r="MIA54" s="82"/>
      <c r="MIB54" s="82"/>
      <c r="MIC54" s="82"/>
      <c r="MID54" s="82"/>
      <c r="MIE54" s="82"/>
      <c r="MIF54" s="82"/>
      <c r="MIG54" s="82"/>
      <c r="MIH54" s="82"/>
      <c r="MII54" s="82"/>
      <c r="MIJ54" s="82"/>
      <c r="MIK54" s="82"/>
      <c r="MIL54" s="82"/>
      <c r="MIM54" s="82"/>
      <c r="MIN54" s="82"/>
      <c r="MIO54" s="82"/>
      <c r="MIP54" s="82"/>
      <c r="MIQ54" s="82"/>
      <c r="MIR54" s="82"/>
      <c r="MIS54" s="82"/>
      <c r="MIT54" s="82"/>
      <c r="MIU54" s="82"/>
      <c r="MIV54" s="82"/>
      <c r="MIW54" s="82"/>
      <c r="MIX54" s="82"/>
      <c r="MIY54" s="82"/>
      <c r="MIZ54" s="82"/>
      <c r="MJA54" s="82"/>
      <c r="MJB54" s="82"/>
      <c r="MJC54" s="82"/>
      <c r="MJD54" s="82"/>
      <c r="MJE54" s="82"/>
      <c r="MJF54" s="82"/>
      <c r="MJG54" s="82"/>
      <c r="MJH54" s="82"/>
      <c r="MJI54" s="82"/>
      <c r="MJJ54" s="82"/>
      <c r="MJK54" s="82"/>
      <c r="MJL54" s="82"/>
      <c r="MJM54" s="82"/>
      <c r="MJN54" s="82"/>
      <c r="MJO54" s="82"/>
      <c r="MJP54" s="82"/>
      <c r="MJQ54" s="82"/>
      <c r="MJR54" s="82"/>
      <c r="MJS54" s="82"/>
      <c r="MJT54" s="82"/>
      <c r="MJU54" s="82"/>
      <c r="MJV54" s="82"/>
      <c r="MJW54" s="82"/>
      <c r="MJX54" s="82"/>
      <c r="MJY54" s="82"/>
      <c r="MJZ54" s="82"/>
      <c r="MKA54" s="82"/>
      <c r="MKB54" s="82"/>
      <c r="MKC54" s="82"/>
      <c r="MKD54" s="82"/>
      <c r="MKE54" s="82"/>
      <c r="MKF54" s="82"/>
      <c r="MKG54" s="82"/>
      <c r="MKH54" s="82"/>
      <c r="MKI54" s="82"/>
      <c r="MKJ54" s="82"/>
      <c r="MKK54" s="82"/>
      <c r="MKL54" s="82"/>
      <c r="MKM54" s="82"/>
      <c r="MKN54" s="82"/>
      <c r="MKO54" s="82"/>
      <c r="MKP54" s="82"/>
      <c r="MKQ54" s="82"/>
      <c r="MKR54" s="82"/>
      <c r="MKS54" s="82"/>
      <c r="MKT54" s="82"/>
      <c r="MKU54" s="82"/>
      <c r="MKV54" s="82"/>
      <c r="MKW54" s="82"/>
      <c r="MKX54" s="82"/>
      <c r="MKY54" s="82"/>
      <c r="MKZ54" s="82"/>
      <c r="MLA54" s="82"/>
      <c r="MLB54" s="82"/>
      <c r="MLC54" s="82"/>
      <c r="MLD54" s="82"/>
      <c r="MLE54" s="82"/>
      <c r="MLF54" s="82"/>
      <c r="MLG54" s="82"/>
      <c r="MLH54" s="82"/>
      <c r="MLI54" s="82"/>
      <c r="MLJ54" s="82"/>
      <c r="MLK54" s="82"/>
      <c r="MLL54" s="82"/>
      <c r="MLM54" s="82"/>
      <c r="MLN54" s="82"/>
      <c r="MLO54" s="82"/>
      <c r="MLP54" s="82"/>
      <c r="MLQ54" s="82"/>
      <c r="MLR54" s="82"/>
      <c r="MLS54" s="82"/>
      <c r="MLT54" s="82"/>
      <c r="MLU54" s="82"/>
      <c r="MLV54" s="82"/>
      <c r="MLW54" s="82"/>
      <c r="MLX54" s="82"/>
      <c r="MLY54" s="82"/>
      <c r="MLZ54" s="82"/>
      <c r="MMA54" s="82"/>
      <c r="MMB54" s="82"/>
      <c r="MMC54" s="82"/>
      <c r="MMD54" s="82"/>
      <c r="MME54" s="82"/>
      <c r="MMF54" s="82"/>
      <c r="MMG54" s="82"/>
      <c r="MMH54" s="82"/>
      <c r="MMI54" s="82"/>
      <c r="MMJ54" s="82"/>
      <c r="MMK54" s="82"/>
      <c r="MML54" s="82"/>
      <c r="MMM54" s="82"/>
      <c r="MMN54" s="82"/>
      <c r="MMO54" s="82"/>
      <c r="MMP54" s="82"/>
      <c r="MMQ54" s="82"/>
      <c r="MMR54" s="82"/>
      <c r="MMS54" s="82"/>
      <c r="MMT54" s="82"/>
      <c r="MMU54" s="82"/>
      <c r="MMV54" s="82"/>
      <c r="MMW54" s="82"/>
      <c r="MMX54" s="82"/>
      <c r="MMY54" s="82"/>
      <c r="MMZ54" s="82"/>
      <c r="MNA54" s="82"/>
      <c r="MNB54" s="82"/>
      <c r="MNC54" s="82"/>
      <c r="MND54" s="82"/>
      <c r="MNE54" s="82"/>
      <c r="MNF54" s="82"/>
      <c r="MNG54" s="82"/>
      <c r="MNH54" s="82"/>
      <c r="MNI54" s="82"/>
      <c r="MNJ54" s="82"/>
      <c r="MNK54" s="82"/>
      <c r="MNL54" s="82"/>
      <c r="MNM54" s="82"/>
      <c r="MNN54" s="82"/>
      <c r="MNO54" s="82"/>
      <c r="MNP54" s="82"/>
      <c r="MNQ54" s="82"/>
      <c r="MNR54" s="82"/>
      <c r="MNS54" s="82"/>
      <c r="MNT54" s="82"/>
      <c r="MNU54" s="82"/>
      <c r="MNV54" s="82"/>
      <c r="MNW54" s="82"/>
      <c r="MNX54" s="82"/>
      <c r="MNY54" s="82"/>
      <c r="MNZ54" s="82"/>
      <c r="MOA54" s="82"/>
      <c r="MOB54" s="82"/>
      <c r="MOC54" s="82"/>
      <c r="MOD54" s="82"/>
      <c r="MOE54" s="82"/>
      <c r="MOF54" s="82"/>
      <c r="MOG54" s="82"/>
      <c r="MOH54" s="82"/>
      <c r="MOI54" s="82"/>
      <c r="MOJ54" s="82"/>
      <c r="MOK54" s="82"/>
      <c r="MOL54" s="82"/>
      <c r="MOM54" s="82"/>
      <c r="MON54" s="82"/>
      <c r="MOO54" s="82"/>
      <c r="MOP54" s="82"/>
      <c r="MOQ54" s="82"/>
      <c r="MOR54" s="82"/>
      <c r="MOS54" s="82"/>
      <c r="MOT54" s="82"/>
      <c r="MOU54" s="82"/>
      <c r="MOV54" s="82"/>
      <c r="MOW54" s="82"/>
      <c r="MOX54" s="82"/>
      <c r="MOY54" s="82"/>
      <c r="MOZ54" s="82"/>
      <c r="MPA54" s="82"/>
      <c r="MPB54" s="82"/>
      <c r="MPC54" s="82"/>
      <c r="MPD54" s="82"/>
      <c r="MPE54" s="82"/>
      <c r="MPF54" s="82"/>
      <c r="MPG54" s="82"/>
      <c r="MPH54" s="82"/>
      <c r="MPI54" s="82"/>
      <c r="MPJ54" s="82"/>
      <c r="MPK54" s="82"/>
      <c r="MPL54" s="82"/>
      <c r="MPM54" s="82"/>
      <c r="MPN54" s="82"/>
      <c r="MPO54" s="82"/>
      <c r="MPP54" s="82"/>
      <c r="MPQ54" s="82"/>
      <c r="MPR54" s="82"/>
      <c r="MPS54" s="82"/>
      <c r="MPT54" s="82"/>
      <c r="MPU54" s="82"/>
      <c r="MPV54" s="82"/>
      <c r="MPW54" s="82"/>
      <c r="MPX54" s="82"/>
      <c r="MPY54" s="82"/>
      <c r="MPZ54" s="82"/>
      <c r="MQA54" s="82"/>
      <c r="MQB54" s="82"/>
      <c r="MQC54" s="82"/>
      <c r="MQD54" s="82"/>
      <c r="MQE54" s="82"/>
      <c r="MQF54" s="82"/>
      <c r="MQG54" s="82"/>
      <c r="MQH54" s="82"/>
      <c r="MQI54" s="82"/>
      <c r="MQJ54" s="82"/>
      <c r="MQK54" s="82"/>
      <c r="MQL54" s="82"/>
      <c r="MQM54" s="82"/>
      <c r="MQN54" s="82"/>
      <c r="MQO54" s="82"/>
      <c r="MQP54" s="82"/>
      <c r="MQQ54" s="82"/>
      <c r="MQR54" s="82"/>
      <c r="MQS54" s="82"/>
      <c r="MQT54" s="82"/>
      <c r="MQU54" s="82"/>
      <c r="MQV54" s="82"/>
      <c r="MQW54" s="82"/>
      <c r="MQX54" s="82"/>
      <c r="MQY54" s="82"/>
      <c r="MQZ54" s="82"/>
      <c r="MRA54" s="82"/>
      <c r="MRB54" s="82"/>
      <c r="MRC54" s="82"/>
      <c r="MRD54" s="82"/>
      <c r="MRE54" s="82"/>
      <c r="MRF54" s="82"/>
      <c r="MRG54" s="82"/>
      <c r="MRH54" s="82"/>
      <c r="MRI54" s="82"/>
      <c r="MRJ54" s="82"/>
      <c r="MRK54" s="82"/>
      <c r="MRL54" s="82"/>
      <c r="MRM54" s="82"/>
      <c r="MRN54" s="82"/>
      <c r="MRO54" s="82"/>
      <c r="MRP54" s="82"/>
      <c r="MRQ54" s="82"/>
      <c r="MRR54" s="82"/>
      <c r="MRS54" s="82"/>
      <c r="MRT54" s="82"/>
      <c r="MRU54" s="82"/>
      <c r="MRV54" s="82"/>
      <c r="MRW54" s="82"/>
      <c r="MRX54" s="82"/>
      <c r="MRY54" s="82"/>
      <c r="MRZ54" s="82"/>
      <c r="MSA54" s="82"/>
      <c r="MSB54" s="82"/>
      <c r="MSC54" s="82"/>
      <c r="MSD54" s="82"/>
      <c r="MSE54" s="82"/>
      <c r="MSF54" s="82"/>
      <c r="MSG54" s="82"/>
      <c r="MSH54" s="82"/>
      <c r="MSI54" s="82"/>
      <c r="MSJ54" s="82"/>
      <c r="MSK54" s="82"/>
      <c r="MSL54" s="82"/>
      <c r="MSM54" s="82"/>
      <c r="MSN54" s="82"/>
      <c r="MSO54" s="82"/>
      <c r="MSP54" s="82"/>
      <c r="MSQ54" s="82"/>
      <c r="MSR54" s="82"/>
      <c r="MSS54" s="82"/>
      <c r="MST54" s="82"/>
      <c r="MSU54" s="82"/>
      <c r="MSV54" s="82"/>
      <c r="MSW54" s="82"/>
      <c r="MSX54" s="82"/>
      <c r="MSY54" s="82"/>
      <c r="MSZ54" s="82"/>
      <c r="MTA54" s="82"/>
      <c r="MTB54" s="82"/>
      <c r="MTC54" s="82"/>
      <c r="MTD54" s="82"/>
      <c r="MTE54" s="82"/>
      <c r="MTF54" s="82"/>
      <c r="MTG54" s="82"/>
      <c r="MTH54" s="82"/>
      <c r="MTI54" s="82"/>
      <c r="MTJ54" s="82"/>
      <c r="MTK54" s="82"/>
      <c r="MTL54" s="82"/>
      <c r="MTM54" s="82"/>
      <c r="MTN54" s="82"/>
      <c r="MTO54" s="82"/>
      <c r="MTP54" s="82"/>
      <c r="MTQ54" s="82"/>
      <c r="MTR54" s="82"/>
      <c r="MTS54" s="82"/>
      <c r="MTT54" s="82"/>
      <c r="MTU54" s="82"/>
      <c r="MTV54" s="82"/>
      <c r="MTW54" s="82"/>
      <c r="MTX54" s="82"/>
      <c r="MTY54" s="82"/>
      <c r="MTZ54" s="82"/>
      <c r="MUA54" s="82"/>
      <c r="MUB54" s="82"/>
      <c r="MUC54" s="82"/>
      <c r="MUD54" s="82"/>
      <c r="MUE54" s="82"/>
      <c r="MUF54" s="82"/>
      <c r="MUG54" s="82"/>
      <c r="MUH54" s="82"/>
      <c r="MUI54" s="82"/>
      <c r="MUJ54" s="82"/>
      <c r="MUK54" s="82"/>
      <c r="MUL54" s="82"/>
      <c r="MUM54" s="82"/>
      <c r="MUN54" s="82"/>
      <c r="MUO54" s="82"/>
      <c r="MUP54" s="82"/>
      <c r="MUQ54" s="82"/>
      <c r="MUR54" s="82"/>
      <c r="MUS54" s="82"/>
      <c r="MUT54" s="82"/>
      <c r="MUU54" s="82"/>
      <c r="MUV54" s="82"/>
      <c r="MUW54" s="82"/>
      <c r="MUX54" s="82"/>
      <c r="MUY54" s="82"/>
      <c r="MUZ54" s="82"/>
      <c r="MVA54" s="82"/>
      <c r="MVB54" s="82"/>
      <c r="MVC54" s="82"/>
      <c r="MVD54" s="82"/>
      <c r="MVE54" s="82"/>
      <c r="MVF54" s="82"/>
      <c r="MVG54" s="82"/>
      <c r="MVH54" s="82"/>
      <c r="MVI54" s="82"/>
      <c r="MVJ54" s="82"/>
      <c r="MVK54" s="82"/>
      <c r="MVL54" s="82"/>
      <c r="MVM54" s="82"/>
      <c r="MVN54" s="82"/>
      <c r="MVO54" s="82"/>
      <c r="MVP54" s="82"/>
      <c r="MVQ54" s="82"/>
      <c r="MVR54" s="82"/>
      <c r="MVS54" s="82"/>
      <c r="MVT54" s="82"/>
      <c r="MVU54" s="82"/>
      <c r="MVV54" s="82"/>
      <c r="MVW54" s="82"/>
      <c r="MVX54" s="82"/>
      <c r="MVY54" s="82"/>
      <c r="MVZ54" s="82"/>
      <c r="MWA54" s="82"/>
      <c r="MWB54" s="82"/>
      <c r="MWC54" s="82"/>
      <c r="MWD54" s="82"/>
      <c r="MWE54" s="82"/>
      <c r="MWF54" s="82"/>
      <c r="MWG54" s="82"/>
      <c r="MWH54" s="82"/>
      <c r="MWI54" s="82"/>
      <c r="MWJ54" s="82"/>
      <c r="MWK54" s="82"/>
      <c r="MWL54" s="82"/>
      <c r="MWM54" s="82"/>
      <c r="MWN54" s="82"/>
      <c r="MWO54" s="82"/>
      <c r="MWP54" s="82"/>
      <c r="MWQ54" s="82"/>
      <c r="MWR54" s="82"/>
      <c r="MWS54" s="82"/>
      <c r="MWT54" s="82"/>
      <c r="MWU54" s="82"/>
      <c r="MWV54" s="82"/>
      <c r="MWW54" s="82"/>
      <c r="MWX54" s="82"/>
      <c r="MWY54" s="82"/>
      <c r="MWZ54" s="82"/>
      <c r="MXA54" s="82"/>
      <c r="MXB54" s="82"/>
      <c r="MXC54" s="82"/>
      <c r="MXD54" s="82"/>
      <c r="MXE54" s="82"/>
      <c r="MXF54" s="82"/>
      <c r="MXG54" s="82"/>
      <c r="MXH54" s="82"/>
      <c r="MXI54" s="82"/>
      <c r="MXJ54" s="82"/>
      <c r="MXK54" s="82"/>
      <c r="MXL54" s="82"/>
      <c r="MXM54" s="82"/>
      <c r="MXN54" s="82"/>
      <c r="MXO54" s="82"/>
      <c r="MXP54" s="82"/>
      <c r="MXQ54" s="82"/>
      <c r="MXR54" s="82"/>
      <c r="MXS54" s="82"/>
      <c r="MXT54" s="82"/>
      <c r="MXU54" s="82"/>
      <c r="MXV54" s="82"/>
      <c r="MXW54" s="82"/>
      <c r="MXX54" s="82"/>
      <c r="MXY54" s="82"/>
      <c r="MXZ54" s="82"/>
      <c r="MYA54" s="82"/>
      <c r="MYB54" s="82"/>
      <c r="MYC54" s="82"/>
      <c r="MYD54" s="82"/>
      <c r="MYE54" s="82"/>
      <c r="MYF54" s="82"/>
      <c r="MYG54" s="82"/>
      <c r="MYH54" s="82"/>
      <c r="MYI54" s="82"/>
      <c r="MYJ54" s="82"/>
      <c r="MYK54" s="82"/>
      <c r="MYL54" s="82"/>
      <c r="MYM54" s="82"/>
      <c r="MYN54" s="82"/>
      <c r="MYO54" s="82"/>
      <c r="MYP54" s="82"/>
      <c r="MYQ54" s="82"/>
      <c r="MYR54" s="82"/>
      <c r="MYS54" s="82"/>
      <c r="MYT54" s="82"/>
      <c r="MYU54" s="82"/>
      <c r="MYV54" s="82"/>
      <c r="MYW54" s="82"/>
      <c r="MYX54" s="82"/>
      <c r="MYY54" s="82"/>
      <c r="MYZ54" s="82"/>
      <c r="MZA54" s="82"/>
      <c r="MZB54" s="82"/>
      <c r="MZC54" s="82"/>
      <c r="MZD54" s="82"/>
      <c r="MZE54" s="82"/>
      <c r="MZF54" s="82"/>
      <c r="MZG54" s="82"/>
      <c r="MZH54" s="82"/>
      <c r="MZI54" s="82"/>
      <c r="MZJ54" s="82"/>
      <c r="MZK54" s="82"/>
      <c r="MZL54" s="82"/>
      <c r="MZM54" s="82"/>
      <c r="MZN54" s="82"/>
      <c r="MZO54" s="82"/>
      <c r="MZP54" s="82"/>
      <c r="MZQ54" s="82"/>
      <c r="MZR54" s="82"/>
      <c r="MZS54" s="82"/>
      <c r="MZT54" s="82"/>
      <c r="MZU54" s="82"/>
      <c r="MZV54" s="82"/>
      <c r="MZW54" s="82"/>
      <c r="MZX54" s="82"/>
      <c r="MZY54" s="82"/>
      <c r="MZZ54" s="82"/>
      <c r="NAA54" s="82"/>
      <c r="NAB54" s="82"/>
      <c r="NAC54" s="82"/>
      <c r="NAD54" s="82"/>
      <c r="NAE54" s="82"/>
      <c r="NAF54" s="82"/>
      <c r="NAG54" s="82"/>
      <c r="NAH54" s="82"/>
      <c r="NAI54" s="82"/>
      <c r="NAJ54" s="82"/>
      <c r="NAK54" s="82"/>
      <c r="NAL54" s="82"/>
      <c r="NAM54" s="82"/>
      <c r="NAN54" s="82"/>
      <c r="NAO54" s="82"/>
      <c r="NAP54" s="82"/>
      <c r="NAQ54" s="82"/>
      <c r="NAR54" s="82"/>
      <c r="NAS54" s="82"/>
      <c r="NAT54" s="82"/>
      <c r="NAU54" s="82"/>
      <c r="NAV54" s="82"/>
      <c r="NAW54" s="82"/>
      <c r="NAX54" s="82"/>
      <c r="NAY54" s="82"/>
      <c r="NAZ54" s="82"/>
      <c r="NBA54" s="82"/>
      <c r="NBB54" s="82"/>
      <c r="NBC54" s="82"/>
      <c r="NBD54" s="82"/>
      <c r="NBE54" s="82"/>
      <c r="NBF54" s="82"/>
      <c r="NBG54" s="82"/>
      <c r="NBH54" s="82"/>
      <c r="NBI54" s="82"/>
      <c r="NBJ54" s="82"/>
      <c r="NBK54" s="82"/>
      <c r="NBL54" s="82"/>
      <c r="NBM54" s="82"/>
      <c r="NBN54" s="82"/>
      <c r="NBO54" s="82"/>
      <c r="NBP54" s="82"/>
      <c r="NBQ54" s="82"/>
      <c r="NBR54" s="82"/>
      <c r="NBS54" s="82"/>
      <c r="NBT54" s="82"/>
      <c r="NBU54" s="82"/>
      <c r="NBV54" s="82"/>
      <c r="NBW54" s="82"/>
      <c r="NBX54" s="82"/>
      <c r="NBY54" s="82"/>
      <c r="NBZ54" s="82"/>
      <c r="NCA54" s="82"/>
      <c r="NCB54" s="82"/>
      <c r="NCC54" s="82"/>
      <c r="NCD54" s="82"/>
      <c r="NCE54" s="82"/>
      <c r="NCF54" s="82"/>
      <c r="NCG54" s="82"/>
      <c r="NCH54" s="82"/>
      <c r="NCI54" s="82"/>
      <c r="NCJ54" s="82"/>
      <c r="NCK54" s="82"/>
      <c r="NCL54" s="82"/>
      <c r="NCM54" s="82"/>
      <c r="NCN54" s="82"/>
      <c r="NCO54" s="82"/>
      <c r="NCP54" s="82"/>
      <c r="NCQ54" s="82"/>
      <c r="NCR54" s="82"/>
      <c r="NCS54" s="82"/>
      <c r="NCT54" s="82"/>
      <c r="NCU54" s="82"/>
      <c r="NCV54" s="82"/>
      <c r="NCW54" s="82"/>
      <c r="NCX54" s="82"/>
      <c r="NCY54" s="82"/>
      <c r="NCZ54" s="82"/>
      <c r="NDA54" s="82"/>
      <c r="NDB54" s="82"/>
      <c r="NDC54" s="82"/>
      <c r="NDD54" s="82"/>
      <c r="NDE54" s="82"/>
      <c r="NDF54" s="82"/>
      <c r="NDG54" s="82"/>
      <c r="NDH54" s="82"/>
      <c r="NDI54" s="82"/>
      <c r="NDJ54" s="82"/>
      <c r="NDK54" s="82"/>
      <c r="NDL54" s="82"/>
      <c r="NDM54" s="82"/>
      <c r="NDN54" s="82"/>
      <c r="NDO54" s="82"/>
      <c r="NDP54" s="82"/>
      <c r="NDQ54" s="82"/>
      <c r="NDR54" s="82"/>
      <c r="NDS54" s="82"/>
      <c r="NDT54" s="82"/>
      <c r="NDU54" s="82"/>
      <c r="NDV54" s="82"/>
      <c r="NDW54" s="82"/>
      <c r="NDX54" s="82"/>
      <c r="NDY54" s="82"/>
      <c r="NDZ54" s="82"/>
      <c r="NEA54" s="82"/>
      <c r="NEB54" s="82"/>
      <c r="NEC54" s="82"/>
      <c r="NED54" s="82"/>
      <c r="NEE54" s="82"/>
      <c r="NEF54" s="82"/>
      <c r="NEG54" s="82"/>
      <c r="NEH54" s="82"/>
      <c r="NEI54" s="82"/>
      <c r="NEJ54" s="82"/>
      <c r="NEK54" s="82"/>
      <c r="NEL54" s="82"/>
      <c r="NEM54" s="82"/>
      <c r="NEN54" s="82"/>
      <c r="NEO54" s="82"/>
      <c r="NEP54" s="82"/>
      <c r="NEQ54" s="82"/>
      <c r="NER54" s="82"/>
      <c r="NES54" s="82"/>
      <c r="NET54" s="82"/>
      <c r="NEU54" s="82"/>
      <c r="NEV54" s="82"/>
      <c r="NEW54" s="82"/>
      <c r="NEX54" s="82"/>
      <c r="NEY54" s="82"/>
      <c r="NEZ54" s="82"/>
      <c r="NFA54" s="82"/>
      <c r="NFB54" s="82"/>
      <c r="NFC54" s="82"/>
      <c r="NFD54" s="82"/>
      <c r="NFE54" s="82"/>
      <c r="NFF54" s="82"/>
      <c r="NFG54" s="82"/>
      <c r="NFH54" s="82"/>
      <c r="NFI54" s="82"/>
      <c r="NFJ54" s="82"/>
      <c r="NFK54" s="82"/>
      <c r="NFL54" s="82"/>
      <c r="NFM54" s="82"/>
      <c r="NFN54" s="82"/>
      <c r="NFO54" s="82"/>
      <c r="NFP54" s="82"/>
      <c r="NFQ54" s="82"/>
      <c r="NFR54" s="82"/>
      <c r="NFS54" s="82"/>
      <c r="NFT54" s="82"/>
      <c r="NFU54" s="82"/>
      <c r="NFV54" s="82"/>
      <c r="NFW54" s="82"/>
      <c r="NFX54" s="82"/>
      <c r="NFY54" s="82"/>
      <c r="NFZ54" s="82"/>
      <c r="NGA54" s="82"/>
      <c r="NGB54" s="82"/>
      <c r="NGC54" s="82"/>
      <c r="NGD54" s="82"/>
      <c r="NGE54" s="82"/>
      <c r="NGF54" s="82"/>
      <c r="NGG54" s="82"/>
      <c r="NGH54" s="82"/>
      <c r="NGI54" s="82"/>
      <c r="NGJ54" s="82"/>
      <c r="NGK54" s="82"/>
      <c r="NGL54" s="82"/>
      <c r="NGM54" s="82"/>
      <c r="NGN54" s="82"/>
      <c r="NGO54" s="82"/>
      <c r="NGP54" s="82"/>
      <c r="NGQ54" s="82"/>
      <c r="NGR54" s="82"/>
      <c r="NGS54" s="82"/>
      <c r="NGT54" s="82"/>
      <c r="NGU54" s="82"/>
      <c r="NGV54" s="82"/>
      <c r="NGW54" s="82"/>
      <c r="NGX54" s="82"/>
      <c r="NGY54" s="82"/>
      <c r="NGZ54" s="82"/>
      <c r="NHA54" s="82"/>
      <c r="NHB54" s="82"/>
      <c r="NHC54" s="82"/>
      <c r="NHD54" s="82"/>
      <c r="NHE54" s="82"/>
      <c r="NHF54" s="82"/>
      <c r="NHG54" s="82"/>
      <c r="NHH54" s="82"/>
      <c r="NHI54" s="82"/>
      <c r="NHJ54" s="82"/>
      <c r="NHK54" s="82"/>
      <c r="NHL54" s="82"/>
      <c r="NHM54" s="82"/>
      <c r="NHN54" s="82"/>
      <c r="NHO54" s="82"/>
      <c r="NHP54" s="82"/>
      <c r="NHQ54" s="82"/>
      <c r="NHR54" s="82"/>
      <c r="NHS54" s="82"/>
      <c r="NHT54" s="82"/>
      <c r="NHU54" s="82"/>
      <c r="NHV54" s="82"/>
      <c r="NHW54" s="82"/>
      <c r="NHX54" s="82"/>
      <c r="NHY54" s="82"/>
      <c r="NHZ54" s="82"/>
      <c r="NIA54" s="82"/>
      <c r="NIB54" s="82"/>
      <c r="NIC54" s="82"/>
      <c r="NID54" s="82"/>
      <c r="NIE54" s="82"/>
      <c r="NIF54" s="82"/>
      <c r="NIG54" s="82"/>
      <c r="NIH54" s="82"/>
      <c r="NII54" s="82"/>
      <c r="NIJ54" s="82"/>
      <c r="NIK54" s="82"/>
      <c r="NIL54" s="82"/>
      <c r="NIM54" s="82"/>
      <c r="NIN54" s="82"/>
      <c r="NIO54" s="82"/>
      <c r="NIP54" s="82"/>
      <c r="NIQ54" s="82"/>
      <c r="NIR54" s="82"/>
      <c r="NIS54" s="82"/>
      <c r="NIT54" s="82"/>
      <c r="NIU54" s="82"/>
      <c r="NIV54" s="82"/>
      <c r="NIW54" s="82"/>
      <c r="NIX54" s="82"/>
      <c r="NIY54" s="82"/>
      <c r="NIZ54" s="82"/>
      <c r="NJA54" s="82"/>
      <c r="NJB54" s="82"/>
      <c r="NJC54" s="82"/>
      <c r="NJD54" s="82"/>
      <c r="NJE54" s="82"/>
      <c r="NJF54" s="82"/>
      <c r="NJG54" s="82"/>
      <c r="NJH54" s="82"/>
      <c r="NJI54" s="82"/>
      <c r="NJJ54" s="82"/>
      <c r="NJK54" s="82"/>
      <c r="NJL54" s="82"/>
      <c r="NJM54" s="82"/>
      <c r="NJN54" s="82"/>
      <c r="NJO54" s="82"/>
      <c r="NJP54" s="82"/>
      <c r="NJQ54" s="82"/>
      <c r="NJR54" s="82"/>
      <c r="NJS54" s="82"/>
      <c r="NJT54" s="82"/>
      <c r="NJU54" s="82"/>
      <c r="NJV54" s="82"/>
      <c r="NJW54" s="82"/>
      <c r="NJX54" s="82"/>
      <c r="NJY54" s="82"/>
      <c r="NJZ54" s="82"/>
      <c r="NKA54" s="82"/>
      <c r="NKB54" s="82"/>
      <c r="NKC54" s="82"/>
      <c r="NKD54" s="82"/>
      <c r="NKE54" s="82"/>
      <c r="NKF54" s="82"/>
      <c r="NKG54" s="82"/>
      <c r="NKH54" s="82"/>
      <c r="NKI54" s="82"/>
      <c r="NKJ54" s="82"/>
      <c r="NKK54" s="82"/>
      <c r="NKL54" s="82"/>
      <c r="NKM54" s="82"/>
      <c r="NKN54" s="82"/>
      <c r="NKO54" s="82"/>
      <c r="NKP54" s="82"/>
      <c r="NKQ54" s="82"/>
      <c r="NKR54" s="82"/>
      <c r="NKS54" s="82"/>
      <c r="NKT54" s="82"/>
      <c r="NKU54" s="82"/>
      <c r="NKV54" s="82"/>
      <c r="NKW54" s="82"/>
      <c r="NKX54" s="82"/>
      <c r="NKY54" s="82"/>
      <c r="NKZ54" s="82"/>
      <c r="NLA54" s="82"/>
      <c r="NLB54" s="82"/>
      <c r="NLC54" s="82"/>
      <c r="NLD54" s="82"/>
      <c r="NLE54" s="82"/>
      <c r="NLF54" s="82"/>
      <c r="NLG54" s="82"/>
      <c r="NLH54" s="82"/>
      <c r="NLI54" s="82"/>
      <c r="NLJ54" s="82"/>
      <c r="NLK54" s="82"/>
      <c r="NLL54" s="82"/>
      <c r="NLM54" s="82"/>
      <c r="NLN54" s="82"/>
      <c r="NLO54" s="82"/>
      <c r="NLP54" s="82"/>
      <c r="NLQ54" s="82"/>
      <c r="NLR54" s="82"/>
      <c r="NLS54" s="82"/>
      <c r="NLT54" s="82"/>
      <c r="NLU54" s="82"/>
      <c r="NLV54" s="82"/>
      <c r="NLW54" s="82"/>
      <c r="NLX54" s="82"/>
      <c r="NLY54" s="82"/>
      <c r="NLZ54" s="82"/>
      <c r="NMA54" s="82"/>
      <c r="NMB54" s="82"/>
      <c r="NMC54" s="82"/>
      <c r="NMD54" s="82"/>
      <c r="NME54" s="82"/>
      <c r="NMF54" s="82"/>
      <c r="NMG54" s="82"/>
      <c r="NMH54" s="82"/>
      <c r="NMI54" s="82"/>
      <c r="NMJ54" s="82"/>
      <c r="NMK54" s="82"/>
      <c r="NML54" s="82"/>
      <c r="NMM54" s="82"/>
      <c r="NMN54" s="82"/>
      <c r="NMO54" s="82"/>
      <c r="NMP54" s="82"/>
      <c r="NMQ54" s="82"/>
      <c r="NMR54" s="82"/>
      <c r="NMS54" s="82"/>
      <c r="NMT54" s="82"/>
      <c r="NMU54" s="82"/>
      <c r="NMV54" s="82"/>
      <c r="NMW54" s="82"/>
      <c r="NMX54" s="82"/>
      <c r="NMY54" s="82"/>
      <c r="NMZ54" s="82"/>
      <c r="NNA54" s="82"/>
      <c r="NNB54" s="82"/>
      <c r="NNC54" s="82"/>
      <c r="NND54" s="82"/>
      <c r="NNE54" s="82"/>
      <c r="NNF54" s="82"/>
      <c r="NNG54" s="82"/>
      <c r="NNH54" s="82"/>
      <c r="NNI54" s="82"/>
      <c r="NNJ54" s="82"/>
      <c r="NNK54" s="82"/>
      <c r="NNL54" s="82"/>
      <c r="NNM54" s="82"/>
      <c r="NNN54" s="82"/>
      <c r="NNO54" s="82"/>
      <c r="NNP54" s="82"/>
      <c r="NNQ54" s="82"/>
      <c r="NNR54" s="82"/>
      <c r="NNS54" s="82"/>
      <c r="NNT54" s="82"/>
      <c r="NNU54" s="82"/>
      <c r="NNV54" s="82"/>
      <c r="NNW54" s="82"/>
      <c r="NNX54" s="82"/>
      <c r="NNY54" s="82"/>
      <c r="NNZ54" s="82"/>
      <c r="NOA54" s="82"/>
      <c r="NOB54" s="82"/>
      <c r="NOC54" s="82"/>
      <c r="NOD54" s="82"/>
      <c r="NOE54" s="82"/>
      <c r="NOF54" s="82"/>
      <c r="NOG54" s="82"/>
      <c r="NOH54" s="82"/>
      <c r="NOI54" s="82"/>
      <c r="NOJ54" s="82"/>
      <c r="NOK54" s="82"/>
      <c r="NOL54" s="82"/>
      <c r="NOM54" s="82"/>
      <c r="NON54" s="82"/>
      <c r="NOO54" s="82"/>
      <c r="NOP54" s="82"/>
      <c r="NOQ54" s="82"/>
      <c r="NOR54" s="82"/>
      <c r="NOS54" s="82"/>
      <c r="NOT54" s="82"/>
      <c r="NOU54" s="82"/>
      <c r="NOV54" s="82"/>
      <c r="NOW54" s="82"/>
      <c r="NOX54" s="82"/>
      <c r="NOY54" s="82"/>
      <c r="NOZ54" s="82"/>
      <c r="NPA54" s="82"/>
      <c r="NPB54" s="82"/>
      <c r="NPC54" s="82"/>
      <c r="NPD54" s="82"/>
      <c r="NPE54" s="82"/>
      <c r="NPF54" s="82"/>
      <c r="NPG54" s="82"/>
      <c r="NPH54" s="82"/>
      <c r="NPI54" s="82"/>
      <c r="NPJ54" s="82"/>
      <c r="NPK54" s="82"/>
      <c r="NPL54" s="82"/>
      <c r="NPM54" s="82"/>
      <c r="NPN54" s="82"/>
      <c r="NPO54" s="82"/>
      <c r="NPP54" s="82"/>
      <c r="NPQ54" s="82"/>
      <c r="NPR54" s="82"/>
      <c r="NPS54" s="82"/>
      <c r="NPT54" s="82"/>
      <c r="NPU54" s="82"/>
      <c r="NPV54" s="82"/>
      <c r="NPW54" s="82"/>
      <c r="NPX54" s="82"/>
      <c r="NPY54" s="82"/>
      <c r="NPZ54" s="82"/>
      <c r="NQA54" s="82"/>
      <c r="NQB54" s="82"/>
      <c r="NQC54" s="82"/>
      <c r="NQD54" s="82"/>
      <c r="NQE54" s="82"/>
      <c r="NQF54" s="82"/>
      <c r="NQG54" s="82"/>
      <c r="NQH54" s="82"/>
      <c r="NQI54" s="82"/>
      <c r="NQJ54" s="82"/>
      <c r="NQK54" s="82"/>
      <c r="NQL54" s="82"/>
      <c r="NQM54" s="82"/>
      <c r="NQN54" s="82"/>
      <c r="NQO54" s="82"/>
      <c r="NQP54" s="82"/>
      <c r="NQQ54" s="82"/>
      <c r="NQR54" s="82"/>
      <c r="NQS54" s="82"/>
      <c r="NQT54" s="82"/>
      <c r="NQU54" s="82"/>
      <c r="NQV54" s="82"/>
      <c r="NQW54" s="82"/>
      <c r="NQX54" s="82"/>
      <c r="NQY54" s="82"/>
      <c r="NQZ54" s="82"/>
      <c r="NRA54" s="82"/>
      <c r="NRB54" s="82"/>
      <c r="NRC54" s="82"/>
      <c r="NRD54" s="82"/>
      <c r="NRE54" s="82"/>
      <c r="NRF54" s="82"/>
      <c r="NRG54" s="82"/>
      <c r="NRH54" s="82"/>
      <c r="NRI54" s="82"/>
      <c r="NRJ54" s="82"/>
      <c r="NRK54" s="82"/>
      <c r="NRL54" s="82"/>
      <c r="NRM54" s="82"/>
      <c r="NRN54" s="82"/>
      <c r="NRO54" s="82"/>
      <c r="NRP54" s="82"/>
      <c r="NRQ54" s="82"/>
      <c r="NRR54" s="82"/>
      <c r="NRS54" s="82"/>
      <c r="NRT54" s="82"/>
      <c r="NRU54" s="82"/>
      <c r="NRV54" s="82"/>
      <c r="NRW54" s="82"/>
      <c r="NRX54" s="82"/>
      <c r="NRY54" s="82"/>
      <c r="NRZ54" s="82"/>
      <c r="NSA54" s="82"/>
      <c r="NSB54" s="82"/>
      <c r="NSC54" s="82"/>
      <c r="NSD54" s="82"/>
      <c r="NSE54" s="82"/>
      <c r="NSF54" s="82"/>
      <c r="NSG54" s="82"/>
      <c r="NSH54" s="82"/>
      <c r="NSI54" s="82"/>
      <c r="NSJ54" s="82"/>
      <c r="NSK54" s="82"/>
      <c r="NSL54" s="82"/>
      <c r="NSM54" s="82"/>
      <c r="NSN54" s="82"/>
      <c r="NSO54" s="82"/>
      <c r="NSP54" s="82"/>
      <c r="NSQ54" s="82"/>
      <c r="NSR54" s="82"/>
      <c r="NSS54" s="82"/>
      <c r="NST54" s="82"/>
      <c r="NSU54" s="82"/>
      <c r="NSV54" s="82"/>
      <c r="NSW54" s="82"/>
      <c r="NSX54" s="82"/>
      <c r="NSY54" s="82"/>
      <c r="NSZ54" s="82"/>
      <c r="NTA54" s="82"/>
      <c r="NTB54" s="82"/>
      <c r="NTC54" s="82"/>
      <c r="NTD54" s="82"/>
      <c r="NTE54" s="82"/>
      <c r="NTF54" s="82"/>
      <c r="NTG54" s="82"/>
      <c r="NTH54" s="82"/>
      <c r="NTI54" s="82"/>
      <c r="NTJ54" s="82"/>
      <c r="NTK54" s="82"/>
      <c r="NTL54" s="82"/>
      <c r="NTM54" s="82"/>
      <c r="NTN54" s="82"/>
      <c r="NTO54" s="82"/>
      <c r="NTP54" s="82"/>
      <c r="NTQ54" s="82"/>
      <c r="NTR54" s="82"/>
      <c r="NTS54" s="82"/>
      <c r="NTT54" s="82"/>
      <c r="NTU54" s="82"/>
      <c r="NTV54" s="82"/>
      <c r="NTW54" s="82"/>
      <c r="NTX54" s="82"/>
      <c r="NTY54" s="82"/>
      <c r="NTZ54" s="82"/>
      <c r="NUA54" s="82"/>
      <c r="NUB54" s="82"/>
      <c r="NUC54" s="82"/>
      <c r="NUD54" s="82"/>
      <c r="NUE54" s="82"/>
      <c r="NUF54" s="82"/>
      <c r="NUG54" s="82"/>
      <c r="NUH54" s="82"/>
      <c r="NUI54" s="82"/>
      <c r="NUJ54" s="82"/>
      <c r="NUK54" s="82"/>
      <c r="NUL54" s="82"/>
      <c r="NUM54" s="82"/>
      <c r="NUN54" s="82"/>
      <c r="NUO54" s="82"/>
      <c r="NUP54" s="82"/>
      <c r="NUQ54" s="82"/>
      <c r="NUR54" s="82"/>
      <c r="NUS54" s="82"/>
      <c r="NUT54" s="82"/>
      <c r="NUU54" s="82"/>
      <c r="NUV54" s="82"/>
      <c r="NUW54" s="82"/>
      <c r="NUX54" s="82"/>
      <c r="NUY54" s="82"/>
      <c r="NUZ54" s="82"/>
      <c r="NVA54" s="82"/>
      <c r="NVB54" s="82"/>
      <c r="NVC54" s="82"/>
      <c r="NVD54" s="82"/>
      <c r="NVE54" s="82"/>
      <c r="NVF54" s="82"/>
      <c r="NVG54" s="82"/>
      <c r="NVH54" s="82"/>
      <c r="NVI54" s="82"/>
      <c r="NVJ54" s="82"/>
      <c r="NVK54" s="82"/>
      <c r="NVL54" s="82"/>
      <c r="NVM54" s="82"/>
      <c r="NVN54" s="82"/>
      <c r="NVO54" s="82"/>
      <c r="NVP54" s="82"/>
      <c r="NVQ54" s="82"/>
      <c r="NVR54" s="82"/>
      <c r="NVS54" s="82"/>
      <c r="NVT54" s="82"/>
      <c r="NVU54" s="82"/>
      <c r="NVV54" s="82"/>
      <c r="NVW54" s="82"/>
      <c r="NVX54" s="82"/>
      <c r="NVY54" s="82"/>
      <c r="NVZ54" s="82"/>
      <c r="NWA54" s="82"/>
      <c r="NWB54" s="82"/>
      <c r="NWC54" s="82"/>
      <c r="NWD54" s="82"/>
      <c r="NWE54" s="82"/>
      <c r="NWF54" s="82"/>
      <c r="NWG54" s="82"/>
      <c r="NWH54" s="82"/>
      <c r="NWI54" s="82"/>
      <c r="NWJ54" s="82"/>
      <c r="NWK54" s="82"/>
      <c r="NWL54" s="82"/>
      <c r="NWM54" s="82"/>
      <c r="NWN54" s="82"/>
      <c r="NWO54" s="82"/>
      <c r="NWP54" s="82"/>
      <c r="NWQ54" s="82"/>
      <c r="NWR54" s="82"/>
      <c r="NWS54" s="82"/>
      <c r="NWT54" s="82"/>
      <c r="NWU54" s="82"/>
      <c r="NWV54" s="82"/>
      <c r="NWW54" s="82"/>
      <c r="NWX54" s="82"/>
      <c r="NWY54" s="82"/>
      <c r="NWZ54" s="82"/>
      <c r="NXA54" s="82"/>
      <c r="NXB54" s="82"/>
      <c r="NXC54" s="82"/>
      <c r="NXD54" s="82"/>
      <c r="NXE54" s="82"/>
      <c r="NXF54" s="82"/>
      <c r="NXG54" s="82"/>
      <c r="NXH54" s="82"/>
      <c r="NXI54" s="82"/>
      <c r="NXJ54" s="82"/>
      <c r="NXK54" s="82"/>
      <c r="NXL54" s="82"/>
      <c r="NXM54" s="82"/>
      <c r="NXN54" s="82"/>
      <c r="NXO54" s="82"/>
      <c r="NXP54" s="82"/>
      <c r="NXQ54" s="82"/>
      <c r="NXR54" s="82"/>
      <c r="NXS54" s="82"/>
      <c r="NXT54" s="82"/>
      <c r="NXU54" s="82"/>
      <c r="NXV54" s="82"/>
      <c r="NXW54" s="82"/>
      <c r="NXX54" s="82"/>
      <c r="NXY54" s="82"/>
      <c r="NXZ54" s="82"/>
      <c r="NYA54" s="82"/>
      <c r="NYB54" s="82"/>
      <c r="NYC54" s="82"/>
      <c r="NYD54" s="82"/>
      <c r="NYE54" s="82"/>
      <c r="NYF54" s="82"/>
      <c r="NYG54" s="82"/>
      <c r="NYH54" s="82"/>
      <c r="NYI54" s="82"/>
      <c r="NYJ54" s="82"/>
      <c r="NYK54" s="82"/>
      <c r="NYL54" s="82"/>
      <c r="NYM54" s="82"/>
      <c r="NYN54" s="82"/>
      <c r="NYO54" s="82"/>
      <c r="NYP54" s="82"/>
      <c r="NYQ54" s="82"/>
      <c r="NYR54" s="82"/>
      <c r="NYS54" s="82"/>
      <c r="NYT54" s="82"/>
      <c r="NYU54" s="82"/>
      <c r="NYV54" s="82"/>
      <c r="NYW54" s="82"/>
      <c r="NYX54" s="82"/>
      <c r="NYY54" s="82"/>
      <c r="NYZ54" s="82"/>
      <c r="NZA54" s="82"/>
      <c r="NZB54" s="82"/>
      <c r="NZC54" s="82"/>
      <c r="NZD54" s="82"/>
      <c r="NZE54" s="82"/>
      <c r="NZF54" s="82"/>
      <c r="NZG54" s="82"/>
      <c r="NZH54" s="82"/>
      <c r="NZI54" s="82"/>
      <c r="NZJ54" s="82"/>
      <c r="NZK54" s="82"/>
      <c r="NZL54" s="82"/>
      <c r="NZM54" s="82"/>
      <c r="NZN54" s="82"/>
      <c r="NZO54" s="82"/>
      <c r="NZP54" s="82"/>
      <c r="NZQ54" s="82"/>
      <c r="NZR54" s="82"/>
      <c r="NZS54" s="82"/>
      <c r="NZT54" s="82"/>
      <c r="NZU54" s="82"/>
      <c r="NZV54" s="82"/>
      <c r="NZW54" s="82"/>
      <c r="NZX54" s="82"/>
      <c r="NZY54" s="82"/>
      <c r="NZZ54" s="82"/>
      <c r="OAA54" s="82"/>
      <c r="OAB54" s="82"/>
      <c r="OAC54" s="82"/>
      <c r="OAD54" s="82"/>
      <c r="OAE54" s="82"/>
      <c r="OAF54" s="82"/>
      <c r="OAG54" s="82"/>
      <c r="OAH54" s="82"/>
      <c r="OAI54" s="82"/>
      <c r="OAJ54" s="82"/>
      <c r="OAK54" s="82"/>
      <c r="OAL54" s="82"/>
      <c r="OAM54" s="82"/>
      <c r="OAN54" s="82"/>
      <c r="OAO54" s="82"/>
      <c r="OAP54" s="82"/>
      <c r="OAQ54" s="82"/>
      <c r="OAR54" s="82"/>
      <c r="OAS54" s="82"/>
      <c r="OAT54" s="82"/>
      <c r="OAU54" s="82"/>
      <c r="OAV54" s="82"/>
      <c r="OAW54" s="82"/>
      <c r="OAX54" s="82"/>
      <c r="OAY54" s="82"/>
      <c r="OAZ54" s="82"/>
      <c r="OBA54" s="82"/>
      <c r="OBB54" s="82"/>
      <c r="OBC54" s="82"/>
      <c r="OBD54" s="82"/>
      <c r="OBE54" s="82"/>
      <c r="OBF54" s="82"/>
      <c r="OBG54" s="82"/>
      <c r="OBH54" s="82"/>
      <c r="OBI54" s="82"/>
      <c r="OBJ54" s="82"/>
      <c r="OBK54" s="82"/>
      <c r="OBL54" s="82"/>
      <c r="OBM54" s="82"/>
      <c r="OBN54" s="82"/>
      <c r="OBO54" s="82"/>
      <c r="OBP54" s="82"/>
      <c r="OBQ54" s="82"/>
      <c r="OBR54" s="82"/>
      <c r="OBS54" s="82"/>
      <c r="OBT54" s="82"/>
      <c r="OBU54" s="82"/>
      <c r="OBV54" s="82"/>
      <c r="OBW54" s="82"/>
      <c r="OBX54" s="82"/>
      <c r="OBY54" s="82"/>
      <c r="OBZ54" s="82"/>
      <c r="OCA54" s="82"/>
      <c r="OCB54" s="82"/>
      <c r="OCC54" s="82"/>
      <c r="OCD54" s="82"/>
      <c r="OCE54" s="82"/>
      <c r="OCF54" s="82"/>
      <c r="OCG54" s="82"/>
      <c r="OCH54" s="82"/>
      <c r="OCI54" s="82"/>
      <c r="OCJ54" s="82"/>
      <c r="OCK54" s="82"/>
      <c r="OCL54" s="82"/>
      <c r="OCM54" s="82"/>
      <c r="OCN54" s="82"/>
      <c r="OCO54" s="82"/>
      <c r="OCP54" s="82"/>
      <c r="OCQ54" s="82"/>
      <c r="OCR54" s="82"/>
      <c r="OCS54" s="82"/>
      <c r="OCT54" s="82"/>
      <c r="OCU54" s="82"/>
      <c r="OCV54" s="82"/>
      <c r="OCW54" s="82"/>
      <c r="OCX54" s="82"/>
      <c r="OCY54" s="82"/>
      <c r="OCZ54" s="82"/>
      <c r="ODA54" s="82"/>
      <c r="ODB54" s="82"/>
      <c r="ODC54" s="82"/>
      <c r="ODD54" s="82"/>
      <c r="ODE54" s="82"/>
      <c r="ODF54" s="82"/>
      <c r="ODG54" s="82"/>
      <c r="ODH54" s="82"/>
      <c r="ODI54" s="82"/>
      <c r="ODJ54" s="82"/>
      <c r="ODK54" s="82"/>
      <c r="ODL54" s="82"/>
      <c r="ODM54" s="82"/>
      <c r="ODN54" s="82"/>
      <c r="ODO54" s="82"/>
      <c r="ODP54" s="82"/>
      <c r="ODQ54" s="82"/>
      <c r="ODR54" s="82"/>
      <c r="ODS54" s="82"/>
      <c r="ODT54" s="82"/>
      <c r="ODU54" s="82"/>
      <c r="ODV54" s="82"/>
      <c r="ODW54" s="82"/>
      <c r="ODX54" s="82"/>
      <c r="ODY54" s="82"/>
      <c r="ODZ54" s="82"/>
      <c r="OEA54" s="82"/>
      <c r="OEB54" s="82"/>
      <c r="OEC54" s="82"/>
      <c r="OED54" s="82"/>
      <c r="OEE54" s="82"/>
      <c r="OEF54" s="82"/>
      <c r="OEG54" s="82"/>
      <c r="OEH54" s="82"/>
      <c r="OEI54" s="82"/>
      <c r="OEJ54" s="82"/>
      <c r="OEK54" s="82"/>
      <c r="OEL54" s="82"/>
      <c r="OEM54" s="82"/>
      <c r="OEN54" s="82"/>
      <c r="OEO54" s="82"/>
      <c r="OEP54" s="82"/>
      <c r="OEQ54" s="82"/>
      <c r="OER54" s="82"/>
      <c r="OES54" s="82"/>
      <c r="OET54" s="82"/>
      <c r="OEU54" s="82"/>
      <c r="OEV54" s="82"/>
      <c r="OEW54" s="82"/>
      <c r="OEX54" s="82"/>
      <c r="OEY54" s="82"/>
      <c r="OEZ54" s="82"/>
      <c r="OFA54" s="82"/>
      <c r="OFB54" s="82"/>
      <c r="OFC54" s="82"/>
      <c r="OFD54" s="82"/>
      <c r="OFE54" s="82"/>
      <c r="OFF54" s="82"/>
      <c r="OFG54" s="82"/>
      <c r="OFH54" s="82"/>
      <c r="OFI54" s="82"/>
      <c r="OFJ54" s="82"/>
      <c r="OFK54" s="82"/>
      <c r="OFL54" s="82"/>
      <c r="OFM54" s="82"/>
      <c r="OFN54" s="82"/>
      <c r="OFO54" s="82"/>
      <c r="OFP54" s="82"/>
      <c r="OFQ54" s="82"/>
      <c r="OFR54" s="82"/>
      <c r="OFS54" s="82"/>
      <c r="OFT54" s="82"/>
      <c r="OFU54" s="82"/>
      <c r="OFV54" s="82"/>
      <c r="OFW54" s="82"/>
      <c r="OFX54" s="82"/>
      <c r="OFY54" s="82"/>
      <c r="OFZ54" s="82"/>
      <c r="OGA54" s="82"/>
      <c r="OGB54" s="82"/>
      <c r="OGC54" s="82"/>
      <c r="OGD54" s="82"/>
      <c r="OGE54" s="82"/>
      <c r="OGF54" s="82"/>
      <c r="OGG54" s="82"/>
      <c r="OGH54" s="82"/>
      <c r="OGI54" s="82"/>
      <c r="OGJ54" s="82"/>
      <c r="OGK54" s="82"/>
      <c r="OGL54" s="82"/>
      <c r="OGM54" s="82"/>
      <c r="OGN54" s="82"/>
      <c r="OGO54" s="82"/>
      <c r="OGP54" s="82"/>
      <c r="OGQ54" s="82"/>
      <c r="OGR54" s="82"/>
      <c r="OGS54" s="82"/>
      <c r="OGT54" s="82"/>
      <c r="OGU54" s="82"/>
      <c r="OGV54" s="82"/>
      <c r="OGW54" s="82"/>
      <c r="OGX54" s="82"/>
      <c r="OGY54" s="82"/>
      <c r="OGZ54" s="82"/>
      <c r="OHA54" s="82"/>
      <c r="OHB54" s="82"/>
      <c r="OHC54" s="82"/>
      <c r="OHD54" s="82"/>
      <c r="OHE54" s="82"/>
      <c r="OHF54" s="82"/>
      <c r="OHG54" s="82"/>
      <c r="OHH54" s="82"/>
      <c r="OHI54" s="82"/>
      <c r="OHJ54" s="82"/>
      <c r="OHK54" s="82"/>
      <c r="OHL54" s="82"/>
      <c r="OHM54" s="82"/>
      <c r="OHN54" s="82"/>
      <c r="OHO54" s="82"/>
      <c r="OHP54" s="82"/>
      <c r="OHQ54" s="82"/>
      <c r="OHR54" s="82"/>
      <c r="OHS54" s="82"/>
      <c r="OHT54" s="82"/>
      <c r="OHU54" s="82"/>
      <c r="OHV54" s="82"/>
      <c r="OHW54" s="82"/>
      <c r="OHX54" s="82"/>
      <c r="OHY54" s="82"/>
      <c r="OHZ54" s="82"/>
      <c r="OIA54" s="82"/>
      <c r="OIB54" s="82"/>
      <c r="OIC54" s="82"/>
      <c r="OID54" s="82"/>
      <c r="OIE54" s="82"/>
      <c r="OIF54" s="82"/>
      <c r="OIG54" s="82"/>
      <c r="OIH54" s="82"/>
      <c r="OII54" s="82"/>
      <c r="OIJ54" s="82"/>
      <c r="OIK54" s="82"/>
      <c r="OIL54" s="82"/>
      <c r="OIM54" s="82"/>
      <c r="OIN54" s="82"/>
      <c r="OIO54" s="82"/>
      <c r="OIP54" s="82"/>
      <c r="OIQ54" s="82"/>
      <c r="OIR54" s="82"/>
      <c r="OIS54" s="82"/>
      <c r="OIT54" s="82"/>
      <c r="OIU54" s="82"/>
      <c r="OIV54" s="82"/>
      <c r="OIW54" s="82"/>
      <c r="OIX54" s="82"/>
      <c r="OIY54" s="82"/>
      <c r="OIZ54" s="82"/>
      <c r="OJA54" s="82"/>
      <c r="OJB54" s="82"/>
      <c r="OJC54" s="82"/>
      <c r="OJD54" s="82"/>
      <c r="OJE54" s="82"/>
      <c r="OJF54" s="82"/>
      <c r="OJG54" s="82"/>
      <c r="OJH54" s="82"/>
      <c r="OJI54" s="82"/>
      <c r="OJJ54" s="82"/>
      <c r="OJK54" s="82"/>
      <c r="OJL54" s="82"/>
      <c r="OJM54" s="82"/>
      <c r="OJN54" s="82"/>
      <c r="OJO54" s="82"/>
      <c r="OJP54" s="82"/>
      <c r="OJQ54" s="82"/>
      <c r="OJR54" s="82"/>
      <c r="OJS54" s="82"/>
      <c r="OJT54" s="82"/>
      <c r="OJU54" s="82"/>
      <c r="OJV54" s="82"/>
      <c r="OJW54" s="82"/>
      <c r="OJX54" s="82"/>
      <c r="OJY54" s="82"/>
      <c r="OJZ54" s="82"/>
      <c r="OKA54" s="82"/>
      <c r="OKB54" s="82"/>
      <c r="OKC54" s="82"/>
      <c r="OKD54" s="82"/>
      <c r="OKE54" s="82"/>
      <c r="OKF54" s="82"/>
      <c r="OKG54" s="82"/>
      <c r="OKH54" s="82"/>
      <c r="OKI54" s="82"/>
      <c r="OKJ54" s="82"/>
      <c r="OKK54" s="82"/>
      <c r="OKL54" s="82"/>
      <c r="OKM54" s="82"/>
      <c r="OKN54" s="82"/>
      <c r="OKO54" s="82"/>
      <c r="OKP54" s="82"/>
      <c r="OKQ54" s="82"/>
      <c r="OKR54" s="82"/>
      <c r="OKS54" s="82"/>
      <c r="OKT54" s="82"/>
      <c r="OKU54" s="82"/>
      <c r="OKV54" s="82"/>
      <c r="OKW54" s="82"/>
      <c r="OKX54" s="82"/>
      <c r="OKY54" s="82"/>
      <c r="OKZ54" s="82"/>
      <c r="OLA54" s="82"/>
      <c r="OLB54" s="82"/>
      <c r="OLC54" s="82"/>
      <c r="OLD54" s="82"/>
      <c r="OLE54" s="82"/>
      <c r="OLF54" s="82"/>
      <c r="OLG54" s="82"/>
      <c r="OLH54" s="82"/>
      <c r="OLI54" s="82"/>
      <c r="OLJ54" s="82"/>
      <c r="OLK54" s="82"/>
      <c r="OLL54" s="82"/>
      <c r="OLM54" s="82"/>
      <c r="OLN54" s="82"/>
      <c r="OLO54" s="82"/>
      <c r="OLP54" s="82"/>
      <c r="OLQ54" s="82"/>
      <c r="OLR54" s="82"/>
      <c r="OLS54" s="82"/>
      <c r="OLT54" s="82"/>
      <c r="OLU54" s="82"/>
      <c r="OLV54" s="82"/>
      <c r="OLW54" s="82"/>
      <c r="OLX54" s="82"/>
      <c r="OLY54" s="82"/>
      <c r="OLZ54" s="82"/>
      <c r="OMA54" s="82"/>
      <c r="OMB54" s="82"/>
      <c r="OMC54" s="82"/>
      <c r="OMD54" s="82"/>
      <c r="OME54" s="82"/>
      <c r="OMF54" s="82"/>
      <c r="OMG54" s="82"/>
      <c r="OMH54" s="82"/>
      <c r="OMI54" s="82"/>
      <c r="OMJ54" s="82"/>
      <c r="OMK54" s="82"/>
      <c r="OML54" s="82"/>
      <c r="OMM54" s="82"/>
      <c r="OMN54" s="82"/>
      <c r="OMO54" s="82"/>
      <c r="OMP54" s="82"/>
      <c r="OMQ54" s="82"/>
      <c r="OMR54" s="82"/>
      <c r="OMS54" s="82"/>
      <c r="OMT54" s="82"/>
      <c r="OMU54" s="82"/>
      <c r="OMV54" s="82"/>
      <c r="OMW54" s="82"/>
      <c r="OMX54" s="82"/>
      <c r="OMY54" s="82"/>
      <c r="OMZ54" s="82"/>
      <c r="ONA54" s="82"/>
      <c r="ONB54" s="82"/>
      <c r="ONC54" s="82"/>
      <c r="OND54" s="82"/>
      <c r="ONE54" s="82"/>
      <c r="ONF54" s="82"/>
      <c r="ONG54" s="82"/>
      <c r="ONH54" s="82"/>
      <c r="ONI54" s="82"/>
      <c r="ONJ54" s="82"/>
      <c r="ONK54" s="82"/>
      <c r="ONL54" s="82"/>
      <c r="ONM54" s="82"/>
      <c r="ONN54" s="82"/>
      <c r="ONO54" s="82"/>
      <c r="ONP54" s="82"/>
      <c r="ONQ54" s="82"/>
      <c r="ONR54" s="82"/>
      <c r="ONS54" s="82"/>
      <c r="ONT54" s="82"/>
      <c r="ONU54" s="82"/>
      <c r="ONV54" s="82"/>
      <c r="ONW54" s="82"/>
      <c r="ONX54" s="82"/>
      <c r="ONY54" s="82"/>
      <c r="ONZ54" s="82"/>
      <c r="OOA54" s="82"/>
      <c r="OOB54" s="82"/>
      <c r="OOC54" s="82"/>
      <c r="OOD54" s="82"/>
      <c r="OOE54" s="82"/>
      <c r="OOF54" s="82"/>
      <c r="OOG54" s="82"/>
      <c r="OOH54" s="82"/>
      <c r="OOI54" s="82"/>
      <c r="OOJ54" s="82"/>
      <c r="OOK54" s="82"/>
      <c r="OOL54" s="82"/>
      <c r="OOM54" s="82"/>
      <c r="OON54" s="82"/>
      <c r="OOO54" s="82"/>
      <c r="OOP54" s="82"/>
      <c r="OOQ54" s="82"/>
      <c r="OOR54" s="82"/>
      <c r="OOS54" s="82"/>
      <c r="OOT54" s="82"/>
      <c r="OOU54" s="82"/>
      <c r="OOV54" s="82"/>
      <c r="OOW54" s="82"/>
      <c r="OOX54" s="82"/>
      <c r="OOY54" s="82"/>
      <c r="OOZ54" s="82"/>
      <c r="OPA54" s="82"/>
      <c r="OPB54" s="82"/>
      <c r="OPC54" s="82"/>
      <c r="OPD54" s="82"/>
      <c r="OPE54" s="82"/>
      <c r="OPF54" s="82"/>
      <c r="OPG54" s="82"/>
      <c r="OPH54" s="82"/>
      <c r="OPI54" s="82"/>
      <c r="OPJ54" s="82"/>
      <c r="OPK54" s="82"/>
      <c r="OPL54" s="82"/>
      <c r="OPM54" s="82"/>
      <c r="OPN54" s="82"/>
      <c r="OPO54" s="82"/>
      <c r="OPP54" s="82"/>
      <c r="OPQ54" s="82"/>
      <c r="OPR54" s="82"/>
      <c r="OPS54" s="82"/>
      <c r="OPT54" s="82"/>
      <c r="OPU54" s="82"/>
      <c r="OPV54" s="82"/>
      <c r="OPW54" s="82"/>
      <c r="OPX54" s="82"/>
      <c r="OPY54" s="82"/>
      <c r="OPZ54" s="82"/>
      <c r="OQA54" s="82"/>
      <c r="OQB54" s="82"/>
      <c r="OQC54" s="82"/>
      <c r="OQD54" s="82"/>
      <c r="OQE54" s="82"/>
      <c r="OQF54" s="82"/>
      <c r="OQG54" s="82"/>
      <c r="OQH54" s="82"/>
      <c r="OQI54" s="82"/>
      <c r="OQJ54" s="82"/>
      <c r="OQK54" s="82"/>
      <c r="OQL54" s="82"/>
      <c r="OQM54" s="82"/>
      <c r="OQN54" s="82"/>
      <c r="OQO54" s="82"/>
      <c r="OQP54" s="82"/>
      <c r="OQQ54" s="82"/>
      <c r="OQR54" s="82"/>
      <c r="OQS54" s="82"/>
      <c r="OQT54" s="82"/>
      <c r="OQU54" s="82"/>
      <c r="OQV54" s="82"/>
      <c r="OQW54" s="82"/>
      <c r="OQX54" s="82"/>
      <c r="OQY54" s="82"/>
      <c r="OQZ54" s="82"/>
      <c r="ORA54" s="82"/>
      <c r="ORB54" s="82"/>
      <c r="ORC54" s="82"/>
      <c r="ORD54" s="82"/>
      <c r="ORE54" s="82"/>
      <c r="ORF54" s="82"/>
      <c r="ORG54" s="82"/>
      <c r="ORH54" s="82"/>
      <c r="ORI54" s="82"/>
      <c r="ORJ54" s="82"/>
      <c r="ORK54" s="82"/>
      <c r="ORL54" s="82"/>
      <c r="ORM54" s="82"/>
      <c r="ORN54" s="82"/>
      <c r="ORO54" s="82"/>
      <c r="ORP54" s="82"/>
      <c r="ORQ54" s="82"/>
      <c r="ORR54" s="82"/>
      <c r="ORS54" s="82"/>
      <c r="ORT54" s="82"/>
      <c r="ORU54" s="82"/>
      <c r="ORV54" s="82"/>
      <c r="ORW54" s="82"/>
      <c r="ORX54" s="82"/>
      <c r="ORY54" s="82"/>
      <c r="ORZ54" s="82"/>
      <c r="OSA54" s="82"/>
      <c r="OSB54" s="82"/>
      <c r="OSC54" s="82"/>
      <c r="OSD54" s="82"/>
      <c r="OSE54" s="82"/>
      <c r="OSF54" s="82"/>
      <c r="OSG54" s="82"/>
      <c r="OSH54" s="82"/>
      <c r="OSI54" s="82"/>
      <c r="OSJ54" s="82"/>
      <c r="OSK54" s="82"/>
      <c r="OSL54" s="82"/>
      <c r="OSM54" s="82"/>
      <c r="OSN54" s="82"/>
      <c r="OSO54" s="82"/>
      <c r="OSP54" s="82"/>
      <c r="OSQ54" s="82"/>
      <c r="OSR54" s="82"/>
      <c r="OSS54" s="82"/>
      <c r="OST54" s="82"/>
      <c r="OSU54" s="82"/>
      <c r="OSV54" s="82"/>
      <c r="OSW54" s="82"/>
      <c r="OSX54" s="82"/>
      <c r="OSY54" s="82"/>
      <c r="OSZ54" s="82"/>
      <c r="OTA54" s="82"/>
      <c r="OTB54" s="82"/>
      <c r="OTC54" s="82"/>
      <c r="OTD54" s="82"/>
      <c r="OTE54" s="82"/>
      <c r="OTF54" s="82"/>
      <c r="OTG54" s="82"/>
      <c r="OTH54" s="82"/>
      <c r="OTI54" s="82"/>
      <c r="OTJ54" s="82"/>
      <c r="OTK54" s="82"/>
      <c r="OTL54" s="82"/>
      <c r="OTM54" s="82"/>
      <c r="OTN54" s="82"/>
      <c r="OTO54" s="82"/>
      <c r="OTP54" s="82"/>
      <c r="OTQ54" s="82"/>
      <c r="OTR54" s="82"/>
      <c r="OTS54" s="82"/>
      <c r="OTT54" s="82"/>
      <c r="OTU54" s="82"/>
      <c r="OTV54" s="82"/>
      <c r="OTW54" s="82"/>
      <c r="OTX54" s="82"/>
      <c r="OTY54" s="82"/>
      <c r="OTZ54" s="82"/>
      <c r="OUA54" s="82"/>
      <c r="OUB54" s="82"/>
      <c r="OUC54" s="82"/>
      <c r="OUD54" s="82"/>
      <c r="OUE54" s="82"/>
      <c r="OUF54" s="82"/>
      <c r="OUG54" s="82"/>
      <c r="OUH54" s="82"/>
      <c r="OUI54" s="82"/>
      <c r="OUJ54" s="82"/>
      <c r="OUK54" s="82"/>
      <c r="OUL54" s="82"/>
      <c r="OUM54" s="82"/>
      <c r="OUN54" s="82"/>
      <c r="OUO54" s="82"/>
      <c r="OUP54" s="82"/>
      <c r="OUQ54" s="82"/>
      <c r="OUR54" s="82"/>
      <c r="OUS54" s="82"/>
      <c r="OUT54" s="82"/>
      <c r="OUU54" s="82"/>
      <c r="OUV54" s="82"/>
      <c r="OUW54" s="82"/>
      <c r="OUX54" s="82"/>
      <c r="OUY54" s="82"/>
      <c r="OUZ54" s="82"/>
      <c r="OVA54" s="82"/>
      <c r="OVB54" s="82"/>
      <c r="OVC54" s="82"/>
      <c r="OVD54" s="82"/>
      <c r="OVE54" s="82"/>
      <c r="OVF54" s="82"/>
      <c r="OVG54" s="82"/>
      <c r="OVH54" s="82"/>
      <c r="OVI54" s="82"/>
      <c r="OVJ54" s="82"/>
      <c r="OVK54" s="82"/>
      <c r="OVL54" s="82"/>
      <c r="OVM54" s="82"/>
      <c r="OVN54" s="82"/>
      <c r="OVO54" s="82"/>
      <c r="OVP54" s="82"/>
      <c r="OVQ54" s="82"/>
      <c r="OVR54" s="82"/>
      <c r="OVS54" s="82"/>
      <c r="OVT54" s="82"/>
      <c r="OVU54" s="82"/>
      <c r="OVV54" s="82"/>
      <c r="OVW54" s="82"/>
      <c r="OVX54" s="82"/>
      <c r="OVY54" s="82"/>
      <c r="OVZ54" s="82"/>
      <c r="OWA54" s="82"/>
      <c r="OWB54" s="82"/>
      <c r="OWC54" s="82"/>
      <c r="OWD54" s="82"/>
      <c r="OWE54" s="82"/>
      <c r="OWF54" s="82"/>
      <c r="OWG54" s="82"/>
      <c r="OWH54" s="82"/>
      <c r="OWI54" s="82"/>
      <c r="OWJ54" s="82"/>
      <c r="OWK54" s="82"/>
      <c r="OWL54" s="82"/>
      <c r="OWM54" s="82"/>
      <c r="OWN54" s="82"/>
      <c r="OWO54" s="82"/>
      <c r="OWP54" s="82"/>
      <c r="OWQ54" s="82"/>
      <c r="OWR54" s="82"/>
      <c r="OWS54" s="82"/>
      <c r="OWT54" s="82"/>
      <c r="OWU54" s="82"/>
      <c r="OWV54" s="82"/>
      <c r="OWW54" s="82"/>
      <c r="OWX54" s="82"/>
      <c r="OWY54" s="82"/>
      <c r="OWZ54" s="82"/>
      <c r="OXA54" s="82"/>
      <c r="OXB54" s="82"/>
      <c r="OXC54" s="82"/>
      <c r="OXD54" s="82"/>
      <c r="OXE54" s="82"/>
      <c r="OXF54" s="82"/>
      <c r="OXG54" s="82"/>
      <c r="OXH54" s="82"/>
      <c r="OXI54" s="82"/>
      <c r="OXJ54" s="82"/>
      <c r="OXK54" s="82"/>
      <c r="OXL54" s="82"/>
      <c r="OXM54" s="82"/>
      <c r="OXN54" s="82"/>
      <c r="OXO54" s="82"/>
      <c r="OXP54" s="82"/>
      <c r="OXQ54" s="82"/>
      <c r="OXR54" s="82"/>
      <c r="OXS54" s="82"/>
      <c r="OXT54" s="82"/>
      <c r="OXU54" s="82"/>
      <c r="OXV54" s="82"/>
      <c r="OXW54" s="82"/>
      <c r="OXX54" s="82"/>
      <c r="OXY54" s="82"/>
      <c r="OXZ54" s="82"/>
      <c r="OYA54" s="82"/>
      <c r="OYB54" s="82"/>
      <c r="OYC54" s="82"/>
      <c r="OYD54" s="82"/>
      <c r="OYE54" s="82"/>
      <c r="OYF54" s="82"/>
      <c r="OYG54" s="82"/>
      <c r="OYH54" s="82"/>
      <c r="OYI54" s="82"/>
      <c r="OYJ54" s="82"/>
      <c r="OYK54" s="82"/>
      <c r="OYL54" s="82"/>
      <c r="OYM54" s="82"/>
      <c r="OYN54" s="82"/>
      <c r="OYO54" s="82"/>
      <c r="OYP54" s="82"/>
      <c r="OYQ54" s="82"/>
      <c r="OYR54" s="82"/>
      <c r="OYS54" s="82"/>
      <c r="OYT54" s="82"/>
      <c r="OYU54" s="82"/>
      <c r="OYV54" s="82"/>
      <c r="OYW54" s="82"/>
      <c r="OYX54" s="82"/>
      <c r="OYY54" s="82"/>
      <c r="OYZ54" s="82"/>
      <c r="OZA54" s="82"/>
      <c r="OZB54" s="82"/>
      <c r="OZC54" s="82"/>
      <c r="OZD54" s="82"/>
      <c r="OZE54" s="82"/>
      <c r="OZF54" s="82"/>
      <c r="OZG54" s="82"/>
      <c r="OZH54" s="82"/>
      <c r="OZI54" s="82"/>
      <c r="OZJ54" s="82"/>
      <c r="OZK54" s="82"/>
      <c r="OZL54" s="82"/>
      <c r="OZM54" s="82"/>
      <c r="OZN54" s="82"/>
      <c r="OZO54" s="82"/>
      <c r="OZP54" s="82"/>
      <c r="OZQ54" s="82"/>
      <c r="OZR54" s="82"/>
      <c r="OZS54" s="82"/>
      <c r="OZT54" s="82"/>
      <c r="OZU54" s="82"/>
      <c r="OZV54" s="82"/>
      <c r="OZW54" s="82"/>
      <c r="OZX54" s="82"/>
      <c r="OZY54" s="82"/>
      <c r="OZZ54" s="82"/>
      <c r="PAA54" s="82"/>
      <c r="PAB54" s="82"/>
      <c r="PAC54" s="82"/>
      <c r="PAD54" s="82"/>
      <c r="PAE54" s="82"/>
      <c r="PAF54" s="82"/>
      <c r="PAG54" s="82"/>
      <c r="PAH54" s="82"/>
      <c r="PAI54" s="82"/>
      <c r="PAJ54" s="82"/>
      <c r="PAK54" s="82"/>
      <c r="PAL54" s="82"/>
      <c r="PAM54" s="82"/>
      <c r="PAN54" s="82"/>
      <c r="PAO54" s="82"/>
      <c r="PAP54" s="82"/>
      <c r="PAQ54" s="82"/>
      <c r="PAR54" s="82"/>
      <c r="PAS54" s="82"/>
      <c r="PAT54" s="82"/>
      <c r="PAU54" s="82"/>
      <c r="PAV54" s="82"/>
      <c r="PAW54" s="82"/>
      <c r="PAX54" s="82"/>
      <c r="PAY54" s="82"/>
      <c r="PAZ54" s="82"/>
      <c r="PBA54" s="82"/>
      <c r="PBB54" s="82"/>
      <c r="PBC54" s="82"/>
      <c r="PBD54" s="82"/>
      <c r="PBE54" s="82"/>
      <c r="PBF54" s="82"/>
      <c r="PBG54" s="82"/>
      <c r="PBH54" s="82"/>
      <c r="PBI54" s="82"/>
      <c r="PBJ54" s="82"/>
      <c r="PBK54" s="82"/>
      <c r="PBL54" s="82"/>
      <c r="PBM54" s="82"/>
      <c r="PBN54" s="82"/>
      <c r="PBO54" s="82"/>
      <c r="PBP54" s="82"/>
      <c r="PBQ54" s="82"/>
      <c r="PBR54" s="82"/>
      <c r="PBS54" s="82"/>
      <c r="PBT54" s="82"/>
      <c r="PBU54" s="82"/>
      <c r="PBV54" s="82"/>
      <c r="PBW54" s="82"/>
      <c r="PBX54" s="82"/>
      <c r="PBY54" s="82"/>
      <c r="PBZ54" s="82"/>
      <c r="PCA54" s="82"/>
      <c r="PCB54" s="82"/>
      <c r="PCC54" s="82"/>
      <c r="PCD54" s="82"/>
      <c r="PCE54" s="82"/>
      <c r="PCF54" s="82"/>
      <c r="PCG54" s="82"/>
      <c r="PCH54" s="82"/>
      <c r="PCI54" s="82"/>
      <c r="PCJ54" s="82"/>
      <c r="PCK54" s="82"/>
      <c r="PCL54" s="82"/>
      <c r="PCM54" s="82"/>
      <c r="PCN54" s="82"/>
      <c r="PCO54" s="82"/>
      <c r="PCP54" s="82"/>
      <c r="PCQ54" s="82"/>
      <c r="PCR54" s="82"/>
      <c r="PCS54" s="82"/>
      <c r="PCT54" s="82"/>
      <c r="PCU54" s="82"/>
      <c r="PCV54" s="82"/>
      <c r="PCW54" s="82"/>
      <c r="PCX54" s="82"/>
      <c r="PCY54" s="82"/>
      <c r="PCZ54" s="82"/>
      <c r="PDA54" s="82"/>
      <c r="PDB54" s="82"/>
      <c r="PDC54" s="82"/>
      <c r="PDD54" s="82"/>
      <c r="PDE54" s="82"/>
      <c r="PDF54" s="82"/>
      <c r="PDG54" s="82"/>
      <c r="PDH54" s="82"/>
      <c r="PDI54" s="82"/>
      <c r="PDJ54" s="82"/>
      <c r="PDK54" s="82"/>
      <c r="PDL54" s="82"/>
      <c r="PDM54" s="82"/>
      <c r="PDN54" s="82"/>
      <c r="PDO54" s="82"/>
      <c r="PDP54" s="82"/>
      <c r="PDQ54" s="82"/>
      <c r="PDR54" s="82"/>
      <c r="PDS54" s="82"/>
      <c r="PDT54" s="82"/>
      <c r="PDU54" s="82"/>
      <c r="PDV54" s="82"/>
      <c r="PDW54" s="82"/>
      <c r="PDX54" s="82"/>
      <c r="PDY54" s="82"/>
      <c r="PDZ54" s="82"/>
      <c r="PEA54" s="82"/>
      <c r="PEB54" s="82"/>
      <c r="PEC54" s="82"/>
      <c r="PED54" s="82"/>
      <c r="PEE54" s="82"/>
      <c r="PEF54" s="82"/>
      <c r="PEG54" s="82"/>
      <c r="PEH54" s="82"/>
      <c r="PEI54" s="82"/>
      <c r="PEJ54" s="82"/>
      <c r="PEK54" s="82"/>
      <c r="PEL54" s="82"/>
      <c r="PEM54" s="82"/>
      <c r="PEN54" s="82"/>
      <c r="PEO54" s="82"/>
      <c r="PEP54" s="82"/>
      <c r="PEQ54" s="82"/>
      <c r="PER54" s="82"/>
      <c r="PES54" s="82"/>
      <c r="PET54" s="82"/>
      <c r="PEU54" s="82"/>
      <c r="PEV54" s="82"/>
      <c r="PEW54" s="82"/>
      <c r="PEX54" s="82"/>
      <c r="PEY54" s="82"/>
      <c r="PEZ54" s="82"/>
      <c r="PFA54" s="82"/>
      <c r="PFB54" s="82"/>
      <c r="PFC54" s="82"/>
      <c r="PFD54" s="82"/>
      <c r="PFE54" s="82"/>
      <c r="PFF54" s="82"/>
      <c r="PFG54" s="82"/>
      <c r="PFH54" s="82"/>
      <c r="PFI54" s="82"/>
      <c r="PFJ54" s="82"/>
      <c r="PFK54" s="82"/>
      <c r="PFL54" s="82"/>
      <c r="PFM54" s="82"/>
      <c r="PFN54" s="82"/>
      <c r="PFO54" s="82"/>
      <c r="PFP54" s="82"/>
      <c r="PFQ54" s="82"/>
      <c r="PFR54" s="82"/>
      <c r="PFS54" s="82"/>
      <c r="PFT54" s="82"/>
      <c r="PFU54" s="82"/>
      <c r="PFV54" s="82"/>
      <c r="PFW54" s="82"/>
      <c r="PFX54" s="82"/>
      <c r="PFY54" s="82"/>
      <c r="PFZ54" s="82"/>
      <c r="PGA54" s="82"/>
      <c r="PGB54" s="82"/>
      <c r="PGC54" s="82"/>
      <c r="PGD54" s="82"/>
      <c r="PGE54" s="82"/>
      <c r="PGF54" s="82"/>
      <c r="PGG54" s="82"/>
      <c r="PGH54" s="82"/>
      <c r="PGI54" s="82"/>
      <c r="PGJ54" s="82"/>
      <c r="PGK54" s="82"/>
      <c r="PGL54" s="82"/>
      <c r="PGM54" s="82"/>
      <c r="PGN54" s="82"/>
      <c r="PGO54" s="82"/>
      <c r="PGP54" s="82"/>
      <c r="PGQ54" s="82"/>
      <c r="PGR54" s="82"/>
      <c r="PGS54" s="82"/>
      <c r="PGT54" s="82"/>
      <c r="PGU54" s="82"/>
      <c r="PGV54" s="82"/>
      <c r="PGW54" s="82"/>
      <c r="PGX54" s="82"/>
      <c r="PGY54" s="82"/>
      <c r="PGZ54" s="82"/>
      <c r="PHA54" s="82"/>
      <c r="PHB54" s="82"/>
      <c r="PHC54" s="82"/>
      <c r="PHD54" s="82"/>
      <c r="PHE54" s="82"/>
      <c r="PHF54" s="82"/>
      <c r="PHG54" s="82"/>
      <c r="PHH54" s="82"/>
      <c r="PHI54" s="82"/>
      <c r="PHJ54" s="82"/>
      <c r="PHK54" s="82"/>
      <c r="PHL54" s="82"/>
      <c r="PHM54" s="82"/>
      <c r="PHN54" s="82"/>
      <c r="PHO54" s="82"/>
      <c r="PHP54" s="82"/>
      <c r="PHQ54" s="82"/>
      <c r="PHR54" s="82"/>
      <c r="PHS54" s="82"/>
      <c r="PHT54" s="82"/>
      <c r="PHU54" s="82"/>
      <c r="PHV54" s="82"/>
      <c r="PHW54" s="82"/>
      <c r="PHX54" s="82"/>
      <c r="PHY54" s="82"/>
      <c r="PHZ54" s="82"/>
      <c r="PIA54" s="82"/>
      <c r="PIB54" s="82"/>
      <c r="PIC54" s="82"/>
      <c r="PID54" s="82"/>
      <c r="PIE54" s="82"/>
      <c r="PIF54" s="82"/>
      <c r="PIG54" s="82"/>
      <c r="PIH54" s="82"/>
      <c r="PII54" s="82"/>
      <c r="PIJ54" s="82"/>
      <c r="PIK54" s="82"/>
      <c r="PIL54" s="82"/>
      <c r="PIM54" s="82"/>
      <c r="PIN54" s="82"/>
      <c r="PIO54" s="82"/>
      <c r="PIP54" s="82"/>
      <c r="PIQ54" s="82"/>
      <c r="PIR54" s="82"/>
      <c r="PIS54" s="82"/>
      <c r="PIT54" s="82"/>
      <c r="PIU54" s="82"/>
      <c r="PIV54" s="82"/>
      <c r="PIW54" s="82"/>
      <c r="PIX54" s="82"/>
      <c r="PIY54" s="82"/>
      <c r="PIZ54" s="82"/>
      <c r="PJA54" s="82"/>
      <c r="PJB54" s="82"/>
      <c r="PJC54" s="82"/>
      <c r="PJD54" s="82"/>
      <c r="PJE54" s="82"/>
      <c r="PJF54" s="82"/>
      <c r="PJG54" s="82"/>
      <c r="PJH54" s="82"/>
      <c r="PJI54" s="82"/>
      <c r="PJJ54" s="82"/>
      <c r="PJK54" s="82"/>
      <c r="PJL54" s="82"/>
      <c r="PJM54" s="82"/>
      <c r="PJN54" s="82"/>
      <c r="PJO54" s="82"/>
      <c r="PJP54" s="82"/>
      <c r="PJQ54" s="82"/>
      <c r="PJR54" s="82"/>
      <c r="PJS54" s="82"/>
      <c r="PJT54" s="82"/>
      <c r="PJU54" s="82"/>
      <c r="PJV54" s="82"/>
      <c r="PJW54" s="82"/>
      <c r="PJX54" s="82"/>
      <c r="PJY54" s="82"/>
      <c r="PJZ54" s="82"/>
      <c r="PKA54" s="82"/>
      <c r="PKB54" s="82"/>
      <c r="PKC54" s="82"/>
      <c r="PKD54" s="82"/>
      <c r="PKE54" s="82"/>
      <c r="PKF54" s="82"/>
      <c r="PKG54" s="82"/>
      <c r="PKH54" s="82"/>
      <c r="PKI54" s="82"/>
      <c r="PKJ54" s="82"/>
      <c r="PKK54" s="82"/>
      <c r="PKL54" s="82"/>
      <c r="PKM54" s="82"/>
      <c r="PKN54" s="82"/>
      <c r="PKO54" s="82"/>
      <c r="PKP54" s="82"/>
      <c r="PKQ54" s="82"/>
      <c r="PKR54" s="82"/>
      <c r="PKS54" s="82"/>
      <c r="PKT54" s="82"/>
      <c r="PKU54" s="82"/>
      <c r="PKV54" s="82"/>
      <c r="PKW54" s="82"/>
      <c r="PKX54" s="82"/>
      <c r="PKY54" s="82"/>
      <c r="PKZ54" s="82"/>
      <c r="PLA54" s="82"/>
      <c r="PLB54" s="82"/>
      <c r="PLC54" s="82"/>
      <c r="PLD54" s="82"/>
      <c r="PLE54" s="82"/>
      <c r="PLF54" s="82"/>
      <c r="PLG54" s="82"/>
      <c r="PLH54" s="82"/>
      <c r="PLI54" s="82"/>
      <c r="PLJ54" s="82"/>
      <c r="PLK54" s="82"/>
      <c r="PLL54" s="82"/>
      <c r="PLM54" s="82"/>
      <c r="PLN54" s="82"/>
      <c r="PLO54" s="82"/>
      <c r="PLP54" s="82"/>
      <c r="PLQ54" s="82"/>
      <c r="PLR54" s="82"/>
      <c r="PLS54" s="82"/>
      <c r="PLT54" s="82"/>
      <c r="PLU54" s="82"/>
      <c r="PLV54" s="82"/>
      <c r="PLW54" s="82"/>
      <c r="PLX54" s="82"/>
      <c r="PLY54" s="82"/>
      <c r="PLZ54" s="82"/>
      <c r="PMA54" s="82"/>
      <c r="PMB54" s="82"/>
      <c r="PMC54" s="82"/>
      <c r="PMD54" s="82"/>
      <c r="PME54" s="82"/>
      <c r="PMF54" s="82"/>
      <c r="PMG54" s="82"/>
      <c r="PMH54" s="82"/>
      <c r="PMI54" s="82"/>
      <c r="PMJ54" s="82"/>
      <c r="PMK54" s="82"/>
      <c r="PML54" s="82"/>
      <c r="PMM54" s="82"/>
      <c r="PMN54" s="82"/>
      <c r="PMO54" s="82"/>
      <c r="PMP54" s="82"/>
      <c r="PMQ54" s="82"/>
      <c r="PMR54" s="82"/>
      <c r="PMS54" s="82"/>
      <c r="PMT54" s="82"/>
      <c r="PMU54" s="82"/>
      <c r="PMV54" s="82"/>
      <c r="PMW54" s="82"/>
      <c r="PMX54" s="82"/>
      <c r="PMY54" s="82"/>
      <c r="PMZ54" s="82"/>
      <c r="PNA54" s="82"/>
      <c r="PNB54" s="82"/>
      <c r="PNC54" s="82"/>
      <c r="PND54" s="82"/>
      <c r="PNE54" s="82"/>
      <c r="PNF54" s="82"/>
      <c r="PNG54" s="82"/>
      <c r="PNH54" s="82"/>
      <c r="PNI54" s="82"/>
      <c r="PNJ54" s="82"/>
      <c r="PNK54" s="82"/>
      <c r="PNL54" s="82"/>
      <c r="PNM54" s="82"/>
      <c r="PNN54" s="82"/>
      <c r="PNO54" s="82"/>
      <c r="PNP54" s="82"/>
      <c r="PNQ54" s="82"/>
      <c r="PNR54" s="82"/>
      <c r="PNS54" s="82"/>
      <c r="PNT54" s="82"/>
      <c r="PNU54" s="82"/>
      <c r="PNV54" s="82"/>
      <c r="PNW54" s="82"/>
      <c r="PNX54" s="82"/>
      <c r="PNY54" s="82"/>
      <c r="PNZ54" s="82"/>
      <c r="POA54" s="82"/>
      <c r="POB54" s="82"/>
      <c r="POC54" s="82"/>
      <c r="POD54" s="82"/>
      <c r="POE54" s="82"/>
      <c r="POF54" s="82"/>
      <c r="POG54" s="82"/>
      <c r="POH54" s="82"/>
      <c r="POI54" s="82"/>
      <c r="POJ54" s="82"/>
      <c r="POK54" s="82"/>
      <c r="POL54" s="82"/>
      <c r="POM54" s="82"/>
      <c r="PON54" s="82"/>
      <c r="POO54" s="82"/>
      <c r="POP54" s="82"/>
      <c r="POQ54" s="82"/>
      <c r="POR54" s="82"/>
      <c r="POS54" s="82"/>
      <c r="POT54" s="82"/>
      <c r="POU54" s="82"/>
      <c r="POV54" s="82"/>
      <c r="POW54" s="82"/>
      <c r="POX54" s="82"/>
      <c r="POY54" s="82"/>
      <c r="POZ54" s="82"/>
      <c r="PPA54" s="82"/>
      <c r="PPB54" s="82"/>
      <c r="PPC54" s="82"/>
      <c r="PPD54" s="82"/>
      <c r="PPE54" s="82"/>
      <c r="PPF54" s="82"/>
      <c r="PPG54" s="82"/>
      <c r="PPH54" s="82"/>
      <c r="PPI54" s="82"/>
      <c r="PPJ54" s="82"/>
      <c r="PPK54" s="82"/>
      <c r="PPL54" s="82"/>
      <c r="PPM54" s="82"/>
      <c r="PPN54" s="82"/>
      <c r="PPO54" s="82"/>
      <c r="PPP54" s="82"/>
      <c r="PPQ54" s="82"/>
      <c r="PPR54" s="82"/>
      <c r="PPS54" s="82"/>
      <c r="PPT54" s="82"/>
      <c r="PPU54" s="82"/>
      <c r="PPV54" s="82"/>
      <c r="PPW54" s="82"/>
      <c r="PPX54" s="82"/>
      <c r="PPY54" s="82"/>
      <c r="PPZ54" s="82"/>
      <c r="PQA54" s="82"/>
      <c r="PQB54" s="82"/>
      <c r="PQC54" s="82"/>
      <c r="PQD54" s="82"/>
      <c r="PQE54" s="82"/>
      <c r="PQF54" s="82"/>
      <c r="PQG54" s="82"/>
      <c r="PQH54" s="82"/>
      <c r="PQI54" s="82"/>
      <c r="PQJ54" s="82"/>
      <c r="PQK54" s="82"/>
      <c r="PQL54" s="82"/>
      <c r="PQM54" s="82"/>
      <c r="PQN54" s="82"/>
      <c r="PQO54" s="82"/>
      <c r="PQP54" s="82"/>
      <c r="PQQ54" s="82"/>
      <c r="PQR54" s="82"/>
      <c r="PQS54" s="82"/>
      <c r="PQT54" s="82"/>
      <c r="PQU54" s="82"/>
      <c r="PQV54" s="82"/>
      <c r="PQW54" s="82"/>
      <c r="PQX54" s="82"/>
      <c r="PQY54" s="82"/>
      <c r="PQZ54" s="82"/>
      <c r="PRA54" s="82"/>
      <c r="PRB54" s="82"/>
      <c r="PRC54" s="82"/>
      <c r="PRD54" s="82"/>
      <c r="PRE54" s="82"/>
      <c r="PRF54" s="82"/>
      <c r="PRG54" s="82"/>
      <c r="PRH54" s="82"/>
      <c r="PRI54" s="82"/>
      <c r="PRJ54" s="82"/>
      <c r="PRK54" s="82"/>
      <c r="PRL54" s="82"/>
      <c r="PRM54" s="82"/>
      <c r="PRN54" s="82"/>
      <c r="PRO54" s="82"/>
      <c r="PRP54" s="82"/>
      <c r="PRQ54" s="82"/>
      <c r="PRR54" s="82"/>
      <c r="PRS54" s="82"/>
      <c r="PRT54" s="82"/>
      <c r="PRU54" s="82"/>
      <c r="PRV54" s="82"/>
      <c r="PRW54" s="82"/>
      <c r="PRX54" s="82"/>
      <c r="PRY54" s="82"/>
      <c r="PRZ54" s="82"/>
      <c r="PSA54" s="82"/>
      <c r="PSB54" s="82"/>
      <c r="PSC54" s="82"/>
      <c r="PSD54" s="82"/>
      <c r="PSE54" s="82"/>
      <c r="PSF54" s="82"/>
      <c r="PSG54" s="82"/>
      <c r="PSH54" s="82"/>
      <c r="PSI54" s="82"/>
      <c r="PSJ54" s="82"/>
      <c r="PSK54" s="82"/>
      <c r="PSL54" s="82"/>
      <c r="PSM54" s="82"/>
      <c r="PSN54" s="82"/>
      <c r="PSO54" s="82"/>
      <c r="PSP54" s="82"/>
      <c r="PSQ54" s="82"/>
      <c r="PSR54" s="82"/>
      <c r="PSS54" s="82"/>
      <c r="PST54" s="82"/>
      <c r="PSU54" s="82"/>
      <c r="PSV54" s="82"/>
      <c r="PSW54" s="82"/>
      <c r="PSX54" s="82"/>
      <c r="PSY54" s="82"/>
      <c r="PSZ54" s="82"/>
      <c r="PTA54" s="82"/>
      <c r="PTB54" s="82"/>
      <c r="PTC54" s="82"/>
      <c r="PTD54" s="82"/>
      <c r="PTE54" s="82"/>
      <c r="PTF54" s="82"/>
      <c r="PTG54" s="82"/>
      <c r="PTH54" s="82"/>
      <c r="PTI54" s="82"/>
      <c r="PTJ54" s="82"/>
      <c r="PTK54" s="82"/>
      <c r="PTL54" s="82"/>
      <c r="PTM54" s="82"/>
      <c r="PTN54" s="82"/>
      <c r="PTO54" s="82"/>
      <c r="PTP54" s="82"/>
      <c r="PTQ54" s="82"/>
      <c r="PTR54" s="82"/>
      <c r="PTS54" s="82"/>
      <c r="PTT54" s="82"/>
      <c r="PTU54" s="82"/>
      <c r="PTV54" s="82"/>
      <c r="PTW54" s="82"/>
      <c r="PTX54" s="82"/>
      <c r="PTY54" s="82"/>
      <c r="PTZ54" s="82"/>
      <c r="PUA54" s="82"/>
      <c r="PUB54" s="82"/>
      <c r="PUC54" s="82"/>
      <c r="PUD54" s="82"/>
      <c r="PUE54" s="82"/>
      <c r="PUF54" s="82"/>
      <c r="PUG54" s="82"/>
      <c r="PUH54" s="82"/>
      <c r="PUI54" s="82"/>
      <c r="PUJ54" s="82"/>
      <c r="PUK54" s="82"/>
      <c r="PUL54" s="82"/>
      <c r="PUM54" s="82"/>
      <c r="PUN54" s="82"/>
      <c r="PUO54" s="82"/>
      <c r="PUP54" s="82"/>
      <c r="PUQ54" s="82"/>
      <c r="PUR54" s="82"/>
      <c r="PUS54" s="82"/>
      <c r="PUT54" s="82"/>
      <c r="PUU54" s="82"/>
      <c r="PUV54" s="82"/>
      <c r="PUW54" s="82"/>
      <c r="PUX54" s="82"/>
      <c r="PUY54" s="82"/>
      <c r="PUZ54" s="82"/>
      <c r="PVA54" s="82"/>
      <c r="PVB54" s="82"/>
      <c r="PVC54" s="82"/>
      <c r="PVD54" s="82"/>
      <c r="PVE54" s="82"/>
      <c r="PVF54" s="82"/>
      <c r="PVG54" s="82"/>
      <c r="PVH54" s="82"/>
      <c r="PVI54" s="82"/>
      <c r="PVJ54" s="82"/>
      <c r="PVK54" s="82"/>
      <c r="PVL54" s="82"/>
      <c r="PVM54" s="82"/>
      <c r="PVN54" s="82"/>
      <c r="PVO54" s="82"/>
      <c r="PVP54" s="82"/>
      <c r="PVQ54" s="82"/>
      <c r="PVR54" s="82"/>
      <c r="PVS54" s="82"/>
      <c r="PVT54" s="82"/>
      <c r="PVU54" s="82"/>
      <c r="PVV54" s="82"/>
      <c r="PVW54" s="82"/>
      <c r="PVX54" s="82"/>
      <c r="PVY54" s="82"/>
      <c r="PVZ54" s="82"/>
      <c r="PWA54" s="82"/>
      <c r="PWB54" s="82"/>
      <c r="PWC54" s="82"/>
      <c r="PWD54" s="82"/>
      <c r="PWE54" s="82"/>
      <c r="PWF54" s="82"/>
      <c r="PWG54" s="82"/>
      <c r="PWH54" s="82"/>
      <c r="PWI54" s="82"/>
      <c r="PWJ54" s="82"/>
      <c r="PWK54" s="82"/>
      <c r="PWL54" s="82"/>
      <c r="PWM54" s="82"/>
      <c r="PWN54" s="82"/>
      <c r="PWO54" s="82"/>
      <c r="PWP54" s="82"/>
      <c r="PWQ54" s="82"/>
      <c r="PWR54" s="82"/>
      <c r="PWS54" s="82"/>
      <c r="PWT54" s="82"/>
      <c r="PWU54" s="82"/>
      <c r="PWV54" s="82"/>
      <c r="PWW54" s="82"/>
      <c r="PWX54" s="82"/>
      <c r="PWY54" s="82"/>
      <c r="PWZ54" s="82"/>
      <c r="PXA54" s="82"/>
      <c r="PXB54" s="82"/>
      <c r="PXC54" s="82"/>
      <c r="PXD54" s="82"/>
      <c r="PXE54" s="82"/>
      <c r="PXF54" s="82"/>
      <c r="PXG54" s="82"/>
      <c r="PXH54" s="82"/>
      <c r="PXI54" s="82"/>
      <c r="PXJ54" s="82"/>
      <c r="PXK54" s="82"/>
      <c r="PXL54" s="82"/>
      <c r="PXM54" s="82"/>
      <c r="PXN54" s="82"/>
      <c r="PXO54" s="82"/>
      <c r="PXP54" s="82"/>
      <c r="PXQ54" s="82"/>
      <c r="PXR54" s="82"/>
      <c r="PXS54" s="82"/>
      <c r="PXT54" s="82"/>
      <c r="PXU54" s="82"/>
      <c r="PXV54" s="82"/>
      <c r="PXW54" s="82"/>
      <c r="PXX54" s="82"/>
      <c r="PXY54" s="82"/>
      <c r="PXZ54" s="82"/>
      <c r="PYA54" s="82"/>
      <c r="PYB54" s="82"/>
      <c r="PYC54" s="82"/>
      <c r="PYD54" s="82"/>
      <c r="PYE54" s="82"/>
      <c r="PYF54" s="82"/>
      <c r="PYG54" s="82"/>
      <c r="PYH54" s="82"/>
      <c r="PYI54" s="82"/>
      <c r="PYJ54" s="82"/>
      <c r="PYK54" s="82"/>
      <c r="PYL54" s="82"/>
      <c r="PYM54" s="82"/>
      <c r="PYN54" s="82"/>
      <c r="PYO54" s="82"/>
      <c r="PYP54" s="82"/>
      <c r="PYQ54" s="82"/>
      <c r="PYR54" s="82"/>
      <c r="PYS54" s="82"/>
      <c r="PYT54" s="82"/>
      <c r="PYU54" s="82"/>
      <c r="PYV54" s="82"/>
      <c r="PYW54" s="82"/>
      <c r="PYX54" s="82"/>
      <c r="PYY54" s="82"/>
      <c r="PYZ54" s="82"/>
      <c r="PZA54" s="82"/>
      <c r="PZB54" s="82"/>
      <c r="PZC54" s="82"/>
      <c r="PZD54" s="82"/>
      <c r="PZE54" s="82"/>
      <c r="PZF54" s="82"/>
      <c r="PZG54" s="82"/>
      <c r="PZH54" s="82"/>
      <c r="PZI54" s="82"/>
      <c r="PZJ54" s="82"/>
      <c r="PZK54" s="82"/>
      <c r="PZL54" s="82"/>
      <c r="PZM54" s="82"/>
      <c r="PZN54" s="82"/>
      <c r="PZO54" s="82"/>
      <c r="PZP54" s="82"/>
      <c r="PZQ54" s="82"/>
      <c r="PZR54" s="82"/>
      <c r="PZS54" s="82"/>
      <c r="PZT54" s="82"/>
      <c r="PZU54" s="82"/>
      <c r="PZV54" s="82"/>
      <c r="PZW54" s="82"/>
      <c r="PZX54" s="82"/>
      <c r="PZY54" s="82"/>
      <c r="PZZ54" s="82"/>
      <c r="QAA54" s="82"/>
      <c r="QAB54" s="82"/>
      <c r="QAC54" s="82"/>
      <c r="QAD54" s="82"/>
      <c r="QAE54" s="82"/>
      <c r="QAF54" s="82"/>
      <c r="QAG54" s="82"/>
      <c r="QAH54" s="82"/>
      <c r="QAI54" s="82"/>
      <c r="QAJ54" s="82"/>
      <c r="QAK54" s="82"/>
      <c r="QAL54" s="82"/>
      <c r="QAM54" s="82"/>
      <c r="QAN54" s="82"/>
      <c r="QAO54" s="82"/>
      <c r="QAP54" s="82"/>
      <c r="QAQ54" s="82"/>
      <c r="QAR54" s="82"/>
      <c r="QAS54" s="82"/>
      <c r="QAT54" s="82"/>
      <c r="QAU54" s="82"/>
      <c r="QAV54" s="82"/>
      <c r="QAW54" s="82"/>
      <c r="QAX54" s="82"/>
      <c r="QAY54" s="82"/>
      <c r="QAZ54" s="82"/>
      <c r="QBA54" s="82"/>
      <c r="QBB54" s="82"/>
      <c r="QBC54" s="82"/>
      <c r="QBD54" s="82"/>
      <c r="QBE54" s="82"/>
      <c r="QBF54" s="82"/>
      <c r="QBG54" s="82"/>
      <c r="QBH54" s="82"/>
      <c r="QBI54" s="82"/>
      <c r="QBJ54" s="82"/>
      <c r="QBK54" s="82"/>
      <c r="QBL54" s="82"/>
      <c r="QBM54" s="82"/>
      <c r="QBN54" s="82"/>
      <c r="QBO54" s="82"/>
      <c r="QBP54" s="82"/>
      <c r="QBQ54" s="82"/>
      <c r="QBR54" s="82"/>
      <c r="QBS54" s="82"/>
      <c r="QBT54" s="82"/>
      <c r="QBU54" s="82"/>
      <c r="QBV54" s="82"/>
      <c r="QBW54" s="82"/>
      <c r="QBX54" s="82"/>
      <c r="QBY54" s="82"/>
      <c r="QBZ54" s="82"/>
      <c r="QCA54" s="82"/>
      <c r="QCB54" s="82"/>
      <c r="QCC54" s="82"/>
      <c r="QCD54" s="82"/>
      <c r="QCE54" s="82"/>
      <c r="QCF54" s="82"/>
      <c r="QCG54" s="82"/>
      <c r="QCH54" s="82"/>
      <c r="QCI54" s="82"/>
      <c r="QCJ54" s="82"/>
      <c r="QCK54" s="82"/>
      <c r="QCL54" s="82"/>
      <c r="QCM54" s="82"/>
      <c r="QCN54" s="82"/>
      <c r="QCO54" s="82"/>
      <c r="QCP54" s="82"/>
      <c r="QCQ54" s="82"/>
      <c r="QCR54" s="82"/>
      <c r="QCS54" s="82"/>
      <c r="QCT54" s="82"/>
      <c r="QCU54" s="82"/>
      <c r="QCV54" s="82"/>
      <c r="QCW54" s="82"/>
      <c r="QCX54" s="82"/>
      <c r="QCY54" s="82"/>
      <c r="QCZ54" s="82"/>
      <c r="QDA54" s="82"/>
      <c r="QDB54" s="82"/>
      <c r="QDC54" s="82"/>
      <c r="QDD54" s="82"/>
      <c r="QDE54" s="82"/>
      <c r="QDF54" s="82"/>
      <c r="QDG54" s="82"/>
      <c r="QDH54" s="82"/>
      <c r="QDI54" s="82"/>
      <c r="QDJ54" s="82"/>
      <c r="QDK54" s="82"/>
      <c r="QDL54" s="82"/>
      <c r="QDM54" s="82"/>
      <c r="QDN54" s="82"/>
      <c r="QDO54" s="82"/>
      <c r="QDP54" s="82"/>
      <c r="QDQ54" s="82"/>
      <c r="QDR54" s="82"/>
      <c r="QDS54" s="82"/>
      <c r="QDT54" s="82"/>
      <c r="QDU54" s="82"/>
      <c r="QDV54" s="82"/>
      <c r="QDW54" s="82"/>
      <c r="QDX54" s="82"/>
      <c r="QDY54" s="82"/>
      <c r="QDZ54" s="82"/>
      <c r="QEA54" s="82"/>
      <c r="QEB54" s="82"/>
      <c r="QEC54" s="82"/>
      <c r="QED54" s="82"/>
      <c r="QEE54" s="82"/>
      <c r="QEF54" s="82"/>
      <c r="QEG54" s="82"/>
      <c r="QEH54" s="82"/>
      <c r="QEI54" s="82"/>
      <c r="QEJ54" s="82"/>
      <c r="QEK54" s="82"/>
      <c r="QEL54" s="82"/>
      <c r="QEM54" s="82"/>
      <c r="QEN54" s="82"/>
      <c r="QEO54" s="82"/>
      <c r="QEP54" s="82"/>
      <c r="QEQ54" s="82"/>
      <c r="QER54" s="82"/>
      <c r="QES54" s="82"/>
      <c r="QET54" s="82"/>
      <c r="QEU54" s="82"/>
      <c r="QEV54" s="82"/>
      <c r="QEW54" s="82"/>
      <c r="QEX54" s="82"/>
      <c r="QEY54" s="82"/>
      <c r="QEZ54" s="82"/>
      <c r="QFA54" s="82"/>
      <c r="QFB54" s="82"/>
      <c r="QFC54" s="82"/>
      <c r="QFD54" s="82"/>
      <c r="QFE54" s="82"/>
      <c r="QFF54" s="82"/>
      <c r="QFG54" s="82"/>
      <c r="QFH54" s="82"/>
      <c r="QFI54" s="82"/>
      <c r="QFJ54" s="82"/>
      <c r="QFK54" s="82"/>
      <c r="QFL54" s="82"/>
      <c r="QFM54" s="82"/>
      <c r="QFN54" s="82"/>
      <c r="QFO54" s="82"/>
      <c r="QFP54" s="82"/>
      <c r="QFQ54" s="82"/>
      <c r="QFR54" s="82"/>
      <c r="QFS54" s="82"/>
      <c r="QFT54" s="82"/>
      <c r="QFU54" s="82"/>
      <c r="QFV54" s="82"/>
      <c r="QFW54" s="82"/>
      <c r="QFX54" s="82"/>
      <c r="QFY54" s="82"/>
      <c r="QFZ54" s="82"/>
      <c r="QGA54" s="82"/>
      <c r="QGB54" s="82"/>
      <c r="QGC54" s="82"/>
      <c r="QGD54" s="82"/>
      <c r="QGE54" s="82"/>
      <c r="QGF54" s="82"/>
      <c r="QGG54" s="82"/>
      <c r="QGH54" s="82"/>
      <c r="QGI54" s="82"/>
      <c r="QGJ54" s="82"/>
      <c r="QGK54" s="82"/>
      <c r="QGL54" s="82"/>
      <c r="QGM54" s="82"/>
      <c r="QGN54" s="82"/>
      <c r="QGO54" s="82"/>
      <c r="QGP54" s="82"/>
      <c r="QGQ54" s="82"/>
      <c r="QGR54" s="82"/>
      <c r="QGS54" s="82"/>
      <c r="QGT54" s="82"/>
      <c r="QGU54" s="82"/>
      <c r="QGV54" s="82"/>
      <c r="QGW54" s="82"/>
      <c r="QGX54" s="82"/>
      <c r="QGY54" s="82"/>
      <c r="QGZ54" s="82"/>
      <c r="QHA54" s="82"/>
      <c r="QHB54" s="82"/>
      <c r="QHC54" s="82"/>
      <c r="QHD54" s="82"/>
      <c r="QHE54" s="82"/>
      <c r="QHF54" s="82"/>
      <c r="QHG54" s="82"/>
      <c r="QHH54" s="82"/>
      <c r="QHI54" s="82"/>
      <c r="QHJ54" s="82"/>
      <c r="QHK54" s="82"/>
      <c r="QHL54" s="82"/>
      <c r="QHM54" s="82"/>
      <c r="QHN54" s="82"/>
      <c r="QHO54" s="82"/>
      <c r="QHP54" s="82"/>
      <c r="QHQ54" s="82"/>
      <c r="QHR54" s="82"/>
      <c r="QHS54" s="82"/>
      <c r="QHT54" s="82"/>
      <c r="QHU54" s="82"/>
      <c r="QHV54" s="82"/>
      <c r="QHW54" s="82"/>
      <c r="QHX54" s="82"/>
      <c r="QHY54" s="82"/>
      <c r="QHZ54" s="82"/>
      <c r="QIA54" s="82"/>
      <c r="QIB54" s="82"/>
      <c r="QIC54" s="82"/>
      <c r="QID54" s="82"/>
      <c r="QIE54" s="82"/>
      <c r="QIF54" s="82"/>
      <c r="QIG54" s="82"/>
      <c r="QIH54" s="82"/>
      <c r="QII54" s="82"/>
      <c r="QIJ54" s="82"/>
      <c r="QIK54" s="82"/>
      <c r="QIL54" s="82"/>
      <c r="QIM54" s="82"/>
      <c r="QIN54" s="82"/>
      <c r="QIO54" s="82"/>
      <c r="QIP54" s="82"/>
      <c r="QIQ54" s="82"/>
      <c r="QIR54" s="82"/>
      <c r="QIS54" s="82"/>
      <c r="QIT54" s="82"/>
      <c r="QIU54" s="82"/>
      <c r="QIV54" s="82"/>
      <c r="QIW54" s="82"/>
      <c r="QIX54" s="82"/>
      <c r="QIY54" s="82"/>
      <c r="QIZ54" s="82"/>
      <c r="QJA54" s="82"/>
      <c r="QJB54" s="82"/>
      <c r="QJC54" s="82"/>
      <c r="QJD54" s="82"/>
      <c r="QJE54" s="82"/>
      <c r="QJF54" s="82"/>
      <c r="QJG54" s="82"/>
      <c r="QJH54" s="82"/>
      <c r="QJI54" s="82"/>
      <c r="QJJ54" s="82"/>
      <c r="QJK54" s="82"/>
      <c r="QJL54" s="82"/>
      <c r="QJM54" s="82"/>
      <c r="QJN54" s="82"/>
      <c r="QJO54" s="82"/>
      <c r="QJP54" s="82"/>
      <c r="QJQ54" s="82"/>
      <c r="QJR54" s="82"/>
      <c r="QJS54" s="82"/>
      <c r="QJT54" s="82"/>
      <c r="QJU54" s="82"/>
      <c r="QJV54" s="82"/>
      <c r="QJW54" s="82"/>
      <c r="QJX54" s="82"/>
      <c r="QJY54" s="82"/>
      <c r="QJZ54" s="82"/>
      <c r="QKA54" s="82"/>
      <c r="QKB54" s="82"/>
      <c r="QKC54" s="82"/>
      <c r="QKD54" s="82"/>
      <c r="QKE54" s="82"/>
      <c r="QKF54" s="82"/>
      <c r="QKG54" s="82"/>
      <c r="QKH54" s="82"/>
      <c r="QKI54" s="82"/>
      <c r="QKJ54" s="82"/>
      <c r="QKK54" s="82"/>
      <c r="QKL54" s="82"/>
      <c r="QKM54" s="82"/>
      <c r="QKN54" s="82"/>
      <c r="QKO54" s="82"/>
      <c r="QKP54" s="82"/>
      <c r="QKQ54" s="82"/>
      <c r="QKR54" s="82"/>
      <c r="QKS54" s="82"/>
      <c r="QKT54" s="82"/>
      <c r="QKU54" s="82"/>
      <c r="QKV54" s="82"/>
      <c r="QKW54" s="82"/>
      <c r="QKX54" s="82"/>
      <c r="QKY54" s="82"/>
      <c r="QKZ54" s="82"/>
      <c r="QLA54" s="82"/>
      <c r="QLB54" s="82"/>
      <c r="QLC54" s="82"/>
      <c r="QLD54" s="82"/>
      <c r="QLE54" s="82"/>
      <c r="QLF54" s="82"/>
      <c r="QLG54" s="82"/>
      <c r="QLH54" s="82"/>
      <c r="QLI54" s="82"/>
      <c r="QLJ54" s="82"/>
      <c r="QLK54" s="82"/>
      <c r="QLL54" s="82"/>
      <c r="QLM54" s="82"/>
      <c r="QLN54" s="82"/>
      <c r="QLO54" s="82"/>
      <c r="QLP54" s="82"/>
      <c r="QLQ54" s="82"/>
      <c r="QLR54" s="82"/>
      <c r="QLS54" s="82"/>
      <c r="QLT54" s="82"/>
      <c r="QLU54" s="82"/>
      <c r="QLV54" s="82"/>
      <c r="QLW54" s="82"/>
      <c r="QLX54" s="82"/>
      <c r="QLY54" s="82"/>
      <c r="QLZ54" s="82"/>
      <c r="QMA54" s="82"/>
      <c r="QMB54" s="82"/>
      <c r="QMC54" s="82"/>
      <c r="QMD54" s="82"/>
      <c r="QME54" s="82"/>
      <c r="QMF54" s="82"/>
      <c r="QMG54" s="82"/>
      <c r="QMH54" s="82"/>
      <c r="QMI54" s="82"/>
      <c r="QMJ54" s="82"/>
      <c r="QMK54" s="82"/>
      <c r="QML54" s="82"/>
      <c r="QMM54" s="82"/>
      <c r="QMN54" s="82"/>
      <c r="QMO54" s="82"/>
      <c r="QMP54" s="82"/>
      <c r="QMQ54" s="82"/>
      <c r="QMR54" s="82"/>
      <c r="QMS54" s="82"/>
      <c r="QMT54" s="82"/>
      <c r="QMU54" s="82"/>
      <c r="QMV54" s="82"/>
      <c r="QMW54" s="82"/>
      <c r="QMX54" s="82"/>
      <c r="QMY54" s="82"/>
      <c r="QMZ54" s="82"/>
      <c r="QNA54" s="82"/>
      <c r="QNB54" s="82"/>
      <c r="QNC54" s="82"/>
      <c r="QND54" s="82"/>
      <c r="QNE54" s="82"/>
      <c r="QNF54" s="82"/>
      <c r="QNG54" s="82"/>
      <c r="QNH54" s="82"/>
      <c r="QNI54" s="82"/>
      <c r="QNJ54" s="82"/>
      <c r="QNK54" s="82"/>
      <c r="QNL54" s="82"/>
      <c r="QNM54" s="82"/>
      <c r="QNN54" s="82"/>
      <c r="QNO54" s="82"/>
      <c r="QNP54" s="82"/>
      <c r="QNQ54" s="82"/>
      <c r="QNR54" s="82"/>
      <c r="QNS54" s="82"/>
      <c r="QNT54" s="82"/>
      <c r="QNU54" s="82"/>
      <c r="QNV54" s="82"/>
      <c r="QNW54" s="82"/>
      <c r="QNX54" s="82"/>
      <c r="QNY54" s="82"/>
      <c r="QNZ54" s="82"/>
      <c r="QOA54" s="82"/>
      <c r="QOB54" s="82"/>
      <c r="QOC54" s="82"/>
      <c r="QOD54" s="82"/>
      <c r="QOE54" s="82"/>
      <c r="QOF54" s="82"/>
      <c r="QOG54" s="82"/>
      <c r="QOH54" s="82"/>
      <c r="QOI54" s="82"/>
      <c r="QOJ54" s="82"/>
      <c r="QOK54" s="82"/>
      <c r="QOL54" s="82"/>
      <c r="QOM54" s="82"/>
      <c r="QON54" s="82"/>
      <c r="QOO54" s="82"/>
      <c r="QOP54" s="82"/>
      <c r="QOQ54" s="82"/>
      <c r="QOR54" s="82"/>
      <c r="QOS54" s="82"/>
      <c r="QOT54" s="82"/>
      <c r="QOU54" s="82"/>
      <c r="QOV54" s="82"/>
      <c r="QOW54" s="82"/>
      <c r="QOX54" s="82"/>
      <c r="QOY54" s="82"/>
      <c r="QOZ54" s="82"/>
      <c r="QPA54" s="82"/>
      <c r="QPB54" s="82"/>
      <c r="QPC54" s="82"/>
      <c r="QPD54" s="82"/>
      <c r="QPE54" s="82"/>
      <c r="QPF54" s="82"/>
      <c r="QPG54" s="82"/>
      <c r="QPH54" s="82"/>
      <c r="QPI54" s="82"/>
      <c r="QPJ54" s="82"/>
      <c r="QPK54" s="82"/>
      <c r="QPL54" s="82"/>
      <c r="QPM54" s="82"/>
      <c r="QPN54" s="82"/>
      <c r="QPO54" s="82"/>
      <c r="QPP54" s="82"/>
      <c r="QPQ54" s="82"/>
      <c r="QPR54" s="82"/>
      <c r="QPS54" s="82"/>
      <c r="QPT54" s="82"/>
      <c r="QPU54" s="82"/>
      <c r="QPV54" s="82"/>
      <c r="QPW54" s="82"/>
      <c r="QPX54" s="82"/>
      <c r="QPY54" s="82"/>
      <c r="QPZ54" s="82"/>
      <c r="QQA54" s="82"/>
      <c r="QQB54" s="82"/>
      <c r="QQC54" s="82"/>
      <c r="QQD54" s="82"/>
      <c r="QQE54" s="82"/>
      <c r="QQF54" s="82"/>
      <c r="QQG54" s="82"/>
      <c r="QQH54" s="82"/>
      <c r="QQI54" s="82"/>
      <c r="QQJ54" s="82"/>
      <c r="QQK54" s="82"/>
      <c r="QQL54" s="82"/>
      <c r="QQM54" s="82"/>
      <c r="QQN54" s="82"/>
      <c r="QQO54" s="82"/>
      <c r="QQP54" s="82"/>
      <c r="QQQ54" s="82"/>
      <c r="QQR54" s="82"/>
      <c r="QQS54" s="82"/>
      <c r="QQT54" s="82"/>
      <c r="QQU54" s="82"/>
      <c r="QQV54" s="82"/>
      <c r="QQW54" s="82"/>
      <c r="QQX54" s="82"/>
      <c r="QQY54" s="82"/>
      <c r="QQZ54" s="82"/>
      <c r="QRA54" s="82"/>
      <c r="QRB54" s="82"/>
      <c r="QRC54" s="82"/>
      <c r="QRD54" s="82"/>
      <c r="QRE54" s="82"/>
      <c r="QRF54" s="82"/>
      <c r="QRG54" s="82"/>
      <c r="QRH54" s="82"/>
      <c r="QRI54" s="82"/>
      <c r="QRJ54" s="82"/>
      <c r="QRK54" s="82"/>
      <c r="QRL54" s="82"/>
      <c r="QRM54" s="82"/>
      <c r="QRN54" s="82"/>
      <c r="QRO54" s="82"/>
      <c r="QRP54" s="82"/>
      <c r="QRQ54" s="82"/>
      <c r="QRR54" s="82"/>
      <c r="QRS54" s="82"/>
      <c r="QRT54" s="82"/>
      <c r="QRU54" s="82"/>
      <c r="QRV54" s="82"/>
      <c r="QRW54" s="82"/>
      <c r="QRX54" s="82"/>
      <c r="QRY54" s="82"/>
      <c r="QRZ54" s="82"/>
      <c r="QSA54" s="82"/>
      <c r="QSB54" s="82"/>
      <c r="QSC54" s="82"/>
      <c r="QSD54" s="82"/>
      <c r="QSE54" s="82"/>
      <c r="QSF54" s="82"/>
      <c r="QSG54" s="82"/>
      <c r="QSH54" s="82"/>
      <c r="QSI54" s="82"/>
      <c r="QSJ54" s="82"/>
      <c r="QSK54" s="82"/>
      <c r="QSL54" s="82"/>
      <c r="QSM54" s="82"/>
      <c r="QSN54" s="82"/>
      <c r="QSO54" s="82"/>
      <c r="QSP54" s="82"/>
      <c r="QSQ54" s="82"/>
      <c r="QSR54" s="82"/>
      <c r="QSS54" s="82"/>
      <c r="QST54" s="82"/>
      <c r="QSU54" s="82"/>
      <c r="QSV54" s="82"/>
      <c r="QSW54" s="82"/>
      <c r="QSX54" s="82"/>
      <c r="QSY54" s="82"/>
      <c r="QSZ54" s="82"/>
      <c r="QTA54" s="82"/>
      <c r="QTB54" s="82"/>
      <c r="QTC54" s="82"/>
      <c r="QTD54" s="82"/>
      <c r="QTE54" s="82"/>
      <c r="QTF54" s="82"/>
      <c r="QTG54" s="82"/>
      <c r="QTH54" s="82"/>
      <c r="QTI54" s="82"/>
      <c r="QTJ54" s="82"/>
      <c r="QTK54" s="82"/>
      <c r="QTL54" s="82"/>
      <c r="QTM54" s="82"/>
      <c r="QTN54" s="82"/>
      <c r="QTO54" s="82"/>
      <c r="QTP54" s="82"/>
      <c r="QTQ54" s="82"/>
      <c r="QTR54" s="82"/>
      <c r="QTS54" s="82"/>
      <c r="QTT54" s="82"/>
      <c r="QTU54" s="82"/>
      <c r="QTV54" s="82"/>
      <c r="QTW54" s="82"/>
      <c r="QTX54" s="82"/>
      <c r="QTY54" s="82"/>
      <c r="QTZ54" s="82"/>
      <c r="QUA54" s="82"/>
      <c r="QUB54" s="82"/>
      <c r="QUC54" s="82"/>
      <c r="QUD54" s="82"/>
      <c r="QUE54" s="82"/>
      <c r="QUF54" s="82"/>
      <c r="QUG54" s="82"/>
      <c r="QUH54" s="82"/>
      <c r="QUI54" s="82"/>
      <c r="QUJ54" s="82"/>
      <c r="QUK54" s="82"/>
      <c r="QUL54" s="82"/>
      <c r="QUM54" s="82"/>
      <c r="QUN54" s="82"/>
      <c r="QUO54" s="82"/>
      <c r="QUP54" s="82"/>
      <c r="QUQ54" s="82"/>
      <c r="QUR54" s="82"/>
      <c r="QUS54" s="82"/>
      <c r="QUT54" s="82"/>
      <c r="QUU54" s="82"/>
      <c r="QUV54" s="82"/>
      <c r="QUW54" s="82"/>
      <c r="QUX54" s="82"/>
      <c r="QUY54" s="82"/>
      <c r="QUZ54" s="82"/>
      <c r="QVA54" s="82"/>
      <c r="QVB54" s="82"/>
      <c r="QVC54" s="82"/>
      <c r="QVD54" s="82"/>
      <c r="QVE54" s="82"/>
      <c r="QVF54" s="82"/>
      <c r="QVG54" s="82"/>
      <c r="QVH54" s="82"/>
      <c r="QVI54" s="82"/>
      <c r="QVJ54" s="82"/>
      <c r="QVK54" s="82"/>
      <c r="QVL54" s="82"/>
      <c r="QVM54" s="82"/>
      <c r="QVN54" s="82"/>
      <c r="QVO54" s="82"/>
      <c r="QVP54" s="82"/>
      <c r="QVQ54" s="82"/>
      <c r="QVR54" s="82"/>
      <c r="QVS54" s="82"/>
      <c r="QVT54" s="82"/>
      <c r="QVU54" s="82"/>
      <c r="QVV54" s="82"/>
      <c r="QVW54" s="82"/>
      <c r="QVX54" s="82"/>
      <c r="QVY54" s="82"/>
      <c r="QVZ54" s="82"/>
      <c r="QWA54" s="82"/>
      <c r="QWB54" s="82"/>
      <c r="QWC54" s="82"/>
      <c r="QWD54" s="82"/>
      <c r="QWE54" s="82"/>
      <c r="QWF54" s="82"/>
      <c r="QWG54" s="82"/>
      <c r="QWH54" s="82"/>
      <c r="QWI54" s="82"/>
      <c r="QWJ54" s="82"/>
      <c r="QWK54" s="82"/>
      <c r="QWL54" s="82"/>
      <c r="QWM54" s="82"/>
      <c r="QWN54" s="82"/>
      <c r="QWO54" s="82"/>
      <c r="QWP54" s="82"/>
      <c r="QWQ54" s="82"/>
      <c r="QWR54" s="82"/>
      <c r="QWS54" s="82"/>
      <c r="QWT54" s="82"/>
      <c r="QWU54" s="82"/>
      <c r="QWV54" s="82"/>
      <c r="QWW54" s="82"/>
      <c r="QWX54" s="82"/>
      <c r="QWY54" s="82"/>
      <c r="QWZ54" s="82"/>
      <c r="QXA54" s="82"/>
      <c r="QXB54" s="82"/>
      <c r="QXC54" s="82"/>
      <c r="QXD54" s="82"/>
      <c r="QXE54" s="82"/>
      <c r="QXF54" s="82"/>
      <c r="QXG54" s="82"/>
      <c r="QXH54" s="82"/>
      <c r="QXI54" s="82"/>
      <c r="QXJ54" s="82"/>
      <c r="QXK54" s="82"/>
      <c r="QXL54" s="82"/>
      <c r="QXM54" s="82"/>
      <c r="QXN54" s="82"/>
      <c r="QXO54" s="82"/>
      <c r="QXP54" s="82"/>
      <c r="QXQ54" s="82"/>
      <c r="QXR54" s="82"/>
      <c r="QXS54" s="82"/>
      <c r="QXT54" s="82"/>
      <c r="QXU54" s="82"/>
      <c r="QXV54" s="82"/>
      <c r="QXW54" s="82"/>
      <c r="QXX54" s="82"/>
      <c r="QXY54" s="82"/>
      <c r="QXZ54" s="82"/>
      <c r="QYA54" s="82"/>
      <c r="QYB54" s="82"/>
      <c r="QYC54" s="82"/>
      <c r="QYD54" s="82"/>
      <c r="QYE54" s="82"/>
      <c r="QYF54" s="82"/>
      <c r="QYG54" s="82"/>
      <c r="QYH54" s="82"/>
      <c r="QYI54" s="82"/>
      <c r="QYJ54" s="82"/>
      <c r="QYK54" s="82"/>
      <c r="QYL54" s="82"/>
      <c r="QYM54" s="82"/>
      <c r="QYN54" s="82"/>
      <c r="QYO54" s="82"/>
      <c r="QYP54" s="82"/>
      <c r="QYQ54" s="82"/>
      <c r="QYR54" s="82"/>
      <c r="QYS54" s="82"/>
      <c r="QYT54" s="82"/>
      <c r="QYU54" s="82"/>
      <c r="QYV54" s="82"/>
      <c r="QYW54" s="82"/>
      <c r="QYX54" s="82"/>
      <c r="QYY54" s="82"/>
      <c r="QYZ54" s="82"/>
      <c r="QZA54" s="82"/>
      <c r="QZB54" s="82"/>
      <c r="QZC54" s="82"/>
      <c r="QZD54" s="82"/>
      <c r="QZE54" s="82"/>
      <c r="QZF54" s="82"/>
      <c r="QZG54" s="82"/>
      <c r="QZH54" s="82"/>
      <c r="QZI54" s="82"/>
      <c r="QZJ54" s="82"/>
      <c r="QZK54" s="82"/>
      <c r="QZL54" s="82"/>
      <c r="QZM54" s="82"/>
      <c r="QZN54" s="82"/>
      <c r="QZO54" s="82"/>
      <c r="QZP54" s="82"/>
      <c r="QZQ54" s="82"/>
      <c r="QZR54" s="82"/>
      <c r="QZS54" s="82"/>
      <c r="QZT54" s="82"/>
      <c r="QZU54" s="82"/>
      <c r="QZV54" s="82"/>
      <c r="QZW54" s="82"/>
      <c r="QZX54" s="82"/>
      <c r="QZY54" s="82"/>
      <c r="QZZ54" s="82"/>
      <c r="RAA54" s="82"/>
      <c r="RAB54" s="82"/>
      <c r="RAC54" s="82"/>
      <c r="RAD54" s="82"/>
      <c r="RAE54" s="82"/>
      <c r="RAF54" s="82"/>
      <c r="RAG54" s="82"/>
      <c r="RAH54" s="82"/>
      <c r="RAI54" s="82"/>
      <c r="RAJ54" s="82"/>
      <c r="RAK54" s="82"/>
      <c r="RAL54" s="82"/>
      <c r="RAM54" s="82"/>
      <c r="RAN54" s="82"/>
      <c r="RAO54" s="82"/>
      <c r="RAP54" s="82"/>
      <c r="RAQ54" s="82"/>
      <c r="RAR54" s="82"/>
      <c r="RAS54" s="82"/>
      <c r="RAT54" s="82"/>
      <c r="RAU54" s="82"/>
      <c r="RAV54" s="82"/>
      <c r="RAW54" s="82"/>
      <c r="RAX54" s="82"/>
      <c r="RAY54" s="82"/>
      <c r="RAZ54" s="82"/>
      <c r="RBA54" s="82"/>
      <c r="RBB54" s="82"/>
      <c r="RBC54" s="82"/>
      <c r="RBD54" s="82"/>
      <c r="RBE54" s="82"/>
      <c r="RBF54" s="82"/>
      <c r="RBG54" s="82"/>
      <c r="RBH54" s="82"/>
      <c r="RBI54" s="82"/>
      <c r="RBJ54" s="82"/>
      <c r="RBK54" s="82"/>
      <c r="RBL54" s="82"/>
      <c r="RBM54" s="82"/>
      <c r="RBN54" s="82"/>
      <c r="RBO54" s="82"/>
      <c r="RBP54" s="82"/>
      <c r="RBQ54" s="82"/>
      <c r="RBR54" s="82"/>
      <c r="RBS54" s="82"/>
      <c r="RBT54" s="82"/>
      <c r="RBU54" s="82"/>
      <c r="RBV54" s="82"/>
      <c r="RBW54" s="82"/>
      <c r="RBX54" s="82"/>
      <c r="RBY54" s="82"/>
      <c r="RBZ54" s="82"/>
      <c r="RCA54" s="82"/>
      <c r="RCB54" s="82"/>
      <c r="RCC54" s="82"/>
      <c r="RCD54" s="82"/>
      <c r="RCE54" s="82"/>
      <c r="RCF54" s="82"/>
      <c r="RCG54" s="82"/>
      <c r="RCH54" s="82"/>
      <c r="RCI54" s="82"/>
      <c r="RCJ54" s="82"/>
      <c r="RCK54" s="82"/>
      <c r="RCL54" s="82"/>
      <c r="RCM54" s="82"/>
      <c r="RCN54" s="82"/>
      <c r="RCO54" s="82"/>
      <c r="RCP54" s="82"/>
      <c r="RCQ54" s="82"/>
      <c r="RCR54" s="82"/>
      <c r="RCS54" s="82"/>
      <c r="RCT54" s="82"/>
      <c r="RCU54" s="82"/>
      <c r="RCV54" s="82"/>
      <c r="RCW54" s="82"/>
      <c r="RCX54" s="82"/>
      <c r="RCY54" s="82"/>
      <c r="RCZ54" s="82"/>
      <c r="RDA54" s="82"/>
      <c r="RDB54" s="82"/>
      <c r="RDC54" s="82"/>
      <c r="RDD54" s="82"/>
      <c r="RDE54" s="82"/>
      <c r="RDF54" s="82"/>
      <c r="RDG54" s="82"/>
      <c r="RDH54" s="82"/>
      <c r="RDI54" s="82"/>
      <c r="RDJ54" s="82"/>
      <c r="RDK54" s="82"/>
      <c r="RDL54" s="82"/>
      <c r="RDM54" s="82"/>
      <c r="RDN54" s="82"/>
      <c r="RDO54" s="82"/>
      <c r="RDP54" s="82"/>
      <c r="RDQ54" s="82"/>
      <c r="RDR54" s="82"/>
      <c r="RDS54" s="82"/>
      <c r="RDT54" s="82"/>
      <c r="RDU54" s="82"/>
      <c r="RDV54" s="82"/>
      <c r="RDW54" s="82"/>
      <c r="RDX54" s="82"/>
      <c r="RDY54" s="82"/>
      <c r="RDZ54" s="82"/>
      <c r="REA54" s="82"/>
      <c r="REB54" s="82"/>
      <c r="REC54" s="82"/>
      <c r="RED54" s="82"/>
      <c r="REE54" s="82"/>
      <c r="REF54" s="82"/>
      <c r="REG54" s="82"/>
      <c r="REH54" s="82"/>
      <c r="REI54" s="82"/>
      <c r="REJ54" s="82"/>
      <c r="REK54" s="82"/>
      <c r="REL54" s="82"/>
      <c r="REM54" s="82"/>
      <c r="REN54" s="82"/>
      <c r="REO54" s="82"/>
      <c r="REP54" s="82"/>
      <c r="REQ54" s="82"/>
      <c r="RER54" s="82"/>
      <c r="RES54" s="82"/>
      <c r="RET54" s="82"/>
      <c r="REU54" s="82"/>
      <c r="REV54" s="82"/>
      <c r="REW54" s="82"/>
      <c r="REX54" s="82"/>
      <c r="REY54" s="82"/>
      <c r="REZ54" s="82"/>
      <c r="RFA54" s="82"/>
      <c r="RFB54" s="82"/>
      <c r="RFC54" s="82"/>
      <c r="RFD54" s="82"/>
      <c r="RFE54" s="82"/>
      <c r="RFF54" s="82"/>
      <c r="RFG54" s="82"/>
      <c r="RFH54" s="82"/>
      <c r="RFI54" s="82"/>
      <c r="RFJ54" s="82"/>
      <c r="RFK54" s="82"/>
      <c r="RFL54" s="82"/>
      <c r="RFM54" s="82"/>
      <c r="RFN54" s="82"/>
      <c r="RFO54" s="82"/>
      <c r="RFP54" s="82"/>
      <c r="RFQ54" s="82"/>
      <c r="RFR54" s="82"/>
      <c r="RFS54" s="82"/>
      <c r="RFT54" s="82"/>
      <c r="RFU54" s="82"/>
      <c r="RFV54" s="82"/>
      <c r="RFW54" s="82"/>
      <c r="RFX54" s="82"/>
      <c r="RFY54" s="82"/>
      <c r="RFZ54" s="82"/>
      <c r="RGA54" s="82"/>
      <c r="RGB54" s="82"/>
      <c r="RGC54" s="82"/>
      <c r="RGD54" s="82"/>
      <c r="RGE54" s="82"/>
      <c r="RGF54" s="82"/>
      <c r="RGG54" s="82"/>
      <c r="RGH54" s="82"/>
      <c r="RGI54" s="82"/>
      <c r="RGJ54" s="82"/>
      <c r="RGK54" s="82"/>
      <c r="RGL54" s="82"/>
      <c r="RGM54" s="82"/>
      <c r="RGN54" s="82"/>
      <c r="RGO54" s="82"/>
      <c r="RGP54" s="82"/>
      <c r="RGQ54" s="82"/>
      <c r="RGR54" s="82"/>
      <c r="RGS54" s="82"/>
      <c r="RGT54" s="82"/>
      <c r="RGU54" s="82"/>
      <c r="RGV54" s="82"/>
      <c r="RGW54" s="82"/>
      <c r="RGX54" s="82"/>
      <c r="RGY54" s="82"/>
      <c r="RGZ54" s="82"/>
      <c r="RHA54" s="82"/>
      <c r="RHB54" s="82"/>
      <c r="RHC54" s="82"/>
      <c r="RHD54" s="82"/>
      <c r="RHE54" s="82"/>
      <c r="RHF54" s="82"/>
      <c r="RHG54" s="82"/>
      <c r="RHH54" s="82"/>
      <c r="RHI54" s="82"/>
      <c r="RHJ54" s="82"/>
      <c r="RHK54" s="82"/>
      <c r="RHL54" s="82"/>
      <c r="RHM54" s="82"/>
      <c r="RHN54" s="82"/>
      <c r="RHO54" s="82"/>
      <c r="RHP54" s="82"/>
      <c r="RHQ54" s="82"/>
      <c r="RHR54" s="82"/>
      <c r="RHS54" s="82"/>
      <c r="RHT54" s="82"/>
      <c r="RHU54" s="82"/>
      <c r="RHV54" s="82"/>
      <c r="RHW54" s="82"/>
      <c r="RHX54" s="82"/>
      <c r="RHY54" s="82"/>
      <c r="RHZ54" s="82"/>
      <c r="RIA54" s="82"/>
      <c r="RIB54" s="82"/>
      <c r="RIC54" s="82"/>
      <c r="RID54" s="82"/>
      <c r="RIE54" s="82"/>
      <c r="RIF54" s="82"/>
      <c r="RIG54" s="82"/>
      <c r="RIH54" s="82"/>
      <c r="RII54" s="82"/>
      <c r="RIJ54" s="82"/>
      <c r="RIK54" s="82"/>
      <c r="RIL54" s="82"/>
      <c r="RIM54" s="82"/>
      <c r="RIN54" s="82"/>
      <c r="RIO54" s="82"/>
      <c r="RIP54" s="82"/>
      <c r="RIQ54" s="82"/>
      <c r="RIR54" s="82"/>
      <c r="RIS54" s="82"/>
      <c r="RIT54" s="82"/>
      <c r="RIU54" s="82"/>
      <c r="RIV54" s="82"/>
      <c r="RIW54" s="82"/>
      <c r="RIX54" s="82"/>
      <c r="RIY54" s="82"/>
      <c r="RIZ54" s="82"/>
      <c r="RJA54" s="82"/>
      <c r="RJB54" s="82"/>
      <c r="RJC54" s="82"/>
      <c r="RJD54" s="82"/>
      <c r="RJE54" s="82"/>
      <c r="RJF54" s="82"/>
      <c r="RJG54" s="82"/>
      <c r="RJH54" s="82"/>
      <c r="RJI54" s="82"/>
      <c r="RJJ54" s="82"/>
      <c r="RJK54" s="82"/>
      <c r="RJL54" s="82"/>
      <c r="RJM54" s="82"/>
      <c r="RJN54" s="82"/>
      <c r="RJO54" s="82"/>
      <c r="RJP54" s="82"/>
      <c r="RJQ54" s="82"/>
      <c r="RJR54" s="82"/>
      <c r="RJS54" s="82"/>
      <c r="RJT54" s="82"/>
      <c r="RJU54" s="82"/>
      <c r="RJV54" s="82"/>
      <c r="RJW54" s="82"/>
      <c r="RJX54" s="82"/>
      <c r="RJY54" s="82"/>
      <c r="RJZ54" s="82"/>
      <c r="RKA54" s="82"/>
      <c r="RKB54" s="82"/>
      <c r="RKC54" s="82"/>
      <c r="RKD54" s="82"/>
      <c r="RKE54" s="82"/>
      <c r="RKF54" s="82"/>
      <c r="RKG54" s="82"/>
      <c r="RKH54" s="82"/>
      <c r="RKI54" s="82"/>
      <c r="RKJ54" s="82"/>
      <c r="RKK54" s="82"/>
      <c r="RKL54" s="82"/>
      <c r="RKM54" s="82"/>
      <c r="RKN54" s="82"/>
      <c r="RKO54" s="82"/>
      <c r="RKP54" s="82"/>
      <c r="RKQ54" s="82"/>
      <c r="RKR54" s="82"/>
      <c r="RKS54" s="82"/>
      <c r="RKT54" s="82"/>
      <c r="RKU54" s="82"/>
      <c r="RKV54" s="82"/>
      <c r="RKW54" s="82"/>
      <c r="RKX54" s="82"/>
      <c r="RKY54" s="82"/>
      <c r="RKZ54" s="82"/>
      <c r="RLA54" s="82"/>
      <c r="RLB54" s="82"/>
      <c r="RLC54" s="82"/>
      <c r="RLD54" s="82"/>
      <c r="RLE54" s="82"/>
      <c r="RLF54" s="82"/>
      <c r="RLG54" s="82"/>
      <c r="RLH54" s="82"/>
      <c r="RLI54" s="82"/>
      <c r="RLJ54" s="82"/>
      <c r="RLK54" s="82"/>
      <c r="RLL54" s="82"/>
      <c r="RLM54" s="82"/>
      <c r="RLN54" s="82"/>
      <c r="RLO54" s="82"/>
      <c r="RLP54" s="82"/>
      <c r="RLQ54" s="82"/>
      <c r="RLR54" s="82"/>
      <c r="RLS54" s="82"/>
      <c r="RLT54" s="82"/>
      <c r="RLU54" s="82"/>
      <c r="RLV54" s="82"/>
      <c r="RLW54" s="82"/>
      <c r="RLX54" s="82"/>
      <c r="RLY54" s="82"/>
      <c r="RLZ54" s="82"/>
      <c r="RMA54" s="82"/>
      <c r="RMB54" s="82"/>
      <c r="RMC54" s="82"/>
      <c r="RMD54" s="82"/>
      <c r="RME54" s="82"/>
      <c r="RMF54" s="82"/>
      <c r="RMG54" s="82"/>
      <c r="RMH54" s="82"/>
      <c r="RMI54" s="82"/>
      <c r="RMJ54" s="82"/>
      <c r="RMK54" s="82"/>
      <c r="RML54" s="82"/>
      <c r="RMM54" s="82"/>
      <c r="RMN54" s="82"/>
      <c r="RMO54" s="82"/>
      <c r="RMP54" s="82"/>
      <c r="RMQ54" s="82"/>
      <c r="RMR54" s="82"/>
      <c r="RMS54" s="82"/>
      <c r="RMT54" s="82"/>
      <c r="RMU54" s="82"/>
      <c r="RMV54" s="82"/>
      <c r="RMW54" s="82"/>
      <c r="RMX54" s="82"/>
      <c r="RMY54" s="82"/>
      <c r="RMZ54" s="82"/>
      <c r="RNA54" s="82"/>
      <c r="RNB54" s="82"/>
      <c r="RNC54" s="82"/>
      <c r="RND54" s="82"/>
      <c r="RNE54" s="82"/>
      <c r="RNF54" s="82"/>
      <c r="RNG54" s="82"/>
      <c r="RNH54" s="82"/>
      <c r="RNI54" s="82"/>
      <c r="RNJ54" s="82"/>
      <c r="RNK54" s="82"/>
      <c r="RNL54" s="82"/>
      <c r="RNM54" s="82"/>
      <c r="RNN54" s="82"/>
      <c r="RNO54" s="82"/>
      <c r="RNP54" s="82"/>
      <c r="RNQ54" s="82"/>
      <c r="RNR54" s="82"/>
      <c r="RNS54" s="82"/>
      <c r="RNT54" s="82"/>
      <c r="RNU54" s="82"/>
      <c r="RNV54" s="82"/>
      <c r="RNW54" s="82"/>
      <c r="RNX54" s="82"/>
      <c r="RNY54" s="82"/>
      <c r="RNZ54" s="82"/>
      <c r="ROA54" s="82"/>
      <c r="ROB54" s="82"/>
      <c r="ROC54" s="82"/>
      <c r="ROD54" s="82"/>
      <c r="ROE54" s="82"/>
      <c r="ROF54" s="82"/>
      <c r="ROG54" s="82"/>
      <c r="ROH54" s="82"/>
      <c r="ROI54" s="82"/>
      <c r="ROJ54" s="82"/>
      <c r="ROK54" s="82"/>
      <c r="ROL54" s="82"/>
      <c r="ROM54" s="82"/>
      <c r="RON54" s="82"/>
      <c r="ROO54" s="82"/>
      <c r="ROP54" s="82"/>
      <c r="ROQ54" s="82"/>
      <c r="ROR54" s="82"/>
      <c r="ROS54" s="82"/>
      <c r="ROT54" s="82"/>
      <c r="ROU54" s="82"/>
      <c r="ROV54" s="82"/>
      <c r="ROW54" s="82"/>
      <c r="ROX54" s="82"/>
      <c r="ROY54" s="82"/>
      <c r="ROZ54" s="82"/>
      <c r="RPA54" s="82"/>
      <c r="RPB54" s="82"/>
      <c r="RPC54" s="82"/>
      <c r="RPD54" s="82"/>
      <c r="RPE54" s="82"/>
      <c r="RPF54" s="82"/>
      <c r="RPG54" s="82"/>
      <c r="RPH54" s="82"/>
      <c r="RPI54" s="82"/>
      <c r="RPJ54" s="82"/>
      <c r="RPK54" s="82"/>
      <c r="RPL54" s="82"/>
      <c r="RPM54" s="82"/>
      <c r="RPN54" s="82"/>
      <c r="RPO54" s="82"/>
      <c r="RPP54" s="82"/>
      <c r="RPQ54" s="82"/>
      <c r="RPR54" s="82"/>
      <c r="RPS54" s="82"/>
      <c r="RPT54" s="82"/>
      <c r="RPU54" s="82"/>
      <c r="RPV54" s="82"/>
      <c r="RPW54" s="82"/>
      <c r="RPX54" s="82"/>
      <c r="RPY54" s="82"/>
      <c r="RPZ54" s="82"/>
      <c r="RQA54" s="82"/>
      <c r="RQB54" s="82"/>
      <c r="RQC54" s="82"/>
      <c r="RQD54" s="82"/>
      <c r="RQE54" s="82"/>
      <c r="RQF54" s="82"/>
      <c r="RQG54" s="82"/>
      <c r="RQH54" s="82"/>
      <c r="RQI54" s="82"/>
      <c r="RQJ54" s="82"/>
      <c r="RQK54" s="82"/>
      <c r="RQL54" s="82"/>
      <c r="RQM54" s="82"/>
      <c r="RQN54" s="82"/>
      <c r="RQO54" s="82"/>
      <c r="RQP54" s="82"/>
      <c r="RQQ54" s="82"/>
      <c r="RQR54" s="82"/>
      <c r="RQS54" s="82"/>
      <c r="RQT54" s="82"/>
      <c r="RQU54" s="82"/>
      <c r="RQV54" s="82"/>
      <c r="RQW54" s="82"/>
      <c r="RQX54" s="82"/>
      <c r="RQY54" s="82"/>
      <c r="RQZ54" s="82"/>
      <c r="RRA54" s="82"/>
      <c r="RRB54" s="82"/>
      <c r="RRC54" s="82"/>
      <c r="RRD54" s="82"/>
      <c r="RRE54" s="82"/>
      <c r="RRF54" s="82"/>
      <c r="RRG54" s="82"/>
      <c r="RRH54" s="82"/>
      <c r="RRI54" s="82"/>
      <c r="RRJ54" s="82"/>
      <c r="RRK54" s="82"/>
      <c r="RRL54" s="82"/>
      <c r="RRM54" s="82"/>
      <c r="RRN54" s="82"/>
      <c r="RRO54" s="82"/>
      <c r="RRP54" s="82"/>
      <c r="RRQ54" s="82"/>
      <c r="RRR54" s="82"/>
      <c r="RRS54" s="82"/>
      <c r="RRT54" s="82"/>
      <c r="RRU54" s="82"/>
      <c r="RRV54" s="82"/>
      <c r="RRW54" s="82"/>
      <c r="RRX54" s="82"/>
      <c r="RRY54" s="82"/>
      <c r="RRZ54" s="82"/>
      <c r="RSA54" s="82"/>
      <c r="RSB54" s="82"/>
      <c r="RSC54" s="82"/>
      <c r="RSD54" s="82"/>
      <c r="RSE54" s="82"/>
      <c r="RSF54" s="82"/>
      <c r="RSG54" s="82"/>
      <c r="RSH54" s="82"/>
      <c r="RSI54" s="82"/>
      <c r="RSJ54" s="82"/>
      <c r="RSK54" s="82"/>
      <c r="RSL54" s="82"/>
      <c r="RSM54" s="82"/>
      <c r="RSN54" s="82"/>
      <c r="RSO54" s="82"/>
      <c r="RSP54" s="82"/>
      <c r="RSQ54" s="82"/>
      <c r="RSR54" s="82"/>
      <c r="RSS54" s="82"/>
      <c r="RST54" s="82"/>
      <c r="RSU54" s="82"/>
      <c r="RSV54" s="82"/>
      <c r="RSW54" s="82"/>
      <c r="RSX54" s="82"/>
      <c r="RSY54" s="82"/>
      <c r="RSZ54" s="82"/>
      <c r="RTA54" s="82"/>
      <c r="RTB54" s="82"/>
      <c r="RTC54" s="82"/>
      <c r="RTD54" s="82"/>
      <c r="RTE54" s="82"/>
      <c r="RTF54" s="82"/>
      <c r="RTG54" s="82"/>
      <c r="RTH54" s="82"/>
      <c r="RTI54" s="82"/>
      <c r="RTJ54" s="82"/>
      <c r="RTK54" s="82"/>
      <c r="RTL54" s="82"/>
      <c r="RTM54" s="82"/>
      <c r="RTN54" s="82"/>
      <c r="RTO54" s="82"/>
      <c r="RTP54" s="82"/>
      <c r="RTQ54" s="82"/>
      <c r="RTR54" s="82"/>
      <c r="RTS54" s="82"/>
      <c r="RTT54" s="82"/>
      <c r="RTU54" s="82"/>
      <c r="RTV54" s="82"/>
      <c r="RTW54" s="82"/>
      <c r="RTX54" s="82"/>
      <c r="RTY54" s="82"/>
      <c r="RTZ54" s="82"/>
      <c r="RUA54" s="82"/>
      <c r="RUB54" s="82"/>
      <c r="RUC54" s="82"/>
      <c r="RUD54" s="82"/>
      <c r="RUE54" s="82"/>
      <c r="RUF54" s="82"/>
      <c r="RUG54" s="82"/>
      <c r="RUH54" s="82"/>
      <c r="RUI54" s="82"/>
      <c r="RUJ54" s="82"/>
      <c r="RUK54" s="82"/>
      <c r="RUL54" s="82"/>
      <c r="RUM54" s="82"/>
      <c r="RUN54" s="82"/>
      <c r="RUO54" s="82"/>
      <c r="RUP54" s="82"/>
      <c r="RUQ54" s="82"/>
      <c r="RUR54" s="82"/>
      <c r="RUS54" s="82"/>
      <c r="RUT54" s="82"/>
      <c r="RUU54" s="82"/>
      <c r="RUV54" s="82"/>
      <c r="RUW54" s="82"/>
      <c r="RUX54" s="82"/>
      <c r="RUY54" s="82"/>
      <c r="RUZ54" s="82"/>
      <c r="RVA54" s="82"/>
      <c r="RVB54" s="82"/>
      <c r="RVC54" s="82"/>
      <c r="RVD54" s="82"/>
      <c r="RVE54" s="82"/>
      <c r="RVF54" s="82"/>
      <c r="RVG54" s="82"/>
      <c r="RVH54" s="82"/>
      <c r="RVI54" s="82"/>
      <c r="RVJ54" s="82"/>
      <c r="RVK54" s="82"/>
      <c r="RVL54" s="82"/>
      <c r="RVM54" s="82"/>
      <c r="RVN54" s="82"/>
      <c r="RVO54" s="82"/>
      <c r="RVP54" s="82"/>
      <c r="RVQ54" s="82"/>
      <c r="RVR54" s="82"/>
      <c r="RVS54" s="82"/>
      <c r="RVT54" s="82"/>
      <c r="RVU54" s="82"/>
      <c r="RVV54" s="82"/>
      <c r="RVW54" s="82"/>
      <c r="RVX54" s="82"/>
      <c r="RVY54" s="82"/>
      <c r="RVZ54" s="82"/>
      <c r="RWA54" s="82"/>
      <c r="RWB54" s="82"/>
      <c r="RWC54" s="82"/>
      <c r="RWD54" s="82"/>
      <c r="RWE54" s="82"/>
      <c r="RWF54" s="82"/>
      <c r="RWG54" s="82"/>
      <c r="RWH54" s="82"/>
      <c r="RWI54" s="82"/>
      <c r="RWJ54" s="82"/>
      <c r="RWK54" s="82"/>
      <c r="RWL54" s="82"/>
      <c r="RWM54" s="82"/>
      <c r="RWN54" s="82"/>
      <c r="RWO54" s="82"/>
      <c r="RWP54" s="82"/>
      <c r="RWQ54" s="82"/>
      <c r="RWR54" s="82"/>
      <c r="RWS54" s="82"/>
      <c r="RWT54" s="82"/>
      <c r="RWU54" s="82"/>
      <c r="RWV54" s="82"/>
      <c r="RWW54" s="82"/>
      <c r="RWX54" s="82"/>
      <c r="RWY54" s="82"/>
      <c r="RWZ54" s="82"/>
      <c r="RXA54" s="82"/>
      <c r="RXB54" s="82"/>
      <c r="RXC54" s="82"/>
      <c r="RXD54" s="82"/>
      <c r="RXE54" s="82"/>
      <c r="RXF54" s="82"/>
      <c r="RXG54" s="82"/>
      <c r="RXH54" s="82"/>
      <c r="RXI54" s="82"/>
      <c r="RXJ54" s="82"/>
      <c r="RXK54" s="82"/>
      <c r="RXL54" s="82"/>
      <c r="RXM54" s="82"/>
      <c r="RXN54" s="82"/>
      <c r="RXO54" s="82"/>
      <c r="RXP54" s="82"/>
      <c r="RXQ54" s="82"/>
      <c r="RXR54" s="82"/>
      <c r="RXS54" s="82"/>
      <c r="RXT54" s="82"/>
      <c r="RXU54" s="82"/>
      <c r="RXV54" s="82"/>
      <c r="RXW54" s="82"/>
      <c r="RXX54" s="82"/>
      <c r="RXY54" s="82"/>
      <c r="RXZ54" s="82"/>
      <c r="RYA54" s="82"/>
      <c r="RYB54" s="82"/>
      <c r="RYC54" s="82"/>
      <c r="RYD54" s="82"/>
      <c r="RYE54" s="82"/>
      <c r="RYF54" s="82"/>
      <c r="RYG54" s="82"/>
      <c r="RYH54" s="82"/>
      <c r="RYI54" s="82"/>
      <c r="RYJ54" s="82"/>
      <c r="RYK54" s="82"/>
      <c r="RYL54" s="82"/>
      <c r="RYM54" s="82"/>
      <c r="RYN54" s="82"/>
      <c r="RYO54" s="82"/>
      <c r="RYP54" s="82"/>
      <c r="RYQ54" s="82"/>
      <c r="RYR54" s="82"/>
      <c r="RYS54" s="82"/>
      <c r="RYT54" s="82"/>
      <c r="RYU54" s="82"/>
      <c r="RYV54" s="82"/>
      <c r="RYW54" s="82"/>
      <c r="RYX54" s="82"/>
      <c r="RYY54" s="82"/>
      <c r="RYZ54" s="82"/>
      <c r="RZA54" s="82"/>
      <c r="RZB54" s="82"/>
      <c r="RZC54" s="82"/>
      <c r="RZD54" s="82"/>
      <c r="RZE54" s="82"/>
      <c r="RZF54" s="82"/>
      <c r="RZG54" s="82"/>
      <c r="RZH54" s="82"/>
      <c r="RZI54" s="82"/>
      <c r="RZJ54" s="82"/>
      <c r="RZK54" s="82"/>
      <c r="RZL54" s="82"/>
      <c r="RZM54" s="82"/>
      <c r="RZN54" s="82"/>
      <c r="RZO54" s="82"/>
      <c r="RZP54" s="82"/>
      <c r="RZQ54" s="82"/>
      <c r="RZR54" s="82"/>
      <c r="RZS54" s="82"/>
      <c r="RZT54" s="82"/>
      <c r="RZU54" s="82"/>
      <c r="RZV54" s="82"/>
      <c r="RZW54" s="82"/>
      <c r="RZX54" s="82"/>
      <c r="RZY54" s="82"/>
      <c r="RZZ54" s="82"/>
      <c r="SAA54" s="82"/>
      <c r="SAB54" s="82"/>
      <c r="SAC54" s="82"/>
      <c r="SAD54" s="82"/>
      <c r="SAE54" s="82"/>
      <c r="SAF54" s="82"/>
      <c r="SAG54" s="82"/>
      <c r="SAH54" s="82"/>
      <c r="SAI54" s="82"/>
      <c r="SAJ54" s="82"/>
      <c r="SAK54" s="82"/>
      <c r="SAL54" s="82"/>
      <c r="SAM54" s="82"/>
      <c r="SAN54" s="82"/>
      <c r="SAO54" s="82"/>
      <c r="SAP54" s="82"/>
      <c r="SAQ54" s="82"/>
      <c r="SAR54" s="82"/>
      <c r="SAS54" s="82"/>
      <c r="SAT54" s="82"/>
      <c r="SAU54" s="82"/>
      <c r="SAV54" s="82"/>
      <c r="SAW54" s="82"/>
      <c r="SAX54" s="82"/>
      <c r="SAY54" s="82"/>
      <c r="SAZ54" s="82"/>
      <c r="SBA54" s="82"/>
      <c r="SBB54" s="82"/>
      <c r="SBC54" s="82"/>
      <c r="SBD54" s="82"/>
      <c r="SBE54" s="82"/>
      <c r="SBF54" s="82"/>
      <c r="SBG54" s="82"/>
      <c r="SBH54" s="82"/>
      <c r="SBI54" s="82"/>
      <c r="SBJ54" s="82"/>
      <c r="SBK54" s="82"/>
      <c r="SBL54" s="82"/>
      <c r="SBM54" s="82"/>
      <c r="SBN54" s="82"/>
      <c r="SBO54" s="82"/>
      <c r="SBP54" s="82"/>
      <c r="SBQ54" s="82"/>
      <c r="SBR54" s="82"/>
      <c r="SBS54" s="82"/>
      <c r="SBT54" s="82"/>
      <c r="SBU54" s="82"/>
      <c r="SBV54" s="82"/>
      <c r="SBW54" s="82"/>
      <c r="SBX54" s="82"/>
      <c r="SBY54" s="82"/>
      <c r="SBZ54" s="82"/>
      <c r="SCA54" s="82"/>
      <c r="SCB54" s="82"/>
      <c r="SCC54" s="82"/>
      <c r="SCD54" s="82"/>
      <c r="SCE54" s="82"/>
      <c r="SCF54" s="82"/>
      <c r="SCG54" s="82"/>
      <c r="SCH54" s="82"/>
      <c r="SCI54" s="82"/>
      <c r="SCJ54" s="82"/>
      <c r="SCK54" s="82"/>
      <c r="SCL54" s="82"/>
      <c r="SCM54" s="82"/>
      <c r="SCN54" s="82"/>
      <c r="SCO54" s="82"/>
      <c r="SCP54" s="82"/>
      <c r="SCQ54" s="82"/>
      <c r="SCR54" s="82"/>
      <c r="SCS54" s="82"/>
      <c r="SCT54" s="82"/>
      <c r="SCU54" s="82"/>
      <c r="SCV54" s="82"/>
      <c r="SCW54" s="82"/>
      <c r="SCX54" s="82"/>
      <c r="SCY54" s="82"/>
      <c r="SCZ54" s="82"/>
      <c r="SDA54" s="82"/>
      <c r="SDB54" s="82"/>
      <c r="SDC54" s="82"/>
      <c r="SDD54" s="82"/>
      <c r="SDE54" s="82"/>
      <c r="SDF54" s="82"/>
      <c r="SDG54" s="82"/>
      <c r="SDH54" s="82"/>
      <c r="SDI54" s="82"/>
      <c r="SDJ54" s="82"/>
      <c r="SDK54" s="82"/>
      <c r="SDL54" s="82"/>
      <c r="SDM54" s="82"/>
      <c r="SDN54" s="82"/>
      <c r="SDO54" s="82"/>
      <c r="SDP54" s="82"/>
      <c r="SDQ54" s="82"/>
      <c r="SDR54" s="82"/>
      <c r="SDS54" s="82"/>
      <c r="SDT54" s="82"/>
      <c r="SDU54" s="82"/>
      <c r="SDV54" s="82"/>
      <c r="SDW54" s="82"/>
      <c r="SDX54" s="82"/>
      <c r="SDY54" s="82"/>
      <c r="SDZ54" s="82"/>
      <c r="SEA54" s="82"/>
      <c r="SEB54" s="82"/>
      <c r="SEC54" s="82"/>
      <c r="SED54" s="82"/>
      <c r="SEE54" s="82"/>
      <c r="SEF54" s="82"/>
      <c r="SEG54" s="82"/>
      <c r="SEH54" s="82"/>
      <c r="SEI54" s="82"/>
      <c r="SEJ54" s="82"/>
      <c r="SEK54" s="82"/>
      <c r="SEL54" s="82"/>
      <c r="SEM54" s="82"/>
      <c r="SEN54" s="82"/>
      <c r="SEO54" s="82"/>
      <c r="SEP54" s="82"/>
      <c r="SEQ54" s="82"/>
      <c r="SER54" s="82"/>
      <c r="SES54" s="82"/>
      <c r="SET54" s="82"/>
      <c r="SEU54" s="82"/>
      <c r="SEV54" s="82"/>
      <c r="SEW54" s="82"/>
      <c r="SEX54" s="82"/>
      <c r="SEY54" s="82"/>
      <c r="SEZ54" s="82"/>
      <c r="SFA54" s="82"/>
      <c r="SFB54" s="82"/>
      <c r="SFC54" s="82"/>
      <c r="SFD54" s="82"/>
      <c r="SFE54" s="82"/>
      <c r="SFF54" s="82"/>
      <c r="SFG54" s="82"/>
      <c r="SFH54" s="82"/>
      <c r="SFI54" s="82"/>
      <c r="SFJ54" s="82"/>
      <c r="SFK54" s="82"/>
      <c r="SFL54" s="82"/>
      <c r="SFM54" s="82"/>
      <c r="SFN54" s="82"/>
      <c r="SFO54" s="82"/>
      <c r="SFP54" s="82"/>
      <c r="SFQ54" s="82"/>
      <c r="SFR54" s="82"/>
      <c r="SFS54" s="82"/>
      <c r="SFT54" s="82"/>
      <c r="SFU54" s="82"/>
      <c r="SFV54" s="82"/>
      <c r="SFW54" s="82"/>
      <c r="SFX54" s="82"/>
      <c r="SFY54" s="82"/>
      <c r="SFZ54" s="82"/>
      <c r="SGA54" s="82"/>
      <c r="SGB54" s="82"/>
      <c r="SGC54" s="82"/>
      <c r="SGD54" s="82"/>
      <c r="SGE54" s="82"/>
      <c r="SGF54" s="82"/>
      <c r="SGG54" s="82"/>
      <c r="SGH54" s="82"/>
      <c r="SGI54" s="82"/>
      <c r="SGJ54" s="82"/>
      <c r="SGK54" s="82"/>
      <c r="SGL54" s="82"/>
      <c r="SGM54" s="82"/>
      <c r="SGN54" s="82"/>
      <c r="SGO54" s="82"/>
      <c r="SGP54" s="82"/>
      <c r="SGQ54" s="82"/>
      <c r="SGR54" s="82"/>
      <c r="SGS54" s="82"/>
      <c r="SGT54" s="82"/>
      <c r="SGU54" s="82"/>
      <c r="SGV54" s="82"/>
      <c r="SGW54" s="82"/>
      <c r="SGX54" s="82"/>
      <c r="SGY54" s="82"/>
      <c r="SGZ54" s="82"/>
      <c r="SHA54" s="82"/>
      <c r="SHB54" s="82"/>
      <c r="SHC54" s="82"/>
      <c r="SHD54" s="82"/>
      <c r="SHE54" s="82"/>
      <c r="SHF54" s="82"/>
      <c r="SHG54" s="82"/>
      <c r="SHH54" s="82"/>
      <c r="SHI54" s="82"/>
      <c r="SHJ54" s="82"/>
      <c r="SHK54" s="82"/>
      <c r="SHL54" s="82"/>
      <c r="SHM54" s="82"/>
      <c r="SHN54" s="82"/>
      <c r="SHO54" s="82"/>
      <c r="SHP54" s="82"/>
      <c r="SHQ54" s="82"/>
      <c r="SHR54" s="82"/>
      <c r="SHS54" s="82"/>
      <c r="SHT54" s="82"/>
      <c r="SHU54" s="82"/>
      <c r="SHV54" s="82"/>
      <c r="SHW54" s="82"/>
      <c r="SHX54" s="82"/>
      <c r="SHY54" s="82"/>
      <c r="SHZ54" s="82"/>
      <c r="SIA54" s="82"/>
      <c r="SIB54" s="82"/>
      <c r="SIC54" s="82"/>
      <c r="SID54" s="82"/>
      <c r="SIE54" s="82"/>
      <c r="SIF54" s="82"/>
      <c r="SIG54" s="82"/>
      <c r="SIH54" s="82"/>
      <c r="SII54" s="82"/>
      <c r="SIJ54" s="82"/>
      <c r="SIK54" s="82"/>
      <c r="SIL54" s="82"/>
      <c r="SIM54" s="82"/>
      <c r="SIN54" s="82"/>
      <c r="SIO54" s="82"/>
      <c r="SIP54" s="82"/>
      <c r="SIQ54" s="82"/>
      <c r="SIR54" s="82"/>
      <c r="SIS54" s="82"/>
      <c r="SIT54" s="82"/>
      <c r="SIU54" s="82"/>
      <c r="SIV54" s="82"/>
      <c r="SIW54" s="82"/>
      <c r="SIX54" s="82"/>
      <c r="SIY54" s="82"/>
      <c r="SIZ54" s="82"/>
      <c r="SJA54" s="82"/>
      <c r="SJB54" s="82"/>
      <c r="SJC54" s="82"/>
      <c r="SJD54" s="82"/>
      <c r="SJE54" s="82"/>
      <c r="SJF54" s="82"/>
      <c r="SJG54" s="82"/>
      <c r="SJH54" s="82"/>
      <c r="SJI54" s="82"/>
      <c r="SJJ54" s="82"/>
      <c r="SJK54" s="82"/>
      <c r="SJL54" s="82"/>
      <c r="SJM54" s="82"/>
      <c r="SJN54" s="82"/>
      <c r="SJO54" s="82"/>
      <c r="SJP54" s="82"/>
      <c r="SJQ54" s="82"/>
      <c r="SJR54" s="82"/>
      <c r="SJS54" s="82"/>
      <c r="SJT54" s="82"/>
      <c r="SJU54" s="82"/>
      <c r="SJV54" s="82"/>
      <c r="SJW54" s="82"/>
      <c r="SJX54" s="82"/>
      <c r="SJY54" s="82"/>
      <c r="SJZ54" s="82"/>
      <c r="SKA54" s="82"/>
      <c r="SKB54" s="82"/>
      <c r="SKC54" s="82"/>
      <c r="SKD54" s="82"/>
      <c r="SKE54" s="82"/>
      <c r="SKF54" s="82"/>
      <c r="SKG54" s="82"/>
      <c r="SKH54" s="82"/>
      <c r="SKI54" s="82"/>
      <c r="SKJ54" s="82"/>
      <c r="SKK54" s="82"/>
      <c r="SKL54" s="82"/>
      <c r="SKM54" s="82"/>
      <c r="SKN54" s="82"/>
      <c r="SKO54" s="82"/>
      <c r="SKP54" s="82"/>
      <c r="SKQ54" s="82"/>
      <c r="SKR54" s="82"/>
      <c r="SKS54" s="82"/>
      <c r="SKT54" s="82"/>
      <c r="SKU54" s="82"/>
      <c r="SKV54" s="82"/>
      <c r="SKW54" s="82"/>
      <c r="SKX54" s="82"/>
      <c r="SKY54" s="82"/>
      <c r="SKZ54" s="82"/>
      <c r="SLA54" s="82"/>
      <c r="SLB54" s="82"/>
      <c r="SLC54" s="82"/>
      <c r="SLD54" s="82"/>
      <c r="SLE54" s="82"/>
      <c r="SLF54" s="82"/>
      <c r="SLG54" s="82"/>
      <c r="SLH54" s="82"/>
      <c r="SLI54" s="82"/>
      <c r="SLJ54" s="82"/>
      <c r="SLK54" s="82"/>
      <c r="SLL54" s="82"/>
      <c r="SLM54" s="82"/>
      <c r="SLN54" s="82"/>
      <c r="SLO54" s="82"/>
      <c r="SLP54" s="82"/>
      <c r="SLQ54" s="82"/>
      <c r="SLR54" s="82"/>
      <c r="SLS54" s="82"/>
      <c r="SLT54" s="82"/>
      <c r="SLU54" s="82"/>
      <c r="SLV54" s="82"/>
      <c r="SLW54" s="82"/>
      <c r="SLX54" s="82"/>
      <c r="SLY54" s="82"/>
      <c r="SLZ54" s="82"/>
      <c r="SMA54" s="82"/>
      <c r="SMB54" s="82"/>
      <c r="SMC54" s="82"/>
      <c r="SMD54" s="82"/>
      <c r="SME54" s="82"/>
      <c r="SMF54" s="82"/>
      <c r="SMG54" s="82"/>
      <c r="SMH54" s="82"/>
      <c r="SMI54" s="82"/>
      <c r="SMJ54" s="82"/>
      <c r="SMK54" s="82"/>
      <c r="SML54" s="82"/>
      <c r="SMM54" s="82"/>
      <c r="SMN54" s="82"/>
      <c r="SMO54" s="82"/>
      <c r="SMP54" s="82"/>
      <c r="SMQ54" s="82"/>
      <c r="SMR54" s="82"/>
      <c r="SMS54" s="82"/>
      <c r="SMT54" s="82"/>
      <c r="SMU54" s="82"/>
      <c r="SMV54" s="82"/>
      <c r="SMW54" s="82"/>
      <c r="SMX54" s="82"/>
      <c r="SMY54" s="82"/>
      <c r="SMZ54" s="82"/>
      <c r="SNA54" s="82"/>
      <c r="SNB54" s="82"/>
      <c r="SNC54" s="82"/>
      <c r="SND54" s="82"/>
      <c r="SNE54" s="82"/>
      <c r="SNF54" s="82"/>
      <c r="SNG54" s="82"/>
      <c r="SNH54" s="82"/>
      <c r="SNI54" s="82"/>
      <c r="SNJ54" s="82"/>
      <c r="SNK54" s="82"/>
      <c r="SNL54" s="82"/>
      <c r="SNM54" s="82"/>
      <c r="SNN54" s="82"/>
      <c r="SNO54" s="82"/>
      <c r="SNP54" s="82"/>
      <c r="SNQ54" s="82"/>
      <c r="SNR54" s="82"/>
      <c r="SNS54" s="82"/>
      <c r="SNT54" s="82"/>
      <c r="SNU54" s="82"/>
      <c r="SNV54" s="82"/>
      <c r="SNW54" s="82"/>
      <c r="SNX54" s="82"/>
      <c r="SNY54" s="82"/>
      <c r="SNZ54" s="82"/>
      <c r="SOA54" s="82"/>
      <c r="SOB54" s="82"/>
      <c r="SOC54" s="82"/>
      <c r="SOD54" s="82"/>
      <c r="SOE54" s="82"/>
      <c r="SOF54" s="82"/>
      <c r="SOG54" s="82"/>
      <c r="SOH54" s="82"/>
      <c r="SOI54" s="82"/>
      <c r="SOJ54" s="82"/>
      <c r="SOK54" s="82"/>
      <c r="SOL54" s="82"/>
      <c r="SOM54" s="82"/>
      <c r="SON54" s="82"/>
      <c r="SOO54" s="82"/>
      <c r="SOP54" s="82"/>
      <c r="SOQ54" s="82"/>
      <c r="SOR54" s="82"/>
      <c r="SOS54" s="82"/>
      <c r="SOT54" s="82"/>
      <c r="SOU54" s="82"/>
      <c r="SOV54" s="82"/>
      <c r="SOW54" s="82"/>
      <c r="SOX54" s="82"/>
      <c r="SOY54" s="82"/>
      <c r="SOZ54" s="82"/>
      <c r="SPA54" s="82"/>
      <c r="SPB54" s="82"/>
      <c r="SPC54" s="82"/>
      <c r="SPD54" s="82"/>
      <c r="SPE54" s="82"/>
      <c r="SPF54" s="82"/>
      <c r="SPG54" s="82"/>
      <c r="SPH54" s="82"/>
      <c r="SPI54" s="82"/>
      <c r="SPJ54" s="82"/>
      <c r="SPK54" s="82"/>
      <c r="SPL54" s="82"/>
      <c r="SPM54" s="82"/>
      <c r="SPN54" s="82"/>
      <c r="SPO54" s="82"/>
      <c r="SPP54" s="82"/>
      <c r="SPQ54" s="82"/>
      <c r="SPR54" s="82"/>
      <c r="SPS54" s="82"/>
      <c r="SPT54" s="82"/>
      <c r="SPU54" s="82"/>
      <c r="SPV54" s="82"/>
      <c r="SPW54" s="82"/>
      <c r="SPX54" s="82"/>
      <c r="SPY54" s="82"/>
      <c r="SPZ54" s="82"/>
      <c r="SQA54" s="82"/>
      <c r="SQB54" s="82"/>
      <c r="SQC54" s="82"/>
      <c r="SQD54" s="82"/>
      <c r="SQE54" s="82"/>
      <c r="SQF54" s="82"/>
      <c r="SQG54" s="82"/>
      <c r="SQH54" s="82"/>
      <c r="SQI54" s="82"/>
      <c r="SQJ54" s="82"/>
      <c r="SQK54" s="82"/>
      <c r="SQL54" s="82"/>
      <c r="SQM54" s="82"/>
      <c r="SQN54" s="82"/>
      <c r="SQO54" s="82"/>
      <c r="SQP54" s="82"/>
      <c r="SQQ54" s="82"/>
      <c r="SQR54" s="82"/>
      <c r="SQS54" s="82"/>
      <c r="SQT54" s="82"/>
      <c r="SQU54" s="82"/>
      <c r="SQV54" s="82"/>
      <c r="SQW54" s="82"/>
      <c r="SQX54" s="82"/>
      <c r="SQY54" s="82"/>
      <c r="SQZ54" s="82"/>
      <c r="SRA54" s="82"/>
      <c r="SRB54" s="82"/>
      <c r="SRC54" s="82"/>
      <c r="SRD54" s="82"/>
      <c r="SRE54" s="82"/>
      <c r="SRF54" s="82"/>
      <c r="SRG54" s="82"/>
      <c r="SRH54" s="82"/>
      <c r="SRI54" s="82"/>
      <c r="SRJ54" s="82"/>
      <c r="SRK54" s="82"/>
      <c r="SRL54" s="82"/>
      <c r="SRM54" s="82"/>
      <c r="SRN54" s="82"/>
      <c r="SRO54" s="82"/>
      <c r="SRP54" s="82"/>
      <c r="SRQ54" s="82"/>
      <c r="SRR54" s="82"/>
      <c r="SRS54" s="82"/>
      <c r="SRT54" s="82"/>
      <c r="SRU54" s="82"/>
      <c r="SRV54" s="82"/>
      <c r="SRW54" s="82"/>
      <c r="SRX54" s="82"/>
      <c r="SRY54" s="82"/>
      <c r="SRZ54" s="82"/>
      <c r="SSA54" s="82"/>
      <c r="SSB54" s="82"/>
      <c r="SSC54" s="82"/>
      <c r="SSD54" s="82"/>
      <c r="SSE54" s="82"/>
      <c r="SSF54" s="82"/>
      <c r="SSG54" s="82"/>
      <c r="SSH54" s="82"/>
      <c r="SSI54" s="82"/>
      <c r="SSJ54" s="82"/>
      <c r="SSK54" s="82"/>
      <c r="SSL54" s="82"/>
      <c r="SSM54" s="82"/>
      <c r="SSN54" s="82"/>
      <c r="SSO54" s="82"/>
      <c r="SSP54" s="82"/>
      <c r="SSQ54" s="82"/>
      <c r="SSR54" s="82"/>
      <c r="SSS54" s="82"/>
      <c r="SST54" s="82"/>
      <c r="SSU54" s="82"/>
      <c r="SSV54" s="82"/>
      <c r="SSW54" s="82"/>
      <c r="SSX54" s="82"/>
      <c r="SSY54" s="82"/>
      <c r="SSZ54" s="82"/>
      <c r="STA54" s="82"/>
      <c r="STB54" s="82"/>
      <c r="STC54" s="82"/>
      <c r="STD54" s="82"/>
      <c r="STE54" s="82"/>
      <c r="STF54" s="82"/>
      <c r="STG54" s="82"/>
      <c r="STH54" s="82"/>
      <c r="STI54" s="82"/>
      <c r="STJ54" s="82"/>
      <c r="STK54" s="82"/>
      <c r="STL54" s="82"/>
      <c r="STM54" s="82"/>
      <c r="STN54" s="82"/>
      <c r="STO54" s="82"/>
      <c r="STP54" s="82"/>
      <c r="STQ54" s="82"/>
      <c r="STR54" s="82"/>
      <c r="STS54" s="82"/>
      <c r="STT54" s="82"/>
      <c r="STU54" s="82"/>
      <c r="STV54" s="82"/>
      <c r="STW54" s="82"/>
      <c r="STX54" s="82"/>
      <c r="STY54" s="82"/>
      <c r="STZ54" s="82"/>
      <c r="SUA54" s="82"/>
      <c r="SUB54" s="82"/>
      <c r="SUC54" s="82"/>
      <c r="SUD54" s="82"/>
      <c r="SUE54" s="82"/>
      <c r="SUF54" s="82"/>
      <c r="SUG54" s="82"/>
      <c r="SUH54" s="82"/>
      <c r="SUI54" s="82"/>
      <c r="SUJ54" s="82"/>
      <c r="SUK54" s="82"/>
      <c r="SUL54" s="82"/>
      <c r="SUM54" s="82"/>
      <c r="SUN54" s="82"/>
      <c r="SUO54" s="82"/>
      <c r="SUP54" s="82"/>
      <c r="SUQ54" s="82"/>
      <c r="SUR54" s="82"/>
      <c r="SUS54" s="82"/>
      <c r="SUT54" s="82"/>
      <c r="SUU54" s="82"/>
      <c r="SUV54" s="82"/>
      <c r="SUW54" s="82"/>
      <c r="SUX54" s="82"/>
      <c r="SUY54" s="82"/>
      <c r="SUZ54" s="82"/>
      <c r="SVA54" s="82"/>
      <c r="SVB54" s="82"/>
      <c r="SVC54" s="82"/>
      <c r="SVD54" s="82"/>
      <c r="SVE54" s="82"/>
      <c r="SVF54" s="82"/>
      <c r="SVG54" s="82"/>
      <c r="SVH54" s="82"/>
      <c r="SVI54" s="82"/>
      <c r="SVJ54" s="82"/>
      <c r="SVK54" s="82"/>
      <c r="SVL54" s="82"/>
      <c r="SVM54" s="82"/>
      <c r="SVN54" s="82"/>
      <c r="SVO54" s="82"/>
      <c r="SVP54" s="82"/>
      <c r="SVQ54" s="82"/>
      <c r="SVR54" s="82"/>
      <c r="SVS54" s="82"/>
      <c r="SVT54" s="82"/>
      <c r="SVU54" s="82"/>
      <c r="SVV54" s="82"/>
      <c r="SVW54" s="82"/>
      <c r="SVX54" s="82"/>
      <c r="SVY54" s="82"/>
      <c r="SVZ54" s="82"/>
      <c r="SWA54" s="82"/>
      <c r="SWB54" s="82"/>
      <c r="SWC54" s="82"/>
      <c r="SWD54" s="82"/>
      <c r="SWE54" s="82"/>
      <c r="SWF54" s="82"/>
      <c r="SWG54" s="82"/>
      <c r="SWH54" s="82"/>
      <c r="SWI54" s="82"/>
      <c r="SWJ54" s="82"/>
      <c r="SWK54" s="82"/>
      <c r="SWL54" s="82"/>
      <c r="SWM54" s="82"/>
      <c r="SWN54" s="82"/>
      <c r="SWO54" s="82"/>
      <c r="SWP54" s="82"/>
      <c r="SWQ54" s="82"/>
      <c r="SWR54" s="82"/>
      <c r="SWS54" s="82"/>
      <c r="SWT54" s="82"/>
      <c r="SWU54" s="82"/>
      <c r="SWV54" s="82"/>
      <c r="SWW54" s="82"/>
      <c r="SWX54" s="82"/>
      <c r="SWY54" s="82"/>
      <c r="SWZ54" s="82"/>
      <c r="SXA54" s="82"/>
      <c r="SXB54" s="82"/>
      <c r="SXC54" s="82"/>
      <c r="SXD54" s="82"/>
      <c r="SXE54" s="82"/>
      <c r="SXF54" s="82"/>
      <c r="SXG54" s="82"/>
      <c r="SXH54" s="82"/>
      <c r="SXI54" s="82"/>
      <c r="SXJ54" s="82"/>
      <c r="SXK54" s="82"/>
      <c r="SXL54" s="82"/>
      <c r="SXM54" s="82"/>
      <c r="SXN54" s="82"/>
      <c r="SXO54" s="82"/>
      <c r="SXP54" s="82"/>
      <c r="SXQ54" s="82"/>
      <c r="SXR54" s="82"/>
      <c r="SXS54" s="82"/>
      <c r="SXT54" s="82"/>
      <c r="SXU54" s="82"/>
      <c r="SXV54" s="82"/>
      <c r="SXW54" s="82"/>
      <c r="SXX54" s="82"/>
      <c r="SXY54" s="82"/>
      <c r="SXZ54" s="82"/>
      <c r="SYA54" s="82"/>
      <c r="SYB54" s="82"/>
      <c r="SYC54" s="82"/>
      <c r="SYD54" s="82"/>
      <c r="SYE54" s="82"/>
      <c r="SYF54" s="82"/>
      <c r="SYG54" s="82"/>
      <c r="SYH54" s="82"/>
      <c r="SYI54" s="82"/>
      <c r="SYJ54" s="82"/>
      <c r="SYK54" s="82"/>
      <c r="SYL54" s="82"/>
      <c r="SYM54" s="82"/>
      <c r="SYN54" s="82"/>
      <c r="SYO54" s="82"/>
      <c r="SYP54" s="82"/>
      <c r="SYQ54" s="82"/>
      <c r="SYR54" s="82"/>
      <c r="SYS54" s="82"/>
      <c r="SYT54" s="82"/>
      <c r="SYU54" s="82"/>
      <c r="SYV54" s="82"/>
      <c r="SYW54" s="82"/>
      <c r="SYX54" s="82"/>
      <c r="SYY54" s="82"/>
      <c r="SYZ54" s="82"/>
      <c r="SZA54" s="82"/>
      <c r="SZB54" s="82"/>
      <c r="SZC54" s="82"/>
      <c r="SZD54" s="82"/>
      <c r="SZE54" s="82"/>
      <c r="SZF54" s="82"/>
      <c r="SZG54" s="82"/>
      <c r="SZH54" s="82"/>
      <c r="SZI54" s="82"/>
      <c r="SZJ54" s="82"/>
      <c r="SZK54" s="82"/>
      <c r="SZL54" s="82"/>
      <c r="SZM54" s="82"/>
      <c r="SZN54" s="82"/>
      <c r="SZO54" s="82"/>
      <c r="SZP54" s="82"/>
      <c r="SZQ54" s="82"/>
      <c r="SZR54" s="82"/>
      <c r="SZS54" s="82"/>
      <c r="SZT54" s="82"/>
      <c r="SZU54" s="82"/>
      <c r="SZV54" s="82"/>
      <c r="SZW54" s="82"/>
      <c r="SZX54" s="82"/>
      <c r="SZY54" s="82"/>
      <c r="SZZ54" s="82"/>
      <c r="TAA54" s="82"/>
      <c r="TAB54" s="82"/>
      <c r="TAC54" s="82"/>
      <c r="TAD54" s="82"/>
      <c r="TAE54" s="82"/>
      <c r="TAF54" s="82"/>
      <c r="TAG54" s="82"/>
      <c r="TAH54" s="82"/>
      <c r="TAI54" s="82"/>
      <c r="TAJ54" s="82"/>
      <c r="TAK54" s="82"/>
      <c r="TAL54" s="82"/>
      <c r="TAM54" s="82"/>
      <c r="TAN54" s="82"/>
      <c r="TAO54" s="82"/>
      <c r="TAP54" s="82"/>
      <c r="TAQ54" s="82"/>
      <c r="TAR54" s="82"/>
      <c r="TAS54" s="82"/>
      <c r="TAT54" s="82"/>
      <c r="TAU54" s="82"/>
      <c r="TAV54" s="82"/>
      <c r="TAW54" s="82"/>
      <c r="TAX54" s="82"/>
      <c r="TAY54" s="82"/>
      <c r="TAZ54" s="82"/>
      <c r="TBA54" s="82"/>
      <c r="TBB54" s="82"/>
      <c r="TBC54" s="82"/>
      <c r="TBD54" s="82"/>
      <c r="TBE54" s="82"/>
      <c r="TBF54" s="82"/>
      <c r="TBG54" s="82"/>
      <c r="TBH54" s="82"/>
      <c r="TBI54" s="82"/>
      <c r="TBJ54" s="82"/>
      <c r="TBK54" s="82"/>
      <c r="TBL54" s="82"/>
      <c r="TBM54" s="82"/>
      <c r="TBN54" s="82"/>
      <c r="TBO54" s="82"/>
      <c r="TBP54" s="82"/>
      <c r="TBQ54" s="82"/>
      <c r="TBR54" s="82"/>
      <c r="TBS54" s="82"/>
      <c r="TBT54" s="82"/>
      <c r="TBU54" s="82"/>
      <c r="TBV54" s="82"/>
      <c r="TBW54" s="82"/>
      <c r="TBX54" s="82"/>
      <c r="TBY54" s="82"/>
      <c r="TBZ54" s="82"/>
      <c r="TCA54" s="82"/>
      <c r="TCB54" s="82"/>
      <c r="TCC54" s="82"/>
      <c r="TCD54" s="82"/>
      <c r="TCE54" s="82"/>
      <c r="TCF54" s="82"/>
      <c r="TCG54" s="82"/>
      <c r="TCH54" s="82"/>
      <c r="TCI54" s="82"/>
      <c r="TCJ54" s="82"/>
      <c r="TCK54" s="82"/>
      <c r="TCL54" s="82"/>
      <c r="TCM54" s="82"/>
      <c r="TCN54" s="82"/>
      <c r="TCO54" s="82"/>
      <c r="TCP54" s="82"/>
      <c r="TCQ54" s="82"/>
      <c r="TCR54" s="82"/>
      <c r="TCS54" s="82"/>
      <c r="TCT54" s="82"/>
      <c r="TCU54" s="82"/>
      <c r="TCV54" s="82"/>
      <c r="TCW54" s="82"/>
      <c r="TCX54" s="82"/>
      <c r="TCY54" s="82"/>
      <c r="TCZ54" s="82"/>
      <c r="TDA54" s="82"/>
      <c r="TDB54" s="82"/>
      <c r="TDC54" s="82"/>
      <c r="TDD54" s="82"/>
      <c r="TDE54" s="82"/>
      <c r="TDF54" s="82"/>
      <c r="TDG54" s="82"/>
      <c r="TDH54" s="82"/>
      <c r="TDI54" s="82"/>
      <c r="TDJ54" s="82"/>
      <c r="TDK54" s="82"/>
      <c r="TDL54" s="82"/>
      <c r="TDM54" s="82"/>
      <c r="TDN54" s="82"/>
      <c r="TDO54" s="82"/>
      <c r="TDP54" s="82"/>
      <c r="TDQ54" s="82"/>
      <c r="TDR54" s="82"/>
      <c r="TDS54" s="82"/>
      <c r="TDT54" s="82"/>
      <c r="TDU54" s="82"/>
      <c r="TDV54" s="82"/>
      <c r="TDW54" s="82"/>
      <c r="TDX54" s="82"/>
      <c r="TDY54" s="82"/>
      <c r="TDZ54" s="82"/>
      <c r="TEA54" s="82"/>
      <c r="TEB54" s="82"/>
      <c r="TEC54" s="82"/>
      <c r="TED54" s="82"/>
      <c r="TEE54" s="82"/>
      <c r="TEF54" s="82"/>
      <c r="TEG54" s="82"/>
      <c r="TEH54" s="82"/>
      <c r="TEI54" s="82"/>
      <c r="TEJ54" s="82"/>
      <c r="TEK54" s="82"/>
      <c r="TEL54" s="82"/>
      <c r="TEM54" s="82"/>
      <c r="TEN54" s="82"/>
      <c r="TEO54" s="82"/>
      <c r="TEP54" s="82"/>
      <c r="TEQ54" s="82"/>
      <c r="TER54" s="82"/>
      <c r="TES54" s="82"/>
      <c r="TET54" s="82"/>
      <c r="TEU54" s="82"/>
      <c r="TEV54" s="82"/>
      <c r="TEW54" s="82"/>
      <c r="TEX54" s="82"/>
      <c r="TEY54" s="82"/>
      <c r="TEZ54" s="82"/>
      <c r="TFA54" s="82"/>
      <c r="TFB54" s="82"/>
      <c r="TFC54" s="82"/>
      <c r="TFD54" s="82"/>
      <c r="TFE54" s="82"/>
      <c r="TFF54" s="82"/>
      <c r="TFG54" s="82"/>
      <c r="TFH54" s="82"/>
      <c r="TFI54" s="82"/>
      <c r="TFJ54" s="82"/>
      <c r="TFK54" s="82"/>
      <c r="TFL54" s="82"/>
      <c r="TFM54" s="82"/>
      <c r="TFN54" s="82"/>
      <c r="TFO54" s="82"/>
      <c r="TFP54" s="82"/>
      <c r="TFQ54" s="82"/>
      <c r="TFR54" s="82"/>
      <c r="TFS54" s="82"/>
      <c r="TFT54" s="82"/>
      <c r="TFU54" s="82"/>
      <c r="TFV54" s="82"/>
      <c r="TFW54" s="82"/>
      <c r="TFX54" s="82"/>
      <c r="TFY54" s="82"/>
      <c r="TFZ54" s="82"/>
      <c r="TGA54" s="82"/>
      <c r="TGB54" s="82"/>
      <c r="TGC54" s="82"/>
      <c r="TGD54" s="82"/>
      <c r="TGE54" s="82"/>
      <c r="TGF54" s="82"/>
      <c r="TGG54" s="82"/>
      <c r="TGH54" s="82"/>
      <c r="TGI54" s="82"/>
      <c r="TGJ54" s="82"/>
      <c r="TGK54" s="82"/>
      <c r="TGL54" s="82"/>
      <c r="TGM54" s="82"/>
      <c r="TGN54" s="82"/>
      <c r="TGO54" s="82"/>
      <c r="TGP54" s="82"/>
      <c r="TGQ54" s="82"/>
      <c r="TGR54" s="82"/>
      <c r="TGS54" s="82"/>
      <c r="TGT54" s="82"/>
      <c r="TGU54" s="82"/>
      <c r="TGV54" s="82"/>
      <c r="TGW54" s="82"/>
      <c r="TGX54" s="82"/>
      <c r="TGY54" s="82"/>
      <c r="TGZ54" s="82"/>
      <c r="THA54" s="82"/>
      <c r="THB54" s="82"/>
      <c r="THC54" s="82"/>
      <c r="THD54" s="82"/>
      <c r="THE54" s="82"/>
      <c r="THF54" s="82"/>
      <c r="THG54" s="82"/>
      <c r="THH54" s="82"/>
      <c r="THI54" s="82"/>
      <c r="THJ54" s="82"/>
      <c r="THK54" s="82"/>
      <c r="THL54" s="82"/>
      <c r="THM54" s="82"/>
      <c r="THN54" s="82"/>
      <c r="THO54" s="82"/>
      <c r="THP54" s="82"/>
      <c r="THQ54" s="82"/>
      <c r="THR54" s="82"/>
      <c r="THS54" s="82"/>
      <c r="THT54" s="82"/>
      <c r="THU54" s="82"/>
      <c r="THV54" s="82"/>
      <c r="THW54" s="82"/>
      <c r="THX54" s="82"/>
      <c r="THY54" s="82"/>
      <c r="THZ54" s="82"/>
      <c r="TIA54" s="82"/>
      <c r="TIB54" s="82"/>
      <c r="TIC54" s="82"/>
      <c r="TID54" s="82"/>
      <c r="TIE54" s="82"/>
      <c r="TIF54" s="82"/>
      <c r="TIG54" s="82"/>
      <c r="TIH54" s="82"/>
      <c r="TII54" s="82"/>
      <c r="TIJ54" s="82"/>
      <c r="TIK54" s="82"/>
      <c r="TIL54" s="82"/>
      <c r="TIM54" s="82"/>
      <c r="TIN54" s="82"/>
      <c r="TIO54" s="82"/>
      <c r="TIP54" s="82"/>
      <c r="TIQ54" s="82"/>
      <c r="TIR54" s="82"/>
      <c r="TIS54" s="82"/>
      <c r="TIT54" s="82"/>
      <c r="TIU54" s="82"/>
      <c r="TIV54" s="82"/>
      <c r="TIW54" s="82"/>
      <c r="TIX54" s="82"/>
      <c r="TIY54" s="82"/>
      <c r="TIZ54" s="82"/>
      <c r="TJA54" s="82"/>
      <c r="TJB54" s="82"/>
      <c r="TJC54" s="82"/>
      <c r="TJD54" s="82"/>
      <c r="TJE54" s="82"/>
      <c r="TJF54" s="82"/>
      <c r="TJG54" s="82"/>
      <c r="TJH54" s="82"/>
      <c r="TJI54" s="82"/>
      <c r="TJJ54" s="82"/>
      <c r="TJK54" s="82"/>
      <c r="TJL54" s="82"/>
      <c r="TJM54" s="82"/>
      <c r="TJN54" s="82"/>
      <c r="TJO54" s="82"/>
      <c r="TJP54" s="82"/>
      <c r="TJQ54" s="82"/>
      <c r="TJR54" s="82"/>
      <c r="TJS54" s="82"/>
      <c r="TJT54" s="82"/>
      <c r="TJU54" s="82"/>
      <c r="TJV54" s="82"/>
      <c r="TJW54" s="82"/>
      <c r="TJX54" s="82"/>
      <c r="TJY54" s="82"/>
      <c r="TJZ54" s="82"/>
      <c r="TKA54" s="82"/>
      <c r="TKB54" s="82"/>
      <c r="TKC54" s="82"/>
      <c r="TKD54" s="82"/>
      <c r="TKE54" s="82"/>
      <c r="TKF54" s="82"/>
      <c r="TKG54" s="82"/>
      <c r="TKH54" s="82"/>
      <c r="TKI54" s="82"/>
      <c r="TKJ54" s="82"/>
      <c r="TKK54" s="82"/>
      <c r="TKL54" s="82"/>
      <c r="TKM54" s="82"/>
      <c r="TKN54" s="82"/>
      <c r="TKO54" s="82"/>
      <c r="TKP54" s="82"/>
      <c r="TKQ54" s="82"/>
      <c r="TKR54" s="82"/>
      <c r="TKS54" s="82"/>
      <c r="TKT54" s="82"/>
      <c r="TKU54" s="82"/>
      <c r="TKV54" s="82"/>
      <c r="TKW54" s="82"/>
      <c r="TKX54" s="82"/>
      <c r="TKY54" s="82"/>
      <c r="TKZ54" s="82"/>
      <c r="TLA54" s="82"/>
      <c r="TLB54" s="82"/>
      <c r="TLC54" s="82"/>
      <c r="TLD54" s="82"/>
      <c r="TLE54" s="82"/>
      <c r="TLF54" s="82"/>
      <c r="TLG54" s="82"/>
      <c r="TLH54" s="82"/>
      <c r="TLI54" s="82"/>
      <c r="TLJ54" s="82"/>
      <c r="TLK54" s="82"/>
      <c r="TLL54" s="82"/>
      <c r="TLM54" s="82"/>
      <c r="TLN54" s="82"/>
      <c r="TLO54" s="82"/>
      <c r="TLP54" s="82"/>
      <c r="TLQ54" s="82"/>
      <c r="TLR54" s="82"/>
      <c r="TLS54" s="82"/>
      <c r="TLT54" s="82"/>
      <c r="TLU54" s="82"/>
      <c r="TLV54" s="82"/>
      <c r="TLW54" s="82"/>
      <c r="TLX54" s="82"/>
      <c r="TLY54" s="82"/>
      <c r="TLZ54" s="82"/>
      <c r="TMA54" s="82"/>
      <c r="TMB54" s="82"/>
      <c r="TMC54" s="82"/>
      <c r="TMD54" s="82"/>
      <c r="TME54" s="82"/>
      <c r="TMF54" s="82"/>
      <c r="TMG54" s="82"/>
      <c r="TMH54" s="82"/>
      <c r="TMI54" s="82"/>
      <c r="TMJ54" s="82"/>
      <c r="TMK54" s="82"/>
      <c r="TML54" s="82"/>
      <c r="TMM54" s="82"/>
      <c r="TMN54" s="82"/>
      <c r="TMO54" s="82"/>
      <c r="TMP54" s="82"/>
      <c r="TMQ54" s="82"/>
      <c r="TMR54" s="82"/>
      <c r="TMS54" s="82"/>
      <c r="TMT54" s="82"/>
      <c r="TMU54" s="82"/>
      <c r="TMV54" s="82"/>
      <c r="TMW54" s="82"/>
      <c r="TMX54" s="82"/>
      <c r="TMY54" s="82"/>
      <c r="TMZ54" s="82"/>
      <c r="TNA54" s="82"/>
      <c r="TNB54" s="82"/>
      <c r="TNC54" s="82"/>
      <c r="TND54" s="82"/>
      <c r="TNE54" s="82"/>
      <c r="TNF54" s="82"/>
      <c r="TNG54" s="82"/>
      <c r="TNH54" s="82"/>
      <c r="TNI54" s="82"/>
      <c r="TNJ54" s="82"/>
      <c r="TNK54" s="82"/>
      <c r="TNL54" s="82"/>
      <c r="TNM54" s="82"/>
      <c r="TNN54" s="82"/>
      <c r="TNO54" s="82"/>
      <c r="TNP54" s="82"/>
      <c r="TNQ54" s="82"/>
      <c r="TNR54" s="82"/>
      <c r="TNS54" s="82"/>
      <c r="TNT54" s="82"/>
      <c r="TNU54" s="82"/>
      <c r="TNV54" s="82"/>
      <c r="TNW54" s="82"/>
      <c r="TNX54" s="82"/>
      <c r="TNY54" s="82"/>
      <c r="TNZ54" s="82"/>
      <c r="TOA54" s="82"/>
      <c r="TOB54" s="82"/>
      <c r="TOC54" s="82"/>
      <c r="TOD54" s="82"/>
      <c r="TOE54" s="82"/>
      <c r="TOF54" s="82"/>
      <c r="TOG54" s="82"/>
      <c r="TOH54" s="82"/>
      <c r="TOI54" s="82"/>
      <c r="TOJ54" s="82"/>
      <c r="TOK54" s="82"/>
      <c r="TOL54" s="82"/>
      <c r="TOM54" s="82"/>
      <c r="TON54" s="82"/>
      <c r="TOO54" s="82"/>
      <c r="TOP54" s="82"/>
      <c r="TOQ54" s="82"/>
      <c r="TOR54" s="82"/>
      <c r="TOS54" s="82"/>
      <c r="TOT54" s="82"/>
      <c r="TOU54" s="82"/>
      <c r="TOV54" s="82"/>
      <c r="TOW54" s="82"/>
      <c r="TOX54" s="82"/>
      <c r="TOY54" s="82"/>
      <c r="TOZ54" s="82"/>
      <c r="TPA54" s="82"/>
      <c r="TPB54" s="82"/>
      <c r="TPC54" s="82"/>
      <c r="TPD54" s="82"/>
      <c r="TPE54" s="82"/>
      <c r="TPF54" s="82"/>
      <c r="TPG54" s="82"/>
      <c r="TPH54" s="82"/>
      <c r="TPI54" s="82"/>
      <c r="TPJ54" s="82"/>
      <c r="TPK54" s="82"/>
      <c r="TPL54" s="82"/>
      <c r="TPM54" s="82"/>
      <c r="TPN54" s="82"/>
      <c r="TPO54" s="82"/>
      <c r="TPP54" s="82"/>
      <c r="TPQ54" s="82"/>
      <c r="TPR54" s="82"/>
      <c r="TPS54" s="82"/>
      <c r="TPT54" s="82"/>
      <c r="TPU54" s="82"/>
      <c r="TPV54" s="82"/>
      <c r="TPW54" s="82"/>
      <c r="TPX54" s="82"/>
      <c r="TPY54" s="82"/>
      <c r="TPZ54" s="82"/>
      <c r="TQA54" s="82"/>
      <c r="TQB54" s="82"/>
      <c r="TQC54" s="82"/>
      <c r="TQD54" s="82"/>
      <c r="TQE54" s="82"/>
      <c r="TQF54" s="82"/>
      <c r="TQG54" s="82"/>
      <c r="TQH54" s="82"/>
      <c r="TQI54" s="82"/>
      <c r="TQJ54" s="82"/>
      <c r="TQK54" s="82"/>
      <c r="TQL54" s="82"/>
      <c r="TQM54" s="82"/>
      <c r="TQN54" s="82"/>
      <c r="TQO54" s="82"/>
      <c r="TQP54" s="82"/>
      <c r="TQQ54" s="82"/>
      <c r="TQR54" s="82"/>
      <c r="TQS54" s="82"/>
      <c r="TQT54" s="82"/>
      <c r="TQU54" s="82"/>
      <c r="TQV54" s="82"/>
      <c r="TQW54" s="82"/>
      <c r="TQX54" s="82"/>
      <c r="TQY54" s="82"/>
      <c r="TQZ54" s="82"/>
      <c r="TRA54" s="82"/>
      <c r="TRB54" s="82"/>
      <c r="TRC54" s="82"/>
      <c r="TRD54" s="82"/>
      <c r="TRE54" s="82"/>
      <c r="TRF54" s="82"/>
      <c r="TRG54" s="82"/>
      <c r="TRH54" s="82"/>
      <c r="TRI54" s="82"/>
      <c r="TRJ54" s="82"/>
      <c r="TRK54" s="82"/>
      <c r="TRL54" s="82"/>
      <c r="TRM54" s="82"/>
      <c r="TRN54" s="82"/>
      <c r="TRO54" s="82"/>
      <c r="TRP54" s="82"/>
      <c r="TRQ54" s="82"/>
      <c r="TRR54" s="82"/>
      <c r="TRS54" s="82"/>
      <c r="TRT54" s="82"/>
      <c r="TRU54" s="82"/>
      <c r="TRV54" s="82"/>
      <c r="TRW54" s="82"/>
      <c r="TRX54" s="82"/>
      <c r="TRY54" s="82"/>
      <c r="TRZ54" s="82"/>
      <c r="TSA54" s="82"/>
      <c r="TSB54" s="82"/>
      <c r="TSC54" s="82"/>
      <c r="TSD54" s="82"/>
      <c r="TSE54" s="82"/>
      <c r="TSF54" s="82"/>
      <c r="TSG54" s="82"/>
      <c r="TSH54" s="82"/>
      <c r="TSI54" s="82"/>
      <c r="TSJ54" s="82"/>
      <c r="TSK54" s="82"/>
      <c r="TSL54" s="82"/>
      <c r="TSM54" s="82"/>
      <c r="TSN54" s="82"/>
      <c r="TSO54" s="82"/>
      <c r="TSP54" s="82"/>
      <c r="TSQ54" s="82"/>
      <c r="TSR54" s="82"/>
      <c r="TSS54" s="82"/>
      <c r="TST54" s="82"/>
      <c r="TSU54" s="82"/>
      <c r="TSV54" s="82"/>
      <c r="TSW54" s="82"/>
      <c r="TSX54" s="82"/>
      <c r="TSY54" s="82"/>
      <c r="TSZ54" s="82"/>
      <c r="TTA54" s="82"/>
      <c r="TTB54" s="82"/>
      <c r="TTC54" s="82"/>
      <c r="TTD54" s="82"/>
      <c r="TTE54" s="82"/>
      <c r="TTF54" s="82"/>
      <c r="TTG54" s="82"/>
      <c r="TTH54" s="82"/>
      <c r="TTI54" s="82"/>
      <c r="TTJ54" s="82"/>
      <c r="TTK54" s="82"/>
      <c r="TTL54" s="82"/>
      <c r="TTM54" s="82"/>
      <c r="TTN54" s="82"/>
      <c r="TTO54" s="82"/>
      <c r="TTP54" s="82"/>
      <c r="TTQ54" s="82"/>
      <c r="TTR54" s="82"/>
      <c r="TTS54" s="82"/>
      <c r="TTT54" s="82"/>
      <c r="TTU54" s="82"/>
      <c r="TTV54" s="82"/>
      <c r="TTW54" s="82"/>
      <c r="TTX54" s="82"/>
      <c r="TTY54" s="82"/>
      <c r="TTZ54" s="82"/>
      <c r="TUA54" s="82"/>
      <c r="TUB54" s="82"/>
      <c r="TUC54" s="82"/>
      <c r="TUD54" s="82"/>
      <c r="TUE54" s="82"/>
      <c r="TUF54" s="82"/>
      <c r="TUG54" s="82"/>
      <c r="TUH54" s="82"/>
      <c r="TUI54" s="82"/>
      <c r="TUJ54" s="82"/>
      <c r="TUK54" s="82"/>
      <c r="TUL54" s="82"/>
      <c r="TUM54" s="82"/>
      <c r="TUN54" s="82"/>
      <c r="TUO54" s="82"/>
      <c r="TUP54" s="82"/>
      <c r="TUQ54" s="82"/>
      <c r="TUR54" s="82"/>
      <c r="TUS54" s="82"/>
      <c r="TUT54" s="82"/>
      <c r="TUU54" s="82"/>
      <c r="TUV54" s="82"/>
      <c r="TUW54" s="82"/>
      <c r="TUX54" s="82"/>
      <c r="TUY54" s="82"/>
      <c r="TUZ54" s="82"/>
      <c r="TVA54" s="82"/>
      <c r="TVB54" s="82"/>
      <c r="TVC54" s="82"/>
      <c r="TVD54" s="82"/>
      <c r="TVE54" s="82"/>
      <c r="TVF54" s="82"/>
      <c r="TVG54" s="82"/>
      <c r="TVH54" s="82"/>
      <c r="TVI54" s="82"/>
      <c r="TVJ54" s="82"/>
      <c r="TVK54" s="82"/>
      <c r="TVL54" s="82"/>
      <c r="TVM54" s="82"/>
      <c r="TVN54" s="82"/>
      <c r="TVO54" s="82"/>
      <c r="TVP54" s="82"/>
      <c r="TVQ54" s="82"/>
      <c r="TVR54" s="82"/>
      <c r="TVS54" s="82"/>
      <c r="TVT54" s="82"/>
      <c r="TVU54" s="82"/>
      <c r="TVV54" s="82"/>
      <c r="TVW54" s="82"/>
      <c r="TVX54" s="82"/>
      <c r="TVY54" s="82"/>
      <c r="TVZ54" s="82"/>
      <c r="TWA54" s="82"/>
      <c r="TWB54" s="82"/>
      <c r="TWC54" s="82"/>
      <c r="TWD54" s="82"/>
      <c r="TWE54" s="82"/>
      <c r="TWF54" s="82"/>
      <c r="TWG54" s="82"/>
      <c r="TWH54" s="82"/>
      <c r="TWI54" s="82"/>
      <c r="TWJ54" s="82"/>
      <c r="TWK54" s="82"/>
      <c r="TWL54" s="82"/>
      <c r="TWM54" s="82"/>
      <c r="TWN54" s="82"/>
      <c r="TWO54" s="82"/>
      <c r="TWP54" s="82"/>
      <c r="TWQ54" s="82"/>
      <c r="TWR54" s="82"/>
      <c r="TWS54" s="82"/>
      <c r="TWT54" s="82"/>
      <c r="TWU54" s="82"/>
      <c r="TWV54" s="82"/>
      <c r="TWW54" s="82"/>
      <c r="TWX54" s="82"/>
      <c r="TWY54" s="82"/>
      <c r="TWZ54" s="82"/>
      <c r="TXA54" s="82"/>
      <c r="TXB54" s="82"/>
      <c r="TXC54" s="82"/>
      <c r="TXD54" s="82"/>
      <c r="TXE54" s="82"/>
      <c r="TXF54" s="82"/>
      <c r="TXG54" s="82"/>
      <c r="TXH54" s="82"/>
      <c r="TXI54" s="82"/>
      <c r="TXJ54" s="82"/>
      <c r="TXK54" s="82"/>
      <c r="TXL54" s="82"/>
      <c r="TXM54" s="82"/>
      <c r="TXN54" s="82"/>
      <c r="TXO54" s="82"/>
      <c r="TXP54" s="82"/>
      <c r="TXQ54" s="82"/>
      <c r="TXR54" s="82"/>
      <c r="TXS54" s="82"/>
      <c r="TXT54" s="82"/>
      <c r="TXU54" s="82"/>
      <c r="TXV54" s="82"/>
      <c r="TXW54" s="82"/>
      <c r="TXX54" s="82"/>
      <c r="TXY54" s="82"/>
      <c r="TXZ54" s="82"/>
      <c r="TYA54" s="82"/>
      <c r="TYB54" s="82"/>
      <c r="TYC54" s="82"/>
      <c r="TYD54" s="82"/>
      <c r="TYE54" s="82"/>
      <c r="TYF54" s="82"/>
      <c r="TYG54" s="82"/>
      <c r="TYH54" s="82"/>
      <c r="TYI54" s="82"/>
      <c r="TYJ54" s="82"/>
      <c r="TYK54" s="82"/>
      <c r="TYL54" s="82"/>
      <c r="TYM54" s="82"/>
      <c r="TYN54" s="82"/>
      <c r="TYO54" s="82"/>
      <c r="TYP54" s="82"/>
      <c r="TYQ54" s="82"/>
      <c r="TYR54" s="82"/>
      <c r="TYS54" s="82"/>
      <c r="TYT54" s="82"/>
      <c r="TYU54" s="82"/>
      <c r="TYV54" s="82"/>
      <c r="TYW54" s="82"/>
      <c r="TYX54" s="82"/>
      <c r="TYY54" s="82"/>
      <c r="TYZ54" s="82"/>
      <c r="TZA54" s="82"/>
      <c r="TZB54" s="82"/>
      <c r="TZC54" s="82"/>
      <c r="TZD54" s="82"/>
      <c r="TZE54" s="82"/>
      <c r="TZF54" s="82"/>
      <c r="TZG54" s="82"/>
      <c r="TZH54" s="82"/>
      <c r="TZI54" s="82"/>
      <c r="TZJ54" s="82"/>
      <c r="TZK54" s="82"/>
      <c r="TZL54" s="82"/>
      <c r="TZM54" s="82"/>
      <c r="TZN54" s="82"/>
      <c r="TZO54" s="82"/>
      <c r="TZP54" s="82"/>
      <c r="TZQ54" s="82"/>
      <c r="TZR54" s="82"/>
      <c r="TZS54" s="82"/>
      <c r="TZT54" s="82"/>
      <c r="TZU54" s="82"/>
      <c r="TZV54" s="82"/>
      <c r="TZW54" s="82"/>
      <c r="TZX54" s="82"/>
      <c r="TZY54" s="82"/>
      <c r="TZZ54" s="82"/>
      <c r="UAA54" s="82"/>
      <c r="UAB54" s="82"/>
      <c r="UAC54" s="82"/>
      <c r="UAD54" s="82"/>
      <c r="UAE54" s="82"/>
      <c r="UAF54" s="82"/>
      <c r="UAG54" s="82"/>
      <c r="UAH54" s="82"/>
      <c r="UAI54" s="82"/>
      <c r="UAJ54" s="82"/>
      <c r="UAK54" s="82"/>
      <c r="UAL54" s="82"/>
      <c r="UAM54" s="82"/>
      <c r="UAN54" s="82"/>
      <c r="UAO54" s="82"/>
      <c r="UAP54" s="82"/>
      <c r="UAQ54" s="82"/>
      <c r="UAR54" s="82"/>
      <c r="UAS54" s="82"/>
      <c r="UAT54" s="82"/>
      <c r="UAU54" s="82"/>
      <c r="UAV54" s="82"/>
      <c r="UAW54" s="82"/>
      <c r="UAX54" s="82"/>
      <c r="UAY54" s="82"/>
      <c r="UAZ54" s="82"/>
      <c r="UBA54" s="82"/>
      <c r="UBB54" s="82"/>
      <c r="UBC54" s="82"/>
      <c r="UBD54" s="82"/>
      <c r="UBE54" s="82"/>
      <c r="UBF54" s="82"/>
      <c r="UBG54" s="82"/>
      <c r="UBH54" s="82"/>
      <c r="UBI54" s="82"/>
      <c r="UBJ54" s="82"/>
      <c r="UBK54" s="82"/>
      <c r="UBL54" s="82"/>
      <c r="UBM54" s="82"/>
      <c r="UBN54" s="82"/>
      <c r="UBO54" s="82"/>
      <c r="UBP54" s="82"/>
      <c r="UBQ54" s="82"/>
      <c r="UBR54" s="82"/>
      <c r="UBS54" s="82"/>
      <c r="UBT54" s="82"/>
      <c r="UBU54" s="82"/>
      <c r="UBV54" s="82"/>
      <c r="UBW54" s="82"/>
      <c r="UBX54" s="82"/>
      <c r="UBY54" s="82"/>
      <c r="UBZ54" s="82"/>
      <c r="UCA54" s="82"/>
      <c r="UCB54" s="82"/>
      <c r="UCC54" s="82"/>
      <c r="UCD54" s="82"/>
      <c r="UCE54" s="82"/>
      <c r="UCF54" s="82"/>
      <c r="UCG54" s="82"/>
      <c r="UCH54" s="82"/>
      <c r="UCI54" s="82"/>
      <c r="UCJ54" s="82"/>
      <c r="UCK54" s="82"/>
      <c r="UCL54" s="82"/>
      <c r="UCM54" s="82"/>
      <c r="UCN54" s="82"/>
      <c r="UCO54" s="82"/>
      <c r="UCP54" s="82"/>
      <c r="UCQ54" s="82"/>
      <c r="UCR54" s="82"/>
      <c r="UCS54" s="82"/>
      <c r="UCT54" s="82"/>
      <c r="UCU54" s="82"/>
      <c r="UCV54" s="82"/>
      <c r="UCW54" s="82"/>
      <c r="UCX54" s="82"/>
      <c r="UCY54" s="82"/>
      <c r="UCZ54" s="82"/>
      <c r="UDA54" s="82"/>
      <c r="UDB54" s="82"/>
      <c r="UDC54" s="82"/>
      <c r="UDD54" s="82"/>
      <c r="UDE54" s="82"/>
      <c r="UDF54" s="82"/>
      <c r="UDG54" s="82"/>
      <c r="UDH54" s="82"/>
      <c r="UDI54" s="82"/>
      <c r="UDJ54" s="82"/>
      <c r="UDK54" s="82"/>
      <c r="UDL54" s="82"/>
      <c r="UDM54" s="82"/>
      <c r="UDN54" s="82"/>
      <c r="UDO54" s="82"/>
      <c r="UDP54" s="82"/>
      <c r="UDQ54" s="82"/>
      <c r="UDR54" s="82"/>
      <c r="UDS54" s="82"/>
      <c r="UDT54" s="82"/>
      <c r="UDU54" s="82"/>
      <c r="UDV54" s="82"/>
      <c r="UDW54" s="82"/>
      <c r="UDX54" s="82"/>
      <c r="UDY54" s="82"/>
      <c r="UDZ54" s="82"/>
      <c r="UEA54" s="82"/>
      <c r="UEB54" s="82"/>
      <c r="UEC54" s="82"/>
      <c r="UED54" s="82"/>
      <c r="UEE54" s="82"/>
      <c r="UEF54" s="82"/>
      <c r="UEG54" s="82"/>
      <c r="UEH54" s="82"/>
      <c r="UEI54" s="82"/>
      <c r="UEJ54" s="82"/>
      <c r="UEK54" s="82"/>
      <c r="UEL54" s="82"/>
      <c r="UEM54" s="82"/>
      <c r="UEN54" s="82"/>
      <c r="UEO54" s="82"/>
      <c r="UEP54" s="82"/>
      <c r="UEQ54" s="82"/>
      <c r="UER54" s="82"/>
      <c r="UES54" s="82"/>
      <c r="UET54" s="82"/>
      <c r="UEU54" s="82"/>
      <c r="UEV54" s="82"/>
      <c r="UEW54" s="82"/>
      <c r="UEX54" s="82"/>
      <c r="UEY54" s="82"/>
      <c r="UEZ54" s="82"/>
      <c r="UFA54" s="82"/>
      <c r="UFB54" s="82"/>
      <c r="UFC54" s="82"/>
      <c r="UFD54" s="82"/>
      <c r="UFE54" s="82"/>
      <c r="UFF54" s="82"/>
      <c r="UFG54" s="82"/>
      <c r="UFH54" s="82"/>
      <c r="UFI54" s="82"/>
      <c r="UFJ54" s="82"/>
      <c r="UFK54" s="82"/>
      <c r="UFL54" s="82"/>
      <c r="UFM54" s="82"/>
      <c r="UFN54" s="82"/>
      <c r="UFO54" s="82"/>
      <c r="UFP54" s="82"/>
      <c r="UFQ54" s="82"/>
      <c r="UFR54" s="82"/>
      <c r="UFS54" s="82"/>
      <c r="UFT54" s="82"/>
      <c r="UFU54" s="82"/>
      <c r="UFV54" s="82"/>
      <c r="UFW54" s="82"/>
      <c r="UFX54" s="82"/>
      <c r="UFY54" s="82"/>
      <c r="UFZ54" s="82"/>
      <c r="UGA54" s="82"/>
      <c r="UGB54" s="82"/>
      <c r="UGC54" s="82"/>
      <c r="UGD54" s="82"/>
      <c r="UGE54" s="82"/>
      <c r="UGF54" s="82"/>
      <c r="UGG54" s="82"/>
      <c r="UGH54" s="82"/>
      <c r="UGI54" s="82"/>
      <c r="UGJ54" s="82"/>
      <c r="UGK54" s="82"/>
      <c r="UGL54" s="82"/>
      <c r="UGM54" s="82"/>
      <c r="UGN54" s="82"/>
      <c r="UGO54" s="82"/>
      <c r="UGP54" s="82"/>
      <c r="UGQ54" s="82"/>
      <c r="UGR54" s="82"/>
      <c r="UGS54" s="82"/>
      <c r="UGT54" s="82"/>
      <c r="UGU54" s="82"/>
      <c r="UGV54" s="82"/>
      <c r="UGW54" s="82"/>
      <c r="UGX54" s="82"/>
      <c r="UGY54" s="82"/>
      <c r="UGZ54" s="82"/>
      <c r="UHA54" s="82"/>
      <c r="UHB54" s="82"/>
      <c r="UHC54" s="82"/>
      <c r="UHD54" s="82"/>
      <c r="UHE54" s="82"/>
      <c r="UHF54" s="82"/>
      <c r="UHG54" s="82"/>
      <c r="UHH54" s="82"/>
      <c r="UHI54" s="82"/>
      <c r="UHJ54" s="82"/>
      <c r="UHK54" s="82"/>
      <c r="UHL54" s="82"/>
      <c r="UHM54" s="82"/>
      <c r="UHN54" s="82"/>
      <c r="UHO54" s="82"/>
      <c r="UHP54" s="82"/>
      <c r="UHQ54" s="82"/>
      <c r="UHR54" s="82"/>
      <c r="UHS54" s="82"/>
      <c r="UHT54" s="82"/>
      <c r="UHU54" s="82"/>
      <c r="UHV54" s="82"/>
      <c r="UHW54" s="82"/>
      <c r="UHX54" s="82"/>
      <c r="UHY54" s="82"/>
      <c r="UHZ54" s="82"/>
      <c r="UIA54" s="82"/>
      <c r="UIB54" s="82"/>
      <c r="UIC54" s="82"/>
      <c r="UID54" s="82"/>
      <c r="UIE54" s="82"/>
      <c r="UIF54" s="82"/>
      <c r="UIG54" s="82"/>
      <c r="UIH54" s="82"/>
      <c r="UII54" s="82"/>
      <c r="UIJ54" s="82"/>
      <c r="UIK54" s="82"/>
      <c r="UIL54" s="82"/>
      <c r="UIM54" s="82"/>
      <c r="UIN54" s="82"/>
      <c r="UIO54" s="82"/>
      <c r="UIP54" s="82"/>
      <c r="UIQ54" s="82"/>
      <c r="UIR54" s="82"/>
      <c r="UIS54" s="82"/>
      <c r="UIT54" s="82"/>
      <c r="UIU54" s="82"/>
      <c r="UIV54" s="82"/>
      <c r="UIW54" s="82"/>
      <c r="UIX54" s="82"/>
      <c r="UIY54" s="82"/>
      <c r="UIZ54" s="82"/>
      <c r="UJA54" s="82"/>
      <c r="UJB54" s="82"/>
      <c r="UJC54" s="82"/>
      <c r="UJD54" s="82"/>
      <c r="UJE54" s="82"/>
      <c r="UJF54" s="82"/>
      <c r="UJG54" s="82"/>
      <c r="UJH54" s="82"/>
      <c r="UJI54" s="82"/>
      <c r="UJJ54" s="82"/>
      <c r="UJK54" s="82"/>
      <c r="UJL54" s="82"/>
      <c r="UJM54" s="82"/>
      <c r="UJN54" s="82"/>
      <c r="UJO54" s="82"/>
      <c r="UJP54" s="82"/>
      <c r="UJQ54" s="82"/>
      <c r="UJR54" s="82"/>
      <c r="UJS54" s="82"/>
      <c r="UJT54" s="82"/>
      <c r="UJU54" s="82"/>
      <c r="UJV54" s="82"/>
      <c r="UJW54" s="82"/>
      <c r="UJX54" s="82"/>
      <c r="UJY54" s="82"/>
      <c r="UJZ54" s="82"/>
      <c r="UKA54" s="82"/>
      <c r="UKB54" s="82"/>
      <c r="UKC54" s="82"/>
      <c r="UKD54" s="82"/>
      <c r="UKE54" s="82"/>
      <c r="UKF54" s="82"/>
      <c r="UKG54" s="82"/>
      <c r="UKH54" s="82"/>
      <c r="UKI54" s="82"/>
      <c r="UKJ54" s="82"/>
      <c r="UKK54" s="82"/>
      <c r="UKL54" s="82"/>
      <c r="UKM54" s="82"/>
      <c r="UKN54" s="82"/>
      <c r="UKO54" s="82"/>
      <c r="UKP54" s="82"/>
      <c r="UKQ54" s="82"/>
      <c r="UKR54" s="82"/>
      <c r="UKS54" s="82"/>
      <c r="UKT54" s="82"/>
      <c r="UKU54" s="82"/>
      <c r="UKV54" s="82"/>
      <c r="UKW54" s="82"/>
      <c r="UKX54" s="82"/>
      <c r="UKY54" s="82"/>
      <c r="UKZ54" s="82"/>
      <c r="ULA54" s="82"/>
      <c r="ULB54" s="82"/>
      <c r="ULC54" s="82"/>
      <c r="ULD54" s="82"/>
      <c r="ULE54" s="82"/>
      <c r="ULF54" s="82"/>
      <c r="ULG54" s="82"/>
      <c r="ULH54" s="82"/>
      <c r="ULI54" s="82"/>
      <c r="ULJ54" s="82"/>
      <c r="ULK54" s="82"/>
      <c r="ULL54" s="82"/>
      <c r="ULM54" s="82"/>
      <c r="ULN54" s="82"/>
      <c r="ULO54" s="82"/>
      <c r="ULP54" s="82"/>
      <c r="ULQ54" s="82"/>
      <c r="ULR54" s="82"/>
      <c r="ULS54" s="82"/>
      <c r="ULT54" s="82"/>
      <c r="ULU54" s="82"/>
      <c r="ULV54" s="82"/>
      <c r="ULW54" s="82"/>
      <c r="ULX54" s="82"/>
      <c r="ULY54" s="82"/>
      <c r="ULZ54" s="82"/>
      <c r="UMA54" s="82"/>
      <c r="UMB54" s="82"/>
      <c r="UMC54" s="82"/>
      <c r="UMD54" s="82"/>
      <c r="UME54" s="82"/>
      <c r="UMF54" s="82"/>
      <c r="UMG54" s="82"/>
      <c r="UMH54" s="82"/>
      <c r="UMI54" s="82"/>
      <c r="UMJ54" s="82"/>
      <c r="UMK54" s="82"/>
      <c r="UML54" s="82"/>
      <c r="UMM54" s="82"/>
      <c r="UMN54" s="82"/>
      <c r="UMO54" s="82"/>
      <c r="UMP54" s="82"/>
      <c r="UMQ54" s="82"/>
      <c r="UMR54" s="82"/>
      <c r="UMS54" s="82"/>
      <c r="UMT54" s="82"/>
      <c r="UMU54" s="82"/>
      <c r="UMV54" s="82"/>
      <c r="UMW54" s="82"/>
      <c r="UMX54" s="82"/>
      <c r="UMY54" s="82"/>
      <c r="UMZ54" s="82"/>
      <c r="UNA54" s="82"/>
      <c r="UNB54" s="82"/>
      <c r="UNC54" s="82"/>
      <c r="UND54" s="82"/>
      <c r="UNE54" s="82"/>
      <c r="UNF54" s="82"/>
      <c r="UNG54" s="82"/>
      <c r="UNH54" s="82"/>
      <c r="UNI54" s="82"/>
      <c r="UNJ54" s="82"/>
      <c r="UNK54" s="82"/>
      <c r="UNL54" s="82"/>
      <c r="UNM54" s="82"/>
      <c r="UNN54" s="82"/>
      <c r="UNO54" s="82"/>
      <c r="UNP54" s="82"/>
      <c r="UNQ54" s="82"/>
      <c r="UNR54" s="82"/>
      <c r="UNS54" s="82"/>
      <c r="UNT54" s="82"/>
      <c r="UNU54" s="82"/>
      <c r="UNV54" s="82"/>
      <c r="UNW54" s="82"/>
      <c r="UNX54" s="82"/>
      <c r="UNY54" s="82"/>
      <c r="UNZ54" s="82"/>
      <c r="UOA54" s="82"/>
      <c r="UOB54" s="82"/>
      <c r="UOC54" s="82"/>
      <c r="UOD54" s="82"/>
      <c r="UOE54" s="82"/>
      <c r="UOF54" s="82"/>
      <c r="UOG54" s="82"/>
      <c r="UOH54" s="82"/>
      <c r="UOI54" s="82"/>
      <c r="UOJ54" s="82"/>
      <c r="UOK54" s="82"/>
      <c r="UOL54" s="82"/>
      <c r="UOM54" s="82"/>
      <c r="UON54" s="82"/>
      <c r="UOO54" s="82"/>
      <c r="UOP54" s="82"/>
      <c r="UOQ54" s="82"/>
      <c r="UOR54" s="82"/>
      <c r="UOS54" s="82"/>
      <c r="UOT54" s="82"/>
      <c r="UOU54" s="82"/>
      <c r="UOV54" s="82"/>
      <c r="UOW54" s="82"/>
      <c r="UOX54" s="82"/>
      <c r="UOY54" s="82"/>
      <c r="UOZ54" s="82"/>
      <c r="UPA54" s="82"/>
      <c r="UPB54" s="82"/>
      <c r="UPC54" s="82"/>
      <c r="UPD54" s="82"/>
      <c r="UPE54" s="82"/>
      <c r="UPF54" s="82"/>
      <c r="UPG54" s="82"/>
      <c r="UPH54" s="82"/>
      <c r="UPI54" s="82"/>
      <c r="UPJ54" s="82"/>
      <c r="UPK54" s="82"/>
      <c r="UPL54" s="82"/>
      <c r="UPM54" s="82"/>
      <c r="UPN54" s="82"/>
      <c r="UPO54" s="82"/>
      <c r="UPP54" s="82"/>
      <c r="UPQ54" s="82"/>
      <c r="UPR54" s="82"/>
      <c r="UPS54" s="82"/>
      <c r="UPT54" s="82"/>
      <c r="UPU54" s="82"/>
      <c r="UPV54" s="82"/>
      <c r="UPW54" s="82"/>
      <c r="UPX54" s="82"/>
      <c r="UPY54" s="82"/>
      <c r="UPZ54" s="82"/>
      <c r="UQA54" s="82"/>
      <c r="UQB54" s="82"/>
      <c r="UQC54" s="82"/>
      <c r="UQD54" s="82"/>
      <c r="UQE54" s="82"/>
      <c r="UQF54" s="82"/>
      <c r="UQG54" s="82"/>
      <c r="UQH54" s="82"/>
      <c r="UQI54" s="82"/>
      <c r="UQJ54" s="82"/>
      <c r="UQK54" s="82"/>
      <c r="UQL54" s="82"/>
      <c r="UQM54" s="82"/>
      <c r="UQN54" s="82"/>
      <c r="UQO54" s="82"/>
      <c r="UQP54" s="82"/>
      <c r="UQQ54" s="82"/>
      <c r="UQR54" s="82"/>
      <c r="UQS54" s="82"/>
      <c r="UQT54" s="82"/>
      <c r="UQU54" s="82"/>
      <c r="UQV54" s="82"/>
      <c r="UQW54" s="82"/>
      <c r="UQX54" s="82"/>
      <c r="UQY54" s="82"/>
      <c r="UQZ54" s="82"/>
      <c r="URA54" s="82"/>
      <c r="URB54" s="82"/>
      <c r="URC54" s="82"/>
      <c r="URD54" s="82"/>
      <c r="URE54" s="82"/>
      <c r="URF54" s="82"/>
      <c r="URG54" s="82"/>
      <c r="URH54" s="82"/>
      <c r="URI54" s="82"/>
      <c r="URJ54" s="82"/>
      <c r="URK54" s="82"/>
      <c r="URL54" s="82"/>
      <c r="URM54" s="82"/>
      <c r="URN54" s="82"/>
      <c r="URO54" s="82"/>
      <c r="URP54" s="82"/>
      <c r="URQ54" s="82"/>
      <c r="URR54" s="82"/>
      <c r="URS54" s="82"/>
      <c r="URT54" s="82"/>
      <c r="URU54" s="82"/>
      <c r="URV54" s="82"/>
      <c r="URW54" s="82"/>
      <c r="URX54" s="82"/>
      <c r="URY54" s="82"/>
      <c r="URZ54" s="82"/>
      <c r="USA54" s="82"/>
      <c r="USB54" s="82"/>
      <c r="USC54" s="82"/>
      <c r="USD54" s="82"/>
      <c r="USE54" s="82"/>
      <c r="USF54" s="82"/>
      <c r="USG54" s="82"/>
      <c r="USH54" s="82"/>
      <c r="USI54" s="82"/>
      <c r="USJ54" s="82"/>
      <c r="USK54" s="82"/>
      <c r="USL54" s="82"/>
      <c r="USM54" s="82"/>
      <c r="USN54" s="82"/>
      <c r="USO54" s="82"/>
      <c r="USP54" s="82"/>
      <c r="USQ54" s="82"/>
      <c r="USR54" s="82"/>
      <c r="USS54" s="82"/>
      <c r="UST54" s="82"/>
      <c r="USU54" s="82"/>
      <c r="USV54" s="82"/>
      <c r="USW54" s="82"/>
      <c r="USX54" s="82"/>
      <c r="USY54" s="82"/>
      <c r="USZ54" s="82"/>
      <c r="UTA54" s="82"/>
      <c r="UTB54" s="82"/>
      <c r="UTC54" s="82"/>
      <c r="UTD54" s="82"/>
      <c r="UTE54" s="82"/>
      <c r="UTF54" s="82"/>
      <c r="UTG54" s="82"/>
      <c r="UTH54" s="82"/>
      <c r="UTI54" s="82"/>
      <c r="UTJ54" s="82"/>
      <c r="UTK54" s="82"/>
      <c r="UTL54" s="82"/>
      <c r="UTM54" s="82"/>
      <c r="UTN54" s="82"/>
      <c r="UTO54" s="82"/>
      <c r="UTP54" s="82"/>
      <c r="UTQ54" s="82"/>
      <c r="UTR54" s="82"/>
      <c r="UTS54" s="82"/>
      <c r="UTT54" s="82"/>
      <c r="UTU54" s="82"/>
      <c r="UTV54" s="82"/>
      <c r="UTW54" s="82"/>
      <c r="UTX54" s="82"/>
      <c r="UTY54" s="82"/>
      <c r="UTZ54" s="82"/>
      <c r="UUA54" s="82"/>
      <c r="UUB54" s="82"/>
      <c r="UUC54" s="82"/>
      <c r="UUD54" s="82"/>
      <c r="UUE54" s="82"/>
      <c r="UUF54" s="82"/>
      <c r="UUG54" s="82"/>
      <c r="UUH54" s="82"/>
      <c r="UUI54" s="82"/>
      <c r="UUJ54" s="82"/>
      <c r="UUK54" s="82"/>
      <c r="UUL54" s="82"/>
      <c r="UUM54" s="82"/>
      <c r="UUN54" s="82"/>
      <c r="UUO54" s="82"/>
      <c r="UUP54" s="82"/>
      <c r="UUQ54" s="82"/>
      <c r="UUR54" s="82"/>
      <c r="UUS54" s="82"/>
      <c r="UUT54" s="82"/>
      <c r="UUU54" s="82"/>
      <c r="UUV54" s="82"/>
      <c r="UUW54" s="82"/>
      <c r="UUX54" s="82"/>
      <c r="UUY54" s="82"/>
      <c r="UUZ54" s="82"/>
      <c r="UVA54" s="82"/>
      <c r="UVB54" s="82"/>
      <c r="UVC54" s="82"/>
      <c r="UVD54" s="82"/>
      <c r="UVE54" s="82"/>
      <c r="UVF54" s="82"/>
      <c r="UVG54" s="82"/>
      <c r="UVH54" s="82"/>
      <c r="UVI54" s="82"/>
      <c r="UVJ54" s="82"/>
      <c r="UVK54" s="82"/>
      <c r="UVL54" s="82"/>
      <c r="UVM54" s="82"/>
      <c r="UVN54" s="82"/>
      <c r="UVO54" s="82"/>
      <c r="UVP54" s="82"/>
      <c r="UVQ54" s="82"/>
      <c r="UVR54" s="82"/>
      <c r="UVS54" s="82"/>
      <c r="UVT54" s="82"/>
      <c r="UVU54" s="82"/>
      <c r="UVV54" s="82"/>
      <c r="UVW54" s="82"/>
      <c r="UVX54" s="82"/>
      <c r="UVY54" s="82"/>
      <c r="UVZ54" s="82"/>
      <c r="UWA54" s="82"/>
      <c r="UWB54" s="82"/>
      <c r="UWC54" s="82"/>
      <c r="UWD54" s="82"/>
      <c r="UWE54" s="82"/>
      <c r="UWF54" s="82"/>
      <c r="UWG54" s="82"/>
      <c r="UWH54" s="82"/>
      <c r="UWI54" s="82"/>
      <c r="UWJ54" s="82"/>
      <c r="UWK54" s="82"/>
      <c r="UWL54" s="82"/>
      <c r="UWM54" s="82"/>
      <c r="UWN54" s="82"/>
      <c r="UWO54" s="82"/>
      <c r="UWP54" s="82"/>
      <c r="UWQ54" s="82"/>
      <c r="UWR54" s="82"/>
      <c r="UWS54" s="82"/>
      <c r="UWT54" s="82"/>
      <c r="UWU54" s="82"/>
      <c r="UWV54" s="82"/>
      <c r="UWW54" s="82"/>
      <c r="UWX54" s="82"/>
      <c r="UWY54" s="82"/>
      <c r="UWZ54" s="82"/>
      <c r="UXA54" s="82"/>
      <c r="UXB54" s="82"/>
      <c r="UXC54" s="82"/>
      <c r="UXD54" s="82"/>
      <c r="UXE54" s="82"/>
      <c r="UXF54" s="82"/>
      <c r="UXG54" s="82"/>
      <c r="UXH54" s="82"/>
      <c r="UXI54" s="82"/>
      <c r="UXJ54" s="82"/>
      <c r="UXK54" s="82"/>
      <c r="UXL54" s="82"/>
      <c r="UXM54" s="82"/>
      <c r="UXN54" s="82"/>
      <c r="UXO54" s="82"/>
      <c r="UXP54" s="82"/>
      <c r="UXQ54" s="82"/>
      <c r="UXR54" s="82"/>
      <c r="UXS54" s="82"/>
      <c r="UXT54" s="82"/>
      <c r="UXU54" s="82"/>
      <c r="UXV54" s="82"/>
      <c r="UXW54" s="82"/>
      <c r="UXX54" s="82"/>
      <c r="UXY54" s="82"/>
      <c r="UXZ54" s="82"/>
      <c r="UYA54" s="82"/>
      <c r="UYB54" s="82"/>
      <c r="UYC54" s="82"/>
      <c r="UYD54" s="82"/>
      <c r="UYE54" s="82"/>
      <c r="UYF54" s="82"/>
      <c r="UYG54" s="82"/>
      <c r="UYH54" s="82"/>
      <c r="UYI54" s="82"/>
      <c r="UYJ54" s="82"/>
      <c r="UYK54" s="82"/>
      <c r="UYL54" s="82"/>
      <c r="UYM54" s="82"/>
      <c r="UYN54" s="82"/>
      <c r="UYO54" s="82"/>
      <c r="UYP54" s="82"/>
      <c r="UYQ54" s="82"/>
      <c r="UYR54" s="82"/>
      <c r="UYS54" s="82"/>
      <c r="UYT54" s="82"/>
      <c r="UYU54" s="82"/>
      <c r="UYV54" s="82"/>
      <c r="UYW54" s="82"/>
      <c r="UYX54" s="82"/>
      <c r="UYY54" s="82"/>
      <c r="UYZ54" s="82"/>
      <c r="UZA54" s="82"/>
      <c r="UZB54" s="82"/>
      <c r="UZC54" s="82"/>
      <c r="UZD54" s="82"/>
      <c r="UZE54" s="82"/>
      <c r="UZF54" s="82"/>
      <c r="UZG54" s="82"/>
      <c r="UZH54" s="82"/>
      <c r="UZI54" s="82"/>
      <c r="UZJ54" s="82"/>
      <c r="UZK54" s="82"/>
      <c r="UZL54" s="82"/>
      <c r="UZM54" s="82"/>
      <c r="UZN54" s="82"/>
      <c r="UZO54" s="82"/>
      <c r="UZP54" s="82"/>
      <c r="UZQ54" s="82"/>
      <c r="UZR54" s="82"/>
      <c r="UZS54" s="82"/>
      <c r="UZT54" s="82"/>
      <c r="UZU54" s="82"/>
      <c r="UZV54" s="82"/>
      <c r="UZW54" s="82"/>
      <c r="UZX54" s="82"/>
      <c r="UZY54" s="82"/>
      <c r="UZZ54" s="82"/>
      <c r="VAA54" s="82"/>
      <c r="VAB54" s="82"/>
      <c r="VAC54" s="82"/>
      <c r="VAD54" s="82"/>
      <c r="VAE54" s="82"/>
      <c r="VAF54" s="82"/>
      <c r="VAG54" s="82"/>
      <c r="VAH54" s="82"/>
      <c r="VAI54" s="82"/>
      <c r="VAJ54" s="82"/>
      <c r="VAK54" s="82"/>
      <c r="VAL54" s="82"/>
      <c r="VAM54" s="82"/>
      <c r="VAN54" s="82"/>
      <c r="VAO54" s="82"/>
      <c r="VAP54" s="82"/>
      <c r="VAQ54" s="82"/>
      <c r="VAR54" s="82"/>
      <c r="VAS54" s="82"/>
      <c r="VAT54" s="82"/>
      <c r="VAU54" s="82"/>
      <c r="VAV54" s="82"/>
      <c r="VAW54" s="82"/>
      <c r="VAX54" s="82"/>
      <c r="VAY54" s="82"/>
      <c r="VAZ54" s="82"/>
      <c r="VBA54" s="82"/>
      <c r="VBB54" s="82"/>
      <c r="VBC54" s="82"/>
      <c r="VBD54" s="82"/>
      <c r="VBE54" s="82"/>
      <c r="VBF54" s="82"/>
      <c r="VBG54" s="82"/>
      <c r="VBH54" s="82"/>
      <c r="VBI54" s="82"/>
      <c r="VBJ54" s="82"/>
      <c r="VBK54" s="82"/>
      <c r="VBL54" s="82"/>
      <c r="VBM54" s="82"/>
      <c r="VBN54" s="82"/>
      <c r="VBO54" s="82"/>
      <c r="VBP54" s="82"/>
      <c r="VBQ54" s="82"/>
      <c r="VBR54" s="82"/>
      <c r="VBS54" s="82"/>
      <c r="VBT54" s="82"/>
      <c r="VBU54" s="82"/>
      <c r="VBV54" s="82"/>
      <c r="VBW54" s="82"/>
      <c r="VBX54" s="82"/>
      <c r="VBY54" s="82"/>
      <c r="VBZ54" s="82"/>
      <c r="VCA54" s="82"/>
      <c r="VCB54" s="82"/>
      <c r="VCC54" s="82"/>
      <c r="VCD54" s="82"/>
      <c r="VCE54" s="82"/>
      <c r="VCF54" s="82"/>
      <c r="VCG54" s="82"/>
      <c r="VCH54" s="82"/>
      <c r="VCI54" s="82"/>
      <c r="VCJ54" s="82"/>
      <c r="VCK54" s="82"/>
      <c r="VCL54" s="82"/>
      <c r="VCM54" s="82"/>
      <c r="VCN54" s="82"/>
      <c r="VCO54" s="82"/>
      <c r="VCP54" s="82"/>
      <c r="VCQ54" s="82"/>
      <c r="VCR54" s="82"/>
      <c r="VCS54" s="82"/>
      <c r="VCT54" s="82"/>
      <c r="VCU54" s="82"/>
      <c r="VCV54" s="82"/>
      <c r="VCW54" s="82"/>
      <c r="VCX54" s="82"/>
      <c r="VCY54" s="82"/>
      <c r="VCZ54" s="82"/>
      <c r="VDA54" s="82"/>
      <c r="VDB54" s="82"/>
      <c r="VDC54" s="82"/>
      <c r="VDD54" s="82"/>
      <c r="VDE54" s="82"/>
      <c r="VDF54" s="82"/>
      <c r="VDG54" s="82"/>
      <c r="VDH54" s="82"/>
      <c r="VDI54" s="82"/>
      <c r="VDJ54" s="82"/>
      <c r="VDK54" s="82"/>
      <c r="VDL54" s="82"/>
      <c r="VDM54" s="82"/>
      <c r="VDN54" s="82"/>
      <c r="VDO54" s="82"/>
      <c r="VDP54" s="82"/>
      <c r="VDQ54" s="82"/>
      <c r="VDR54" s="82"/>
      <c r="VDS54" s="82"/>
      <c r="VDT54" s="82"/>
      <c r="VDU54" s="82"/>
      <c r="VDV54" s="82"/>
      <c r="VDW54" s="82"/>
      <c r="VDX54" s="82"/>
      <c r="VDY54" s="82"/>
      <c r="VDZ54" s="82"/>
      <c r="VEA54" s="82"/>
      <c r="VEB54" s="82"/>
      <c r="VEC54" s="82"/>
      <c r="VED54" s="82"/>
      <c r="VEE54" s="82"/>
      <c r="VEF54" s="82"/>
      <c r="VEG54" s="82"/>
      <c r="VEH54" s="82"/>
      <c r="VEI54" s="82"/>
      <c r="VEJ54" s="82"/>
      <c r="VEK54" s="82"/>
      <c r="VEL54" s="82"/>
      <c r="VEM54" s="82"/>
      <c r="VEN54" s="82"/>
      <c r="VEO54" s="82"/>
      <c r="VEP54" s="82"/>
      <c r="VEQ54" s="82"/>
      <c r="VER54" s="82"/>
      <c r="VES54" s="82"/>
      <c r="VET54" s="82"/>
      <c r="VEU54" s="82"/>
      <c r="VEV54" s="82"/>
      <c r="VEW54" s="82"/>
      <c r="VEX54" s="82"/>
      <c r="VEY54" s="82"/>
      <c r="VEZ54" s="82"/>
      <c r="VFA54" s="82"/>
      <c r="VFB54" s="82"/>
      <c r="VFC54" s="82"/>
      <c r="VFD54" s="82"/>
      <c r="VFE54" s="82"/>
      <c r="VFF54" s="82"/>
      <c r="VFG54" s="82"/>
      <c r="VFH54" s="82"/>
      <c r="VFI54" s="82"/>
      <c r="VFJ54" s="82"/>
      <c r="VFK54" s="82"/>
      <c r="VFL54" s="82"/>
      <c r="VFM54" s="82"/>
      <c r="VFN54" s="82"/>
      <c r="VFO54" s="82"/>
      <c r="VFP54" s="82"/>
      <c r="VFQ54" s="82"/>
      <c r="VFR54" s="82"/>
      <c r="VFS54" s="82"/>
      <c r="VFT54" s="82"/>
      <c r="VFU54" s="82"/>
      <c r="VFV54" s="82"/>
      <c r="VFW54" s="82"/>
      <c r="VFX54" s="82"/>
      <c r="VFY54" s="82"/>
      <c r="VFZ54" s="82"/>
      <c r="VGA54" s="82"/>
      <c r="VGB54" s="82"/>
      <c r="VGC54" s="82"/>
      <c r="VGD54" s="82"/>
      <c r="VGE54" s="82"/>
      <c r="VGF54" s="82"/>
      <c r="VGG54" s="82"/>
      <c r="VGH54" s="82"/>
      <c r="VGI54" s="82"/>
      <c r="VGJ54" s="82"/>
      <c r="VGK54" s="82"/>
      <c r="VGL54" s="82"/>
      <c r="VGM54" s="82"/>
      <c r="VGN54" s="82"/>
      <c r="VGO54" s="82"/>
      <c r="VGP54" s="82"/>
      <c r="VGQ54" s="82"/>
      <c r="VGR54" s="82"/>
      <c r="VGS54" s="82"/>
      <c r="VGT54" s="82"/>
      <c r="VGU54" s="82"/>
      <c r="VGV54" s="82"/>
      <c r="VGW54" s="82"/>
      <c r="VGX54" s="82"/>
      <c r="VGY54" s="82"/>
      <c r="VGZ54" s="82"/>
      <c r="VHA54" s="82"/>
      <c r="VHB54" s="82"/>
      <c r="VHC54" s="82"/>
      <c r="VHD54" s="82"/>
      <c r="VHE54" s="82"/>
      <c r="VHF54" s="82"/>
      <c r="VHG54" s="82"/>
      <c r="VHH54" s="82"/>
      <c r="VHI54" s="82"/>
      <c r="VHJ54" s="82"/>
      <c r="VHK54" s="82"/>
      <c r="VHL54" s="82"/>
      <c r="VHM54" s="82"/>
      <c r="VHN54" s="82"/>
      <c r="VHO54" s="82"/>
      <c r="VHP54" s="82"/>
      <c r="VHQ54" s="82"/>
      <c r="VHR54" s="82"/>
      <c r="VHS54" s="82"/>
      <c r="VHT54" s="82"/>
      <c r="VHU54" s="82"/>
      <c r="VHV54" s="82"/>
      <c r="VHW54" s="82"/>
      <c r="VHX54" s="82"/>
      <c r="VHY54" s="82"/>
      <c r="VHZ54" s="82"/>
      <c r="VIA54" s="82"/>
      <c r="VIB54" s="82"/>
      <c r="VIC54" s="82"/>
      <c r="VID54" s="82"/>
      <c r="VIE54" s="82"/>
      <c r="VIF54" s="82"/>
      <c r="VIG54" s="82"/>
      <c r="VIH54" s="82"/>
      <c r="VII54" s="82"/>
      <c r="VIJ54" s="82"/>
      <c r="VIK54" s="82"/>
      <c r="VIL54" s="82"/>
      <c r="VIM54" s="82"/>
      <c r="VIN54" s="82"/>
      <c r="VIO54" s="82"/>
      <c r="VIP54" s="82"/>
      <c r="VIQ54" s="82"/>
      <c r="VIR54" s="82"/>
      <c r="VIS54" s="82"/>
      <c r="VIT54" s="82"/>
      <c r="VIU54" s="82"/>
      <c r="VIV54" s="82"/>
      <c r="VIW54" s="82"/>
      <c r="VIX54" s="82"/>
      <c r="VIY54" s="82"/>
      <c r="VIZ54" s="82"/>
      <c r="VJA54" s="82"/>
      <c r="VJB54" s="82"/>
      <c r="VJC54" s="82"/>
      <c r="VJD54" s="82"/>
      <c r="VJE54" s="82"/>
      <c r="VJF54" s="82"/>
      <c r="VJG54" s="82"/>
      <c r="VJH54" s="82"/>
      <c r="VJI54" s="82"/>
      <c r="VJJ54" s="82"/>
      <c r="VJK54" s="82"/>
      <c r="VJL54" s="82"/>
      <c r="VJM54" s="82"/>
      <c r="VJN54" s="82"/>
      <c r="VJO54" s="82"/>
      <c r="VJP54" s="82"/>
      <c r="VJQ54" s="82"/>
      <c r="VJR54" s="82"/>
      <c r="VJS54" s="82"/>
      <c r="VJT54" s="82"/>
      <c r="VJU54" s="82"/>
      <c r="VJV54" s="82"/>
      <c r="VJW54" s="82"/>
      <c r="VJX54" s="82"/>
      <c r="VJY54" s="82"/>
      <c r="VJZ54" s="82"/>
      <c r="VKA54" s="82"/>
      <c r="VKB54" s="82"/>
      <c r="VKC54" s="82"/>
      <c r="VKD54" s="82"/>
      <c r="VKE54" s="82"/>
      <c r="VKF54" s="82"/>
      <c r="VKG54" s="82"/>
      <c r="VKH54" s="82"/>
      <c r="VKI54" s="82"/>
      <c r="VKJ54" s="82"/>
      <c r="VKK54" s="82"/>
      <c r="VKL54" s="82"/>
      <c r="VKM54" s="82"/>
      <c r="VKN54" s="82"/>
      <c r="VKO54" s="82"/>
      <c r="VKP54" s="82"/>
      <c r="VKQ54" s="82"/>
      <c r="VKR54" s="82"/>
      <c r="VKS54" s="82"/>
      <c r="VKT54" s="82"/>
      <c r="VKU54" s="82"/>
      <c r="VKV54" s="82"/>
      <c r="VKW54" s="82"/>
      <c r="VKX54" s="82"/>
      <c r="VKY54" s="82"/>
      <c r="VKZ54" s="82"/>
      <c r="VLA54" s="82"/>
      <c r="VLB54" s="82"/>
      <c r="VLC54" s="82"/>
      <c r="VLD54" s="82"/>
      <c r="VLE54" s="82"/>
      <c r="VLF54" s="82"/>
      <c r="VLG54" s="82"/>
      <c r="VLH54" s="82"/>
      <c r="VLI54" s="82"/>
      <c r="VLJ54" s="82"/>
      <c r="VLK54" s="82"/>
      <c r="VLL54" s="82"/>
      <c r="VLM54" s="82"/>
      <c r="VLN54" s="82"/>
      <c r="VLO54" s="82"/>
      <c r="VLP54" s="82"/>
      <c r="VLQ54" s="82"/>
      <c r="VLR54" s="82"/>
      <c r="VLS54" s="82"/>
      <c r="VLT54" s="82"/>
      <c r="VLU54" s="82"/>
      <c r="VLV54" s="82"/>
      <c r="VLW54" s="82"/>
      <c r="VLX54" s="82"/>
      <c r="VLY54" s="82"/>
      <c r="VLZ54" s="82"/>
      <c r="VMA54" s="82"/>
      <c r="VMB54" s="82"/>
      <c r="VMC54" s="82"/>
      <c r="VMD54" s="82"/>
      <c r="VME54" s="82"/>
      <c r="VMF54" s="82"/>
      <c r="VMG54" s="82"/>
      <c r="VMH54" s="82"/>
      <c r="VMI54" s="82"/>
      <c r="VMJ54" s="82"/>
      <c r="VMK54" s="82"/>
      <c r="VML54" s="82"/>
      <c r="VMM54" s="82"/>
      <c r="VMN54" s="82"/>
      <c r="VMO54" s="82"/>
      <c r="VMP54" s="82"/>
      <c r="VMQ54" s="82"/>
      <c r="VMR54" s="82"/>
      <c r="VMS54" s="82"/>
      <c r="VMT54" s="82"/>
      <c r="VMU54" s="82"/>
      <c r="VMV54" s="82"/>
      <c r="VMW54" s="82"/>
      <c r="VMX54" s="82"/>
      <c r="VMY54" s="82"/>
      <c r="VMZ54" s="82"/>
      <c r="VNA54" s="82"/>
      <c r="VNB54" s="82"/>
      <c r="VNC54" s="82"/>
      <c r="VND54" s="82"/>
      <c r="VNE54" s="82"/>
      <c r="VNF54" s="82"/>
      <c r="VNG54" s="82"/>
      <c r="VNH54" s="82"/>
      <c r="VNI54" s="82"/>
      <c r="VNJ54" s="82"/>
      <c r="VNK54" s="82"/>
      <c r="VNL54" s="82"/>
      <c r="VNM54" s="82"/>
      <c r="VNN54" s="82"/>
      <c r="VNO54" s="82"/>
      <c r="VNP54" s="82"/>
      <c r="VNQ54" s="82"/>
      <c r="VNR54" s="82"/>
      <c r="VNS54" s="82"/>
      <c r="VNT54" s="82"/>
      <c r="VNU54" s="82"/>
      <c r="VNV54" s="82"/>
      <c r="VNW54" s="82"/>
      <c r="VNX54" s="82"/>
      <c r="VNY54" s="82"/>
      <c r="VNZ54" s="82"/>
      <c r="VOA54" s="82"/>
      <c r="VOB54" s="82"/>
      <c r="VOC54" s="82"/>
      <c r="VOD54" s="82"/>
      <c r="VOE54" s="82"/>
      <c r="VOF54" s="82"/>
      <c r="VOG54" s="82"/>
      <c r="VOH54" s="82"/>
      <c r="VOI54" s="82"/>
      <c r="VOJ54" s="82"/>
      <c r="VOK54" s="82"/>
      <c r="VOL54" s="82"/>
      <c r="VOM54" s="82"/>
      <c r="VON54" s="82"/>
      <c r="VOO54" s="82"/>
      <c r="VOP54" s="82"/>
      <c r="VOQ54" s="82"/>
      <c r="VOR54" s="82"/>
      <c r="VOS54" s="82"/>
      <c r="VOT54" s="82"/>
      <c r="VOU54" s="82"/>
      <c r="VOV54" s="82"/>
      <c r="VOW54" s="82"/>
      <c r="VOX54" s="82"/>
      <c r="VOY54" s="82"/>
      <c r="VOZ54" s="82"/>
      <c r="VPA54" s="82"/>
      <c r="VPB54" s="82"/>
      <c r="VPC54" s="82"/>
      <c r="VPD54" s="82"/>
      <c r="VPE54" s="82"/>
      <c r="VPF54" s="82"/>
      <c r="VPG54" s="82"/>
      <c r="VPH54" s="82"/>
      <c r="VPI54" s="82"/>
      <c r="VPJ54" s="82"/>
      <c r="VPK54" s="82"/>
      <c r="VPL54" s="82"/>
      <c r="VPM54" s="82"/>
      <c r="VPN54" s="82"/>
      <c r="VPO54" s="82"/>
      <c r="VPP54" s="82"/>
      <c r="VPQ54" s="82"/>
      <c r="VPR54" s="82"/>
      <c r="VPS54" s="82"/>
      <c r="VPT54" s="82"/>
      <c r="VPU54" s="82"/>
      <c r="VPV54" s="82"/>
      <c r="VPW54" s="82"/>
      <c r="VPX54" s="82"/>
      <c r="VPY54" s="82"/>
      <c r="VPZ54" s="82"/>
      <c r="VQA54" s="82"/>
      <c r="VQB54" s="82"/>
      <c r="VQC54" s="82"/>
      <c r="VQD54" s="82"/>
      <c r="VQE54" s="82"/>
      <c r="VQF54" s="82"/>
      <c r="VQG54" s="82"/>
      <c r="VQH54" s="82"/>
      <c r="VQI54" s="82"/>
      <c r="VQJ54" s="82"/>
      <c r="VQK54" s="82"/>
      <c r="VQL54" s="82"/>
      <c r="VQM54" s="82"/>
      <c r="VQN54" s="82"/>
      <c r="VQO54" s="82"/>
      <c r="VQP54" s="82"/>
      <c r="VQQ54" s="82"/>
      <c r="VQR54" s="82"/>
      <c r="VQS54" s="82"/>
      <c r="VQT54" s="82"/>
      <c r="VQU54" s="82"/>
      <c r="VQV54" s="82"/>
      <c r="VQW54" s="82"/>
      <c r="VQX54" s="82"/>
      <c r="VQY54" s="82"/>
      <c r="VQZ54" s="82"/>
      <c r="VRA54" s="82"/>
      <c r="VRB54" s="82"/>
      <c r="VRC54" s="82"/>
      <c r="VRD54" s="82"/>
      <c r="VRE54" s="82"/>
      <c r="VRF54" s="82"/>
      <c r="VRG54" s="82"/>
      <c r="VRH54" s="82"/>
      <c r="VRI54" s="82"/>
      <c r="VRJ54" s="82"/>
      <c r="VRK54" s="82"/>
      <c r="VRL54" s="82"/>
      <c r="VRM54" s="82"/>
      <c r="VRN54" s="82"/>
      <c r="VRO54" s="82"/>
      <c r="VRP54" s="82"/>
      <c r="VRQ54" s="82"/>
      <c r="VRR54" s="82"/>
      <c r="VRS54" s="82"/>
      <c r="VRT54" s="82"/>
      <c r="VRU54" s="82"/>
      <c r="VRV54" s="82"/>
      <c r="VRW54" s="82"/>
      <c r="VRX54" s="82"/>
      <c r="VRY54" s="82"/>
      <c r="VRZ54" s="82"/>
      <c r="VSA54" s="82"/>
      <c r="VSB54" s="82"/>
      <c r="VSC54" s="82"/>
      <c r="VSD54" s="82"/>
      <c r="VSE54" s="82"/>
      <c r="VSF54" s="82"/>
      <c r="VSG54" s="82"/>
      <c r="VSH54" s="82"/>
      <c r="VSI54" s="82"/>
      <c r="VSJ54" s="82"/>
      <c r="VSK54" s="82"/>
      <c r="VSL54" s="82"/>
      <c r="VSM54" s="82"/>
      <c r="VSN54" s="82"/>
      <c r="VSO54" s="82"/>
      <c r="VSP54" s="82"/>
      <c r="VSQ54" s="82"/>
      <c r="VSR54" s="82"/>
      <c r="VSS54" s="82"/>
      <c r="VST54" s="82"/>
      <c r="VSU54" s="82"/>
      <c r="VSV54" s="82"/>
      <c r="VSW54" s="82"/>
      <c r="VSX54" s="82"/>
      <c r="VSY54" s="82"/>
      <c r="VSZ54" s="82"/>
      <c r="VTA54" s="82"/>
      <c r="VTB54" s="82"/>
      <c r="VTC54" s="82"/>
      <c r="VTD54" s="82"/>
      <c r="VTE54" s="82"/>
      <c r="VTF54" s="82"/>
      <c r="VTG54" s="82"/>
      <c r="VTH54" s="82"/>
      <c r="VTI54" s="82"/>
      <c r="VTJ54" s="82"/>
      <c r="VTK54" s="82"/>
      <c r="VTL54" s="82"/>
      <c r="VTM54" s="82"/>
      <c r="VTN54" s="82"/>
      <c r="VTO54" s="82"/>
      <c r="VTP54" s="82"/>
      <c r="VTQ54" s="82"/>
      <c r="VTR54" s="82"/>
      <c r="VTS54" s="82"/>
      <c r="VTT54" s="82"/>
      <c r="VTU54" s="82"/>
      <c r="VTV54" s="82"/>
      <c r="VTW54" s="82"/>
      <c r="VTX54" s="82"/>
      <c r="VTY54" s="82"/>
      <c r="VTZ54" s="82"/>
      <c r="VUA54" s="82"/>
      <c r="VUB54" s="82"/>
      <c r="VUC54" s="82"/>
      <c r="VUD54" s="82"/>
      <c r="VUE54" s="82"/>
      <c r="VUF54" s="82"/>
      <c r="VUG54" s="82"/>
      <c r="VUH54" s="82"/>
      <c r="VUI54" s="82"/>
      <c r="VUJ54" s="82"/>
      <c r="VUK54" s="82"/>
      <c r="VUL54" s="82"/>
      <c r="VUM54" s="82"/>
      <c r="VUN54" s="82"/>
      <c r="VUO54" s="82"/>
      <c r="VUP54" s="82"/>
      <c r="VUQ54" s="82"/>
      <c r="VUR54" s="82"/>
      <c r="VUS54" s="82"/>
      <c r="VUT54" s="82"/>
      <c r="VUU54" s="82"/>
      <c r="VUV54" s="82"/>
      <c r="VUW54" s="82"/>
      <c r="VUX54" s="82"/>
      <c r="VUY54" s="82"/>
      <c r="VUZ54" s="82"/>
      <c r="VVA54" s="82"/>
      <c r="VVB54" s="82"/>
      <c r="VVC54" s="82"/>
      <c r="VVD54" s="82"/>
      <c r="VVE54" s="82"/>
      <c r="VVF54" s="82"/>
      <c r="VVG54" s="82"/>
      <c r="VVH54" s="82"/>
      <c r="VVI54" s="82"/>
      <c r="VVJ54" s="82"/>
      <c r="VVK54" s="82"/>
      <c r="VVL54" s="82"/>
      <c r="VVM54" s="82"/>
      <c r="VVN54" s="82"/>
      <c r="VVO54" s="82"/>
      <c r="VVP54" s="82"/>
      <c r="VVQ54" s="82"/>
      <c r="VVR54" s="82"/>
      <c r="VVS54" s="82"/>
      <c r="VVT54" s="82"/>
      <c r="VVU54" s="82"/>
      <c r="VVV54" s="82"/>
      <c r="VVW54" s="82"/>
      <c r="VVX54" s="82"/>
      <c r="VVY54" s="82"/>
      <c r="VVZ54" s="82"/>
      <c r="VWA54" s="82"/>
      <c r="VWB54" s="82"/>
      <c r="VWC54" s="82"/>
      <c r="VWD54" s="82"/>
      <c r="VWE54" s="82"/>
      <c r="VWF54" s="82"/>
      <c r="VWG54" s="82"/>
      <c r="VWH54" s="82"/>
      <c r="VWI54" s="82"/>
      <c r="VWJ54" s="82"/>
      <c r="VWK54" s="82"/>
      <c r="VWL54" s="82"/>
      <c r="VWM54" s="82"/>
      <c r="VWN54" s="82"/>
      <c r="VWO54" s="82"/>
      <c r="VWP54" s="82"/>
      <c r="VWQ54" s="82"/>
      <c r="VWR54" s="82"/>
      <c r="VWS54" s="82"/>
      <c r="VWT54" s="82"/>
      <c r="VWU54" s="82"/>
      <c r="VWV54" s="82"/>
      <c r="VWW54" s="82"/>
      <c r="VWX54" s="82"/>
      <c r="VWY54" s="82"/>
      <c r="VWZ54" s="82"/>
      <c r="VXA54" s="82"/>
      <c r="VXB54" s="82"/>
      <c r="VXC54" s="82"/>
      <c r="VXD54" s="82"/>
      <c r="VXE54" s="82"/>
      <c r="VXF54" s="82"/>
      <c r="VXG54" s="82"/>
      <c r="VXH54" s="82"/>
      <c r="VXI54" s="82"/>
      <c r="VXJ54" s="82"/>
      <c r="VXK54" s="82"/>
      <c r="VXL54" s="82"/>
      <c r="VXM54" s="82"/>
      <c r="VXN54" s="82"/>
      <c r="VXO54" s="82"/>
      <c r="VXP54" s="82"/>
      <c r="VXQ54" s="82"/>
      <c r="VXR54" s="82"/>
      <c r="VXS54" s="82"/>
      <c r="VXT54" s="82"/>
      <c r="VXU54" s="82"/>
      <c r="VXV54" s="82"/>
      <c r="VXW54" s="82"/>
      <c r="VXX54" s="82"/>
      <c r="VXY54" s="82"/>
      <c r="VXZ54" s="82"/>
      <c r="VYA54" s="82"/>
      <c r="VYB54" s="82"/>
      <c r="VYC54" s="82"/>
      <c r="VYD54" s="82"/>
      <c r="VYE54" s="82"/>
      <c r="VYF54" s="82"/>
      <c r="VYG54" s="82"/>
      <c r="VYH54" s="82"/>
      <c r="VYI54" s="82"/>
      <c r="VYJ54" s="82"/>
      <c r="VYK54" s="82"/>
      <c r="VYL54" s="82"/>
      <c r="VYM54" s="82"/>
      <c r="VYN54" s="82"/>
      <c r="VYO54" s="82"/>
      <c r="VYP54" s="82"/>
      <c r="VYQ54" s="82"/>
      <c r="VYR54" s="82"/>
      <c r="VYS54" s="82"/>
      <c r="VYT54" s="82"/>
      <c r="VYU54" s="82"/>
      <c r="VYV54" s="82"/>
      <c r="VYW54" s="82"/>
      <c r="VYX54" s="82"/>
      <c r="VYY54" s="82"/>
      <c r="VYZ54" s="82"/>
      <c r="VZA54" s="82"/>
      <c r="VZB54" s="82"/>
      <c r="VZC54" s="82"/>
      <c r="VZD54" s="82"/>
      <c r="VZE54" s="82"/>
      <c r="VZF54" s="82"/>
      <c r="VZG54" s="82"/>
      <c r="VZH54" s="82"/>
      <c r="VZI54" s="82"/>
      <c r="VZJ54" s="82"/>
      <c r="VZK54" s="82"/>
      <c r="VZL54" s="82"/>
      <c r="VZM54" s="82"/>
      <c r="VZN54" s="82"/>
      <c r="VZO54" s="82"/>
      <c r="VZP54" s="82"/>
      <c r="VZQ54" s="82"/>
      <c r="VZR54" s="82"/>
      <c r="VZS54" s="82"/>
      <c r="VZT54" s="82"/>
      <c r="VZU54" s="82"/>
      <c r="VZV54" s="82"/>
      <c r="VZW54" s="82"/>
      <c r="VZX54" s="82"/>
      <c r="VZY54" s="82"/>
      <c r="VZZ54" s="82"/>
      <c r="WAA54" s="82"/>
      <c r="WAB54" s="82"/>
      <c r="WAC54" s="82"/>
      <c r="WAD54" s="82"/>
      <c r="WAE54" s="82"/>
      <c r="WAF54" s="82"/>
      <c r="WAG54" s="82"/>
      <c r="WAH54" s="82"/>
      <c r="WAI54" s="82"/>
      <c r="WAJ54" s="82"/>
      <c r="WAK54" s="82"/>
      <c r="WAL54" s="82"/>
      <c r="WAM54" s="82"/>
      <c r="WAN54" s="82"/>
      <c r="WAO54" s="82"/>
      <c r="WAP54" s="82"/>
      <c r="WAQ54" s="82"/>
      <c r="WAR54" s="82"/>
      <c r="WAS54" s="82"/>
      <c r="WAT54" s="82"/>
      <c r="WAU54" s="82"/>
      <c r="WAV54" s="82"/>
      <c r="WAW54" s="82"/>
      <c r="WAX54" s="82"/>
      <c r="WAY54" s="82"/>
      <c r="WAZ54" s="82"/>
      <c r="WBA54" s="82"/>
      <c r="WBB54" s="82"/>
      <c r="WBC54" s="82"/>
      <c r="WBD54" s="82"/>
      <c r="WBE54" s="82"/>
      <c r="WBF54" s="82"/>
      <c r="WBG54" s="82"/>
      <c r="WBH54" s="82"/>
      <c r="WBI54" s="82"/>
      <c r="WBJ54" s="82"/>
      <c r="WBK54" s="82"/>
      <c r="WBL54" s="82"/>
      <c r="WBM54" s="82"/>
      <c r="WBN54" s="82"/>
      <c r="WBO54" s="82"/>
      <c r="WBP54" s="82"/>
      <c r="WBQ54" s="82"/>
      <c r="WBR54" s="82"/>
      <c r="WBS54" s="82"/>
      <c r="WBT54" s="82"/>
      <c r="WBU54" s="82"/>
      <c r="WBV54" s="82"/>
      <c r="WBW54" s="82"/>
      <c r="WBX54" s="82"/>
      <c r="WBY54" s="82"/>
      <c r="WBZ54" s="82"/>
      <c r="WCA54" s="82"/>
      <c r="WCB54" s="82"/>
      <c r="WCC54" s="82"/>
      <c r="WCD54" s="82"/>
      <c r="WCE54" s="82"/>
      <c r="WCF54" s="82"/>
      <c r="WCG54" s="82"/>
      <c r="WCH54" s="82"/>
      <c r="WCI54" s="82"/>
      <c r="WCJ54" s="82"/>
      <c r="WCK54" s="82"/>
      <c r="WCL54" s="82"/>
      <c r="WCM54" s="82"/>
      <c r="WCN54" s="82"/>
      <c r="WCO54" s="82"/>
      <c r="WCP54" s="82"/>
      <c r="WCQ54" s="82"/>
      <c r="WCR54" s="82"/>
      <c r="WCS54" s="82"/>
      <c r="WCT54" s="82"/>
      <c r="WCU54" s="82"/>
      <c r="WCV54" s="82"/>
      <c r="WCW54" s="82"/>
      <c r="WCX54" s="82"/>
      <c r="WCY54" s="82"/>
      <c r="WCZ54" s="82"/>
      <c r="WDA54" s="82"/>
      <c r="WDB54" s="82"/>
      <c r="WDC54" s="82"/>
      <c r="WDD54" s="82"/>
      <c r="WDE54" s="82"/>
      <c r="WDF54" s="82"/>
      <c r="WDG54" s="82"/>
      <c r="WDH54" s="82"/>
      <c r="WDI54" s="82"/>
      <c r="WDJ54" s="82"/>
      <c r="WDK54" s="82"/>
      <c r="WDL54" s="82"/>
      <c r="WDM54" s="82"/>
      <c r="WDN54" s="82"/>
      <c r="WDO54" s="82"/>
      <c r="WDP54" s="82"/>
      <c r="WDQ54" s="82"/>
      <c r="WDR54" s="82"/>
      <c r="WDS54" s="82"/>
      <c r="WDT54" s="82"/>
      <c r="WDU54" s="82"/>
      <c r="WDV54" s="82"/>
      <c r="WDW54" s="82"/>
      <c r="WDX54" s="82"/>
      <c r="WDY54" s="82"/>
      <c r="WDZ54" s="82"/>
      <c r="WEA54" s="82"/>
      <c r="WEB54" s="82"/>
      <c r="WEC54" s="82"/>
      <c r="WED54" s="82"/>
      <c r="WEE54" s="82"/>
      <c r="WEF54" s="82"/>
      <c r="WEG54" s="82"/>
      <c r="WEH54" s="82"/>
      <c r="WEI54" s="82"/>
      <c r="WEJ54" s="82"/>
      <c r="WEK54" s="82"/>
      <c r="WEL54" s="82"/>
      <c r="WEM54" s="82"/>
      <c r="WEN54" s="82"/>
      <c r="WEO54" s="82"/>
      <c r="WEP54" s="82"/>
      <c r="WEQ54" s="82"/>
      <c r="WER54" s="82"/>
      <c r="WES54" s="82"/>
      <c r="WET54" s="82"/>
      <c r="WEU54" s="82"/>
      <c r="WEV54" s="82"/>
      <c r="WEW54" s="82"/>
      <c r="WEX54" s="82"/>
      <c r="WEY54" s="82"/>
      <c r="WEZ54" s="82"/>
      <c r="WFA54" s="82"/>
      <c r="WFB54" s="82"/>
      <c r="WFC54" s="82"/>
      <c r="WFD54" s="82"/>
      <c r="WFE54" s="82"/>
      <c r="WFF54" s="82"/>
      <c r="WFG54" s="82"/>
      <c r="WFH54" s="82"/>
      <c r="WFI54" s="82"/>
      <c r="WFJ54" s="82"/>
      <c r="WFK54" s="82"/>
      <c r="WFL54" s="82"/>
      <c r="WFM54" s="82"/>
      <c r="WFN54" s="82"/>
      <c r="WFO54" s="82"/>
      <c r="WFP54" s="82"/>
      <c r="WFQ54" s="82"/>
      <c r="WFR54" s="82"/>
      <c r="WFS54" s="82"/>
      <c r="WFT54" s="82"/>
      <c r="WFU54" s="82"/>
      <c r="WFV54" s="82"/>
      <c r="WFW54" s="82"/>
      <c r="WFX54" s="82"/>
      <c r="WFY54" s="82"/>
      <c r="WFZ54" s="82"/>
      <c r="WGA54" s="82"/>
      <c r="WGB54" s="82"/>
      <c r="WGC54" s="82"/>
      <c r="WGD54" s="82"/>
      <c r="WGE54" s="82"/>
      <c r="WGF54" s="82"/>
      <c r="WGG54" s="82"/>
      <c r="WGH54" s="82"/>
      <c r="WGI54" s="82"/>
      <c r="WGJ54" s="82"/>
      <c r="WGK54" s="82"/>
      <c r="WGL54" s="82"/>
      <c r="WGM54" s="82"/>
      <c r="WGN54" s="82"/>
      <c r="WGO54" s="82"/>
      <c r="WGP54" s="82"/>
      <c r="WGQ54" s="82"/>
      <c r="WGR54" s="82"/>
      <c r="WGS54" s="82"/>
      <c r="WGT54" s="82"/>
      <c r="WGU54" s="82"/>
      <c r="WGV54" s="82"/>
      <c r="WGW54" s="82"/>
      <c r="WGX54" s="82"/>
      <c r="WGY54" s="82"/>
      <c r="WGZ54" s="82"/>
      <c r="WHA54" s="82"/>
      <c r="WHB54" s="82"/>
      <c r="WHC54" s="82"/>
      <c r="WHD54" s="82"/>
      <c r="WHE54" s="82"/>
      <c r="WHF54" s="82"/>
      <c r="WHG54" s="82"/>
      <c r="WHH54" s="82"/>
      <c r="WHI54" s="82"/>
      <c r="WHJ54" s="82"/>
      <c r="WHK54" s="82"/>
      <c r="WHL54" s="82"/>
      <c r="WHM54" s="82"/>
      <c r="WHN54" s="82"/>
      <c r="WHO54" s="82"/>
      <c r="WHP54" s="82"/>
      <c r="WHQ54" s="82"/>
      <c r="WHR54" s="82"/>
      <c r="WHS54" s="82"/>
      <c r="WHT54" s="82"/>
      <c r="WHU54" s="82"/>
      <c r="WHV54" s="82"/>
      <c r="WHW54" s="82"/>
      <c r="WHX54" s="82"/>
      <c r="WHY54" s="82"/>
      <c r="WHZ54" s="82"/>
      <c r="WIA54" s="82"/>
      <c r="WIB54" s="82"/>
      <c r="WIC54" s="82"/>
      <c r="WID54" s="82"/>
      <c r="WIE54" s="82"/>
      <c r="WIF54" s="82"/>
      <c r="WIG54" s="82"/>
      <c r="WIH54" s="82"/>
      <c r="WII54" s="82"/>
      <c r="WIJ54" s="82"/>
      <c r="WIK54" s="82"/>
      <c r="WIL54" s="82"/>
      <c r="WIM54" s="82"/>
      <c r="WIN54" s="82"/>
      <c r="WIO54" s="82"/>
      <c r="WIP54" s="82"/>
      <c r="WIQ54" s="82"/>
      <c r="WIR54" s="82"/>
      <c r="WIS54" s="82"/>
      <c r="WIT54" s="82"/>
      <c r="WIU54" s="82"/>
      <c r="WIV54" s="82"/>
      <c r="WIW54" s="82"/>
      <c r="WIX54" s="82"/>
      <c r="WIY54" s="82"/>
      <c r="WIZ54" s="82"/>
      <c r="WJA54" s="82"/>
      <c r="WJB54" s="82"/>
      <c r="WJC54" s="82"/>
      <c r="WJD54" s="82"/>
      <c r="WJE54" s="82"/>
      <c r="WJF54" s="82"/>
      <c r="WJG54" s="82"/>
      <c r="WJH54" s="82"/>
      <c r="WJI54" s="82"/>
      <c r="WJJ54" s="82"/>
      <c r="WJK54" s="82"/>
      <c r="WJL54" s="82"/>
      <c r="WJM54" s="82"/>
      <c r="WJN54" s="82"/>
      <c r="WJO54" s="82"/>
      <c r="WJP54" s="82"/>
      <c r="WJQ54" s="82"/>
      <c r="WJR54" s="82"/>
      <c r="WJS54" s="82"/>
      <c r="WJT54" s="82"/>
      <c r="WJU54" s="82"/>
      <c r="WJV54" s="82"/>
      <c r="WJW54" s="82"/>
      <c r="WJX54" s="82"/>
      <c r="WJY54" s="82"/>
      <c r="WJZ54" s="82"/>
      <c r="WKA54" s="82"/>
      <c r="WKB54" s="82"/>
      <c r="WKC54" s="82"/>
      <c r="WKD54" s="82"/>
      <c r="WKE54" s="82"/>
      <c r="WKF54" s="82"/>
      <c r="WKG54" s="82"/>
      <c r="WKH54" s="82"/>
      <c r="WKI54" s="82"/>
      <c r="WKJ54" s="82"/>
      <c r="WKK54" s="82"/>
      <c r="WKL54" s="82"/>
      <c r="WKM54" s="82"/>
      <c r="WKN54" s="82"/>
      <c r="WKO54" s="82"/>
      <c r="WKP54" s="82"/>
      <c r="WKQ54" s="82"/>
      <c r="WKR54" s="82"/>
      <c r="WKS54" s="82"/>
      <c r="WKT54" s="82"/>
      <c r="WKU54" s="82"/>
      <c r="WKV54" s="82"/>
      <c r="WKW54" s="82"/>
      <c r="WKX54" s="82"/>
      <c r="WKY54" s="82"/>
      <c r="WKZ54" s="82"/>
      <c r="WLA54" s="82"/>
      <c r="WLB54" s="82"/>
      <c r="WLC54" s="82"/>
      <c r="WLD54" s="82"/>
      <c r="WLE54" s="82"/>
      <c r="WLF54" s="82"/>
      <c r="WLG54" s="82"/>
      <c r="WLH54" s="82"/>
      <c r="WLI54" s="82"/>
      <c r="WLJ54" s="82"/>
      <c r="WLK54" s="82"/>
      <c r="WLL54" s="82"/>
      <c r="WLM54" s="82"/>
      <c r="WLN54" s="82"/>
      <c r="WLO54" s="82"/>
      <c r="WLP54" s="82"/>
      <c r="WLQ54" s="82"/>
      <c r="WLR54" s="82"/>
      <c r="WLS54" s="82"/>
      <c r="WLT54" s="82"/>
      <c r="WLU54" s="82"/>
      <c r="WLV54" s="82"/>
      <c r="WLW54" s="82"/>
      <c r="WLX54" s="82"/>
      <c r="WLY54" s="82"/>
      <c r="WLZ54" s="82"/>
      <c r="WMA54" s="82"/>
      <c r="WMB54" s="82"/>
      <c r="WMC54" s="82"/>
      <c r="WMD54" s="82"/>
      <c r="WME54" s="82"/>
      <c r="WMF54" s="82"/>
      <c r="WMG54" s="82"/>
      <c r="WMH54" s="82"/>
      <c r="WMI54" s="82"/>
      <c r="WMJ54" s="82"/>
      <c r="WMK54" s="82"/>
      <c r="WML54" s="82"/>
      <c r="WMM54" s="82"/>
      <c r="WMN54" s="82"/>
      <c r="WMO54" s="82"/>
      <c r="WMP54" s="82"/>
      <c r="WMQ54" s="82"/>
      <c r="WMR54" s="82"/>
      <c r="WMS54" s="82"/>
      <c r="WMT54" s="82"/>
      <c r="WMU54" s="82"/>
      <c r="WMV54" s="82"/>
      <c r="WMW54" s="82"/>
      <c r="WMX54" s="82"/>
      <c r="WMY54" s="82"/>
      <c r="WMZ54" s="82"/>
      <c r="WNA54" s="82"/>
      <c r="WNB54" s="82"/>
      <c r="WNC54" s="82"/>
      <c r="WND54" s="82"/>
      <c r="WNE54" s="82"/>
      <c r="WNF54" s="82"/>
      <c r="WNG54" s="82"/>
      <c r="WNH54" s="82"/>
      <c r="WNI54" s="82"/>
      <c r="WNJ54" s="82"/>
      <c r="WNK54" s="82"/>
      <c r="WNL54" s="82"/>
      <c r="WNM54" s="82"/>
      <c r="WNN54" s="82"/>
      <c r="WNO54" s="82"/>
      <c r="WNP54" s="82"/>
      <c r="WNQ54" s="82"/>
      <c r="WNR54" s="82"/>
      <c r="WNS54" s="82"/>
      <c r="WNT54" s="82"/>
      <c r="WNU54" s="82"/>
      <c r="WNV54" s="82"/>
      <c r="WNW54" s="82"/>
      <c r="WNX54" s="82"/>
      <c r="WNY54" s="82"/>
      <c r="WNZ54" s="82"/>
      <c r="WOA54" s="82"/>
      <c r="WOB54" s="82"/>
      <c r="WOC54" s="82"/>
      <c r="WOD54" s="82"/>
      <c r="WOE54" s="82"/>
      <c r="WOF54" s="82"/>
      <c r="WOG54" s="82"/>
      <c r="WOH54" s="82"/>
      <c r="WOI54" s="82"/>
      <c r="WOJ54" s="82"/>
      <c r="WOK54" s="82"/>
      <c r="WOL54" s="82"/>
      <c r="WOM54" s="82"/>
      <c r="WON54" s="82"/>
      <c r="WOO54" s="82"/>
      <c r="WOP54" s="82"/>
      <c r="WOQ54" s="82"/>
      <c r="WOR54" s="82"/>
      <c r="WOS54" s="82"/>
      <c r="WOT54" s="82"/>
      <c r="WOU54" s="82"/>
      <c r="WOV54" s="82"/>
      <c r="WOW54" s="82"/>
      <c r="WOX54" s="82"/>
      <c r="WOY54" s="82"/>
      <c r="WOZ54" s="82"/>
      <c r="WPA54" s="82"/>
      <c r="WPB54" s="82"/>
      <c r="WPC54" s="82"/>
      <c r="WPD54" s="82"/>
      <c r="WPE54" s="82"/>
      <c r="WPF54" s="82"/>
      <c r="WPG54" s="82"/>
      <c r="WPH54" s="82"/>
      <c r="WPI54" s="82"/>
      <c r="WPJ54" s="82"/>
      <c r="WPK54" s="82"/>
      <c r="WPL54" s="82"/>
      <c r="WPM54" s="82"/>
      <c r="WPN54" s="82"/>
      <c r="WPO54" s="82"/>
      <c r="WPP54" s="82"/>
      <c r="WPQ54" s="82"/>
      <c r="WPR54" s="82"/>
      <c r="WPS54" s="82"/>
      <c r="WPT54" s="82"/>
      <c r="WPU54" s="82"/>
      <c r="WPV54" s="82"/>
      <c r="WPW54" s="82"/>
      <c r="WPX54" s="82"/>
      <c r="WPY54" s="82"/>
      <c r="WPZ54" s="82"/>
      <c r="WQA54" s="82"/>
      <c r="WQB54" s="82"/>
      <c r="WQC54" s="82"/>
      <c r="WQD54" s="82"/>
      <c r="WQE54" s="82"/>
      <c r="WQF54" s="82"/>
      <c r="WQG54" s="82"/>
      <c r="WQH54" s="82"/>
      <c r="WQI54" s="82"/>
      <c r="WQJ54" s="82"/>
      <c r="WQK54" s="82"/>
      <c r="WQL54" s="82"/>
      <c r="WQM54" s="82"/>
      <c r="WQN54" s="82"/>
      <c r="WQO54" s="82"/>
      <c r="WQP54" s="82"/>
      <c r="WQQ54" s="82"/>
      <c r="WQR54" s="82"/>
      <c r="WQS54" s="82"/>
      <c r="WQT54" s="82"/>
      <c r="WQU54" s="82"/>
      <c r="WQV54" s="82"/>
      <c r="WQW54" s="82"/>
      <c r="WQX54" s="82"/>
      <c r="WQY54" s="82"/>
      <c r="WQZ54" s="82"/>
      <c r="WRA54" s="82"/>
      <c r="WRB54" s="82"/>
      <c r="WRC54" s="82"/>
      <c r="WRD54" s="82"/>
      <c r="WRE54" s="82"/>
      <c r="WRF54" s="82"/>
      <c r="WRG54" s="82"/>
      <c r="WRH54" s="82"/>
      <c r="WRI54" s="82"/>
      <c r="WRJ54" s="82"/>
      <c r="WRK54" s="82"/>
      <c r="WRL54" s="82"/>
      <c r="WRM54" s="82"/>
      <c r="WRN54" s="82"/>
      <c r="WRO54" s="82"/>
      <c r="WRP54" s="82"/>
      <c r="WRQ54" s="82"/>
      <c r="WRR54" s="82"/>
      <c r="WRS54" s="82"/>
      <c r="WRT54" s="82"/>
      <c r="WRU54" s="82"/>
      <c r="WRV54" s="82"/>
      <c r="WRW54" s="82"/>
      <c r="WRX54" s="82"/>
      <c r="WRY54" s="82"/>
      <c r="WRZ54" s="82"/>
      <c r="WSA54" s="82"/>
      <c r="WSB54" s="82"/>
      <c r="WSC54" s="82"/>
      <c r="WSD54" s="82"/>
      <c r="WSE54" s="82"/>
      <c r="WSF54" s="82"/>
      <c r="WSG54" s="82"/>
      <c r="WSH54" s="82"/>
      <c r="WSI54" s="82"/>
      <c r="WSJ54" s="82"/>
      <c r="WSK54" s="82"/>
      <c r="WSL54" s="82"/>
      <c r="WSM54" s="82"/>
      <c r="WSN54" s="82"/>
      <c r="WSO54" s="82"/>
      <c r="WSP54" s="82"/>
      <c r="WSQ54" s="82"/>
      <c r="WSR54" s="82"/>
      <c r="WSS54" s="82"/>
      <c r="WST54" s="82"/>
      <c r="WSU54" s="82"/>
      <c r="WSV54" s="82"/>
      <c r="WSW54" s="82"/>
      <c r="WSX54" s="82"/>
      <c r="WSY54" s="82"/>
      <c r="WSZ54" s="82"/>
      <c r="WTA54" s="82"/>
      <c r="WTB54" s="82"/>
      <c r="WTC54" s="82"/>
      <c r="WTD54" s="82"/>
      <c r="WTE54" s="82"/>
      <c r="WTF54" s="82"/>
      <c r="WTG54" s="82"/>
      <c r="WTH54" s="82"/>
      <c r="WTI54" s="82"/>
      <c r="WTJ54" s="82"/>
      <c r="WTK54" s="82"/>
      <c r="WTL54" s="82"/>
      <c r="WTM54" s="82"/>
      <c r="WTN54" s="82"/>
      <c r="WTO54" s="82"/>
      <c r="WTP54" s="82"/>
      <c r="WTQ54" s="82"/>
      <c r="WTR54" s="82"/>
      <c r="WTS54" s="82"/>
      <c r="WTT54" s="82"/>
      <c r="WTU54" s="82"/>
      <c r="WTV54" s="82"/>
      <c r="WTW54" s="82"/>
      <c r="WTX54" s="82"/>
      <c r="WTY54" s="82"/>
      <c r="WTZ54" s="82"/>
      <c r="WUA54" s="82"/>
      <c r="WUB54" s="82"/>
      <c r="WUC54" s="82"/>
      <c r="WUD54" s="82"/>
      <c r="WUE54" s="82"/>
      <c r="WUF54" s="82"/>
      <c r="WUG54" s="82"/>
      <c r="WUH54" s="82"/>
      <c r="WUI54" s="82"/>
      <c r="WUJ54" s="82"/>
      <c r="WUK54" s="82"/>
      <c r="WUL54" s="82"/>
      <c r="WUM54" s="82"/>
      <c r="WUN54" s="82"/>
      <c r="WUO54" s="82"/>
      <c r="WUP54" s="82"/>
      <c r="WUQ54" s="82"/>
      <c r="WUR54" s="82"/>
      <c r="WUS54" s="82"/>
      <c r="WUT54" s="82"/>
      <c r="WUU54" s="82"/>
      <c r="WUV54" s="82"/>
      <c r="WUW54" s="82"/>
      <c r="WUX54" s="82"/>
      <c r="WUY54" s="82"/>
      <c r="WUZ54" s="82"/>
      <c r="WVA54" s="82"/>
      <c r="WVB54" s="82"/>
      <c r="WVC54" s="82"/>
      <c r="WVD54" s="82"/>
      <c r="WVE54" s="82"/>
      <c r="WVF54" s="82"/>
      <c r="WVG54" s="82"/>
      <c r="WVH54" s="82"/>
      <c r="WVI54" s="82"/>
      <c r="WVJ54" s="82"/>
      <c r="WVK54" s="82"/>
      <c r="WVL54" s="82"/>
      <c r="WVM54" s="82"/>
      <c r="WVN54" s="82"/>
      <c r="WVO54" s="82"/>
      <c r="WVP54" s="82"/>
      <c r="WVQ54" s="82"/>
      <c r="WVR54" s="82"/>
      <c r="WVS54" s="82"/>
      <c r="WVT54" s="82"/>
      <c r="WVU54" s="82"/>
      <c r="WVV54" s="82"/>
      <c r="WVW54" s="82"/>
      <c r="WVX54" s="82"/>
      <c r="WVY54" s="82"/>
      <c r="WVZ54" s="82"/>
      <c r="WWA54" s="82"/>
      <c r="WWB54" s="82"/>
      <c r="WWC54" s="82"/>
      <c r="WWD54" s="82"/>
      <c r="WWE54" s="82"/>
      <c r="WWF54" s="82"/>
      <c r="WWG54" s="82"/>
      <c r="WWH54" s="82"/>
      <c r="WWI54" s="82"/>
      <c r="WWJ54" s="82"/>
      <c r="WWK54" s="82"/>
      <c r="WWL54" s="82"/>
      <c r="WWM54" s="82"/>
      <c r="WWN54" s="82"/>
      <c r="WWO54" s="82"/>
      <c r="WWP54" s="82"/>
      <c r="WWQ54" s="82"/>
      <c r="WWR54" s="82"/>
      <c r="WWS54" s="82"/>
      <c r="WWT54" s="82"/>
      <c r="WWU54" s="82"/>
      <c r="WWV54" s="82"/>
      <c r="WWW54" s="82"/>
      <c r="WWX54" s="82"/>
      <c r="WWY54" s="82"/>
      <c r="WWZ54" s="82"/>
      <c r="WXA54" s="82"/>
      <c r="WXB54" s="82"/>
      <c r="WXC54" s="82"/>
      <c r="WXD54" s="82"/>
      <c r="WXE54" s="82"/>
      <c r="WXF54" s="82"/>
      <c r="WXG54" s="82"/>
      <c r="WXH54" s="82"/>
      <c r="WXI54" s="82"/>
      <c r="WXJ54" s="82"/>
      <c r="WXK54" s="82"/>
      <c r="WXL54" s="82"/>
      <c r="WXM54" s="82"/>
      <c r="WXN54" s="82"/>
      <c r="WXO54" s="82"/>
      <c r="WXP54" s="82"/>
      <c r="WXQ54" s="82"/>
      <c r="WXR54" s="82"/>
      <c r="WXS54" s="82"/>
      <c r="WXT54" s="82"/>
      <c r="WXU54" s="82"/>
      <c r="WXV54" s="82"/>
      <c r="WXW54" s="82"/>
      <c r="WXX54" s="82"/>
      <c r="WXY54" s="82"/>
      <c r="WXZ54" s="82"/>
      <c r="WYA54" s="82"/>
      <c r="WYB54" s="82"/>
      <c r="WYC54" s="82"/>
      <c r="WYD54" s="82"/>
      <c r="WYE54" s="82"/>
      <c r="WYF54" s="82"/>
      <c r="WYG54" s="82"/>
      <c r="WYH54" s="82"/>
      <c r="WYI54" s="82"/>
      <c r="WYJ54" s="82"/>
      <c r="WYK54" s="82"/>
      <c r="WYL54" s="82"/>
      <c r="WYM54" s="82"/>
      <c r="WYN54" s="82"/>
      <c r="WYO54" s="82"/>
      <c r="WYP54" s="82"/>
      <c r="WYQ54" s="82"/>
      <c r="WYR54" s="82"/>
      <c r="WYS54" s="82"/>
      <c r="WYT54" s="82"/>
      <c r="WYU54" s="82"/>
      <c r="WYV54" s="82"/>
      <c r="WYW54" s="82"/>
      <c r="WYX54" s="82"/>
      <c r="WYY54" s="82"/>
      <c r="WYZ54" s="82"/>
      <c r="WZA54" s="82"/>
      <c r="WZB54" s="82"/>
      <c r="WZC54" s="82"/>
      <c r="WZD54" s="82"/>
      <c r="WZE54" s="82"/>
      <c r="WZF54" s="82"/>
      <c r="WZG54" s="82"/>
      <c r="WZH54" s="82"/>
      <c r="WZI54" s="82"/>
      <c r="WZJ54" s="82"/>
      <c r="WZK54" s="82"/>
      <c r="WZL54" s="82"/>
      <c r="WZM54" s="82"/>
      <c r="WZN54" s="82"/>
      <c r="WZO54" s="82"/>
      <c r="WZP54" s="82"/>
      <c r="WZQ54" s="82"/>
      <c r="WZR54" s="82"/>
      <c r="WZS54" s="82"/>
      <c r="WZT54" s="82"/>
      <c r="WZU54" s="82"/>
      <c r="WZV54" s="82"/>
      <c r="WZW54" s="82"/>
      <c r="WZX54" s="82"/>
      <c r="WZY54" s="82"/>
      <c r="WZZ54" s="82"/>
      <c r="XAA54" s="82"/>
      <c r="XAB54" s="82"/>
      <c r="XAC54" s="82"/>
      <c r="XAD54" s="82"/>
      <c r="XAE54" s="82"/>
      <c r="XAF54" s="82"/>
      <c r="XAG54" s="82"/>
      <c r="XAH54" s="82"/>
      <c r="XAI54" s="82"/>
      <c r="XAJ54" s="82"/>
      <c r="XAK54" s="82"/>
      <c r="XAL54" s="82"/>
      <c r="XAM54" s="82"/>
      <c r="XAN54" s="82"/>
      <c r="XAO54" s="82"/>
      <c r="XAP54" s="82"/>
      <c r="XAQ54" s="82"/>
      <c r="XAR54" s="82"/>
      <c r="XAS54" s="82"/>
      <c r="XAT54" s="82"/>
      <c r="XAU54" s="82"/>
      <c r="XAV54" s="82"/>
      <c r="XAW54" s="82"/>
      <c r="XAX54" s="82"/>
      <c r="XAY54" s="82"/>
      <c r="XAZ54" s="82"/>
      <c r="XBA54" s="82"/>
      <c r="XBB54" s="82"/>
      <c r="XBC54" s="82"/>
      <c r="XBD54" s="82"/>
      <c r="XBE54" s="82"/>
      <c r="XBF54" s="82"/>
      <c r="XBG54" s="82"/>
      <c r="XBH54" s="82"/>
      <c r="XBI54" s="82"/>
      <c r="XBJ54" s="82"/>
      <c r="XBK54" s="82"/>
      <c r="XBL54" s="82"/>
      <c r="XBM54" s="82"/>
      <c r="XBN54" s="82"/>
      <c r="XBO54" s="82"/>
      <c r="XBP54" s="82"/>
      <c r="XBQ54" s="82"/>
      <c r="XBR54" s="82"/>
      <c r="XBS54" s="82"/>
      <c r="XBT54" s="82"/>
      <c r="XBU54" s="82"/>
      <c r="XBV54" s="82"/>
      <c r="XBW54" s="82"/>
      <c r="XBX54" s="82"/>
      <c r="XBY54" s="82"/>
      <c r="XBZ54" s="82"/>
      <c r="XCA54" s="82"/>
      <c r="XCB54" s="82"/>
      <c r="XCC54" s="82"/>
      <c r="XCD54" s="82"/>
      <c r="XCE54" s="82"/>
      <c r="XCF54" s="82"/>
      <c r="XCG54" s="82"/>
      <c r="XCH54" s="82"/>
      <c r="XCI54" s="82"/>
      <c r="XCJ54" s="82"/>
      <c r="XCK54" s="82"/>
      <c r="XCL54" s="82"/>
      <c r="XCM54" s="82"/>
      <c r="XCN54" s="82"/>
      <c r="XCO54" s="82"/>
      <c r="XCP54" s="82"/>
      <c r="XCQ54" s="82"/>
      <c r="XCR54" s="82"/>
      <c r="XCS54" s="82"/>
      <c r="XCT54" s="82"/>
      <c r="XCU54" s="82"/>
      <c r="XCV54" s="82"/>
      <c r="XCW54" s="82"/>
      <c r="XCX54" s="82"/>
      <c r="XCY54" s="82"/>
      <c r="XCZ54" s="82"/>
      <c r="XDA54" s="82"/>
      <c r="XDB54" s="82"/>
      <c r="XDC54" s="82"/>
      <c r="XDD54" s="82"/>
      <c r="XDE54" s="82"/>
      <c r="XDF54" s="82"/>
      <c r="XDG54" s="82"/>
      <c r="XDH54" s="82"/>
      <c r="XDI54" s="82"/>
      <c r="XDJ54" s="82"/>
      <c r="XDK54" s="82"/>
      <c r="XDL54" s="82"/>
      <c r="XDM54" s="82"/>
      <c r="XDN54" s="82"/>
      <c r="XDO54" s="82"/>
      <c r="XDP54" s="82"/>
      <c r="XDQ54" s="82"/>
      <c r="XDR54" s="82"/>
      <c r="XDS54" s="82"/>
      <c r="XDT54" s="82"/>
      <c r="XDU54" s="82"/>
      <c r="XDV54" s="82"/>
      <c r="XDW54" s="82"/>
      <c r="XDX54" s="82"/>
      <c r="XDY54" s="82"/>
      <c r="XDZ54" s="82"/>
      <c r="XEA54" s="82"/>
      <c r="XEB54" s="82"/>
      <c r="XEC54" s="82"/>
      <c r="XED54" s="82"/>
      <c r="XEE54" s="82"/>
      <c r="XEF54" s="82"/>
      <c r="XEG54" s="82"/>
      <c r="XEH54" s="82"/>
      <c r="XEI54" s="82"/>
      <c r="XEJ54" s="82"/>
      <c r="XEK54" s="82"/>
      <c r="XEL54" s="82"/>
      <c r="XEM54" s="82"/>
      <c r="XEN54" s="82"/>
      <c r="XEO54" s="82"/>
      <c r="XEP54" s="82"/>
      <c r="XEQ54" s="82"/>
      <c r="XER54" s="82"/>
      <c r="XES54" s="82"/>
      <c r="XET54" s="82"/>
      <c r="XEU54" s="82"/>
      <c r="XEV54" s="82"/>
      <c r="XEW54" s="82"/>
      <c r="XEX54" s="82"/>
      <c r="XEY54" s="82"/>
      <c r="XEZ54" s="82"/>
      <c r="XFA54" s="82"/>
      <c r="XFB54" s="82"/>
      <c r="XFC54" s="82"/>
      <c r="XFD54" s="82"/>
    </row>
    <row r="55" spans="1:16384" x14ac:dyDescent="0.15">
      <c r="A55" s="245" t="s">
        <v>335</v>
      </c>
      <c r="B55" s="245"/>
      <c r="C55" s="245"/>
    </row>
    <row r="56" spans="1:16384" ht="9" x14ac:dyDescent="0.15">
      <c r="A56" s="99"/>
      <c r="B56" s="99"/>
      <c r="C56" s="99"/>
    </row>
  </sheetData>
  <mergeCells count="7">
    <mergeCell ref="A55:C55"/>
    <mergeCell ref="A1:B1"/>
    <mergeCell ref="A3:C3"/>
    <mergeCell ref="A4:B5"/>
    <mergeCell ref="C4:C5"/>
    <mergeCell ref="A53:C53"/>
    <mergeCell ref="A54:C54"/>
  </mergeCells>
  <printOptions horizontalCentered="1"/>
  <pageMargins left="0.39370078740157483" right="0.39370078740157483" top="0.78740157480314965" bottom="0.78740157480314965" header="0.31496062992125984" footer="0.31496062992125984"/>
  <pageSetup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
  <sheetViews>
    <sheetView workbookViewId="0">
      <selection activeCell="F35" sqref="F35"/>
    </sheetView>
  </sheetViews>
  <sheetFormatPr baseColWidth="10" defaultRowHeight="8.25" x14ac:dyDescent="0.15"/>
  <cols>
    <col min="1" max="1" width="3.7109375" style="77" customWidth="1"/>
    <col min="2" max="2" width="39.7109375" style="77" customWidth="1"/>
    <col min="3" max="3" width="20.42578125" style="77" customWidth="1"/>
    <col min="4" max="16384" width="11.42578125" style="77"/>
  </cols>
  <sheetData>
    <row r="1" spans="1:12" s="71" customFormat="1" ht="33.75" x14ac:dyDescent="0.15">
      <c r="A1" s="246" t="s">
        <v>94</v>
      </c>
      <c r="B1" s="246"/>
      <c r="C1" s="247" t="s">
        <v>724</v>
      </c>
      <c r="D1" s="70"/>
      <c r="G1" s="72"/>
      <c r="H1" s="72"/>
      <c r="I1" s="72"/>
      <c r="J1" s="72"/>
      <c r="L1" s="73"/>
    </row>
    <row r="2" spans="1:12" s="71" customFormat="1" x14ac:dyDescent="0.15">
      <c r="A2" s="74"/>
      <c r="B2" s="74"/>
      <c r="C2" s="74"/>
      <c r="D2" s="74"/>
      <c r="E2" s="74"/>
      <c r="F2" s="74"/>
      <c r="G2" s="74"/>
      <c r="H2" s="75"/>
      <c r="I2" s="76"/>
      <c r="J2" s="76"/>
      <c r="K2" s="76"/>
      <c r="L2" s="76"/>
    </row>
    <row r="3" spans="1:12" ht="12.75" x14ac:dyDescent="0.15">
      <c r="A3" s="204" t="s">
        <v>779</v>
      </c>
      <c r="B3" s="205"/>
      <c r="C3" s="205"/>
    </row>
    <row r="4" spans="1:12" x14ac:dyDescent="0.15">
      <c r="A4" s="206" t="s">
        <v>120</v>
      </c>
      <c r="B4" s="206"/>
      <c r="C4" s="208" t="s">
        <v>767</v>
      </c>
    </row>
    <row r="5" spans="1:12" ht="25.5" customHeight="1" x14ac:dyDescent="0.15">
      <c r="A5" s="207"/>
      <c r="B5" s="207"/>
      <c r="C5" s="209"/>
      <c r="F5" s="78"/>
    </row>
    <row r="6" spans="1:12" ht="13.5" x14ac:dyDescent="0.15">
      <c r="A6" s="249"/>
      <c r="B6" s="250" t="s">
        <v>119</v>
      </c>
      <c r="C6" s="251">
        <f>+C7+C10+C12+C13+C14+C15+C16</f>
        <v>3466636495.8199997</v>
      </c>
      <c r="D6" s="79"/>
      <c r="E6" s="79"/>
      <c r="F6" s="79"/>
    </row>
    <row r="7" spans="1:12" ht="13.5" x14ac:dyDescent="0.25">
      <c r="A7" s="252">
        <v>1</v>
      </c>
      <c r="B7" s="252" t="s">
        <v>118</v>
      </c>
      <c r="C7" s="253">
        <f>+C8+C9</f>
        <v>391751514.29000002</v>
      </c>
    </row>
    <row r="8" spans="1:12" ht="13.5" x14ac:dyDescent="0.2">
      <c r="A8" s="254"/>
      <c r="B8" s="255" t="s">
        <v>117</v>
      </c>
      <c r="C8" s="256">
        <v>10499393.289999999</v>
      </c>
    </row>
    <row r="9" spans="1:12" ht="13.5" x14ac:dyDescent="0.2">
      <c r="A9" s="254"/>
      <c r="B9" s="255" t="s">
        <v>116</v>
      </c>
      <c r="C9" s="256">
        <v>381252121</v>
      </c>
    </row>
    <row r="10" spans="1:12" ht="13.5" x14ac:dyDescent="0.25">
      <c r="A10" s="252">
        <v>3</v>
      </c>
      <c r="B10" s="252" t="s">
        <v>115</v>
      </c>
      <c r="C10" s="253">
        <f>+C11</f>
        <v>6407272</v>
      </c>
    </row>
    <row r="11" spans="1:12" ht="13.5" x14ac:dyDescent="0.2">
      <c r="A11" s="254"/>
      <c r="B11" s="255" t="s">
        <v>114</v>
      </c>
      <c r="C11" s="257">
        <v>6407272</v>
      </c>
      <c r="E11" s="78"/>
    </row>
    <row r="12" spans="1:12" ht="13.5" x14ac:dyDescent="0.25">
      <c r="A12" s="252">
        <v>22</v>
      </c>
      <c r="B12" s="252" t="s">
        <v>113</v>
      </c>
      <c r="C12" s="253">
        <v>102830472.98</v>
      </c>
    </row>
    <row r="13" spans="1:12" ht="27" x14ac:dyDescent="0.15">
      <c r="A13" s="258">
        <v>40</v>
      </c>
      <c r="B13" s="252" t="s">
        <v>112</v>
      </c>
      <c r="C13" s="259">
        <v>172906314.97</v>
      </c>
    </row>
    <row r="14" spans="1:12" ht="27" x14ac:dyDescent="0.15">
      <c r="A14" s="258">
        <v>41</v>
      </c>
      <c r="B14" s="252" t="s">
        <v>111</v>
      </c>
      <c r="C14" s="259">
        <v>6946069</v>
      </c>
    </row>
    <row r="15" spans="1:12" ht="13.5" x14ac:dyDescent="0.15">
      <c r="A15" s="258">
        <v>43</v>
      </c>
      <c r="B15" s="252" t="s">
        <v>728</v>
      </c>
      <c r="C15" s="259">
        <v>349655418.57999998</v>
      </c>
    </row>
    <row r="16" spans="1:12" ht="13.5" x14ac:dyDescent="0.25">
      <c r="A16" s="260">
        <v>50</v>
      </c>
      <c r="B16" s="260" t="s">
        <v>110</v>
      </c>
      <c r="C16" s="261">
        <f>18408622+2417730812</f>
        <v>2436139434</v>
      </c>
    </row>
    <row r="17" spans="1:16384" ht="11.25" x14ac:dyDescent="0.15">
      <c r="A17" s="262" t="s">
        <v>109</v>
      </c>
      <c r="B17" s="262"/>
      <c r="C17" s="262"/>
    </row>
    <row r="18" spans="1:16384" s="248" customFormat="1" ht="12" customHeight="1" x14ac:dyDescent="0.15">
      <c r="A18" s="263" t="s">
        <v>780</v>
      </c>
      <c r="B18" s="263"/>
      <c r="C18" s="263"/>
      <c r="D18" s="80"/>
      <c r="E18" s="80"/>
      <c r="F18" s="81"/>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82"/>
      <c r="JY18" s="82"/>
      <c r="JZ18" s="82"/>
      <c r="KA18" s="82"/>
      <c r="KB18" s="82"/>
      <c r="KC18" s="82"/>
      <c r="KD18" s="82"/>
      <c r="KE18" s="82"/>
      <c r="KF18" s="82"/>
      <c r="KG18" s="82"/>
      <c r="KH18" s="82"/>
      <c r="KI18" s="82"/>
      <c r="KJ18" s="82"/>
      <c r="KK18" s="82"/>
      <c r="KL18" s="82"/>
      <c r="KM18" s="82"/>
      <c r="KN18" s="82"/>
      <c r="KO18" s="82"/>
      <c r="KP18" s="82"/>
      <c r="KQ18" s="82"/>
      <c r="KR18" s="82"/>
      <c r="KS18" s="82"/>
      <c r="KT18" s="82"/>
      <c r="KU18" s="82"/>
      <c r="KV18" s="82"/>
      <c r="KW18" s="82"/>
      <c r="KX18" s="82"/>
      <c r="KY18" s="82"/>
      <c r="KZ18" s="82"/>
      <c r="LA18" s="82"/>
      <c r="LB18" s="82"/>
      <c r="LC18" s="82"/>
      <c r="LD18" s="82"/>
      <c r="LE18" s="82"/>
      <c r="LF18" s="82"/>
      <c r="LG18" s="82"/>
      <c r="LH18" s="82"/>
      <c r="LI18" s="82"/>
      <c r="LJ18" s="82"/>
      <c r="LK18" s="82"/>
      <c r="LL18" s="82"/>
      <c r="LM18" s="82"/>
      <c r="LN18" s="82"/>
      <c r="LO18" s="82"/>
      <c r="LP18" s="82"/>
      <c r="LQ18" s="82"/>
      <c r="LR18" s="82"/>
      <c r="LS18" s="82"/>
      <c r="LT18" s="82"/>
      <c r="LU18" s="82"/>
      <c r="LV18" s="82"/>
      <c r="LW18" s="82"/>
      <c r="LX18" s="82"/>
      <c r="LY18" s="82"/>
      <c r="LZ18" s="82"/>
      <c r="MA18" s="82"/>
      <c r="MB18" s="82"/>
      <c r="MC18" s="82"/>
      <c r="MD18" s="82"/>
      <c r="ME18" s="82"/>
      <c r="MF18" s="82"/>
      <c r="MG18" s="82"/>
      <c r="MH18" s="82"/>
      <c r="MI18" s="82"/>
      <c r="MJ18" s="82"/>
      <c r="MK18" s="82"/>
      <c r="ML18" s="82"/>
      <c r="MM18" s="82"/>
      <c r="MN18" s="82"/>
      <c r="MO18" s="82"/>
      <c r="MP18" s="82"/>
      <c r="MQ18" s="82"/>
      <c r="MR18" s="82"/>
      <c r="MS18" s="82"/>
      <c r="MT18" s="82"/>
      <c r="MU18" s="82"/>
      <c r="MV18" s="82"/>
      <c r="MW18" s="82"/>
      <c r="MX18" s="82"/>
      <c r="MY18" s="82"/>
      <c r="MZ18" s="82"/>
      <c r="NA18" s="82"/>
      <c r="NB18" s="82"/>
      <c r="NC18" s="82"/>
      <c r="ND18" s="82"/>
      <c r="NE18" s="82"/>
      <c r="NF18" s="82"/>
      <c r="NG18" s="82"/>
      <c r="NH18" s="82"/>
      <c r="NI18" s="82"/>
      <c r="NJ18" s="82"/>
      <c r="NK18" s="82"/>
      <c r="NL18" s="82"/>
      <c r="NM18" s="82"/>
      <c r="NN18" s="82"/>
      <c r="NO18" s="82"/>
      <c r="NP18" s="82"/>
      <c r="NQ18" s="82"/>
      <c r="NR18" s="82"/>
      <c r="NS18" s="82"/>
      <c r="NT18" s="82"/>
      <c r="NU18" s="82"/>
      <c r="NV18" s="82"/>
      <c r="NW18" s="82"/>
      <c r="NX18" s="82"/>
      <c r="NY18" s="82"/>
      <c r="NZ18" s="82"/>
      <c r="OA18" s="82"/>
      <c r="OB18" s="82"/>
      <c r="OC18" s="82"/>
      <c r="OD18" s="82"/>
      <c r="OE18" s="82"/>
      <c r="OF18" s="82"/>
      <c r="OG18" s="82"/>
      <c r="OH18" s="82"/>
      <c r="OI18" s="82"/>
      <c r="OJ18" s="82"/>
      <c r="OK18" s="82"/>
      <c r="OL18" s="82"/>
      <c r="OM18" s="82"/>
      <c r="ON18" s="82"/>
      <c r="OO18" s="82"/>
      <c r="OP18" s="82"/>
      <c r="OQ18" s="82"/>
      <c r="OR18" s="82"/>
      <c r="OS18" s="82"/>
      <c r="OT18" s="82"/>
      <c r="OU18" s="82"/>
      <c r="OV18" s="82"/>
      <c r="OW18" s="82"/>
      <c r="OX18" s="82"/>
      <c r="OY18" s="82"/>
      <c r="OZ18" s="82"/>
      <c r="PA18" s="82"/>
      <c r="PB18" s="82"/>
      <c r="PC18" s="82"/>
      <c r="PD18" s="82"/>
      <c r="PE18" s="82"/>
      <c r="PF18" s="82"/>
      <c r="PG18" s="82"/>
      <c r="PH18" s="82"/>
      <c r="PI18" s="82"/>
      <c r="PJ18" s="82"/>
      <c r="PK18" s="82"/>
      <c r="PL18" s="82"/>
      <c r="PM18" s="82"/>
      <c r="PN18" s="82"/>
      <c r="PO18" s="82"/>
      <c r="PP18" s="82"/>
      <c r="PQ18" s="82"/>
      <c r="PR18" s="82"/>
      <c r="PS18" s="82"/>
      <c r="PT18" s="82"/>
      <c r="PU18" s="82"/>
      <c r="PV18" s="82"/>
      <c r="PW18" s="82"/>
      <c r="PX18" s="82"/>
      <c r="PY18" s="82"/>
      <c r="PZ18" s="82"/>
      <c r="QA18" s="82"/>
      <c r="QB18" s="82"/>
      <c r="QC18" s="82"/>
      <c r="QD18" s="82"/>
      <c r="QE18" s="82"/>
      <c r="QF18" s="82"/>
      <c r="QG18" s="82"/>
      <c r="QH18" s="82"/>
      <c r="QI18" s="82"/>
      <c r="QJ18" s="82"/>
      <c r="QK18" s="82"/>
      <c r="QL18" s="82"/>
      <c r="QM18" s="82"/>
      <c r="QN18" s="82"/>
      <c r="QO18" s="82"/>
      <c r="QP18" s="82"/>
      <c r="QQ18" s="82"/>
      <c r="QR18" s="82"/>
      <c r="QS18" s="82"/>
      <c r="QT18" s="82"/>
      <c r="QU18" s="82"/>
      <c r="QV18" s="82"/>
      <c r="QW18" s="82"/>
      <c r="QX18" s="82"/>
      <c r="QY18" s="82"/>
      <c r="QZ18" s="82"/>
      <c r="RA18" s="82"/>
      <c r="RB18" s="82"/>
      <c r="RC18" s="82"/>
      <c r="RD18" s="82"/>
      <c r="RE18" s="82"/>
      <c r="RF18" s="82"/>
      <c r="RG18" s="82"/>
      <c r="RH18" s="82"/>
      <c r="RI18" s="82"/>
      <c r="RJ18" s="82"/>
      <c r="RK18" s="82"/>
      <c r="RL18" s="82"/>
      <c r="RM18" s="82"/>
      <c r="RN18" s="82"/>
      <c r="RO18" s="82"/>
      <c r="RP18" s="82"/>
      <c r="RQ18" s="82"/>
      <c r="RR18" s="82"/>
      <c r="RS18" s="82"/>
      <c r="RT18" s="82"/>
      <c r="RU18" s="82"/>
      <c r="RV18" s="82"/>
      <c r="RW18" s="82"/>
      <c r="RX18" s="82"/>
      <c r="RY18" s="82"/>
      <c r="RZ18" s="82"/>
      <c r="SA18" s="82"/>
      <c r="SB18" s="82"/>
      <c r="SC18" s="82"/>
      <c r="SD18" s="82"/>
      <c r="SE18" s="82"/>
      <c r="SF18" s="82"/>
      <c r="SG18" s="82"/>
      <c r="SH18" s="82"/>
      <c r="SI18" s="82"/>
      <c r="SJ18" s="82"/>
      <c r="SK18" s="82"/>
      <c r="SL18" s="82"/>
      <c r="SM18" s="82"/>
      <c r="SN18" s="82"/>
      <c r="SO18" s="82"/>
      <c r="SP18" s="82"/>
      <c r="SQ18" s="82"/>
      <c r="SR18" s="82"/>
      <c r="SS18" s="82"/>
      <c r="ST18" s="82"/>
      <c r="SU18" s="82"/>
      <c r="SV18" s="82"/>
      <c r="SW18" s="82"/>
      <c r="SX18" s="82"/>
      <c r="SY18" s="82"/>
      <c r="SZ18" s="82"/>
      <c r="TA18" s="82"/>
      <c r="TB18" s="82"/>
      <c r="TC18" s="82"/>
      <c r="TD18" s="82"/>
      <c r="TE18" s="82"/>
      <c r="TF18" s="82"/>
      <c r="TG18" s="82"/>
      <c r="TH18" s="82"/>
      <c r="TI18" s="82"/>
      <c r="TJ18" s="82"/>
      <c r="TK18" s="82"/>
      <c r="TL18" s="82"/>
      <c r="TM18" s="82"/>
      <c r="TN18" s="82"/>
      <c r="TO18" s="82"/>
      <c r="TP18" s="82"/>
      <c r="TQ18" s="82"/>
      <c r="TR18" s="82"/>
      <c r="TS18" s="82"/>
      <c r="TT18" s="82"/>
      <c r="TU18" s="82"/>
      <c r="TV18" s="82"/>
      <c r="TW18" s="82"/>
      <c r="TX18" s="82"/>
      <c r="TY18" s="82"/>
      <c r="TZ18" s="82"/>
      <c r="UA18" s="82"/>
      <c r="UB18" s="82"/>
      <c r="UC18" s="82"/>
      <c r="UD18" s="82"/>
      <c r="UE18" s="82"/>
      <c r="UF18" s="82"/>
      <c r="UG18" s="82"/>
      <c r="UH18" s="82"/>
      <c r="UI18" s="82"/>
      <c r="UJ18" s="82"/>
      <c r="UK18" s="82"/>
      <c r="UL18" s="82"/>
      <c r="UM18" s="82"/>
      <c r="UN18" s="82"/>
      <c r="UO18" s="82"/>
      <c r="UP18" s="82"/>
      <c r="UQ18" s="82"/>
      <c r="UR18" s="82"/>
      <c r="US18" s="82"/>
      <c r="UT18" s="82"/>
      <c r="UU18" s="82"/>
      <c r="UV18" s="82"/>
      <c r="UW18" s="82"/>
      <c r="UX18" s="82"/>
      <c r="UY18" s="82"/>
      <c r="UZ18" s="82"/>
      <c r="VA18" s="82"/>
      <c r="VB18" s="82"/>
      <c r="VC18" s="82"/>
      <c r="VD18" s="82"/>
      <c r="VE18" s="82"/>
      <c r="VF18" s="82"/>
      <c r="VG18" s="82"/>
      <c r="VH18" s="82"/>
      <c r="VI18" s="82"/>
      <c r="VJ18" s="82"/>
      <c r="VK18" s="82"/>
      <c r="VL18" s="82"/>
      <c r="VM18" s="82"/>
      <c r="VN18" s="82"/>
      <c r="VO18" s="82"/>
      <c r="VP18" s="82"/>
      <c r="VQ18" s="82"/>
      <c r="VR18" s="82"/>
      <c r="VS18" s="82"/>
      <c r="VT18" s="82"/>
      <c r="VU18" s="82"/>
      <c r="VV18" s="82"/>
      <c r="VW18" s="82"/>
      <c r="VX18" s="82"/>
      <c r="VY18" s="82"/>
      <c r="VZ18" s="82"/>
      <c r="WA18" s="82"/>
      <c r="WB18" s="82"/>
      <c r="WC18" s="82"/>
      <c r="WD18" s="82"/>
      <c r="WE18" s="82"/>
      <c r="WF18" s="82"/>
      <c r="WG18" s="82"/>
      <c r="WH18" s="82"/>
      <c r="WI18" s="82"/>
      <c r="WJ18" s="82"/>
      <c r="WK18" s="82"/>
      <c r="WL18" s="82"/>
      <c r="WM18" s="82"/>
      <c r="WN18" s="82"/>
      <c r="WO18" s="82"/>
      <c r="WP18" s="82"/>
      <c r="WQ18" s="82"/>
      <c r="WR18" s="82"/>
      <c r="WS18" s="82"/>
      <c r="WT18" s="82"/>
      <c r="WU18" s="82"/>
      <c r="WV18" s="82"/>
      <c r="WW18" s="82"/>
      <c r="WX18" s="82"/>
      <c r="WY18" s="82"/>
      <c r="WZ18" s="82"/>
      <c r="XA18" s="82"/>
      <c r="XB18" s="82"/>
      <c r="XC18" s="82"/>
      <c r="XD18" s="82"/>
      <c r="XE18" s="82"/>
      <c r="XF18" s="82"/>
      <c r="XG18" s="82"/>
      <c r="XH18" s="82"/>
      <c r="XI18" s="82"/>
      <c r="XJ18" s="82"/>
      <c r="XK18" s="82"/>
      <c r="XL18" s="82"/>
      <c r="XM18" s="82"/>
      <c r="XN18" s="82"/>
      <c r="XO18" s="82"/>
      <c r="XP18" s="82"/>
      <c r="XQ18" s="82"/>
      <c r="XR18" s="82"/>
      <c r="XS18" s="82"/>
      <c r="XT18" s="82"/>
      <c r="XU18" s="82"/>
      <c r="XV18" s="82"/>
      <c r="XW18" s="82"/>
      <c r="XX18" s="82"/>
      <c r="XY18" s="82"/>
      <c r="XZ18" s="82"/>
      <c r="YA18" s="82"/>
      <c r="YB18" s="82"/>
      <c r="YC18" s="82"/>
      <c r="YD18" s="82"/>
      <c r="YE18" s="82"/>
      <c r="YF18" s="82"/>
      <c r="YG18" s="82"/>
      <c r="YH18" s="82"/>
      <c r="YI18" s="82"/>
      <c r="YJ18" s="82"/>
      <c r="YK18" s="82"/>
      <c r="YL18" s="82"/>
      <c r="YM18" s="82"/>
      <c r="YN18" s="82"/>
      <c r="YO18" s="82"/>
      <c r="YP18" s="82"/>
      <c r="YQ18" s="82"/>
      <c r="YR18" s="82"/>
      <c r="YS18" s="82"/>
      <c r="YT18" s="82"/>
      <c r="YU18" s="82"/>
      <c r="YV18" s="82"/>
      <c r="YW18" s="82"/>
      <c r="YX18" s="82"/>
      <c r="YY18" s="82"/>
      <c r="YZ18" s="82"/>
      <c r="ZA18" s="82"/>
      <c r="ZB18" s="82"/>
      <c r="ZC18" s="82"/>
      <c r="ZD18" s="82"/>
      <c r="ZE18" s="82"/>
      <c r="ZF18" s="82"/>
      <c r="ZG18" s="82"/>
      <c r="ZH18" s="82"/>
      <c r="ZI18" s="82"/>
      <c r="ZJ18" s="82"/>
      <c r="ZK18" s="82"/>
      <c r="ZL18" s="82"/>
      <c r="ZM18" s="82"/>
      <c r="ZN18" s="82"/>
      <c r="ZO18" s="82"/>
      <c r="ZP18" s="82"/>
      <c r="ZQ18" s="82"/>
      <c r="ZR18" s="82"/>
      <c r="ZS18" s="82"/>
      <c r="ZT18" s="82"/>
      <c r="ZU18" s="82"/>
      <c r="ZV18" s="82"/>
      <c r="ZW18" s="82"/>
      <c r="ZX18" s="82"/>
      <c r="ZY18" s="82"/>
      <c r="ZZ18" s="82"/>
      <c r="AAA18" s="82"/>
      <c r="AAB18" s="82"/>
      <c r="AAC18" s="82"/>
      <c r="AAD18" s="82"/>
      <c r="AAE18" s="82"/>
      <c r="AAF18" s="82"/>
      <c r="AAG18" s="82"/>
      <c r="AAH18" s="82"/>
      <c r="AAI18" s="82"/>
      <c r="AAJ18" s="82"/>
      <c r="AAK18" s="82"/>
      <c r="AAL18" s="82"/>
      <c r="AAM18" s="82"/>
      <c r="AAN18" s="82"/>
      <c r="AAO18" s="82"/>
      <c r="AAP18" s="82"/>
      <c r="AAQ18" s="82"/>
      <c r="AAR18" s="82"/>
      <c r="AAS18" s="82"/>
      <c r="AAT18" s="82"/>
      <c r="AAU18" s="82"/>
      <c r="AAV18" s="82"/>
      <c r="AAW18" s="82"/>
      <c r="AAX18" s="82"/>
      <c r="AAY18" s="82"/>
      <c r="AAZ18" s="82"/>
      <c r="ABA18" s="82"/>
      <c r="ABB18" s="82"/>
      <c r="ABC18" s="82"/>
      <c r="ABD18" s="82"/>
      <c r="ABE18" s="82"/>
      <c r="ABF18" s="82"/>
      <c r="ABG18" s="82"/>
      <c r="ABH18" s="82"/>
      <c r="ABI18" s="82"/>
      <c r="ABJ18" s="82"/>
      <c r="ABK18" s="82"/>
      <c r="ABL18" s="82"/>
      <c r="ABM18" s="82"/>
      <c r="ABN18" s="82"/>
      <c r="ABO18" s="82"/>
      <c r="ABP18" s="82"/>
      <c r="ABQ18" s="82"/>
      <c r="ABR18" s="82"/>
      <c r="ABS18" s="82"/>
      <c r="ABT18" s="82"/>
      <c r="ABU18" s="82"/>
      <c r="ABV18" s="82"/>
      <c r="ABW18" s="82"/>
      <c r="ABX18" s="82"/>
      <c r="ABY18" s="82"/>
      <c r="ABZ18" s="82"/>
      <c r="ACA18" s="82"/>
      <c r="ACB18" s="82"/>
      <c r="ACC18" s="82"/>
      <c r="ACD18" s="82"/>
      <c r="ACE18" s="82"/>
      <c r="ACF18" s="82"/>
      <c r="ACG18" s="82"/>
      <c r="ACH18" s="82"/>
      <c r="ACI18" s="82"/>
      <c r="ACJ18" s="82"/>
      <c r="ACK18" s="82"/>
      <c r="ACL18" s="82"/>
      <c r="ACM18" s="82"/>
      <c r="ACN18" s="82"/>
      <c r="ACO18" s="82"/>
      <c r="ACP18" s="82"/>
      <c r="ACQ18" s="82"/>
      <c r="ACR18" s="82"/>
      <c r="ACS18" s="82"/>
      <c r="ACT18" s="82"/>
      <c r="ACU18" s="82"/>
      <c r="ACV18" s="82"/>
      <c r="ACW18" s="82"/>
      <c r="ACX18" s="82"/>
      <c r="ACY18" s="82"/>
      <c r="ACZ18" s="82"/>
      <c r="ADA18" s="82"/>
      <c r="ADB18" s="82"/>
      <c r="ADC18" s="82"/>
      <c r="ADD18" s="82"/>
      <c r="ADE18" s="82"/>
      <c r="ADF18" s="82"/>
      <c r="ADG18" s="82"/>
      <c r="ADH18" s="82"/>
      <c r="ADI18" s="82"/>
      <c r="ADJ18" s="82"/>
      <c r="ADK18" s="82"/>
      <c r="ADL18" s="82"/>
      <c r="ADM18" s="82"/>
      <c r="ADN18" s="82"/>
      <c r="ADO18" s="82"/>
      <c r="ADP18" s="82"/>
      <c r="ADQ18" s="82"/>
      <c r="ADR18" s="82"/>
      <c r="ADS18" s="82"/>
      <c r="ADT18" s="82"/>
      <c r="ADU18" s="82"/>
      <c r="ADV18" s="82"/>
      <c r="ADW18" s="82"/>
      <c r="ADX18" s="82"/>
      <c r="ADY18" s="82"/>
      <c r="ADZ18" s="82"/>
      <c r="AEA18" s="82"/>
      <c r="AEB18" s="82"/>
      <c r="AEC18" s="82"/>
      <c r="AED18" s="82"/>
      <c r="AEE18" s="82"/>
      <c r="AEF18" s="82"/>
      <c r="AEG18" s="82"/>
      <c r="AEH18" s="82"/>
      <c r="AEI18" s="82"/>
      <c r="AEJ18" s="82"/>
      <c r="AEK18" s="82"/>
      <c r="AEL18" s="82"/>
      <c r="AEM18" s="82"/>
      <c r="AEN18" s="82"/>
      <c r="AEO18" s="82"/>
      <c r="AEP18" s="82"/>
      <c r="AEQ18" s="82"/>
      <c r="AER18" s="82"/>
      <c r="AES18" s="82"/>
      <c r="AET18" s="82"/>
      <c r="AEU18" s="82"/>
      <c r="AEV18" s="82"/>
      <c r="AEW18" s="82"/>
      <c r="AEX18" s="82"/>
      <c r="AEY18" s="82"/>
      <c r="AEZ18" s="82"/>
      <c r="AFA18" s="82"/>
      <c r="AFB18" s="82"/>
      <c r="AFC18" s="82"/>
      <c r="AFD18" s="82"/>
      <c r="AFE18" s="82"/>
      <c r="AFF18" s="82"/>
      <c r="AFG18" s="82"/>
      <c r="AFH18" s="82"/>
      <c r="AFI18" s="82"/>
      <c r="AFJ18" s="82"/>
      <c r="AFK18" s="82"/>
      <c r="AFL18" s="82"/>
      <c r="AFM18" s="82"/>
      <c r="AFN18" s="82"/>
      <c r="AFO18" s="82"/>
      <c r="AFP18" s="82"/>
      <c r="AFQ18" s="82"/>
      <c r="AFR18" s="82"/>
      <c r="AFS18" s="82"/>
      <c r="AFT18" s="82"/>
      <c r="AFU18" s="82"/>
      <c r="AFV18" s="82"/>
      <c r="AFW18" s="82"/>
      <c r="AFX18" s="82"/>
      <c r="AFY18" s="82"/>
      <c r="AFZ18" s="82"/>
      <c r="AGA18" s="82"/>
      <c r="AGB18" s="82"/>
      <c r="AGC18" s="82"/>
      <c r="AGD18" s="82"/>
      <c r="AGE18" s="82"/>
      <c r="AGF18" s="82"/>
      <c r="AGG18" s="82"/>
      <c r="AGH18" s="82"/>
      <c r="AGI18" s="82"/>
      <c r="AGJ18" s="82"/>
      <c r="AGK18" s="82"/>
      <c r="AGL18" s="82"/>
      <c r="AGM18" s="82"/>
      <c r="AGN18" s="82"/>
      <c r="AGO18" s="82"/>
      <c r="AGP18" s="82"/>
      <c r="AGQ18" s="82"/>
      <c r="AGR18" s="82"/>
      <c r="AGS18" s="82"/>
      <c r="AGT18" s="82"/>
      <c r="AGU18" s="82"/>
      <c r="AGV18" s="82"/>
      <c r="AGW18" s="82"/>
      <c r="AGX18" s="82"/>
      <c r="AGY18" s="82"/>
      <c r="AGZ18" s="82"/>
      <c r="AHA18" s="82"/>
      <c r="AHB18" s="82"/>
      <c r="AHC18" s="82"/>
      <c r="AHD18" s="82"/>
      <c r="AHE18" s="82"/>
      <c r="AHF18" s="82"/>
      <c r="AHG18" s="82"/>
      <c r="AHH18" s="82"/>
      <c r="AHI18" s="82"/>
      <c r="AHJ18" s="82"/>
      <c r="AHK18" s="82"/>
      <c r="AHL18" s="82"/>
      <c r="AHM18" s="82"/>
      <c r="AHN18" s="82"/>
      <c r="AHO18" s="82"/>
      <c r="AHP18" s="82"/>
      <c r="AHQ18" s="82"/>
      <c r="AHR18" s="82"/>
      <c r="AHS18" s="82"/>
      <c r="AHT18" s="82"/>
      <c r="AHU18" s="82"/>
      <c r="AHV18" s="82"/>
      <c r="AHW18" s="82"/>
      <c r="AHX18" s="82"/>
      <c r="AHY18" s="82"/>
      <c r="AHZ18" s="82"/>
      <c r="AIA18" s="82"/>
      <c r="AIB18" s="82"/>
      <c r="AIC18" s="82"/>
      <c r="AID18" s="82"/>
      <c r="AIE18" s="82"/>
      <c r="AIF18" s="82"/>
      <c r="AIG18" s="82"/>
      <c r="AIH18" s="82"/>
      <c r="AII18" s="82"/>
      <c r="AIJ18" s="82"/>
      <c r="AIK18" s="82"/>
      <c r="AIL18" s="82"/>
      <c r="AIM18" s="82"/>
      <c r="AIN18" s="82"/>
      <c r="AIO18" s="82"/>
      <c r="AIP18" s="82"/>
      <c r="AIQ18" s="82"/>
      <c r="AIR18" s="82"/>
      <c r="AIS18" s="82"/>
      <c r="AIT18" s="82"/>
      <c r="AIU18" s="82"/>
      <c r="AIV18" s="82"/>
      <c r="AIW18" s="82"/>
      <c r="AIX18" s="82"/>
      <c r="AIY18" s="82"/>
      <c r="AIZ18" s="82"/>
      <c r="AJA18" s="82"/>
      <c r="AJB18" s="82"/>
      <c r="AJC18" s="82"/>
      <c r="AJD18" s="82"/>
      <c r="AJE18" s="82"/>
      <c r="AJF18" s="82"/>
      <c r="AJG18" s="82"/>
      <c r="AJH18" s="82"/>
      <c r="AJI18" s="82"/>
      <c r="AJJ18" s="82"/>
      <c r="AJK18" s="82"/>
      <c r="AJL18" s="82"/>
      <c r="AJM18" s="82"/>
      <c r="AJN18" s="82"/>
      <c r="AJO18" s="82"/>
      <c r="AJP18" s="82"/>
      <c r="AJQ18" s="82"/>
      <c r="AJR18" s="82"/>
      <c r="AJS18" s="82"/>
      <c r="AJT18" s="82"/>
      <c r="AJU18" s="82"/>
      <c r="AJV18" s="82"/>
      <c r="AJW18" s="82"/>
      <c r="AJX18" s="82"/>
      <c r="AJY18" s="82"/>
      <c r="AJZ18" s="82"/>
      <c r="AKA18" s="82"/>
      <c r="AKB18" s="82"/>
      <c r="AKC18" s="82"/>
      <c r="AKD18" s="82"/>
      <c r="AKE18" s="82"/>
      <c r="AKF18" s="82"/>
      <c r="AKG18" s="82"/>
      <c r="AKH18" s="82"/>
      <c r="AKI18" s="82"/>
      <c r="AKJ18" s="82"/>
      <c r="AKK18" s="82"/>
      <c r="AKL18" s="82"/>
      <c r="AKM18" s="82"/>
      <c r="AKN18" s="82"/>
      <c r="AKO18" s="82"/>
      <c r="AKP18" s="82"/>
      <c r="AKQ18" s="82"/>
      <c r="AKR18" s="82"/>
      <c r="AKS18" s="82"/>
      <c r="AKT18" s="82"/>
      <c r="AKU18" s="82"/>
      <c r="AKV18" s="82"/>
      <c r="AKW18" s="82"/>
      <c r="AKX18" s="82"/>
      <c r="AKY18" s="82"/>
      <c r="AKZ18" s="82"/>
      <c r="ALA18" s="82"/>
      <c r="ALB18" s="82"/>
      <c r="ALC18" s="82"/>
      <c r="ALD18" s="82"/>
      <c r="ALE18" s="82"/>
      <c r="ALF18" s="82"/>
      <c r="ALG18" s="82"/>
      <c r="ALH18" s="82"/>
      <c r="ALI18" s="82"/>
      <c r="ALJ18" s="82"/>
      <c r="ALK18" s="82"/>
      <c r="ALL18" s="82"/>
      <c r="ALM18" s="82"/>
      <c r="ALN18" s="82"/>
      <c r="ALO18" s="82"/>
      <c r="ALP18" s="82"/>
      <c r="ALQ18" s="82"/>
      <c r="ALR18" s="82"/>
      <c r="ALS18" s="82"/>
      <c r="ALT18" s="82"/>
      <c r="ALU18" s="82"/>
      <c r="ALV18" s="82"/>
      <c r="ALW18" s="82"/>
      <c r="ALX18" s="82"/>
      <c r="ALY18" s="82"/>
      <c r="ALZ18" s="82"/>
      <c r="AMA18" s="82"/>
      <c r="AMB18" s="82"/>
      <c r="AMC18" s="82"/>
      <c r="AMD18" s="82"/>
      <c r="AME18" s="82"/>
      <c r="AMF18" s="82"/>
      <c r="AMG18" s="82"/>
      <c r="AMH18" s="82"/>
      <c r="AMI18" s="82"/>
      <c r="AMJ18" s="82"/>
      <c r="AMK18" s="82"/>
      <c r="AML18" s="82"/>
      <c r="AMM18" s="82"/>
      <c r="AMN18" s="82"/>
      <c r="AMO18" s="82"/>
      <c r="AMP18" s="82"/>
      <c r="AMQ18" s="82"/>
      <c r="AMR18" s="82"/>
      <c r="AMS18" s="82"/>
      <c r="AMT18" s="82"/>
      <c r="AMU18" s="82"/>
      <c r="AMV18" s="82"/>
      <c r="AMW18" s="82"/>
      <c r="AMX18" s="82"/>
      <c r="AMY18" s="82"/>
      <c r="AMZ18" s="82"/>
      <c r="ANA18" s="82"/>
      <c r="ANB18" s="82"/>
      <c r="ANC18" s="82"/>
      <c r="AND18" s="82"/>
      <c r="ANE18" s="82"/>
      <c r="ANF18" s="82"/>
      <c r="ANG18" s="82"/>
      <c r="ANH18" s="82"/>
      <c r="ANI18" s="82"/>
      <c r="ANJ18" s="82"/>
      <c r="ANK18" s="82"/>
      <c r="ANL18" s="82"/>
      <c r="ANM18" s="82"/>
      <c r="ANN18" s="82"/>
      <c r="ANO18" s="82"/>
      <c r="ANP18" s="82"/>
      <c r="ANQ18" s="82"/>
      <c r="ANR18" s="82"/>
      <c r="ANS18" s="82"/>
      <c r="ANT18" s="82"/>
      <c r="ANU18" s="82"/>
      <c r="ANV18" s="82"/>
      <c r="ANW18" s="82"/>
      <c r="ANX18" s="82"/>
      <c r="ANY18" s="82"/>
      <c r="ANZ18" s="82"/>
      <c r="AOA18" s="82"/>
      <c r="AOB18" s="82"/>
      <c r="AOC18" s="82"/>
      <c r="AOD18" s="82"/>
      <c r="AOE18" s="82"/>
      <c r="AOF18" s="82"/>
      <c r="AOG18" s="82"/>
      <c r="AOH18" s="82"/>
      <c r="AOI18" s="82"/>
      <c r="AOJ18" s="82"/>
      <c r="AOK18" s="82"/>
      <c r="AOL18" s="82"/>
      <c r="AOM18" s="82"/>
      <c r="AON18" s="82"/>
      <c r="AOO18" s="82"/>
      <c r="AOP18" s="82"/>
      <c r="AOQ18" s="82"/>
      <c r="AOR18" s="82"/>
      <c r="AOS18" s="82"/>
      <c r="AOT18" s="82"/>
      <c r="AOU18" s="82"/>
      <c r="AOV18" s="82"/>
      <c r="AOW18" s="82"/>
      <c r="AOX18" s="82"/>
      <c r="AOY18" s="82"/>
      <c r="AOZ18" s="82"/>
      <c r="APA18" s="82"/>
      <c r="APB18" s="82"/>
      <c r="APC18" s="82"/>
      <c r="APD18" s="82"/>
      <c r="APE18" s="82"/>
      <c r="APF18" s="82"/>
      <c r="APG18" s="82"/>
      <c r="APH18" s="82"/>
      <c r="API18" s="82"/>
      <c r="APJ18" s="82"/>
      <c r="APK18" s="82"/>
      <c r="APL18" s="82"/>
      <c r="APM18" s="82"/>
      <c r="APN18" s="82"/>
      <c r="APO18" s="82"/>
      <c r="APP18" s="82"/>
      <c r="APQ18" s="82"/>
      <c r="APR18" s="82"/>
      <c r="APS18" s="82"/>
      <c r="APT18" s="82"/>
      <c r="APU18" s="82"/>
      <c r="APV18" s="82"/>
      <c r="APW18" s="82"/>
      <c r="APX18" s="82"/>
      <c r="APY18" s="82"/>
      <c r="APZ18" s="82"/>
      <c r="AQA18" s="82"/>
      <c r="AQB18" s="82"/>
      <c r="AQC18" s="82"/>
      <c r="AQD18" s="82"/>
      <c r="AQE18" s="82"/>
      <c r="AQF18" s="82"/>
      <c r="AQG18" s="82"/>
      <c r="AQH18" s="82"/>
      <c r="AQI18" s="82"/>
      <c r="AQJ18" s="82"/>
      <c r="AQK18" s="82"/>
      <c r="AQL18" s="82"/>
      <c r="AQM18" s="82"/>
      <c r="AQN18" s="82"/>
      <c r="AQO18" s="82"/>
      <c r="AQP18" s="82"/>
      <c r="AQQ18" s="82"/>
      <c r="AQR18" s="82"/>
      <c r="AQS18" s="82"/>
      <c r="AQT18" s="82"/>
      <c r="AQU18" s="82"/>
      <c r="AQV18" s="82"/>
      <c r="AQW18" s="82"/>
      <c r="AQX18" s="82"/>
      <c r="AQY18" s="82"/>
      <c r="AQZ18" s="82"/>
      <c r="ARA18" s="82"/>
      <c r="ARB18" s="82"/>
      <c r="ARC18" s="82"/>
      <c r="ARD18" s="82"/>
      <c r="ARE18" s="82"/>
      <c r="ARF18" s="82"/>
      <c r="ARG18" s="82"/>
      <c r="ARH18" s="82"/>
      <c r="ARI18" s="82"/>
      <c r="ARJ18" s="82"/>
      <c r="ARK18" s="82"/>
      <c r="ARL18" s="82"/>
      <c r="ARM18" s="82"/>
      <c r="ARN18" s="82"/>
      <c r="ARO18" s="82"/>
      <c r="ARP18" s="82"/>
      <c r="ARQ18" s="82"/>
      <c r="ARR18" s="82"/>
      <c r="ARS18" s="82"/>
      <c r="ART18" s="82"/>
      <c r="ARU18" s="82"/>
      <c r="ARV18" s="82"/>
      <c r="ARW18" s="82"/>
      <c r="ARX18" s="82"/>
      <c r="ARY18" s="82"/>
      <c r="ARZ18" s="82"/>
      <c r="ASA18" s="82"/>
      <c r="ASB18" s="82"/>
      <c r="ASC18" s="82"/>
      <c r="ASD18" s="82"/>
      <c r="ASE18" s="82"/>
      <c r="ASF18" s="82"/>
      <c r="ASG18" s="82"/>
      <c r="ASH18" s="82"/>
      <c r="ASI18" s="82"/>
      <c r="ASJ18" s="82"/>
      <c r="ASK18" s="82"/>
      <c r="ASL18" s="82"/>
      <c r="ASM18" s="82"/>
      <c r="ASN18" s="82"/>
      <c r="ASO18" s="82"/>
      <c r="ASP18" s="82"/>
      <c r="ASQ18" s="82"/>
      <c r="ASR18" s="82"/>
      <c r="ASS18" s="82"/>
      <c r="AST18" s="82"/>
      <c r="ASU18" s="82"/>
      <c r="ASV18" s="82"/>
      <c r="ASW18" s="82"/>
      <c r="ASX18" s="82"/>
      <c r="ASY18" s="82"/>
      <c r="ASZ18" s="82"/>
      <c r="ATA18" s="82"/>
      <c r="ATB18" s="82"/>
      <c r="ATC18" s="82"/>
      <c r="ATD18" s="82"/>
      <c r="ATE18" s="82"/>
      <c r="ATF18" s="82"/>
      <c r="ATG18" s="82"/>
      <c r="ATH18" s="82"/>
      <c r="ATI18" s="82"/>
      <c r="ATJ18" s="82"/>
      <c r="ATK18" s="82"/>
      <c r="ATL18" s="82"/>
      <c r="ATM18" s="82"/>
      <c r="ATN18" s="82"/>
      <c r="ATO18" s="82"/>
      <c r="ATP18" s="82"/>
      <c r="ATQ18" s="82"/>
      <c r="ATR18" s="82"/>
      <c r="ATS18" s="82"/>
      <c r="ATT18" s="82"/>
      <c r="ATU18" s="82"/>
      <c r="ATV18" s="82"/>
      <c r="ATW18" s="82"/>
      <c r="ATX18" s="82"/>
      <c r="ATY18" s="82"/>
      <c r="ATZ18" s="82"/>
      <c r="AUA18" s="82"/>
      <c r="AUB18" s="82"/>
      <c r="AUC18" s="82"/>
      <c r="AUD18" s="82"/>
      <c r="AUE18" s="82"/>
      <c r="AUF18" s="82"/>
      <c r="AUG18" s="82"/>
      <c r="AUH18" s="82"/>
      <c r="AUI18" s="82"/>
      <c r="AUJ18" s="82"/>
      <c r="AUK18" s="82"/>
      <c r="AUL18" s="82"/>
      <c r="AUM18" s="82"/>
      <c r="AUN18" s="82"/>
      <c r="AUO18" s="82"/>
      <c r="AUP18" s="82"/>
      <c r="AUQ18" s="82"/>
      <c r="AUR18" s="82"/>
      <c r="AUS18" s="82"/>
      <c r="AUT18" s="82"/>
      <c r="AUU18" s="82"/>
      <c r="AUV18" s="82"/>
      <c r="AUW18" s="82"/>
      <c r="AUX18" s="82"/>
      <c r="AUY18" s="82"/>
      <c r="AUZ18" s="82"/>
      <c r="AVA18" s="82"/>
      <c r="AVB18" s="82"/>
      <c r="AVC18" s="82"/>
      <c r="AVD18" s="82"/>
      <c r="AVE18" s="82"/>
      <c r="AVF18" s="82"/>
      <c r="AVG18" s="82"/>
      <c r="AVH18" s="82"/>
      <c r="AVI18" s="82"/>
      <c r="AVJ18" s="82"/>
      <c r="AVK18" s="82"/>
      <c r="AVL18" s="82"/>
      <c r="AVM18" s="82"/>
      <c r="AVN18" s="82"/>
      <c r="AVO18" s="82"/>
      <c r="AVP18" s="82"/>
      <c r="AVQ18" s="82"/>
      <c r="AVR18" s="82"/>
      <c r="AVS18" s="82"/>
      <c r="AVT18" s="82"/>
      <c r="AVU18" s="82"/>
      <c r="AVV18" s="82"/>
      <c r="AVW18" s="82"/>
      <c r="AVX18" s="82"/>
      <c r="AVY18" s="82"/>
      <c r="AVZ18" s="82"/>
      <c r="AWA18" s="82"/>
      <c r="AWB18" s="82"/>
      <c r="AWC18" s="82"/>
      <c r="AWD18" s="82"/>
      <c r="AWE18" s="82"/>
      <c r="AWF18" s="82"/>
      <c r="AWG18" s="82"/>
      <c r="AWH18" s="82"/>
      <c r="AWI18" s="82"/>
      <c r="AWJ18" s="82"/>
      <c r="AWK18" s="82"/>
      <c r="AWL18" s="82"/>
      <c r="AWM18" s="82"/>
      <c r="AWN18" s="82"/>
      <c r="AWO18" s="82"/>
      <c r="AWP18" s="82"/>
      <c r="AWQ18" s="82"/>
      <c r="AWR18" s="82"/>
      <c r="AWS18" s="82"/>
      <c r="AWT18" s="82"/>
      <c r="AWU18" s="82"/>
      <c r="AWV18" s="82"/>
      <c r="AWW18" s="82"/>
      <c r="AWX18" s="82"/>
      <c r="AWY18" s="82"/>
      <c r="AWZ18" s="82"/>
      <c r="AXA18" s="82"/>
      <c r="AXB18" s="82"/>
      <c r="AXC18" s="82"/>
      <c r="AXD18" s="82"/>
      <c r="AXE18" s="82"/>
      <c r="AXF18" s="82"/>
      <c r="AXG18" s="82"/>
      <c r="AXH18" s="82"/>
      <c r="AXI18" s="82"/>
      <c r="AXJ18" s="82"/>
      <c r="AXK18" s="82"/>
      <c r="AXL18" s="82"/>
      <c r="AXM18" s="82"/>
      <c r="AXN18" s="82"/>
      <c r="AXO18" s="82"/>
      <c r="AXP18" s="82"/>
      <c r="AXQ18" s="82"/>
      <c r="AXR18" s="82"/>
      <c r="AXS18" s="82"/>
      <c r="AXT18" s="82"/>
      <c r="AXU18" s="82"/>
      <c r="AXV18" s="82"/>
      <c r="AXW18" s="82"/>
      <c r="AXX18" s="82"/>
      <c r="AXY18" s="82"/>
      <c r="AXZ18" s="82"/>
      <c r="AYA18" s="82"/>
      <c r="AYB18" s="82"/>
      <c r="AYC18" s="82"/>
      <c r="AYD18" s="82"/>
      <c r="AYE18" s="82"/>
      <c r="AYF18" s="82"/>
      <c r="AYG18" s="82"/>
      <c r="AYH18" s="82"/>
      <c r="AYI18" s="82"/>
      <c r="AYJ18" s="82"/>
      <c r="AYK18" s="82"/>
      <c r="AYL18" s="82"/>
      <c r="AYM18" s="82"/>
      <c r="AYN18" s="82"/>
      <c r="AYO18" s="82"/>
      <c r="AYP18" s="82"/>
      <c r="AYQ18" s="82"/>
      <c r="AYR18" s="82"/>
      <c r="AYS18" s="82"/>
      <c r="AYT18" s="82"/>
      <c r="AYU18" s="82"/>
      <c r="AYV18" s="82"/>
      <c r="AYW18" s="82"/>
      <c r="AYX18" s="82"/>
      <c r="AYY18" s="82"/>
      <c r="AYZ18" s="82"/>
      <c r="AZA18" s="82"/>
      <c r="AZB18" s="82"/>
      <c r="AZC18" s="82"/>
      <c r="AZD18" s="82"/>
      <c r="AZE18" s="82"/>
      <c r="AZF18" s="82"/>
      <c r="AZG18" s="82"/>
      <c r="AZH18" s="82"/>
      <c r="AZI18" s="82"/>
      <c r="AZJ18" s="82"/>
      <c r="AZK18" s="82"/>
      <c r="AZL18" s="82"/>
      <c r="AZM18" s="82"/>
      <c r="AZN18" s="82"/>
      <c r="AZO18" s="82"/>
      <c r="AZP18" s="82"/>
      <c r="AZQ18" s="82"/>
      <c r="AZR18" s="82"/>
      <c r="AZS18" s="82"/>
      <c r="AZT18" s="82"/>
      <c r="AZU18" s="82"/>
      <c r="AZV18" s="82"/>
      <c r="AZW18" s="82"/>
      <c r="AZX18" s="82"/>
      <c r="AZY18" s="82"/>
      <c r="AZZ18" s="82"/>
      <c r="BAA18" s="82"/>
      <c r="BAB18" s="82"/>
      <c r="BAC18" s="82"/>
      <c r="BAD18" s="82"/>
      <c r="BAE18" s="82"/>
      <c r="BAF18" s="82"/>
      <c r="BAG18" s="82"/>
      <c r="BAH18" s="82"/>
      <c r="BAI18" s="82"/>
      <c r="BAJ18" s="82"/>
      <c r="BAK18" s="82"/>
      <c r="BAL18" s="82"/>
      <c r="BAM18" s="82"/>
      <c r="BAN18" s="82"/>
      <c r="BAO18" s="82"/>
      <c r="BAP18" s="82"/>
      <c r="BAQ18" s="82"/>
      <c r="BAR18" s="82"/>
      <c r="BAS18" s="82"/>
      <c r="BAT18" s="82"/>
      <c r="BAU18" s="82"/>
      <c r="BAV18" s="82"/>
      <c r="BAW18" s="82"/>
      <c r="BAX18" s="82"/>
      <c r="BAY18" s="82"/>
      <c r="BAZ18" s="82"/>
      <c r="BBA18" s="82"/>
      <c r="BBB18" s="82"/>
      <c r="BBC18" s="82"/>
      <c r="BBD18" s="82"/>
      <c r="BBE18" s="82"/>
      <c r="BBF18" s="82"/>
      <c r="BBG18" s="82"/>
      <c r="BBH18" s="82"/>
      <c r="BBI18" s="82"/>
      <c r="BBJ18" s="82"/>
      <c r="BBK18" s="82"/>
      <c r="BBL18" s="82"/>
      <c r="BBM18" s="82"/>
      <c r="BBN18" s="82"/>
      <c r="BBO18" s="82"/>
      <c r="BBP18" s="82"/>
      <c r="BBQ18" s="82"/>
      <c r="BBR18" s="82"/>
      <c r="BBS18" s="82"/>
      <c r="BBT18" s="82"/>
      <c r="BBU18" s="82"/>
      <c r="BBV18" s="82"/>
      <c r="BBW18" s="82"/>
      <c r="BBX18" s="82"/>
      <c r="BBY18" s="82"/>
      <c r="BBZ18" s="82"/>
      <c r="BCA18" s="82"/>
      <c r="BCB18" s="82"/>
      <c r="BCC18" s="82"/>
      <c r="BCD18" s="82"/>
      <c r="BCE18" s="82"/>
      <c r="BCF18" s="82"/>
      <c r="BCG18" s="82"/>
      <c r="BCH18" s="82"/>
      <c r="BCI18" s="82"/>
      <c r="BCJ18" s="82"/>
      <c r="BCK18" s="82"/>
      <c r="BCL18" s="82"/>
      <c r="BCM18" s="82"/>
      <c r="BCN18" s="82"/>
      <c r="BCO18" s="82"/>
      <c r="BCP18" s="82"/>
      <c r="BCQ18" s="82"/>
      <c r="BCR18" s="82"/>
      <c r="BCS18" s="82"/>
      <c r="BCT18" s="82"/>
      <c r="BCU18" s="82"/>
      <c r="BCV18" s="82"/>
      <c r="BCW18" s="82"/>
      <c r="BCX18" s="82"/>
      <c r="BCY18" s="82"/>
      <c r="BCZ18" s="82"/>
      <c r="BDA18" s="82"/>
      <c r="BDB18" s="82"/>
      <c r="BDC18" s="82"/>
      <c r="BDD18" s="82"/>
      <c r="BDE18" s="82"/>
      <c r="BDF18" s="82"/>
      <c r="BDG18" s="82"/>
      <c r="BDH18" s="82"/>
      <c r="BDI18" s="82"/>
      <c r="BDJ18" s="82"/>
      <c r="BDK18" s="82"/>
      <c r="BDL18" s="82"/>
      <c r="BDM18" s="82"/>
      <c r="BDN18" s="82"/>
      <c r="BDO18" s="82"/>
      <c r="BDP18" s="82"/>
      <c r="BDQ18" s="82"/>
      <c r="BDR18" s="82"/>
      <c r="BDS18" s="82"/>
      <c r="BDT18" s="82"/>
      <c r="BDU18" s="82"/>
      <c r="BDV18" s="82"/>
      <c r="BDW18" s="82"/>
      <c r="BDX18" s="82"/>
      <c r="BDY18" s="82"/>
      <c r="BDZ18" s="82"/>
      <c r="BEA18" s="82"/>
      <c r="BEB18" s="82"/>
      <c r="BEC18" s="82"/>
      <c r="BED18" s="82"/>
      <c r="BEE18" s="82"/>
      <c r="BEF18" s="82"/>
      <c r="BEG18" s="82"/>
      <c r="BEH18" s="82"/>
      <c r="BEI18" s="82"/>
      <c r="BEJ18" s="82"/>
      <c r="BEK18" s="82"/>
      <c r="BEL18" s="82"/>
      <c r="BEM18" s="82"/>
      <c r="BEN18" s="82"/>
      <c r="BEO18" s="82"/>
      <c r="BEP18" s="82"/>
      <c r="BEQ18" s="82"/>
      <c r="BER18" s="82"/>
      <c r="BES18" s="82"/>
      <c r="BET18" s="82"/>
      <c r="BEU18" s="82"/>
      <c r="BEV18" s="82"/>
      <c r="BEW18" s="82"/>
      <c r="BEX18" s="82"/>
      <c r="BEY18" s="82"/>
      <c r="BEZ18" s="82"/>
      <c r="BFA18" s="82"/>
      <c r="BFB18" s="82"/>
      <c r="BFC18" s="82"/>
      <c r="BFD18" s="82"/>
      <c r="BFE18" s="82"/>
      <c r="BFF18" s="82"/>
      <c r="BFG18" s="82"/>
      <c r="BFH18" s="82"/>
      <c r="BFI18" s="82"/>
      <c r="BFJ18" s="82"/>
      <c r="BFK18" s="82"/>
      <c r="BFL18" s="82"/>
      <c r="BFM18" s="82"/>
      <c r="BFN18" s="82"/>
      <c r="BFO18" s="82"/>
      <c r="BFP18" s="82"/>
      <c r="BFQ18" s="82"/>
      <c r="BFR18" s="82"/>
      <c r="BFS18" s="82"/>
      <c r="BFT18" s="82"/>
      <c r="BFU18" s="82"/>
      <c r="BFV18" s="82"/>
      <c r="BFW18" s="82"/>
      <c r="BFX18" s="82"/>
      <c r="BFY18" s="82"/>
      <c r="BFZ18" s="82"/>
      <c r="BGA18" s="82"/>
      <c r="BGB18" s="82"/>
      <c r="BGC18" s="82"/>
      <c r="BGD18" s="82"/>
      <c r="BGE18" s="82"/>
      <c r="BGF18" s="82"/>
      <c r="BGG18" s="82"/>
      <c r="BGH18" s="82"/>
      <c r="BGI18" s="82"/>
      <c r="BGJ18" s="82"/>
      <c r="BGK18" s="82"/>
      <c r="BGL18" s="82"/>
      <c r="BGM18" s="82"/>
      <c r="BGN18" s="82"/>
      <c r="BGO18" s="82"/>
      <c r="BGP18" s="82"/>
      <c r="BGQ18" s="82"/>
      <c r="BGR18" s="82"/>
      <c r="BGS18" s="82"/>
      <c r="BGT18" s="82"/>
      <c r="BGU18" s="82"/>
      <c r="BGV18" s="82"/>
      <c r="BGW18" s="82"/>
      <c r="BGX18" s="82"/>
      <c r="BGY18" s="82"/>
      <c r="BGZ18" s="82"/>
      <c r="BHA18" s="82"/>
      <c r="BHB18" s="82"/>
      <c r="BHC18" s="82"/>
      <c r="BHD18" s="82"/>
      <c r="BHE18" s="82"/>
      <c r="BHF18" s="82"/>
      <c r="BHG18" s="82"/>
      <c r="BHH18" s="82"/>
      <c r="BHI18" s="82"/>
      <c r="BHJ18" s="82"/>
      <c r="BHK18" s="82"/>
      <c r="BHL18" s="82"/>
      <c r="BHM18" s="82"/>
      <c r="BHN18" s="82"/>
      <c r="BHO18" s="82"/>
      <c r="BHP18" s="82"/>
      <c r="BHQ18" s="82"/>
      <c r="BHR18" s="82"/>
      <c r="BHS18" s="82"/>
      <c r="BHT18" s="82"/>
      <c r="BHU18" s="82"/>
      <c r="BHV18" s="82"/>
      <c r="BHW18" s="82"/>
      <c r="BHX18" s="82"/>
      <c r="BHY18" s="82"/>
      <c r="BHZ18" s="82"/>
      <c r="BIA18" s="82"/>
      <c r="BIB18" s="82"/>
      <c r="BIC18" s="82"/>
      <c r="BID18" s="82"/>
      <c r="BIE18" s="82"/>
      <c r="BIF18" s="82"/>
      <c r="BIG18" s="82"/>
      <c r="BIH18" s="82"/>
      <c r="BII18" s="82"/>
      <c r="BIJ18" s="82"/>
      <c r="BIK18" s="82"/>
      <c r="BIL18" s="82"/>
      <c r="BIM18" s="82"/>
      <c r="BIN18" s="82"/>
      <c r="BIO18" s="82"/>
      <c r="BIP18" s="82"/>
      <c r="BIQ18" s="82"/>
      <c r="BIR18" s="82"/>
      <c r="BIS18" s="82"/>
      <c r="BIT18" s="82"/>
      <c r="BIU18" s="82"/>
      <c r="BIV18" s="82"/>
      <c r="BIW18" s="82"/>
      <c r="BIX18" s="82"/>
      <c r="BIY18" s="82"/>
      <c r="BIZ18" s="82"/>
      <c r="BJA18" s="82"/>
      <c r="BJB18" s="82"/>
      <c r="BJC18" s="82"/>
      <c r="BJD18" s="82"/>
      <c r="BJE18" s="82"/>
      <c r="BJF18" s="82"/>
      <c r="BJG18" s="82"/>
      <c r="BJH18" s="82"/>
      <c r="BJI18" s="82"/>
      <c r="BJJ18" s="82"/>
      <c r="BJK18" s="82"/>
      <c r="BJL18" s="82"/>
      <c r="BJM18" s="82"/>
      <c r="BJN18" s="82"/>
      <c r="BJO18" s="82"/>
      <c r="BJP18" s="82"/>
      <c r="BJQ18" s="82"/>
      <c r="BJR18" s="82"/>
      <c r="BJS18" s="82"/>
      <c r="BJT18" s="82"/>
      <c r="BJU18" s="82"/>
      <c r="BJV18" s="82"/>
      <c r="BJW18" s="82"/>
      <c r="BJX18" s="82"/>
      <c r="BJY18" s="82"/>
      <c r="BJZ18" s="82"/>
      <c r="BKA18" s="82"/>
      <c r="BKB18" s="82"/>
      <c r="BKC18" s="82"/>
      <c r="BKD18" s="82"/>
      <c r="BKE18" s="82"/>
      <c r="BKF18" s="82"/>
      <c r="BKG18" s="82"/>
      <c r="BKH18" s="82"/>
      <c r="BKI18" s="82"/>
      <c r="BKJ18" s="82"/>
      <c r="BKK18" s="82"/>
      <c r="BKL18" s="82"/>
      <c r="BKM18" s="82"/>
      <c r="BKN18" s="82"/>
      <c r="BKO18" s="82"/>
      <c r="BKP18" s="82"/>
      <c r="BKQ18" s="82"/>
      <c r="BKR18" s="82"/>
      <c r="BKS18" s="82"/>
      <c r="BKT18" s="82"/>
      <c r="BKU18" s="82"/>
      <c r="BKV18" s="82"/>
      <c r="BKW18" s="82"/>
      <c r="BKX18" s="82"/>
      <c r="BKY18" s="82"/>
      <c r="BKZ18" s="82"/>
      <c r="BLA18" s="82"/>
      <c r="BLB18" s="82"/>
      <c r="BLC18" s="82"/>
      <c r="BLD18" s="82"/>
      <c r="BLE18" s="82"/>
      <c r="BLF18" s="82"/>
      <c r="BLG18" s="82"/>
      <c r="BLH18" s="82"/>
      <c r="BLI18" s="82"/>
      <c r="BLJ18" s="82"/>
      <c r="BLK18" s="82"/>
      <c r="BLL18" s="82"/>
      <c r="BLM18" s="82"/>
      <c r="BLN18" s="82"/>
      <c r="BLO18" s="82"/>
      <c r="BLP18" s="82"/>
      <c r="BLQ18" s="82"/>
      <c r="BLR18" s="82"/>
      <c r="BLS18" s="82"/>
      <c r="BLT18" s="82"/>
      <c r="BLU18" s="82"/>
      <c r="BLV18" s="82"/>
      <c r="BLW18" s="82"/>
      <c r="BLX18" s="82"/>
      <c r="BLY18" s="82"/>
      <c r="BLZ18" s="82"/>
      <c r="BMA18" s="82"/>
      <c r="BMB18" s="82"/>
      <c r="BMC18" s="82"/>
      <c r="BMD18" s="82"/>
      <c r="BME18" s="82"/>
      <c r="BMF18" s="82"/>
      <c r="BMG18" s="82"/>
      <c r="BMH18" s="82"/>
      <c r="BMI18" s="82"/>
      <c r="BMJ18" s="82"/>
      <c r="BMK18" s="82"/>
      <c r="BML18" s="82"/>
      <c r="BMM18" s="82"/>
      <c r="BMN18" s="82"/>
      <c r="BMO18" s="82"/>
      <c r="BMP18" s="82"/>
      <c r="BMQ18" s="82"/>
      <c r="BMR18" s="82"/>
      <c r="BMS18" s="82"/>
      <c r="BMT18" s="82"/>
      <c r="BMU18" s="82"/>
      <c r="BMV18" s="82"/>
      <c r="BMW18" s="82"/>
      <c r="BMX18" s="82"/>
      <c r="BMY18" s="82"/>
      <c r="BMZ18" s="82"/>
      <c r="BNA18" s="82"/>
      <c r="BNB18" s="82"/>
      <c r="BNC18" s="82"/>
      <c r="BND18" s="82"/>
      <c r="BNE18" s="82"/>
      <c r="BNF18" s="82"/>
      <c r="BNG18" s="82"/>
      <c r="BNH18" s="82"/>
      <c r="BNI18" s="82"/>
      <c r="BNJ18" s="82"/>
      <c r="BNK18" s="82"/>
      <c r="BNL18" s="82"/>
      <c r="BNM18" s="82"/>
      <c r="BNN18" s="82"/>
      <c r="BNO18" s="82"/>
      <c r="BNP18" s="82"/>
      <c r="BNQ18" s="82"/>
      <c r="BNR18" s="82"/>
      <c r="BNS18" s="82"/>
      <c r="BNT18" s="82"/>
      <c r="BNU18" s="82"/>
      <c r="BNV18" s="82"/>
      <c r="BNW18" s="82"/>
      <c r="BNX18" s="82"/>
      <c r="BNY18" s="82"/>
      <c r="BNZ18" s="82"/>
      <c r="BOA18" s="82"/>
      <c r="BOB18" s="82"/>
      <c r="BOC18" s="82"/>
      <c r="BOD18" s="82"/>
      <c r="BOE18" s="82"/>
      <c r="BOF18" s="82"/>
      <c r="BOG18" s="82"/>
      <c r="BOH18" s="82"/>
      <c r="BOI18" s="82"/>
      <c r="BOJ18" s="82"/>
      <c r="BOK18" s="82"/>
      <c r="BOL18" s="82"/>
      <c r="BOM18" s="82"/>
      <c r="BON18" s="82"/>
      <c r="BOO18" s="82"/>
      <c r="BOP18" s="82"/>
      <c r="BOQ18" s="82"/>
      <c r="BOR18" s="82"/>
      <c r="BOS18" s="82"/>
      <c r="BOT18" s="82"/>
      <c r="BOU18" s="82"/>
      <c r="BOV18" s="82"/>
      <c r="BOW18" s="82"/>
      <c r="BOX18" s="82"/>
      <c r="BOY18" s="82"/>
      <c r="BOZ18" s="82"/>
      <c r="BPA18" s="82"/>
      <c r="BPB18" s="82"/>
      <c r="BPC18" s="82"/>
      <c r="BPD18" s="82"/>
      <c r="BPE18" s="82"/>
      <c r="BPF18" s="82"/>
      <c r="BPG18" s="82"/>
      <c r="BPH18" s="82"/>
      <c r="BPI18" s="82"/>
      <c r="BPJ18" s="82"/>
      <c r="BPK18" s="82"/>
      <c r="BPL18" s="82"/>
      <c r="BPM18" s="82"/>
      <c r="BPN18" s="82"/>
      <c r="BPO18" s="82"/>
      <c r="BPP18" s="82"/>
      <c r="BPQ18" s="82"/>
      <c r="BPR18" s="82"/>
      <c r="BPS18" s="82"/>
      <c r="BPT18" s="82"/>
      <c r="BPU18" s="82"/>
      <c r="BPV18" s="82"/>
      <c r="BPW18" s="82"/>
      <c r="BPX18" s="82"/>
      <c r="BPY18" s="82"/>
      <c r="BPZ18" s="82"/>
      <c r="BQA18" s="82"/>
      <c r="BQB18" s="82"/>
      <c r="BQC18" s="82"/>
      <c r="BQD18" s="82"/>
      <c r="BQE18" s="82"/>
      <c r="BQF18" s="82"/>
      <c r="BQG18" s="82"/>
      <c r="BQH18" s="82"/>
      <c r="BQI18" s="82"/>
      <c r="BQJ18" s="82"/>
      <c r="BQK18" s="82"/>
      <c r="BQL18" s="82"/>
      <c r="BQM18" s="82"/>
      <c r="BQN18" s="82"/>
      <c r="BQO18" s="82"/>
      <c r="BQP18" s="82"/>
      <c r="BQQ18" s="82"/>
      <c r="BQR18" s="82"/>
      <c r="BQS18" s="82"/>
      <c r="BQT18" s="82"/>
      <c r="BQU18" s="82"/>
      <c r="BQV18" s="82"/>
      <c r="BQW18" s="82"/>
      <c r="BQX18" s="82"/>
      <c r="BQY18" s="82"/>
      <c r="BQZ18" s="82"/>
      <c r="BRA18" s="82"/>
      <c r="BRB18" s="82"/>
      <c r="BRC18" s="82"/>
      <c r="BRD18" s="82"/>
      <c r="BRE18" s="82"/>
      <c r="BRF18" s="82"/>
      <c r="BRG18" s="82"/>
      <c r="BRH18" s="82"/>
      <c r="BRI18" s="82"/>
      <c r="BRJ18" s="82"/>
      <c r="BRK18" s="82"/>
      <c r="BRL18" s="82"/>
      <c r="BRM18" s="82"/>
      <c r="BRN18" s="82"/>
      <c r="BRO18" s="82"/>
      <c r="BRP18" s="82"/>
      <c r="BRQ18" s="82"/>
      <c r="BRR18" s="82"/>
      <c r="BRS18" s="82"/>
      <c r="BRT18" s="82"/>
      <c r="BRU18" s="82"/>
      <c r="BRV18" s="82"/>
      <c r="BRW18" s="82"/>
      <c r="BRX18" s="82"/>
      <c r="BRY18" s="82"/>
      <c r="BRZ18" s="82"/>
      <c r="BSA18" s="82"/>
      <c r="BSB18" s="82"/>
      <c r="BSC18" s="82"/>
      <c r="BSD18" s="82"/>
      <c r="BSE18" s="82"/>
      <c r="BSF18" s="82"/>
      <c r="BSG18" s="82"/>
      <c r="BSH18" s="82"/>
      <c r="BSI18" s="82"/>
      <c r="BSJ18" s="82"/>
      <c r="BSK18" s="82"/>
      <c r="BSL18" s="82"/>
      <c r="BSM18" s="82"/>
      <c r="BSN18" s="82"/>
      <c r="BSO18" s="82"/>
      <c r="BSP18" s="82"/>
      <c r="BSQ18" s="82"/>
      <c r="BSR18" s="82"/>
      <c r="BSS18" s="82"/>
      <c r="BST18" s="82"/>
      <c r="BSU18" s="82"/>
      <c r="BSV18" s="82"/>
      <c r="BSW18" s="82"/>
      <c r="BSX18" s="82"/>
      <c r="BSY18" s="82"/>
      <c r="BSZ18" s="82"/>
      <c r="BTA18" s="82"/>
      <c r="BTB18" s="82"/>
      <c r="BTC18" s="82"/>
      <c r="BTD18" s="82"/>
      <c r="BTE18" s="82"/>
      <c r="BTF18" s="82"/>
      <c r="BTG18" s="82"/>
      <c r="BTH18" s="82"/>
      <c r="BTI18" s="82"/>
      <c r="BTJ18" s="82"/>
      <c r="BTK18" s="82"/>
      <c r="BTL18" s="82"/>
      <c r="BTM18" s="82"/>
      <c r="BTN18" s="82"/>
      <c r="BTO18" s="82"/>
      <c r="BTP18" s="82"/>
      <c r="BTQ18" s="82"/>
      <c r="BTR18" s="82"/>
      <c r="BTS18" s="82"/>
      <c r="BTT18" s="82"/>
      <c r="BTU18" s="82"/>
      <c r="BTV18" s="82"/>
      <c r="BTW18" s="82"/>
      <c r="BTX18" s="82"/>
      <c r="BTY18" s="82"/>
      <c r="BTZ18" s="82"/>
      <c r="BUA18" s="82"/>
      <c r="BUB18" s="82"/>
      <c r="BUC18" s="82"/>
      <c r="BUD18" s="82"/>
      <c r="BUE18" s="82"/>
      <c r="BUF18" s="82"/>
      <c r="BUG18" s="82"/>
      <c r="BUH18" s="82"/>
      <c r="BUI18" s="82"/>
      <c r="BUJ18" s="82"/>
      <c r="BUK18" s="82"/>
      <c r="BUL18" s="82"/>
      <c r="BUM18" s="82"/>
      <c r="BUN18" s="82"/>
      <c r="BUO18" s="82"/>
      <c r="BUP18" s="82"/>
      <c r="BUQ18" s="82"/>
      <c r="BUR18" s="82"/>
      <c r="BUS18" s="82"/>
      <c r="BUT18" s="82"/>
      <c r="BUU18" s="82"/>
      <c r="BUV18" s="82"/>
      <c r="BUW18" s="82"/>
      <c r="BUX18" s="82"/>
      <c r="BUY18" s="82"/>
      <c r="BUZ18" s="82"/>
      <c r="BVA18" s="82"/>
      <c r="BVB18" s="82"/>
      <c r="BVC18" s="82"/>
      <c r="BVD18" s="82"/>
      <c r="BVE18" s="82"/>
      <c r="BVF18" s="82"/>
      <c r="BVG18" s="82"/>
      <c r="BVH18" s="82"/>
      <c r="BVI18" s="82"/>
      <c r="BVJ18" s="82"/>
      <c r="BVK18" s="82"/>
      <c r="BVL18" s="82"/>
      <c r="BVM18" s="82"/>
      <c r="BVN18" s="82"/>
      <c r="BVO18" s="82"/>
      <c r="BVP18" s="82"/>
      <c r="BVQ18" s="82"/>
      <c r="BVR18" s="82"/>
      <c r="BVS18" s="82"/>
      <c r="BVT18" s="82"/>
      <c r="BVU18" s="82"/>
      <c r="BVV18" s="82"/>
      <c r="BVW18" s="82"/>
      <c r="BVX18" s="82"/>
      <c r="BVY18" s="82"/>
      <c r="BVZ18" s="82"/>
      <c r="BWA18" s="82"/>
      <c r="BWB18" s="82"/>
      <c r="BWC18" s="82"/>
      <c r="BWD18" s="82"/>
      <c r="BWE18" s="82"/>
      <c r="BWF18" s="82"/>
      <c r="BWG18" s="82"/>
      <c r="BWH18" s="82"/>
      <c r="BWI18" s="82"/>
      <c r="BWJ18" s="82"/>
      <c r="BWK18" s="82"/>
      <c r="BWL18" s="82"/>
      <c r="BWM18" s="82"/>
      <c r="BWN18" s="82"/>
      <c r="BWO18" s="82"/>
      <c r="BWP18" s="82"/>
      <c r="BWQ18" s="82"/>
      <c r="BWR18" s="82"/>
      <c r="BWS18" s="82"/>
      <c r="BWT18" s="82"/>
      <c r="BWU18" s="82"/>
      <c r="BWV18" s="82"/>
      <c r="BWW18" s="82"/>
      <c r="BWX18" s="82"/>
      <c r="BWY18" s="82"/>
      <c r="BWZ18" s="82"/>
      <c r="BXA18" s="82"/>
      <c r="BXB18" s="82"/>
      <c r="BXC18" s="82"/>
      <c r="BXD18" s="82"/>
      <c r="BXE18" s="82"/>
      <c r="BXF18" s="82"/>
      <c r="BXG18" s="82"/>
      <c r="BXH18" s="82"/>
      <c r="BXI18" s="82"/>
      <c r="BXJ18" s="82"/>
      <c r="BXK18" s="82"/>
      <c r="BXL18" s="82"/>
      <c r="BXM18" s="82"/>
      <c r="BXN18" s="82"/>
      <c r="BXO18" s="82"/>
      <c r="BXP18" s="82"/>
      <c r="BXQ18" s="82"/>
      <c r="BXR18" s="82"/>
      <c r="BXS18" s="82"/>
      <c r="BXT18" s="82"/>
      <c r="BXU18" s="82"/>
      <c r="BXV18" s="82"/>
      <c r="BXW18" s="82"/>
      <c r="BXX18" s="82"/>
      <c r="BXY18" s="82"/>
      <c r="BXZ18" s="82"/>
      <c r="BYA18" s="82"/>
      <c r="BYB18" s="82"/>
      <c r="BYC18" s="82"/>
      <c r="BYD18" s="82"/>
      <c r="BYE18" s="82"/>
      <c r="BYF18" s="82"/>
      <c r="BYG18" s="82"/>
      <c r="BYH18" s="82"/>
      <c r="BYI18" s="82"/>
      <c r="BYJ18" s="82"/>
      <c r="BYK18" s="82"/>
      <c r="BYL18" s="82"/>
      <c r="BYM18" s="82"/>
      <c r="BYN18" s="82"/>
      <c r="BYO18" s="82"/>
      <c r="BYP18" s="82"/>
      <c r="BYQ18" s="82"/>
      <c r="BYR18" s="82"/>
      <c r="BYS18" s="82"/>
      <c r="BYT18" s="82"/>
      <c r="BYU18" s="82"/>
      <c r="BYV18" s="82"/>
      <c r="BYW18" s="82"/>
      <c r="BYX18" s="82"/>
      <c r="BYY18" s="82"/>
      <c r="BYZ18" s="82"/>
      <c r="BZA18" s="82"/>
      <c r="BZB18" s="82"/>
      <c r="BZC18" s="82"/>
      <c r="BZD18" s="82"/>
      <c r="BZE18" s="82"/>
      <c r="BZF18" s="82"/>
      <c r="BZG18" s="82"/>
      <c r="BZH18" s="82"/>
      <c r="BZI18" s="82"/>
      <c r="BZJ18" s="82"/>
      <c r="BZK18" s="82"/>
      <c r="BZL18" s="82"/>
      <c r="BZM18" s="82"/>
      <c r="BZN18" s="82"/>
      <c r="BZO18" s="82"/>
      <c r="BZP18" s="82"/>
      <c r="BZQ18" s="82"/>
      <c r="BZR18" s="82"/>
      <c r="BZS18" s="82"/>
      <c r="BZT18" s="82"/>
      <c r="BZU18" s="82"/>
      <c r="BZV18" s="82"/>
      <c r="BZW18" s="82"/>
      <c r="BZX18" s="82"/>
      <c r="BZY18" s="82"/>
      <c r="BZZ18" s="82"/>
      <c r="CAA18" s="82"/>
      <c r="CAB18" s="82"/>
      <c r="CAC18" s="82"/>
      <c r="CAD18" s="82"/>
      <c r="CAE18" s="82"/>
      <c r="CAF18" s="82"/>
      <c r="CAG18" s="82"/>
      <c r="CAH18" s="82"/>
      <c r="CAI18" s="82"/>
      <c r="CAJ18" s="82"/>
      <c r="CAK18" s="82"/>
      <c r="CAL18" s="82"/>
      <c r="CAM18" s="82"/>
      <c r="CAN18" s="82"/>
      <c r="CAO18" s="82"/>
      <c r="CAP18" s="82"/>
      <c r="CAQ18" s="82"/>
      <c r="CAR18" s="82"/>
      <c r="CAS18" s="82"/>
      <c r="CAT18" s="82"/>
      <c r="CAU18" s="82"/>
      <c r="CAV18" s="82"/>
      <c r="CAW18" s="82"/>
      <c r="CAX18" s="82"/>
      <c r="CAY18" s="82"/>
      <c r="CAZ18" s="82"/>
      <c r="CBA18" s="82"/>
      <c r="CBB18" s="82"/>
      <c r="CBC18" s="82"/>
      <c r="CBD18" s="82"/>
      <c r="CBE18" s="82"/>
      <c r="CBF18" s="82"/>
      <c r="CBG18" s="82"/>
      <c r="CBH18" s="82"/>
      <c r="CBI18" s="82"/>
      <c r="CBJ18" s="82"/>
      <c r="CBK18" s="82"/>
      <c r="CBL18" s="82"/>
      <c r="CBM18" s="82"/>
      <c r="CBN18" s="82"/>
      <c r="CBO18" s="82"/>
      <c r="CBP18" s="82"/>
      <c r="CBQ18" s="82"/>
      <c r="CBR18" s="82"/>
      <c r="CBS18" s="82"/>
      <c r="CBT18" s="82"/>
      <c r="CBU18" s="82"/>
      <c r="CBV18" s="82"/>
      <c r="CBW18" s="82"/>
      <c r="CBX18" s="82"/>
      <c r="CBY18" s="82"/>
      <c r="CBZ18" s="82"/>
      <c r="CCA18" s="82"/>
      <c r="CCB18" s="82"/>
      <c r="CCC18" s="82"/>
      <c r="CCD18" s="82"/>
      <c r="CCE18" s="82"/>
      <c r="CCF18" s="82"/>
      <c r="CCG18" s="82"/>
      <c r="CCH18" s="82"/>
      <c r="CCI18" s="82"/>
      <c r="CCJ18" s="82"/>
      <c r="CCK18" s="82"/>
      <c r="CCL18" s="82"/>
      <c r="CCM18" s="82"/>
      <c r="CCN18" s="82"/>
      <c r="CCO18" s="82"/>
      <c r="CCP18" s="82"/>
      <c r="CCQ18" s="82"/>
      <c r="CCR18" s="82"/>
      <c r="CCS18" s="82"/>
      <c r="CCT18" s="82"/>
      <c r="CCU18" s="82"/>
      <c r="CCV18" s="82"/>
      <c r="CCW18" s="82"/>
      <c r="CCX18" s="82"/>
      <c r="CCY18" s="82"/>
      <c r="CCZ18" s="82"/>
      <c r="CDA18" s="82"/>
      <c r="CDB18" s="82"/>
      <c r="CDC18" s="82"/>
      <c r="CDD18" s="82"/>
      <c r="CDE18" s="82"/>
      <c r="CDF18" s="82"/>
      <c r="CDG18" s="82"/>
      <c r="CDH18" s="82"/>
      <c r="CDI18" s="82"/>
      <c r="CDJ18" s="82"/>
      <c r="CDK18" s="82"/>
      <c r="CDL18" s="82"/>
      <c r="CDM18" s="82"/>
      <c r="CDN18" s="82"/>
      <c r="CDO18" s="82"/>
      <c r="CDP18" s="82"/>
      <c r="CDQ18" s="82"/>
      <c r="CDR18" s="82"/>
      <c r="CDS18" s="82"/>
      <c r="CDT18" s="82"/>
      <c r="CDU18" s="82"/>
      <c r="CDV18" s="82"/>
      <c r="CDW18" s="82"/>
      <c r="CDX18" s="82"/>
      <c r="CDY18" s="82"/>
      <c r="CDZ18" s="82"/>
      <c r="CEA18" s="82"/>
      <c r="CEB18" s="82"/>
      <c r="CEC18" s="82"/>
      <c r="CED18" s="82"/>
      <c r="CEE18" s="82"/>
      <c r="CEF18" s="82"/>
      <c r="CEG18" s="82"/>
      <c r="CEH18" s="82"/>
      <c r="CEI18" s="82"/>
      <c r="CEJ18" s="82"/>
      <c r="CEK18" s="82"/>
      <c r="CEL18" s="82"/>
      <c r="CEM18" s="82"/>
      <c r="CEN18" s="82"/>
      <c r="CEO18" s="82"/>
      <c r="CEP18" s="82"/>
      <c r="CEQ18" s="82"/>
      <c r="CER18" s="82"/>
      <c r="CES18" s="82"/>
      <c r="CET18" s="82"/>
      <c r="CEU18" s="82"/>
      <c r="CEV18" s="82"/>
      <c r="CEW18" s="82"/>
      <c r="CEX18" s="82"/>
      <c r="CEY18" s="82"/>
      <c r="CEZ18" s="82"/>
      <c r="CFA18" s="82"/>
      <c r="CFB18" s="82"/>
      <c r="CFC18" s="82"/>
      <c r="CFD18" s="82"/>
      <c r="CFE18" s="82"/>
      <c r="CFF18" s="82"/>
      <c r="CFG18" s="82"/>
      <c r="CFH18" s="82"/>
      <c r="CFI18" s="82"/>
      <c r="CFJ18" s="82"/>
      <c r="CFK18" s="82"/>
      <c r="CFL18" s="82"/>
      <c r="CFM18" s="82"/>
      <c r="CFN18" s="82"/>
      <c r="CFO18" s="82"/>
      <c r="CFP18" s="82"/>
      <c r="CFQ18" s="82"/>
      <c r="CFR18" s="82"/>
      <c r="CFS18" s="82"/>
      <c r="CFT18" s="82"/>
      <c r="CFU18" s="82"/>
      <c r="CFV18" s="82"/>
      <c r="CFW18" s="82"/>
      <c r="CFX18" s="82"/>
      <c r="CFY18" s="82"/>
      <c r="CFZ18" s="82"/>
      <c r="CGA18" s="82"/>
      <c r="CGB18" s="82"/>
      <c r="CGC18" s="82"/>
      <c r="CGD18" s="82"/>
      <c r="CGE18" s="82"/>
      <c r="CGF18" s="82"/>
      <c r="CGG18" s="82"/>
      <c r="CGH18" s="82"/>
      <c r="CGI18" s="82"/>
      <c r="CGJ18" s="82"/>
      <c r="CGK18" s="82"/>
      <c r="CGL18" s="82"/>
      <c r="CGM18" s="82"/>
      <c r="CGN18" s="82"/>
      <c r="CGO18" s="82"/>
      <c r="CGP18" s="82"/>
      <c r="CGQ18" s="82"/>
      <c r="CGR18" s="82"/>
      <c r="CGS18" s="82"/>
      <c r="CGT18" s="82"/>
      <c r="CGU18" s="82"/>
      <c r="CGV18" s="82"/>
      <c r="CGW18" s="82"/>
      <c r="CGX18" s="82"/>
      <c r="CGY18" s="82"/>
      <c r="CGZ18" s="82"/>
      <c r="CHA18" s="82"/>
      <c r="CHB18" s="82"/>
      <c r="CHC18" s="82"/>
      <c r="CHD18" s="82"/>
      <c r="CHE18" s="82"/>
      <c r="CHF18" s="82"/>
      <c r="CHG18" s="82"/>
      <c r="CHH18" s="82"/>
      <c r="CHI18" s="82"/>
      <c r="CHJ18" s="82"/>
      <c r="CHK18" s="82"/>
      <c r="CHL18" s="82"/>
      <c r="CHM18" s="82"/>
      <c r="CHN18" s="82"/>
      <c r="CHO18" s="82"/>
      <c r="CHP18" s="82"/>
      <c r="CHQ18" s="82"/>
      <c r="CHR18" s="82"/>
      <c r="CHS18" s="82"/>
      <c r="CHT18" s="82"/>
      <c r="CHU18" s="82"/>
      <c r="CHV18" s="82"/>
      <c r="CHW18" s="82"/>
      <c r="CHX18" s="82"/>
      <c r="CHY18" s="82"/>
      <c r="CHZ18" s="82"/>
      <c r="CIA18" s="82"/>
      <c r="CIB18" s="82"/>
      <c r="CIC18" s="82"/>
      <c r="CID18" s="82"/>
      <c r="CIE18" s="82"/>
      <c r="CIF18" s="82"/>
      <c r="CIG18" s="82"/>
      <c r="CIH18" s="82"/>
      <c r="CII18" s="82"/>
      <c r="CIJ18" s="82"/>
      <c r="CIK18" s="82"/>
      <c r="CIL18" s="82"/>
      <c r="CIM18" s="82"/>
      <c r="CIN18" s="82"/>
      <c r="CIO18" s="82"/>
      <c r="CIP18" s="82"/>
      <c r="CIQ18" s="82"/>
      <c r="CIR18" s="82"/>
      <c r="CIS18" s="82"/>
      <c r="CIT18" s="82"/>
      <c r="CIU18" s="82"/>
      <c r="CIV18" s="82"/>
      <c r="CIW18" s="82"/>
      <c r="CIX18" s="82"/>
      <c r="CIY18" s="82"/>
      <c r="CIZ18" s="82"/>
      <c r="CJA18" s="82"/>
      <c r="CJB18" s="82"/>
      <c r="CJC18" s="82"/>
      <c r="CJD18" s="82"/>
      <c r="CJE18" s="82"/>
      <c r="CJF18" s="82"/>
      <c r="CJG18" s="82"/>
      <c r="CJH18" s="82"/>
      <c r="CJI18" s="82"/>
      <c r="CJJ18" s="82"/>
      <c r="CJK18" s="82"/>
      <c r="CJL18" s="82"/>
      <c r="CJM18" s="82"/>
      <c r="CJN18" s="82"/>
      <c r="CJO18" s="82"/>
      <c r="CJP18" s="82"/>
      <c r="CJQ18" s="82"/>
      <c r="CJR18" s="82"/>
      <c r="CJS18" s="82"/>
      <c r="CJT18" s="82"/>
      <c r="CJU18" s="82"/>
      <c r="CJV18" s="82"/>
      <c r="CJW18" s="82"/>
      <c r="CJX18" s="82"/>
      <c r="CJY18" s="82"/>
      <c r="CJZ18" s="82"/>
      <c r="CKA18" s="82"/>
      <c r="CKB18" s="82"/>
      <c r="CKC18" s="82"/>
      <c r="CKD18" s="82"/>
      <c r="CKE18" s="82"/>
      <c r="CKF18" s="82"/>
      <c r="CKG18" s="82"/>
      <c r="CKH18" s="82"/>
      <c r="CKI18" s="82"/>
      <c r="CKJ18" s="82"/>
      <c r="CKK18" s="82"/>
      <c r="CKL18" s="82"/>
      <c r="CKM18" s="82"/>
      <c r="CKN18" s="82"/>
      <c r="CKO18" s="82"/>
      <c r="CKP18" s="82"/>
      <c r="CKQ18" s="82"/>
      <c r="CKR18" s="82"/>
      <c r="CKS18" s="82"/>
      <c r="CKT18" s="82"/>
      <c r="CKU18" s="82"/>
      <c r="CKV18" s="82"/>
      <c r="CKW18" s="82"/>
      <c r="CKX18" s="82"/>
      <c r="CKY18" s="82"/>
      <c r="CKZ18" s="82"/>
      <c r="CLA18" s="82"/>
      <c r="CLB18" s="82"/>
      <c r="CLC18" s="82"/>
      <c r="CLD18" s="82"/>
      <c r="CLE18" s="82"/>
      <c r="CLF18" s="82"/>
      <c r="CLG18" s="82"/>
      <c r="CLH18" s="82"/>
      <c r="CLI18" s="82"/>
      <c r="CLJ18" s="82"/>
      <c r="CLK18" s="82"/>
      <c r="CLL18" s="82"/>
      <c r="CLM18" s="82"/>
      <c r="CLN18" s="82"/>
      <c r="CLO18" s="82"/>
      <c r="CLP18" s="82"/>
      <c r="CLQ18" s="82"/>
      <c r="CLR18" s="82"/>
      <c r="CLS18" s="82"/>
      <c r="CLT18" s="82"/>
      <c r="CLU18" s="82"/>
      <c r="CLV18" s="82"/>
      <c r="CLW18" s="82"/>
      <c r="CLX18" s="82"/>
      <c r="CLY18" s="82"/>
      <c r="CLZ18" s="82"/>
      <c r="CMA18" s="82"/>
      <c r="CMB18" s="82"/>
      <c r="CMC18" s="82"/>
      <c r="CMD18" s="82"/>
      <c r="CME18" s="82"/>
      <c r="CMF18" s="82"/>
      <c r="CMG18" s="82"/>
      <c r="CMH18" s="82"/>
      <c r="CMI18" s="82"/>
      <c r="CMJ18" s="82"/>
      <c r="CMK18" s="82"/>
      <c r="CML18" s="82"/>
      <c r="CMM18" s="82"/>
      <c r="CMN18" s="82"/>
      <c r="CMO18" s="82"/>
      <c r="CMP18" s="82"/>
      <c r="CMQ18" s="82"/>
      <c r="CMR18" s="82"/>
      <c r="CMS18" s="82"/>
      <c r="CMT18" s="82"/>
      <c r="CMU18" s="82"/>
      <c r="CMV18" s="82"/>
      <c r="CMW18" s="82"/>
      <c r="CMX18" s="82"/>
      <c r="CMY18" s="82"/>
      <c r="CMZ18" s="82"/>
      <c r="CNA18" s="82"/>
      <c r="CNB18" s="82"/>
      <c r="CNC18" s="82"/>
      <c r="CND18" s="82"/>
      <c r="CNE18" s="82"/>
      <c r="CNF18" s="82"/>
      <c r="CNG18" s="82"/>
      <c r="CNH18" s="82"/>
      <c r="CNI18" s="82"/>
      <c r="CNJ18" s="82"/>
      <c r="CNK18" s="82"/>
      <c r="CNL18" s="82"/>
      <c r="CNM18" s="82"/>
      <c r="CNN18" s="82"/>
      <c r="CNO18" s="82"/>
      <c r="CNP18" s="82"/>
      <c r="CNQ18" s="82"/>
      <c r="CNR18" s="82"/>
      <c r="CNS18" s="82"/>
      <c r="CNT18" s="82"/>
      <c r="CNU18" s="82"/>
      <c r="CNV18" s="82"/>
      <c r="CNW18" s="82"/>
      <c r="CNX18" s="82"/>
      <c r="CNY18" s="82"/>
      <c r="CNZ18" s="82"/>
      <c r="COA18" s="82"/>
      <c r="COB18" s="82"/>
      <c r="COC18" s="82"/>
      <c r="COD18" s="82"/>
      <c r="COE18" s="82"/>
      <c r="COF18" s="82"/>
      <c r="COG18" s="82"/>
      <c r="COH18" s="82"/>
      <c r="COI18" s="82"/>
      <c r="COJ18" s="82"/>
      <c r="COK18" s="82"/>
      <c r="COL18" s="82"/>
      <c r="COM18" s="82"/>
      <c r="CON18" s="82"/>
      <c r="COO18" s="82"/>
      <c r="COP18" s="82"/>
      <c r="COQ18" s="82"/>
      <c r="COR18" s="82"/>
      <c r="COS18" s="82"/>
      <c r="COT18" s="82"/>
      <c r="COU18" s="82"/>
      <c r="COV18" s="82"/>
      <c r="COW18" s="82"/>
      <c r="COX18" s="82"/>
      <c r="COY18" s="82"/>
      <c r="COZ18" s="82"/>
      <c r="CPA18" s="82"/>
      <c r="CPB18" s="82"/>
      <c r="CPC18" s="82"/>
      <c r="CPD18" s="82"/>
      <c r="CPE18" s="82"/>
      <c r="CPF18" s="82"/>
      <c r="CPG18" s="82"/>
      <c r="CPH18" s="82"/>
      <c r="CPI18" s="82"/>
      <c r="CPJ18" s="82"/>
      <c r="CPK18" s="82"/>
      <c r="CPL18" s="82"/>
      <c r="CPM18" s="82"/>
      <c r="CPN18" s="82"/>
      <c r="CPO18" s="82"/>
      <c r="CPP18" s="82"/>
      <c r="CPQ18" s="82"/>
      <c r="CPR18" s="82"/>
      <c r="CPS18" s="82"/>
      <c r="CPT18" s="82"/>
      <c r="CPU18" s="82"/>
      <c r="CPV18" s="82"/>
      <c r="CPW18" s="82"/>
      <c r="CPX18" s="82"/>
      <c r="CPY18" s="82"/>
      <c r="CPZ18" s="82"/>
      <c r="CQA18" s="82"/>
      <c r="CQB18" s="82"/>
      <c r="CQC18" s="82"/>
      <c r="CQD18" s="82"/>
      <c r="CQE18" s="82"/>
      <c r="CQF18" s="82"/>
      <c r="CQG18" s="82"/>
      <c r="CQH18" s="82"/>
      <c r="CQI18" s="82"/>
      <c r="CQJ18" s="82"/>
      <c r="CQK18" s="82"/>
      <c r="CQL18" s="82"/>
      <c r="CQM18" s="82"/>
      <c r="CQN18" s="82"/>
      <c r="CQO18" s="82"/>
      <c r="CQP18" s="82"/>
      <c r="CQQ18" s="82"/>
      <c r="CQR18" s="82"/>
      <c r="CQS18" s="82"/>
      <c r="CQT18" s="82"/>
      <c r="CQU18" s="82"/>
      <c r="CQV18" s="82"/>
      <c r="CQW18" s="82"/>
      <c r="CQX18" s="82"/>
      <c r="CQY18" s="82"/>
      <c r="CQZ18" s="82"/>
      <c r="CRA18" s="82"/>
      <c r="CRB18" s="82"/>
      <c r="CRC18" s="82"/>
      <c r="CRD18" s="82"/>
      <c r="CRE18" s="82"/>
      <c r="CRF18" s="82"/>
      <c r="CRG18" s="82"/>
      <c r="CRH18" s="82"/>
      <c r="CRI18" s="82"/>
      <c r="CRJ18" s="82"/>
      <c r="CRK18" s="82"/>
      <c r="CRL18" s="82"/>
      <c r="CRM18" s="82"/>
      <c r="CRN18" s="82"/>
      <c r="CRO18" s="82"/>
      <c r="CRP18" s="82"/>
      <c r="CRQ18" s="82"/>
      <c r="CRR18" s="82"/>
      <c r="CRS18" s="82"/>
      <c r="CRT18" s="82"/>
      <c r="CRU18" s="82"/>
      <c r="CRV18" s="82"/>
      <c r="CRW18" s="82"/>
      <c r="CRX18" s="82"/>
      <c r="CRY18" s="82"/>
      <c r="CRZ18" s="82"/>
      <c r="CSA18" s="82"/>
      <c r="CSB18" s="82"/>
      <c r="CSC18" s="82"/>
      <c r="CSD18" s="82"/>
      <c r="CSE18" s="82"/>
      <c r="CSF18" s="82"/>
      <c r="CSG18" s="82"/>
      <c r="CSH18" s="82"/>
      <c r="CSI18" s="82"/>
      <c r="CSJ18" s="82"/>
      <c r="CSK18" s="82"/>
      <c r="CSL18" s="82"/>
      <c r="CSM18" s="82"/>
      <c r="CSN18" s="82"/>
      <c r="CSO18" s="82"/>
      <c r="CSP18" s="82"/>
      <c r="CSQ18" s="82"/>
      <c r="CSR18" s="82"/>
      <c r="CSS18" s="82"/>
      <c r="CST18" s="82"/>
      <c r="CSU18" s="82"/>
      <c r="CSV18" s="82"/>
      <c r="CSW18" s="82"/>
      <c r="CSX18" s="82"/>
      <c r="CSY18" s="82"/>
      <c r="CSZ18" s="82"/>
      <c r="CTA18" s="82"/>
      <c r="CTB18" s="82"/>
      <c r="CTC18" s="82"/>
      <c r="CTD18" s="82"/>
      <c r="CTE18" s="82"/>
      <c r="CTF18" s="82"/>
      <c r="CTG18" s="82"/>
      <c r="CTH18" s="82"/>
      <c r="CTI18" s="82"/>
      <c r="CTJ18" s="82"/>
      <c r="CTK18" s="82"/>
      <c r="CTL18" s="82"/>
      <c r="CTM18" s="82"/>
      <c r="CTN18" s="82"/>
      <c r="CTO18" s="82"/>
      <c r="CTP18" s="82"/>
      <c r="CTQ18" s="82"/>
      <c r="CTR18" s="82"/>
      <c r="CTS18" s="82"/>
      <c r="CTT18" s="82"/>
      <c r="CTU18" s="82"/>
      <c r="CTV18" s="82"/>
      <c r="CTW18" s="82"/>
      <c r="CTX18" s="82"/>
      <c r="CTY18" s="82"/>
      <c r="CTZ18" s="82"/>
      <c r="CUA18" s="82"/>
      <c r="CUB18" s="82"/>
      <c r="CUC18" s="82"/>
      <c r="CUD18" s="82"/>
      <c r="CUE18" s="82"/>
      <c r="CUF18" s="82"/>
      <c r="CUG18" s="82"/>
      <c r="CUH18" s="82"/>
      <c r="CUI18" s="82"/>
      <c r="CUJ18" s="82"/>
      <c r="CUK18" s="82"/>
      <c r="CUL18" s="82"/>
      <c r="CUM18" s="82"/>
      <c r="CUN18" s="82"/>
      <c r="CUO18" s="82"/>
      <c r="CUP18" s="82"/>
      <c r="CUQ18" s="82"/>
      <c r="CUR18" s="82"/>
      <c r="CUS18" s="82"/>
      <c r="CUT18" s="82"/>
      <c r="CUU18" s="82"/>
      <c r="CUV18" s="82"/>
      <c r="CUW18" s="82"/>
      <c r="CUX18" s="82"/>
      <c r="CUY18" s="82"/>
      <c r="CUZ18" s="82"/>
      <c r="CVA18" s="82"/>
      <c r="CVB18" s="82"/>
      <c r="CVC18" s="82"/>
      <c r="CVD18" s="82"/>
      <c r="CVE18" s="82"/>
      <c r="CVF18" s="82"/>
      <c r="CVG18" s="82"/>
      <c r="CVH18" s="82"/>
      <c r="CVI18" s="82"/>
      <c r="CVJ18" s="82"/>
      <c r="CVK18" s="82"/>
      <c r="CVL18" s="82"/>
      <c r="CVM18" s="82"/>
      <c r="CVN18" s="82"/>
      <c r="CVO18" s="82"/>
      <c r="CVP18" s="82"/>
      <c r="CVQ18" s="82"/>
      <c r="CVR18" s="82"/>
      <c r="CVS18" s="82"/>
      <c r="CVT18" s="82"/>
      <c r="CVU18" s="82"/>
      <c r="CVV18" s="82"/>
      <c r="CVW18" s="82"/>
      <c r="CVX18" s="82"/>
      <c r="CVY18" s="82"/>
      <c r="CVZ18" s="82"/>
      <c r="CWA18" s="82"/>
      <c r="CWB18" s="82"/>
      <c r="CWC18" s="82"/>
      <c r="CWD18" s="82"/>
      <c r="CWE18" s="82"/>
      <c r="CWF18" s="82"/>
      <c r="CWG18" s="82"/>
      <c r="CWH18" s="82"/>
      <c r="CWI18" s="82"/>
      <c r="CWJ18" s="82"/>
      <c r="CWK18" s="82"/>
      <c r="CWL18" s="82"/>
      <c r="CWM18" s="82"/>
      <c r="CWN18" s="82"/>
      <c r="CWO18" s="82"/>
      <c r="CWP18" s="82"/>
      <c r="CWQ18" s="82"/>
      <c r="CWR18" s="82"/>
      <c r="CWS18" s="82"/>
      <c r="CWT18" s="82"/>
      <c r="CWU18" s="82"/>
      <c r="CWV18" s="82"/>
      <c r="CWW18" s="82"/>
      <c r="CWX18" s="82"/>
      <c r="CWY18" s="82"/>
      <c r="CWZ18" s="82"/>
      <c r="CXA18" s="82"/>
      <c r="CXB18" s="82"/>
      <c r="CXC18" s="82"/>
      <c r="CXD18" s="82"/>
      <c r="CXE18" s="82"/>
      <c r="CXF18" s="82"/>
      <c r="CXG18" s="82"/>
      <c r="CXH18" s="82"/>
      <c r="CXI18" s="82"/>
      <c r="CXJ18" s="82"/>
      <c r="CXK18" s="82"/>
      <c r="CXL18" s="82"/>
      <c r="CXM18" s="82"/>
      <c r="CXN18" s="82"/>
      <c r="CXO18" s="82"/>
      <c r="CXP18" s="82"/>
      <c r="CXQ18" s="82"/>
      <c r="CXR18" s="82"/>
      <c r="CXS18" s="82"/>
      <c r="CXT18" s="82"/>
      <c r="CXU18" s="82"/>
      <c r="CXV18" s="82"/>
      <c r="CXW18" s="82"/>
      <c r="CXX18" s="82"/>
      <c r="CXY18" s="82"/>
      <c r="CXZ18" s="82"/>
      <c r="CYA18" s="82"/>
      <c r="CYB18" s="82"/>
      <c r="CYC18" s="82"/>
      <c r="CYD18" s="82"/>
      <c r="CYE18" s="82"/>
      <c r="CYF18" s="82"/>
      <c r="CYG18" s="82"/>
      <c r="CYH18" s="82"/>
      <c r="CYI18" s="82"/>
      <c r="CYJ18" s="82"/>
      <c r="CYK18" s="82"/>
      <c r="CYL18" s="82"/>
      <c r="CYM18" s="82"/>
      <c r="CYN18" s="82"/>
      <c r="CYO18" s="82"/>
      <c r="CYP18" s="82"/>
      <c r="CYQ18" s="82"/>
      <c r="CYR18" s="82"/>
      <c r="CYS18" s="82"/>
      <c r="CYT18" s="82"/>
      <c r="CYU18" s="82"/>
      <c r="CYV18" s="82"/>
      <c r="CYW18" s="82"/>
      <c r="CYX18" s="82"/>
      <c r="CYY18" s="82"/>
      <c r="CYZ18" s="82"/>
      <c r="CZA18" s="82"/>
      <c r="CZB18" s="82"/>
      <c r="CZC18" s="82"/>
      <c r="CZD18" s="82"/>
      <c r="CZE18" s="82"/>
      <c r="CZF18" s="82"/>
      <c r="CZG18" s="82"/>
      <c r="CZH18" s="82"/>
      <c r="CZI18" s="82"/>
      <c r="CZJ18" s="82"/>
      <c r="CZK18" s="82"/>
      <c r="CZL18" s="82"/>
      <c r="CZM18" s="82"/>
      <c r="CZN18" s="82"/>
      <c r="CZO18" s="82"/>
      <c r="CZP18" s="82"/>
      <c r="CZQ18" s="82"/>
      <c r="CZR18" s="82"/>
      <c r="CZS18" s="82"/>
      <c r="CZT18" s="82"/>
      <c r="CZU18" s="82"/>
      <c r="CZV18" s="82"/>
      <c r="CZW18" s="82"/>
      <c r="CZX18" s="82"/>
      <c r="CZY18" s="82"/>
      <c r="CZZ18" s="82"/>
      <c r="DAA18" s="82"/>
      <c r="DAB18" s="82"/>
      <c r="DAC18" s="82"/>
      <c r="DAD18" s="82"/>
      <c r="DAE18" s="82"/>
      <c r="DAF18" s="82"/>
      <c r="DAG18" s="82"/>
      <c r="DAH18" s="82"/>
      <c r="DAI18" s="82"/>
      <c r="DAJ18" s="82"/>
      <c r="DAK18" s="82"/>
      <c r="DAL18" s="82"/>
      <c r="DAM18" s="82"/>
      <c r="DAN18" s="82"/>
      <c r="DAO18" s="82"/>
      <c r="DAP18" s="82"/>
      <c r="DAQ18" s="82"/>
      <c r="DAR18" s="82"/>
      <c r="DAS18" s="82"/>
      <c r="DAT18" s="82"/>
      <c r="DAU18" s="82"/>
      <c r="DAV18" s="82"/>
      <c r="DAW18" s="82"/>
      <c r="DAX18" s="82"/>
      <c r="DAY18" s="82"/>
      <c r="DAZ18" s="82"/>
      <c r="DBA18" s="82"/>
      <c r="DBB18" s="82"/>
      <c r="DBC18" s="82"/>
      <c r="DBD18" s="82"/>
      <c r="DBE18" s="82"/>
      <c r="DBF18" s="82"/>
      <c r="DBG18" s="82"/>
      <c r="DBH18" s="82"/>
      <c r="DBI18" s="82"/>
      <c r="DBJ18" s="82"/>
      <c r="DBK18" s="82"/>
      <c r="DBL18" s="82"/>
      <c r="DBM18" s="82"/>
      <c r="DBN18" s="82"/>
      <c r="DBO18" s="82"/>
      <c r="DBP18" s="82"/>
      <c r="DBQ18" s="82"/>
      <c r="DBR18" s="82"/>
      <c r="DBS18" s="82"/>
      <c r="DBT18" s="82"/>
      <c r="DBU18" s="82"/>
      <c r="DBV18" s="82"/>
      <c r="DBW18" s="82"/>
      <c r="DBX18" s="82"/>
      <c r="DBY18" s="82"/>
      <c r="DBZ18" s="82"/>
      <c r="DCA18" s="82"/>
      <c r="DCB18" s="82"/>
      <c r="DCC18" s="82"/>
      <c r="DCD18" s="82"/>
      <c r="DCE18" s="82"/>
      <c r="DCF18" s="82"/>
      <c r="DCG18" s="82"/>
      <c r="DCH18" s="82"/>
      <c r="DCI18" s="82"/>
      <c r="DCJ18" s="82"/>
      <c r="DCK18" s="82"/>
      <c r="DCL18" s="82"/>
      <c r="DCM18" s="82"/>
      <c r="DCN18" s="82"/>
      <c r="DCO18" s="82"/>
      <c r="DCP18" s="82"/>
      <c r="DCQ18" s="82"/>
      <c r="DCR18" s="82"/>
      <c r="DCS18" s="82"/>
      <c r="DCT18" s="82"/>
      <c r="DCU18" s="82"/>
      <c r="DCV18" s="82"/>
      <c r="DCW18" s="82"/>
      <c r="DCX18" s="82"/>
      <c r="DCY18" s="82"/>
      <c r="DCZ18" s="82"/>
      <c r="DDA18" s="82"/>
      <c r="DDB18" s="82"/>
      <c r="DDC18" s="82"/>
      <c r="DDD18" s="82"/>
      <c r="DDE18" s="82"/>
      <c r="DDF18" s="82"/>
      <c r="DDG18" s="82"/>
      <c r="DDH18" s="82"/>
      <c r="DDI18" s="82"/>
      <c r="DDJ18" s="82"/>
      <c r="DDK18" s="82"/>
      <c r="DDL18" s="82"/>
      <c r="DDM18" s="82"/>
      <c r="DDN18" s="82"/>
      <c r="DDO18" s="82"/>
      <c r="DDP18" s="82"/>
      <c r="DDQ18" s="82"/>
      <c r="DDR18" s="82"/>
      <c r="DDS18" s="82"/>
      <c r="DDT18" s="82"/>
      <c r="DDU18" s="82"/>
      <c r="DDV18" s="82"/>
      <c r="DDW18" s="82"/>
      <c r="DDX18" s="82"/>
      <c r="DDY18" s="82"/>
      <c r="DDZ18" s="82"/>
      <c r="DEA18" s="82"/>
      <c r="DEB18" s="82"/>
      <c r="DEC18" s="82"/>
      <c r="DED18" s="82"/>
      <c r="DEE18" s="82"/>
      <c r="DEF18" s="82"/>
      <c r="DEG18" s="82"/>
      <c r="DEH18" s="82"/>
      <c r="DEI18" s="82"/>
      <c r="DEJ18" s="82"/>
      <c r="DEK18" s="82"/>
      <c r="DEL18" s="82"/>
      <c r="DEM18" s="82"/>
      <c r="DEN18" s="82"/>
      <c r="DEO18" s="82"/>
      <c r="DEP18" s="82"/>
      <c r="DEQ18" s="82"/>
      <c r="DER18" s="82"/>
      <c r="DES18" s="82"/>
      <c r="DET18" s="82"/>
      <c r="DEU18" s="82"/>
      <c r="DEV18" s="82"/>
      <c r="DEW18" s="82"/>
      <c r="DEX18" s="82"/>
      <c r="DEY18" s="82"/>
      <c r="DEZ18" s="82"/>
      <c r="DFA18" s="82"/>
      <c r="DFB18" s="82"/>
      <c r="DFC18" s="82"/>
      <c r="DFD18" s="82"/>
      <c r="DFE18" s="82"/>
      <c r="DFF18" s="82"/>
      <c r="DFG18" s="82"/>
      <c r="DFH18" s="82"/>
      <c r="DFI18" s="82"/>
      <c r="DFJ18" s="82"/>
      <c r="DFK18" s="82"/>
      <c r="DFL18" s="82"/>
      <c r="DFM18" s="82"/>
      <c r="DFN18" s="82"/>
      <c r="DFO18" s="82"/>
      <c r="DFP18" s="82"/>
      <c r="DFQ18" s="82"/>
      <c r="DFR18" s="82"/>
      <c r="DFS18" s="82"/>
      <c r="DFT18" s="82"/>
      <c r="DFU18" s="82"/>
      <c r="DFV18" s="82"/>
      <c r="DFW18" s="82"/>
      <c r="DFX18" s="82"/>
      <c r="DFY18" s="82"/>
      <c r="DFZ18" s="82"/>
      <c r="DGA18" s="82"/>
      <c r="DGB18" s="82"/>
      <c r="DGC18" s="82"/>
      <c r="DGD18" s="82"/>
      <c r="DGE18" s="82"/>
      <c r="DGF18" s="82"/>
      <c r="DGG18" s="82"/>
      <c r="DGH18" s="82"/>
      <c r="DGI18" s="82"/>
      <c r="DGJ18" s="82"/>
      <c r="DGK18" s="82"/>
      <c r="DGL18" s="82"/>
      <c r="DGM18" s="82"/>
      <c r="DGN18" s="82"/>
      <c r="DGO18" s="82"/>
      <c r="DGP18" s="82"/>
      <c r="DGQ18" s="82"/>
      <c r="DGR18" s="82"/>
      <c r="DGS18" s="82"/>
      <c r="DGT18" s="82"/>
      <c r="DGU18" s="82"/>
      <c r="DGV18" s="82"/>
      <c r="DGW18" s="82"/>
      <c r="DGX18" s="82"/>
      <c r="DGY18" s="82"/>
      <c r="DGZ18" s="82"/>
      <c r="DHA18" s="82"/>
      <c r="DHB18" s="82"/>
      <c r="DHC18" s="82"/>
      <c r="DHD18" s="82"/>
      <c r="DHE18" s="82"/>
      <c r="DHF18" s="82"/>
      <c r="DHG18" s="82"/>
      <c r="DHH18" s="82"/>
      <c r="DHI18" s="82"/>
      <c r="DHJ18" s="82"/>
      <c r="DHK18" s="82"/>
      <c r="DHL18" s="82"/>
      <c r="DHM18" s="82"/>
      <c r="DHN18" s="82"/>
      <c r="DHO18" s="82"/>
      <c r="DHP18" s="82"/>
      <c r="DHQ18" s="82"/>
      <c r="DHR18" s="82"/>
      <c r="DHS18" s="82"/>
      <c r="DHT18" s="82"/>
      <c r="DHU18" s="82"/>
      <c r="DHV18" s="82"/>
      <c r="DHW18" s="82"/>
      <c r="DHX18" s="82"/>
      <c r="DHY18" s="82"/>
      <c r="DHZ18" s="82"/>
      <c r="DIA18" s="82"/>
      <c r="DIB18" s="82"/>
      <c r="DIC18" s="82"/>
      <c r="DID18" s="82"/>
      <c r="DIE18" s="82"/>
      <c r="DIF18" s="82"/>
      <c r="DIG18" s="82"/>
      <c r="DIH18" s="82"/>
      <c r="DII18" s="82"/>
      <c r="DIJ18" s="82"/>
      <c r="DIK18" s="82"/>
      <c r="DIL18" s="82"/>
      <c r="DIM18" s="82"/>
      <c r="DIN18" s="82"/>
      <c r="DIO18" s="82"/>
      <c r="DIP18" s="82"/>
      <c r="DIQ18" s="82"/>
      <c r="DIR18" s="82"/>
      <c r="DIS18" s="82"/>
      <c r="DIT18" s="82"/>
      <c r="DIU18" s="82"/>
      <c r="DIV18" s="82"/>
      <c r="DIW18" s="82"/>
      <c r="DIX18" s="82"/>
      <c r="DIY18" s="82"/>
      <c r="DIZ18" s="82"/>
      <c r="DJA18" s="82"/>
      <c r="DJB18" s="82"/>
      <c r="DJC18" s="82"/>
      <c r="DJD18" s="82"/>
      <c r="DJE18" s="82"/>
      <c r="DJF18" s="82"/>
      <c r="DJG18" s="82"/>
      <c r="DJH18" s="82"/>
      <c r="DJI18" s="82"/>
      <c r="DJJ18" s="82"/>
      <c r="DJK18" s="82"/>
      <c r="DJL18" s="82"/>
      <c r="DJM18" s="82"/>
      <c r="DJN18" s="82"/>
      <c r="DJO18" s="82"/>
      <c r="DJP18" s="82"/>
      <c r="DJQ18" s="82"/>
      <c r="DJR18" s="82"/>
      <c r="DJS18" s="82"/>
      <c r="DJT18" s="82"/>
      <c r="DJU18" s="82"/>
      <c r="DJV18" s="82"/>
      <c r="DJW18" s="82"/>
      <c r="DJX18" s="82"/>
      <c r="DJY18" s="82"/>
      <c r="DJZ18" s="82"/>
      <c r="DKA18" s="82"/>
      <c r="DKB18" s="82"/>
      <c r="DKC18" s="82"/>
      <c r="DKD18" s="82"/>
      <c r="DKE18" s="82"/>
      <c r="DKF18" s="82"/>
      <c r="DKG18" s="82"/>
      <c r="DKH18" s="82"/>
      <c r="DKI18" s="82"/>
      <c r="DKJ18" s="82"/>
      <c r="DKK18" s="82"/>
      <c r="DKL18" s="82"/>
      <c r="DKM18" s="82"/>
      <c r="DKN18" s="82"/>
      <c r="DKO18" s="82"/>
      <c r="DKP18" s="82"/>
      <c r="DKQ18" s="82"/>
      <c r="DKR18" s="82"/>
      <c r="DKS18" s="82"/>
      <c r="DKT18" s="82"/>
      <c r="DKU18" s="82"/>
      <c r="DKV18" s="82"/>
      <c r="DKW18" s="82"/>
      <c r="DKX18" s="82"/>
      <c r="DKY18" s="82"/>
      <c r="DKZ18" s="82"/>
      <c r="DLA18" s="82"/>
      <c r="DLB18" s="82"/>
      <c r="DLC18" s="82"/>
      <c r="DLD18" s="82"/>
      <c r="DLE18" s="82"/>
      <c r="DLF18" s="82"/>
      <c r="DLG18" s="82"/>
      <c r="DLH18" s="82"/>
      <c r="DLI18" s="82"/>
      <c r="DLJ18" s="82"/>
      <c r="DLK18" s="82"/>
      <c r="DLL18" s="82"/>
      <c r="DLM18" s="82"/>
      <c r="DLN18" s="82"/>
      <c r="DLO18" s="82"/>
      <c r="DLP18" s="82"/>
      <c r="DLQ18" s="82"/>
      <c r="DLR18" s="82"/>
      <c r="DLS18" s="82"/>
      <c r="DLT18" s="82"/>
      <c r="DLU18" s="82"/>
      <c r="DLV18" s="82"/>
      <c r="DLW18" s="82"/>
      <c r="DLX18" s="82"/>
      <c r="DLY18" s="82"/>
      <c r="DLZ18" s="82"/>
      <c r="DMA18" s="82"/>
      <c r="DMB18" s="82"/>
      <c r="DMC18" s="82"/>
      <c r="DMD18" s="82"/>
      <c r="DME18" s="82"/>
      <c r="DMF18" s="82"/>
      <c r="DMG18" s="82"/>
      <c r="DMH18" s="82"/>
      <c r="DMI18" s="82"/>
      <c r="DMJ18" s="82"/>
      <c r="DMK18" s="82"/>
      <c r="DML18" s="82"/>
      <c r="DMM18" s="82"/>
      <c r="DMN18" s="82"/>
      <c r="DMO18" s="82"/>
      <c r="DMP18" s="82"/>
      <c r="DMQ18" s="82"/>
      <c r="DMR18" s="82"/>
      <c r="DMS18" s="82"/>
      <c r="DMT18" s="82"/>
      <c r="DMU18" s="82"/>
      <c r="DMV18" s="82"/>
      <c r="DMW18" s="82"/>
      <c r="DMX18" s="82"/>
      <c r="DMY18" s="82"/>
      <c r="DMZ18" s="82"/>
      <c r="DNA18" s="82"/>
      <c r="DNB18" s="82"/>
      <c r="DNC18" s="82"/>
      <c r="DND18" s="82"/>
      <c r="DNE18" s="82"/>
      <c r="DNF18" s="82"/>
      <c r="DNG18" s="82"/>
      <c r="DNH18" s="82"/>
      <c r="DNI18" s="82"/>
      <c r="DNJ18" s="82"/>
      <c r="DNK18" s="82"/>
      <c r="DNL18" s="82"/>
      <c r="DNM18" s="82"/>
      <c r="DNN18" s="82"/>
      <c r="DNO18" s="82"/>
      <c r="DNP18" s="82"/>
      <c r="DNQ18" s="82"/>
      <c r="DNR18" s="82"/>
      <c r="DNS18" s="82"/>
      <c r="DNT18" s="82"/>
      <c r="DNU18" s="82"/>
      <c r="DNV18" s="82"/>
      <c r="DNW18" s="82"/>
      <c r="DNX18" s="82"/>
      <c r="DNY18" s="82"/>
      <c r="DNZ18" s="82"/>
      <c r="DOA18" s="82"/>
      <c r="DOB18" s="82"/>
      <c r="DOC18" s="82"/>
      <c r="DOD18" s="82"/>
      <c r="DOE18" s="82"/>
      <c r="DOF18" s="82"/>
      <c r="DOG18" s="82"/>
      <c r="DOH18" s="82"/>
      <c r="DOI18" s="82"/>
      <c r="DOJ18" s="82"/>
      <c r="DOK18" s="82"/>
      <c r="DOL18" s="82"/>
      <c r="DOM18" s="82"/>
      <c r="DON18" s="82"/>
      <c r="DOO18" s="82"/>
      <c r="DOP18" s="82"/>
      <c r="DOQ18" s="82"/>
      <c r="DOR18" s="82"/>
      <c r="DOS18" s="82"/>
      <c r="DOT18" s="82"/>
      <c r="DOU18" s="82"/>
      <c r="DOV18" s="82"/>
      <c r="DOW18" s="82"/>
      <c r="DOX18" s="82"/>
      <c r="DOY18" s="82"/>
      <c r="DOZ18" s="82"/>
      <c r="DPA18" s="82"/>
      <c r="DPB18" s="82"/>
      <c r="DPC18" s="82"/>
      <c r="DPD18" s="82"/>
      <c r="DPE18" s="82"/>
      <c r="DPF18" s="82"/>
      <c r="DPG18" s="82"/>
      <c r="DPH18" s="82"/>
      <c r="DPI18" s="82"/>
      <c r="DPJ18" s="82"/>
      <c r="DPK18" s="82"/>
      <c r="DPL18" s="82"/>
      <c r="DPM18" s="82"/>
      <c r="DPN18" s="82"/>
      <c r="DPO18" s="82"/>
      <c r="DPP18" s="82"/>
      <c r="DPQ18" s="82"/>
      <c r="DPR18" s="82"/>
      <c r="DPS18" s="82"/>
      <c r="DPT18" s="82"/>
      <c r="DPU18" s="82"/>
      <c r="DPV18" s="82"/>
      <c r="DPW18" s="82"/>
      <c r="DPX18" s="82"/>
      <c r="DPY18" s="82"/>
      <c r="DPZ18" s="82"/>
      <c r="DQA18" s="82"/>
      <c r="DQB18" s="82"/>
      <c r="DQC18" s="82"/>
      <c r="DQD18" s="82"/>
      <c r="DQE18" s="82"/>
      <c r="DQF18" s="82"/>
      <c r="DQG18" s="82"/>
      <c r="DQH18" s="82"/>
      <c r="DQI18" s="82"/>
      <c r="DQJ18" s="82"/>
      <c r="DQK18" s="82"/>
      <c r="DQL18" s="82"/>
      <c r="DQM18" s="82"/>
      <c r="DQN18" s="82"/>
      <c r="DQO18" s="82"/>
      <c r="DQP18" s="82"/>
      <c r="DQQ18" s="82"/>
      <c r="DQR18" s="82"/>
      <c r="DQS18" s="82"/>
      <c r="DQT18" s="82"/>
      <c r="DQU18" s="82"/>
      <c r="DQV18" s="82"/>
      <c r="DQW18" s="82"/>
      <c r="DQX18" s="82"/>
      <c r="DQY18" s="82"/>
      <c r="DQZ18" s="82"/>
      <c r="DRA18" s="82"/>
      <c r="DRB18" s="82"/>
      <c r="DRC18" s="82"/>
      <c r="DRD18" s="82"/>
      <c r="DRE18" s="82"/>
      <c r="DRF18" s="82"/>
      <c r="DRG18" s="82"/>
      <c r="DRH18" s="82"/>
      <c r="DRI18" s="82"/>
      <c r="DRJ18" s="82"/>
      <c r="DRK18" s="82"/>
      <c r="DRL18" s="82"/>
      <c r="DRM18" s="82"/>
      <c r="DRN18" s="82"/>
      <c r="DRO18" s="82"/>
      <c r="DRP18" s="82"/>
      <c r="DRQ18" s="82"/>
      <c r="DRR18" s="82"/>
      <c r="DRS18" s="82"/>
      <c r="DRT18" s="82"/>
      <c r="DRU18" s="82"/>
      <c r="DRV18" s="82"/>
      <c r="DRW18" s="82"/>
      <c r="DRX18" s="82"/>
      <c r="DRY18" s="82"/>
      <c r="DRZ18" s="82"/>
      <c r="DSA18" s="82"/>
      <c r="DSB18" s="82"/>
      <c r="DSC18" s="82"/>
      <c r="DSD18" s="82"/>
      <c r="DSE18" s="82"/>
      <c r="DSF18" s="82"/>
      <c r="DSG18" s="82"/>
      <c r="DSH18" s="82"/>
      <c r="DSI18" s="82"/>
      <c r="DSJ18" s="82"/>
      <c r="DSK18" s="82"/>
      <c r="DSL18" s="82"/>
      <c r="DSM18" s="82"/>
      <c r="DSN18" s="82"/>
      <c r="DSO18" s="82"/>
      <c r="DSP18" s="82"/>
      <c r="DSQ18" s="82"/>
      <c r="DSR18" s="82"/>
      <c r="DSS18" s="82"/>
      <c r="DST18" s="82"/>
      <c r="DSU18" s="82"/>
      <c r="DSV18" s="82"/>
      <c r="DSW18" s="82"/>
      <c r="DSX18" s="82"/>
      <c r="DSY18" s="82"/>
      <c r="DSZ18" s="82"/>
      <c r="DTA18" s="82"/>
      <c r="DTB18" s="82"/>
      <c r="DTC18" s="82"/>
      <c r="DTD18" s="82"/>
      <c r="DTE18" s="82"/>
      <c r="DTF18" s="82"/>
      <c r="DTG18" s="82"/>
      <c r="DTH18" s="82"/>
      <c r="DTI18" s="82"/>
      <c r="DTJ18" s="82"/>
      <c r="DTK18" s="82"/>
      <c r="DTL18" s="82"/>
      <c r="DTM18" s="82"/>
      <c r="DTN18" s="82"/>
      <c r="DTO18" s="82"/>
      <c r="DTP18" s="82"/>
      <c r="DTQ18" s="82"/>
      <c r="DTR18" s="82"/>
      <c r="DTS18" s="82"/>
      <c r="DTT18" s="82"/>
      <c r="DTU18" s="82"/>
      <c r="DTV18" s="82"/>
      <c r="DTW18" s="82"/>
      <c r="DTX18" s="82"/>
      <c r="DTY18" s="82"/>
      <c r="DTZ18" s="82"/>
      <c r="DUA18" s="82"/>
      <c r="DUB18" s="82"/>
      <c r="DUC18" s="82"/>
      <c r="DUD18" s="82"/>
      <c r="DUE18" s="82"/>
      <c r="DUF18" s="82"/>
      <c r="DUG18" s="82"/>
      <c r="DUH18" s="82"/>
      <c r="DUI18" s="82"/>
      <c r="DUJ18" s="82"/>
      <c r="DUK18" s="82"/>
      <c r="DUL18" s="82"/>
      <c r="DUM18" s="82"/>
      <c r="DUN18" s="82"/>
      <c r="DUO18" s="82"/>
      <c r="DUP18" s="82"/>
      <c r="DUQ18" s="82"/>
      <c r="DUR18" s="82"/>
      <c r="DUS18" s="82"/>
      <c r="DUT18" s="82"/>
      <c r="DUU18" s="82"/>
      <c r="DUV18" s="82"/>
      <c r="DUW18" s="82"/>
      <c r="DUX18" s="82"/>
      <c r="DUY18" s="82"/>
      <c r="DUZ18" s="82"/>
      <c r="DVA18" s="82"/>
      <c r="DVB18" s="82"/>
      <c r="DVC18" s="82"/>
      <c r="DVD18" s="82"/>
      <c r="DVE18" s="82"/>
      <c r="DVF18" s="82"/>
      <c r="DVG18" s="82"/>
      <c r="DVH18" s="82"/>
      <c r="DVI18" s="82"/>
      <c r="DVJ18" s="82"/>
      <c r="DVK18" s="82"/>
      <c r="DVL18" s="82"/>
      <c r="DVM18" s="82"/>
      <c r="DVN18" s="82"/>
      <c r="DVO18" s="82"/>
      <c r="DVP18" s="82"/>
      <c r="DVQ18" s="82"/>
      <c r="DVR18" s="82"/>
      <c r="DVS18" s="82"/>
      <c r="DVT18" s="82"/>
      <c r="DVU18" s="82"/>
      <c r="DVV18" s="82"/>
      <c r="DVW18" s="82"/>
      <c r="DVX18" s="82"/>
      <c r="DVY18" s="82"/>
      <c r="DVZ18" s="82"/>
      <c r="DWA18" s="82"/>
      <c r="DWB18" s="82"/>
      <c r="DWC18" s="82"/>
      <c r="DWD18" s="82"/>
      <c r="DWE18" s="82"/>
      <c r="DWF18" s="82"/>
      <c r="DWG18" s="82"/>
      <c r="DWH18" s="82"/>
      <c r="DWI18" s="82"/>
      <c r="DWJ18" s="82"/>
      <c r="DWK18" s="82"/>
      <c r="DWL18" s="82"/>
      <c r="DWM18" s="82"/>
      <c r="DWN18" s="82"/>
      <c r="DWO18" s="82"/>
      <c r="DWP18" s="82"/>
      <c r="DWQ18" s="82"/>
      <c r="DWR18" s="82"/>
      <c r="DWS18" s="82"/>
      <c r="DWT18" s="82"/>
      <c r="DWU18" s="82"/>
      <c r="DWV18" s="82"/>
      <c r="DWW18" s="82"/>
      <c r="DWX18" s="82"/>
      <c r="DWY18" s="82"/>
      <c r="DWZ18" s="82"/>
      <c r="DXA18" s="82"/>
      <c r="DXB18" s="82"/>
      <c r="DXC18" s="82"/>
      <c r="DXD18" s="82"/>
      <c r="DXE18" s="82"/>
      <c r="DXF18" s="82"/>
      <c r="DXG18" s="82"/>
      <c r="DXH18" s="82"/>
      <c r="DXI18" s="82"/>
      <c r="DXJ18" s="82"/>
      <c r="DXK18" s="82"/>
      <c r="DXL18" s="82"/>
      <c r="DXM18" s="82"/>
      <c r="DXN18" s="82"/>
      <c r="DXO18" s="82"/>
      <c r="DXP18" s="82"/>
      <c r="DXQ18" s="82"/>
      <c r="DXR18" s="82"/>
      <c r="DXS18" s="82"/>
      <c r="DXT18" s="82"/>
      <c r="DXU18" s="82"/>
      <c r="DXV18" s="82"/>
      <c r="DXW18" s="82"/>
      <c r="DXX18" s="82"/>
      <c r="DXY18" s="82"/>
      <c r="DXZ18" s="82"/>
      <c r="DYA18" s="82"/>
      <c r="DYB18" s="82"/>
      <c r="DYC18" s="82"/>
      <c r="DYD18" s="82"/>
      <c r="DYE18" s="82"/>
      <c r="DYF18" s="82"/>
      <c r="DYG18" s="82"/>
      <c r="DYH18" s="82"/>
      <c r="DYI18" s="82"/>
      <c r="DYJ18" s="82"/>
      <c r="DYK18" s="82"/>
      <c r="DYL18" s="82"/>
      <c r="DYM18" s="82"/>
      <c r="DYN18" s="82"/>
      <c r="DYO18" s="82"/>
      <c r="DYP18" s="82"/>
      <c r="DYQ18" s="82"/>
      <c r="DYR18" s="82"/>
      <c r="DYS18" s="82"/>
      <c r="DYT18" s="82"/>
      <c r="DYU18" s="82"/>
      <c r="DYV18" s="82"/>
      <c r="DYW18" s="82"/>
      <c r="DYX18" s="82"/>
      <c r="DYY18" s="82"/>
      <c r="DYZ18" s="82"/>
      <c r="DZA18" s="82"/>
      <c r="DZB18" s="82"/>
      <c r="DZC18" s="82"/>
      <c r="DZD18" s="82"/>
      <c r="DZE18" s="82"/>
      <c r="DZF18" s="82"/>
      <c r="DZG18" s="82"/>
      <c r="DZH18" s="82"/>
      <c r="DZI18" s="82"/>
      <c r="DZJ18" s="82"/>
      <c r="DZK18" s="82"/>
      <c r="DZL18" s="82"/>
      <c r="DZM18" s="82"/>
      <c r="DZN18" s="82"/>
      <c r="DZO18" s="82"/>
      <c r="DZP18" s="82"/>
      <c r="DZQ18" s="82"/>
      <c r="DZR18" s="82"/>
      <c r="DZS18" s="82"/>
      <c r="DZT18" s="82"/>
      <c r="DZU18" s="82"/>
      <c r="DZV18" s="82"/>
      <c r="DZW18" s="82"/>
      <c r="DZX18" s="82"/>
      <c r="DZY18" s="82"/>
      <c r="DZZ18" s="82"/>
      <c r="EAA18" s="82"/>
      <c r="EAB18" s="82"/>
      <c r="EAC18" s="82"/>
      <c r="EAD18" s="82"/>
      <c r="EAE18" s="82"/>
      <c r="EAF18" s="82"/>
      <c r="EAG18" s="82"/>
      <c r="EAH18" s="82"/>
      <c r="EAI18" s="82"/>
      <c r="EAJ18" s="82"/>
      <c r="EAK18" s="82"/>
      <c r="EAL18" s="82"/>
      <c r="EAM18" s="82"/>
      <c r="EAN18" s="82"/>
      <c r="EAO18" s="82"/>
      <c r="EAP18" s="82"/>
      <c r="EAQ18" s="82"/>
      <c r="EAR18" s="82"/>
      <c r="EAS18" s="82"/>
      <c r="EAT18" s="82"/>
      <c r="EAU18" s="82"/>
      <c r="EAV18" s="82"/>
      <c r="EAW18" s="82"/>
      <c r="EAX18" s="82"/>
      <c r="EAY18" s="82"/>
      <c r="EAZ18" s="82"/>
      <c r="EBA18" s="82"/>
      <c r="EBB18" s="82"/>
      <c r="EBC18" s="82"/>
      <c r="EBD18" s="82"/>
      <c r="EBE18" s="82"/>
      <c r="EBF18" s="82"/>
      <c r="EBG18" s="82"/>
      <c r="EBH18" s="82"/>
      <c r="EBI18" s="82"/>
      <c r="EBJ18" s="82"/>
      <c r="EBK18" s="82"/>
      <c r="EBL18" s="82"/>
      <c r="EBM18" s="82"/>
      <c r="EBN18" s="82"/>
      <c r="EBO18" s="82"/>
      <c r="EBP18" s="82"/>
      <c r="EBQ18" s="82"/>
      <c r="EBR18" s="82"/>
      <c r="EBS18" s="82"/>
      <c r="EBT18" s="82"/>
      <c r="EBU18" s="82"/>
      <c r="EBV18" s="82"/>
      <c r="EBW18" s="82"/>
      <c r="EBX18" s="82"/>
      <c r="EBY18" s="82"/>
      <c r="EBZ18" s="82"/>
      <c r="ECA18" s="82"/>
      <c r="ECB18" s="82"/>
      <c r="ECC18" s="82"/>
      <c r="ECD18" s="82"/>
      <c r="ECE18" s="82"/>
      <c r="ECF18" s="82"/>
      <c r="ECG18" s="82"/>
      <c r="ECH18" s="82"/>
      <c r="ECI18" s="82"/>
      <c r="ECJ18" s="82"/>
      <c r="ECK18" s="82"/>
      <c r="ECL18" s="82"/>
      <c r="ECM18" s="82"/>
      <c r="ECN18" s="82"/>
      <c r="ECO18" s="82"/>
      <c r="ECP18" s="82"/>
      <c r="ECQ18" s="82"/>
      <c r="ECR18" s="82"/>
      <c r="ECS18" s="82"/>
      <c r="ECT18" s="82"/>
      <c r="ECU18" s="82"/>
      <c r="ECV18" s="82"/>
      <c r="ECW18" s="82"/>
      <c r="ECX18" s="82"/>
      <c r="ECY18" s="82"/>
      <c r="ECZ18" s="82"/>
      <c r="EDA18" s="82"/>
      <c r="EDB18" s="82"/>
      <c r="EDC18" s="82"/>
      <c r="EDD18" s="82"/>
      <c r="EDE18" s="82"/>
      <c r="EDF18" s="82"/>
      <c r="EDG18" s="82"/>
      <c r="EDH18" s="82"/>
      <c r="EDI18" s="82"/>
      <c r="EDJ18" s="82"/>
      <c r="EDK18" s="82"/>
      <c r="EDL18" s="82"/>
      <c r="EDM18" s="82"/>
      <c r="EDN18" s="82"/>
      <c r="EDO18" s="82"/>
      <c r="EDP18" s="82"/>
      <c r="EDQ18" s="82"/>
      <c r="EDR18" s="82"/>
      <c r="EDS18" s="82"/>
      <c r="EDT18" s="82"/>
      <c r="EDU18" s="82"/>
      <c r="EDV18" s="82"/>
      <c r="EDW18" s="82"/>
      <c r="EDX18" s="82"/>
      <c r="EDY18" s="82"/>
      <c r="EDZ18" s="82"/>
      <c r="EEA18" s="82"/>
      <c r="EEB18" s="82"/>
      <c r="EEC18" s="82"/>
      <c r="EED18" s="82"/>
      <c r="EEE18" s="82"/>
      <c r="EEF18" s="82"/>
      <c r="EEG18" s="82"/>
      <c r="EEH18" s="82"/>
      <c r="EEI18" s="82"/>
      <c r="EEJ18" s="82"/>
      <c r="EEK18" s="82"/>
      <c r="EEL18" s="82"/>
      <c r="EEM18" s="82"/>
      <c r="EEN18" s="82"/>
      <c r="EEO18" s="82"/>
      <c r="EEP18" s="82"/>
      <c r="EEQ18" s="82"/>
      <c r="EER18" s="82"/>
      <c r="EES18" s="82"/>
      <c r="EET18" s="82"/>
      <c r="EEU18" s="82"/>
      <c r="EEV18" s="82"/>
      <c r="EEW18" s="82"/>
      <c r="EEX18" s="82"/>
      <c r="EEY18" s="82"/>
      <c r="EEZ18" s="82"/>
      <c r="EFA18" s="82"/>
      <c r="EFB18" s="82"/>
      <c r="EFC18" s="82"/>
      <c r="EFD18" s="82"/>
      <c r="EFE18" s="82"/>
      <c r="EFF18" s="82"/>
      <c r="EFG18" s="82"/>
      <c r="EFH18" s="82"/>
      <c r="EFI18" s="82"/>
      <c r="EFJ18" s="82"/>
      <c r="EFK18" s="82"/>
      <c r="EFL18" s="82"/>
      <c r="EFM18" s="82"/>
      <c r="EFN18" s="82"/>
      <c r="EFO18" s="82"/>
      <c r="EFP18" s="82"/>
      <c r="EFQ18" s="82"/>
      <c r="EFR18" s="82"/>
      <c r="EFS18" s="82"/>
      <c r="EFT18" s="82"/>
      <c r="EFU18" s="82"/>
      <c r="EFV18" s="82"/>
      <c r="EFW18" s="82"/>
      <c r="EFX18" s="82"/>
      <c r="EFY18" s="82"/>
      <c r="EFZ18" s="82"/>
      <c r="EGA18" s="82"/>
      <c r="EGB18" s="82"/>
      <c r="EGC18" s="82"/>
      <c r="EGD18" s="82"/>
      <c r="EGE18" s="82"/>
      <c r="EGF18" s="82"/>
      <c r="EGG18" s="82"/>
      <c r="EGH18" s="82"/>
      <c r="EGI18" s="82"/>
      <c r="EGJ18" s="82"/>
      <c r="EGK18" s="82"/>
      <c r="EGL18" s="82"/>
      <c r="EGM18" s="82"/>
      <c r="EGN18" s="82"/>
      <c r="EGO18" s="82"/>
      <c r="EGP18" s="82"/>
      <c r="EGQ18" s="82"/>
      <c r="EGR18" s="82"/>
      <c r="EGS18" s="82"/>
      <c r="EGT18" s="82"/>
      <c r="EGU18" s="82"/>
      <c r="EGV18" s="82"/>
      <c r="EGW18" s="82"/>
      <c r="EGX18" s="82"/>
      <c r="EGY18" s="82"/>
      <c r="EGZ18" s="82"/>
      <c r="EHA18" s="82"/>
      <c r="EHB18" s="82"/>
      <c r="EHC18" s="82"/>
      <c r="EHD18" s="82"/>
      <c r="EHE18" s="82"/>
      <c r="EHF18" s="82"/>
      <c r="EHG18" s="82"/>
      <c r="EHH18" s="82"/>
      <c r="EHI18" s="82"/>
      <c r="EHJ18" s="82"/>
      <c r="EHK18" s="82"/>
      <c r="EHL18" s="82"/>
      <c r="EHM18" s="82"/>
      <c r="EHN18" s="82"/>
      <c r="EHO18" s="82"/>
      <c r="EHP18" s="82"/>
      <c r="EHQ18" s="82"/>
      <c r="EHR18" s="82"/>
      <c r="EHS18" s="82"/>
      <c r="EHT18" s="82"/>
      <c r="EHU18" s="82"/>
      <c r="EHV18" s="82"/>
      <c r="EHW18" s="82"/>
      <c r="EHX18" s="82"/>
      <c r="EHY18" s="82"/>
      <c r="EHZ18" s="82"/>
      <c r="EIA18" s="82"/>
      <c r="EIB18" s="82"/>
      <c r="EIC18" s="82"/>
      <c r="EID18" s="82"/>
      <c r="EIE18" s="82"/>
      <c r="EIF18" s="82"/>
      <c r="EIG18" s="82"/>
      <c r="EIH18" s="82"/>
      <c r="EII18" s="82"/>
      <c r="EIJ18" s="82"/>
      <c r="EIK18" s="82"/>
      <c r="EIL18" s="82"/>
      <c r="EIM18" s="82"/>
      <c r="EIN18" s="82"/>
      <c r="EIO18" s="82"/>
      <c r="EIP18" s="82"/>
      <c r="EIQ18" s="82"/>
      <c r="EIR18" s="82"/>
      <c r="EIS18" s="82"/>
      <c r="EIT18" s="82"/>
      <c r="EIU18" s="82"/>
      <c r="EIV18" s="82"/>
      <c r="EIW18" s="82"/>
      <c r="EIX18" s="82"/>
      <c r="EIY18" s="82"/>
      <c r="EIZ18" s="82"/>
      <c r="EJA18" s="82"/>
      <c r="EJB18" s="82"/>
      <c r="EJC18" s="82"/>
      <c r="EJD18" s="82"/>
      <c r="EJE18" s="82"/>
      <c r="EJF18" s="82"/>
      <c r="EJG18" s="82"/>
      <c r="EJH18" s="82"/>
      <c r="EJI18" s="82"/>
      <c r="EJJ18" s="82"/>
      <c r="EJK18" s="82"/>
      <c r="EJL18" s="82"/>
      <c r="EJM18" s="82"/>
      <c r="EJN18" s="82"/>
      <c r="EJO18" s="82"/>
      <c r="EJP18" s="82"/>
      <c r="EJQ18" s="82"/>
      <c r="EJR18" s="82"/>
      <c r="EJS18" s="82"/>
      <c r="EJT18" s="82"/>
      <c r="EJU18" s="82"/>
      <c r="EJV18" s="82"/>
      <c r="EJW18" s="82"/>
      <c r="EJX18" s="82"/>
      <c r="EJY18" s="82"/>
      <c r="EJZ18" s="82"/>
      <c r="EKA18" s="82"/>
      <c r="EKB18" s="82"/>
      <c r="EKC18" s="82"/>
      <c r="EKD18" s="82"/>
      <c r="EKE18" s="82"/>
      <c r="EKF18" s="82"/>
      <c r="EKG18" s="82"/>
      <c r="EKH18" s="82"/>
      <c r="EKI18" s="82"/>
      <c r="EKJ18" s="82"/>
      <c r="EKK18" s="82"/>
      <c r="EKL18" s="82"/>
      <c r="EKM18" s="82"/>
      <c r="EKN18" s="82"/>
      <c r="EKO18" s="82"/>
      <c r="EKP18" s="82"/>
      <c r="EKQ18" s="82"/>
      <c r="EKR18" s="82"/>
      <c r="EKS18" s="82"/>
      <c r="EKT18" s="82"/>
      <c r="EKU18" s="82"/>
      <c r="EKV18" s="82"/>
      <c r="EKW18" s="82"/>
      <c r="EKX18" s="82"/>
      <c r="EKY18" s="82"/>
      <c r="EKZ18" s="82"/>
      <c r="ELA18" s="82"/>
      <c r="ELB18" s="82"/>
      <c r="ELC18" s="82"/>
      <c r="ELD18" s="82"/>
      <c r="ELE18" s="82"/>
      <c r="ELF18" s="82"/>
      <c r="ELG18" s="82"/>
      <c r="ELH18" s="82"/>
      <c r="ELI18" s="82"/>
      <c r="ELJ18" s="82"/>
      <c r="ELK18" s="82"/>
      <c r="ELL18" s="82"/>
      <c r="ELM18" s="82"/>
      <c r="ELN18" s="82"/>
      <c r="ELO18" s="82"/>
      <c r="ELP18" s="82"/>
      <c r="ELQ18" s="82"/>
      <c r="ELR18" s="82"/>
      <c r="ELS18" s="82"/>
      <c r="ELT18" s="82"/>
      <c r="ELU18" s="82"/>
      <c r="ELV18" s="82"/>
      <c r="ELW18" s="82"/>
      <c r="ELX18" s="82"/>
      <c r="ELY18" s="82"/>
      <c r="ELZ18" s="82"/>
      <c r="EMA18" s="82"/>
      <c r="EMB18" s="82"/>
      <c r="EMC18" s="82"/>
      <c r="EMD18" s="82"/>
      <c r="EME18" s="82"/>
      <c r="EMF18" s="82"/>
      <c r="EMG18" s="82"/>
      <c r="EMH18" s="82"/>
      <c r="EMI18" s="82"/>
      <c r="EMJ18" s="82"/>
      <c r="EMK18" s="82"/>
      <c r="EML18" s="82"/>
      <c r="EMM18" s="82"/>
      <c r="EMN18" s="82"/>
      <c r="EMO18" s="82"/>
      <c r="EMP18" s="82"/>
      <c r="EMQ18" s="82"/>
      <c r="EMR18" s="82"/>
      <c r="EMS18" s="82"/>
      <c r="EMT18" s="82"/>
      <c r="EMU18" s="82"/>
      <c r="EMV18" s="82"/>
      <c r="EMW18" s="82"/>
      <c r="EMX18" s="82"/>
      <c r="EMY18" s="82"/>
      <c r="EMZ18" s="82"/>
      <c r="ENA18" s="82"/>
      <c r="ENB18" s="82"/>
      <c r="ENC18" s="82"/>
      <c r="END18" s="82"/>
      <c r="ENE18" s="82"/>
      <c r="ENF18" s="82"/>
      <c r="ENG18" s="82"/>
      <c r="ENH18" s="82"/>
      <c r="ENI18" s="82"/>
      <c r="ENJ18" s="82"/>
      <c r="ENK18" s="82"/>
      <c r="ENL18" s="82"/>
      <c r="ENM18" s="82"/>
      <c r="ENN18" s="82"/>
      <c r="ENO18" s="82"/>
      <c r="ENP18" s="82"/>
      <c r="ENQ18" s="82"/>
      <c r="ENR18" s="82"/>
      <c r="ENS18" s="82"/>
      <c r="ENT18" s="82"/>
      <c r="ENU18" s="82"/>
      <c r="ENV18" s="82"/>
      <c r="ENW18" s="82"/>
      <c r="ENX18" s="82"/>
      <c r="ENY18" s="82"/>
      <c r="ENZ18" s="82"/>
      <c r="EOA18" s="82"/>
      <c r="EOB18" s="82"/>
      <c r="EOC18" s="82"/>
      <c r="EOD18" s="82"/>
      <c r="EOE18" s="82"/>
      <c r="EOF18" s="82"/>
      <c r="EOG18" s="82"/>
      <c r="EOH18" s="82"/>
      <c r="EOI18" s="82"/>
      <c r="EOJ18" s="82"/>
      <c r="EOK18" s="82"/>
      <c r="EOL18" s="82"/>
      <c r="EOM18" s="82"/>
      <c r="EON18" s="82"/>
      <c r="EOO18" s="82"/>
      <c r="EOP18" s="82"/>
      <c r="EOQ18" s="82"/>
      <c r="EOR18" s="82"/>
      <c r="EOS18" s="82"/>
      <c r="EOT18" s="82"/>
      <c r="EOU18" s="82"/>
      <c r="EOV18" s="82"/>
      <c r="EOW18" s="82"/>
      <c r="EOX18" s="82"/>
      <c r="EOY18" s="82"/>
      <c r="EOZ18" s="82"/>
      <c r="EPA18" s="82"/>
      <c r="EPB18" s="82"/>
      <c r="EPC18" s="82"/>
      <c r="EPD18" s="82"/>
      <c r="EPE18" s="82"/>
      <c r="EPF18" s="82"/>
      <c r="EPG18" s="82"/>
      <c r="EPH18" s="82"/>
      <c r="EPI18" s="82"/>
      <c r="EPJ18" s="82"/>
      <c r="EPK18" s="82"/>
      <c r="EPL18" s="82"/>
      <c r="EPM18" s="82"/>
      <c r="EPN18" s="82"/>
      <c r="EPO18" s="82"/>
      <c r="EPP18" s="82"/>
      <c r="EPQ18" s="82"/>
      <c r="EPR18" s="82"/>
      <c r="EPS18" s="82"/>
      <c r="EPT18" s="82"/>
      <c r="EPU18" s="82"/>
      <c r="EPV18" s="82"/>
      <c r="EPW18" s="82"/>
      <c r="EPX18" s="82"/>
      <c r="EPY18" s="82"/>
      <c r="EPZ18" s="82"/>
      <c r="EQA18" s="82"/>
      <c r="EQB18" s="82"/>
      <c r="EQC18" s="82"/>
      <c r="EQD18" s="82"/>
      <c r="EQE18" s="82"/>
      <c r="EQF18" s="82"/>
      <c r="EQG18" s="82"/>
      <c r="EQH18" s="82"/>
      <c r="EQI18" s="82"/>
      <c r="EQJ18" s="82"/>
      <c r="EQK18" s="82"/>
      <c r="EQL18" s="82"/>
      <c r="EQM18" s="82"/>
      <c r="EQN18" s="82"/>
      <c r="EQO18" s="82"/>
      <c r="EQP18" s="82"/>
      <c r="EQQ18" s="82"/>
      <c r="EQR18" s="82"/>
      <c r="EQS18" s="82"/>
      <c r="EQT18" s="82"/>
      <c r="EQU18" s="82"/>
      <c r="EQV18" s="82"/>
      <c r="EQW18" s="82"/>
      <c r="EQX18" s="82"/>
      <c r="EQY18" s="82"/>
      <c r="EQZ18" s="82"/>
      <c r="ERA18" s="82"/>
      <c r="ERB18" s="82"/>
      <c r="ERC18" s="82"/>
      <c r="ERD18" s="82"/>
      <c r="ERE18" s="82"/>
      <c r="ERF18" s="82"/>
      <c r="ERG18" s="82"/>
      <c r="ERH18" s="82"/>
      <c r="ERI18" s="82"/>
      <c r="ERJ18" s="82"/>
      <c r="ERK18" s="82"/>
      <c r="ERL18" s="82"/>
      <c r="ERM18" s="82"/>
      <c r="ERN18" s="82"/>
      <c r="ERO18" s="82"/>
      <c r="ERP18" s="82"/>
      <c r="ERQ18" s="82"/>
      <c r="ERR18" s="82"/>
      <c r="ERS18" s="82"/>
      <c r="ERT18" s="82"/>
      <c r="ERU18" s="82"/>
      <c r="ERV18" s="82"/>
      <c r="ERW18" s="82"/>
      <c r="ERX18" s="82"/>
      <c r="ERY18" s="82"/>
      <c r="ERZ18" s="82"/>
      <c r="ESA18" s="82"/>
      <c r="ESB18" s="82"/>
      <c r="ESC18" s="82"/>
      <c r="ESD18" s="82"/>
      <c r="ESE18" s="82"/>
      <c r="ESF18" s="82"/>
      <c r="ESG18" s="82"/>
      <c r="ESH18" s="82"/>
      <c r="ESI18" s="82"/>
      <c r="ESJ18" s="82"/>
      <c r="ESK18" s="82"/>
      <c r="ESL18" s="82"/>
      <c r="ESM18" s="82"/>
      <c r="ESN18" s="82"/>
      <c r="ESO18" s="82"/>
      <c r="ESP18" s="82"/>
      <c r="ESQ18" s="82"/>
      <c r="ESR18" s="82"/>
      <c r="ESS18" s="82"/>
      <c r="EST18" s="82"/>
      <c r="ESU18" s="82"/>
      <c r="ESV18" s="82"/>
      <c r="ESW18" s="82"/>
      <c r="ESX18" s="82"/>
      <c r="ESY18" s="82"/>
      <c r="ESZ18" s="82"/>
      <c r="ETA18" s="82"/>
      <c r="ETB18" s="82"/>
      <c r="ETC18" s="82"/>
      <c r="ETD18" s="82"/>
      <c r="ETE18" s="82"/>
      <c r="ETF18" s="82"/>
      <c r="ETG18" s="82"/>
      <c r="ETH18" s="82"/>
      <c r="ETI18" s="82"/>
      <c r="ETJ18" s="82"/>
      <c r="ETK18" s="82"/>
      <c r="ETL18" s="82"/>
      <c r="ETM18" s="82"/>
      <c r="ETN18" s="82"/>
      <c r="ETO18" s="82"/>
      <c r="ETP18" s="82"/>
      <c r="ETQ18" s="82"/>
      <c r="ETR18" s="82"/>
      <c r="ETS18" s="82"/>
      <c r="ETT18" s="82"/>
      <c r="ETU18" s="82"/>
      <c r="ETV18" s="82"/>
      <c r="ETW18" s="82"/>
      <c r="ETX18" s="82"/>
      <c r="ETY18" s="82"/>
      <c r="ETZ18" s="82"/>
      <c r="EUA18" s="82"/>
      <c r="EUB18" s="82"/>
      <c r="EUC18" s="82"/>
      <c r="EUD18" s="82"/>
      <c r="EUE18" s="82"/>
      <c r="EUF18" s="82"/>
      <c r="EUG18" s="82"/>
      <c r="EUH18" s="82"/>
      <c r="EUI18" s="82"/>
      <c r="EUJ18" s="82"/>
      <c r="EUK18" s="82"/>
      <c r="EUL18" s="82"/>
      <c r="EUM18" s="82"/>
      <c r="EUN18" s="82"/>
      <c r="EUO18" s="82"/>
      <c r="EUP18" s="82"/>
      <c r="EUQ18" s="82"/>
      <c r="EUR18" s="82"/>
      <c r="EUS18" s="82"/>
      <c r="EUT18" s="82"/>
      <c r="EUU18" s="82"/>
      <c r="EUV18" s="82"/>
      <c r="EUW18" s="82"/>
      <c r="EUX18" s="82"/>
      <c r="EUY18" s="82"/>
      <c r="EUZ18" s="82"/>
      <c r="EVA18" s="82"/>
      <c r="EVB18" s="82"/>
      <c r="EVC18" s="82"/>
      <c r="EVD18" s="82"/>
      <c r="EVE18" s="82"/>
      <c r="EVF18" s="82"/>
      <c r="EVG18" s="82"/>
      <c r="EVH18" s="82"/>
      <c r="EVI18" s="82"/>
      <c r="EVJ18" s="82"/>
      <c r="EVK18" s="82"/>
      <c r="EVL18" s="82"/>
      <c r="EVM18" s="82"/>
      <c r="EVN18" s="82"/>
      <c r="EVO18" s="82"/>
      <c r="EVP18" s="82"/>
      <c r="EVQ18" s="82"/>
      <c r="EVR18" s="82"/>
      <c r="EVS18" s="82"/>
      <c r="EVT18" s="82"/>
      <c r="EVU18" s="82"/>
      <c r="EVV18" s="82"/>
      <c r="EVW18" s="82"/>
      <c r="EVX18" s="82"/>
      <c r="EVY18" s="82"/>
      <c r="EVZ18" s="82"/>
      <c r="EWA18" s="82"/>
      <c r="EWB18" s="82"/>
      <c r="EWC18" s="82"/>
      <c r="EWD18" s="82"/>
      <c r="EWE18" s="82"/>
      <c r="EWF18" s="82"/>
      <c r="EWG18" s="82"/>
      <c r="EWH18" s="82"/>
      <c r="EWI18" s="82"/>
      <c r="EWJ18" s="82"/>
      <c r="EWK18" s="82"/>
      <c r="EWL18" s="82"/>
      <c r="EWM18" s="82"/>
      <c r="EWN18" s="82"/>
      <c r="EWO18" s="82"/>
      <c r="EWP18" s="82"/>
      <c r="EWQ18" s="82"/>
      <c r="EWR18" s="82"/>
      <c r="EWS18" s="82"/>
      <c r="EWT18" s="82"/>
      <c r="EWU18" s="82"/>
      <c r="EWV18" s="82"/>
      <c r="EWW18" s="82"/>
      <c r="EWX18" s="82"/>
      <c r="EWY18" s="82"/>
      <c r="EWZ18" s="82"/>
      <c r="EXA18" s="82"/>
      <c r="EXB18" s="82"/>
      <c r="EXC18" s="82"/>
      <c r="EXD18" s="82"/>
      <c r="EXE18" s="82"/>
      <c r="EXF18" s="82"/>
      <c r="EXG18" s="82"/>
      <c r="EXH18" s="82"/>
      <c r="EXI18" s="82"/>
      <c r="EXJ18" s="82"/>
      <c r="EXK18" s="82"/>
      <c r="EXL18" s="82"/>
      <c r="EXM18" s="82"/>
      <c r="EXN18" s="82"/>
      <c r="EXO18" s="82"/>
      <c r="EXP18" s="82"/>
      <c r="EXQ18" s="82"/>
      <c r="EXR18" s="82"/>
      <c r="EXS18" s="82"/>
      <c r="EXT18" s="82"/>
      <c r="EXU18" s="82"/>
      <c r="EXV18" s="82"/>
      <c r="EXW18" s="82"/>
      <c r="EXX18" s="82"/>
      <c r="EXY18" s="82"/>
      <c r="EXZ18" s="82"/>
      <c r="EYA18" s="82"/>
      <c r="EYB18" s="82"/>
      <c r="EYC18" s="82"/>
      <c r="EYD18" s="82"/>
      <c r="EYE18" s="82"/>
      <c r="EYF18" s="82"/>
      <c r="EYG18" s="82"/>
      <c r="EYH18" s="82"/>
      <c r="EYI18" s="82"/>
      <c r="EYJ18" s="82"/>
      <c r="EYK18" s="82"/>
      <c r="EYL18" s="82"/>
      <c r="EYM18" s="82"/>
      <c r="EYN18" s="82"/>
      <c r="EYO18" s="82"/>
      <c r="EYP18" s="82"/>
      <c r="EYQ18" s="82"/>
      <c r="EYR18" s="82"/>
      <c r="EYS18" s="82"/>
      <c r="EYT18" s="82"/>
      <c r="EYU18" s="82"/>
      <c r="EYV18" s="82"/>
      <c r="EYW18" s="82"/>
      <c r="EYX18" s="82"/>
      <c r="EYY18" s="82"/>
      <c r="EYZ18" s="82"/>
      <c r="EZA18" s="82"/>
      <c r="EZB18" s="82"/>
      <c r="EZC18" s="82"/>
      <c r="EZD18" s="82"/>
      <c r="EZE18" s="82"/>
      <c r="EZF18" s="82"/>
      <c r="EZG18" s="82"/>
      <c r="EZH18" s="82"/>
      <c r="EZI18" s="82"/>
      <c r="EZJ18" s="82"/>
      <c r="EZK18" s="82"/>
      <c r="EZL18" s="82"/>
      <c r="EZM18" s="82"/>
      <c r="EZN18" s="82"/>
      <c r="EZO18" s="82"/>
      <c r="EZP18" s="82"/>
      <c r="EZQ18" s="82"/>
      <c r="EZR18" s="82"/>
      <c r="EZS18" s="82"/>
      <c r="EZT18" s="82"/>
      <c r="EZU18" s="82"/>
      <c r="EZV18" s="82"/>
      <c r="EZW18" s="82"/>
      <c r="EZX18" s="82"/>
      <c r="EZY18" s="82"/>
      <c r="EZZ18" s="82"/>
      <c r="FAA18" s="82"/>
      <c r="FAB18" s="82"/>
      <c r="FAC18" s="82"/>
      <c r="FAD18" s="82"/>
      <c r="FAE18" s="82"/>
      <c r="FAF18" s="82"/>
      <c r="FAG18" s="82"/>
      <c r="FAH18" s="82"/>
      <c r="FAI18" s="82"/>
      <c r="FAJ18" s="82"/>
      <c r="FAK18" s="82"/>
      <c r="FAL18" s="82"/>
      <c r="FAM18" s="82"/>
      <c r="FAN18" s="82"/>
      <c r="FAO18" s="82"/>
      <c r="FAP18" s="82"/>
      <c r="FAQ18" s="82"/>
      <c r="FAR18" s="82"/>
      <c r="FAS18" s="82"/>
      <c r="FAT18" s="82"/>
      <c r="FAU18" s="82"/>
      <c r="FAV18" s="82"/>
      <c r="FAW18" s="82"/>
      <c r="FAX18" s="82"/>
      <c r="FAY18" s="82"/>
      <c r="FAZ18" s="82"/>
      <c r="FBA18" s="82"/>
      <c r="FBB18" s="82"/>
      <c r="FBC18" s="82"/>
      <c r="FBD18" s="82"/>
      <c r="FBE18" s="82"/>
      <c r="FBF18" s="82"/>
      <c r="FBG18" s="82"/>
      <c r="FBH18" s="82"/>
      <c r="FBI18" s="82"/>
      <c r="FBJ18" s="82"/>
      <c r="FBK18" s="82"/>
      <c r="FBL18" s="82"/>
      <c r="FBM18" s="82"/>
      <c r="FBN18" s="82"/>
      <c r="FBO18" s="82"/>
      <c r="FBP18" s="82"/>
      <c r="FBQ18" s="82"/>
      <c r="FBR18" s="82"/>
      <c r="FBS18" s="82"/>
      <c r="FBT18" s="82"/>
      <c r="FBU18" s="82"/>
      <c r="FBV18" s="82"/>
      <c r="FBW18" s="82"/>
      <c r="FBX18" s="82"/>
      <c r="FBY18" s="82"/>
      <c r="FBZ18" s="82"/>
      <c r="FCA18" s="82"/>
      <c r="FCB18" s="82"/>
      <c r="FCC18" s="82"/>
      <c r="FCD18" s="82"/>
      <c r="FCE18" s="82"/>
      <c r="FCF18" s="82"/>
      <c r="FCG18" s="82"/>
      <c r="FCH18" s="82"/>
      <c r="FCI18" s="82"/>
      <c r="FCJ18" s="82"/>
      <c r="FCK18" s="82"/>
      <c r="FCL18" s="82"/>
      <c r="FCM18" s="82"/>
      <c r="FCN18" s="82"/>
      <c r="FCO18" s="82"/>
      <c r="FCP18" s="82"/>
      <c r="FCQ18" s="82"/>
      <c r="FCR18" s="82"/>
      <c r="FCS18" s="82"/>
      <c r="FCT18" s="82"/>
      <c r="FCU18" s="82"/>
      <c r="FCV18" s="82"/>
      <c r="FCW18" s="82"/>
      <c r="FCX18" s="82"/>
      <c r="FCY18" s="82"/>
      <c r="FCZ18" s="82"/>
      <c r="FDA18" s="82"/>
      <c r="FDB18" s="82"/>
      <c r="FDC18" s="82"/>
      <c r="FDD18" s="82"/>
      <c r="FDE18" s="82"/>
      <c r="FDF18" s="82"/>
      <c r="FDG18" s="82"/>
      <c r="FDH18" s="82"/>
      <c r="FDI18" s="82"/>
      <c r="FDJ18" s="82"/>
      <c r="FDK18" s="82"/>
      <c r="FDL18" s="82"/>
      <c r="FDM18" s="82"/>
      <c r="FDN18" s="82"/>
      <c r="FDO18" s="82"/>
      <c r="FDP18" s="82"/>
      <c r="FDQ18" s="82"/>
      <c r="FDR18" s="82"/>
      <c r="FDS18" s="82"/>
      <c r="FDT18" s="82"/>
      <c r="FDU18" s="82"/>
      <c r="FDV18" s="82"/>
      <c r="FDW18" s="82"/>
      <c r="FDX18" s="82"/>
      <c r="FDY18" s="82"/>
      <c r="FDZ18" s="82"/>
      <c r="FEA18" s="82"/>
      <c r="FEB18" s="82"/>
      <c r="FEC18" s="82"/>
      <c r="FED18" s="82"/>
      <c r="FEE18" s="82"/>
      <c r="FEF18" s="82"/>
      <c r="FEG18" s="82"/>
      <c r="FEH18" s="82"/>
      <c r="FEI18" s="82"/>
      <c r="FEJ18" s="82"/>
      <c r="FEK18" s="82"/>
      <c r="FEL18" s="82"/>
      <c r="FEM18" s="82"/>
      <c r="FEN18" s="82"/>
      <c r="FEO18" s="82"/>
      <c r="FEP18" s="82"/>
      <c r="FEQ18" s="82"/>
      <c r="FER18" s="82"/>
      <c r="FES18" s="82"/>
      <c r="FET18" s="82"/>
      <c r="FEU18" s="82"/>
      <c r="FEV18" s="82"/>
      <c r="FEW18" s="82"/>
      <c r="FEX18" s="82"/>
      <c r="FEY18" s="82"/>
      <c r="FEZ18" s="82"/>
      <c r="FFA18" s="82"/>
      <c r="FFB18" s="82"/>
      <c r="FFC18" s="82"/>
      <c r="FFD18" s="82"/>
      <c r="FFE18" s="82"/>
      <c r="FFF18" s="82"/>
      <c r="FFG18" s="82"/>
      <c r="FFH18" s="82"/>
      <c r="FFI18" s="82"/>
      <c r="FFJ18" s="82"/>
      <c r="FFK18" s="82"/>
      <c r="FFL18" s="82"/>
      <c r="FFM18" s="82"/>
      <c r="FFN18" s="82"/>
      <c r="FFO18" s="82"/>
      <c r="FFP18" s="82"/>
      <c r="FFQ18" s="82"/>
      <c r="FFR18" s="82"/>
      <c r="FFS18" s="82"/>
      <c r="FFT18" s="82"/>
      <c r="FFU18" s="82"/>
      <c r="FFV18" s="82"/>
      <c r="FFW18" s="82"/>
      <c r="FFX18" s="82"/>
      <c r="FFY18" s="82"/>
      <c r="FFZ18" s="82"/>
      <c r="FGA18" s="82"/>
      <c r="FGB18" s="82"/>
      <c r="FGC18" s="82"/>
      <c r="FGD18" s="82"/>
      <c r="FGE18" s="82"/>
      <c r="FGF18" s="82"/>
      <c r="FGG18" s="82"/>
      <c r="FGH18" s="82"/>
      <c r="FGI18" s="82"/>
      <c r="FGJ18" s="82"/>
      <c r="FGK18" s="82"/>
      <c r="FGL18" s="82"/>
      <c r="FGM18" s="82"/>
      <c r="FGN18" s="82"/>
      <c r="FGO18" s="82"/>
      <c r="FGP18" s="82"/>
      <c r="FGQ18" s="82"/>
      <c r="FGR18" s="82"/>
      <c r="FGS18" s="82"/>
      <c r="FGT18" s="82"/>
      <c r="FGU18" s="82"/>
      <c r="FGV18" s="82"/>
      <c r="FGW18" s="82"/>
      <c r="FGX18" s="82"/>
      <c r="FGY18" s="82"/>
      <c r="FGZ18" s="82"/>
      <c r="FHA18" s="82"/>
      <c r="FHB18" s="82"/>
      <c r="FHC18" s="82"/>
      <c r="FHD18" s="82"/>
      <c r="FHE18" s="82"/>
      <c r="FHF18" s="82"/>
      <c r="FHG18" s="82"/>
      <c r="FHH18" s="82"/>
      <c r="FHI18" s="82"/>
      <c r="FHJ18" s="82"/>
      <c r="FHK18" s="82"/>
      <c r="FHL18" s="82"/>
      <c r="FHM18" s="82"/>
      <c r="FHN18" s="82"/>
      <c r="FHO18" s="82"/>
      <c r="FHP18" s="82"/>
      <c r="FHQ18" s="82"/>
      <c r="FHR18" s="82"/>
      <c r="FHS18" s="82"/>
      <c r="FHT18" s="82"/>
      <c r="FHU18" s="82"/>
      <c r="FHV18" s="82"/>
      <c r="FHW18" s="82"/>
      <c r="FHX18" s="82"/>
      <c r="FHY18" s="82"/>
      <c r="FHZ18" s="82"/>
      <c r="FIA18" s="82"/>
      <c r="FIB18" s="82"/>
      <c r="FIC18" s="82"/>
      <c r="FID18" s="82"/>
      <c r="FIE18" s="82"/>
      <c r="FIF18" s="82"/>
      <c r="FIG18" s="82"/>
      <c r="FIH18" s="82"/>
      <c r="FII18" s="82"/>
      <c r="FIJ18" s="82"/>
      <c r="FIK18" s="82"/>
      <c r="FIL18" s="82"/>
      <c r="FIM18" s="82"/>
      <c r="FIN18" s="82"/>
      <c r="FIO18" s="82"/>
      <c r="FIP18" s="82"/>
      <c r="FIQ18" s="82"/>
      <c r="FIR18" s="82"/>
      <c r="FIS18" s="82"/>
      <c r="FIT18" s="82"/>
      <c r="FIU18" s="82"/>
      <c r="FIV18" s="82"/>
      <c r="FIW18" s="82"/>
      <c r="FIX18" s="82"/>
      <c r="FIY18" s="82"/>
      <c r="FIZ18" s="82"/>
      <c r="FJA18" s="82"/>
      <c r="FJB18" s="82"/>
      <c r="FJC18" s="82"/>
      <c r="FJD18" s="82"/>
      <c r="FJE18" s="82"/>
      <c r="FJF18" s="82"/>
      <c r="FJG18" s="82"/>
      <c r="FJH18" s="82"/>
      <c r="FJI18" s="82"/>
      <c r="FJJ18" s="82"/>
      <c r="FJK18" s="82"/>
      <c r="FJL18" s="82"/>
      <c r="FJM18" s="82"/>
      <c r="FJN18" s="82"/>
      <c r="FJO18" s="82"/>
      <c r="FJP18" s="82"/>
      <c r="FJQ18" s="82"/>
      <c r="FJR18" s="82"/>
      <c r="FJS18" s="82"/>
      <c r="FJT18" s="82"/>
      <c r="FJU18" s="82"/>
      <c r="FJV18" s="82"/>
      <c r="FJW18" s="82"/>
      <c r="FJX18" s="82"/>
      <c r="FJY18" s="82"/>
      <c r="FJZ18" s="82"/>
      <c r="FKA18" s="82"/>
      <c r="FKB18" s="82"/>
      <c r="FKC18" s="82"/>
      <c r="FKD18" s="82"/>
      <c r="FKE18" s="82"/>
      <c r="FKF18" s="82"/>
      <c r="FKG18" s="82"/>
      <c r="FKH18" s="82"/>
      <c r="FKI18" s="82"/>
      <c r="FKJ18" s="82"/>
      <c r="FKK18" s="82"/>
      <c r="FKL18" s="82"/>
      <c r="FKM18" s="82"/>
      <c r="FKN18" s="82"/>
      <c r="FKO18" s="82"/>
      <c r="FKP18" s="82"/>
      <c r="FKQ18" s="82"/>
      <c r="FKR18" s="82"/>
      <c r="FKS18" s="82"/>
      <c r="FKT18" s="82"/>
      <c r="FKU18" s="82"/>
      <c r="FKV18" s="82"/>
      <c r="FKW18" s="82"/>
      <c r="FKX18" s="82"/>
      <c r="FKY18" s="82"/>
      <c r="FKZ18" s="82"/>
      <c r="FLA18" s="82"/>
      <c r="FLB18" s="82"/>
      <c r="FLC18" s="82"/>
      <c r="FLD18" s="82"/>
      <c r="FLE18" s="82"/>
      <c r="FLF18" s="82"/>
      <c r="FLG18" s="82"/>
      <c r="FLH18" s="82"/>
      <c r="FLI18" s="82"/>
      <c r="FLJ18" s="82"/>
      <c r="FLK18" s="82"/>
      <c r="FLL18" s="82"/>
      <c r="FLM18" s="82"/>
      <c r="FLN18" s="82"/>
      <c r="FLO18" s="82"/>
      <c r="FLP18" s="82"/>
      <c r="FLQ18" s="82"/>
      <c r="FLR18" s="82"/>
      <c r="FLS18" s="82"/>
      <c r="FLT18" s="82"/>
      <c r="FLU18" s="82"/>
      <c r="FLV18" s="82"/>
      <c r="FLW18" s="82"/>
      <c r="FLX18" s="82"/>
      <c r="FLY18" s="82"/>
      <c r="FLZ18" s="82"/>
      <c r="FMA18" s="82"/>
      <c r="FMB18" s="82"/>
      <c r="FMC18" s="82"/>
      <c r="FMD18" s="82"/>
      <c r="FME18" s="82"/>
      <c r="FMF18" s="82"/>
      <c r="FMG18" s="82"/>
      <c r="FMH18" s="82"/>
      <c r="FMI18" s="82"/>
      <c r="FMJ18" s="82"/>
      <c r="FMK18" s="82"/>
      <c r="FML18" s="82"/>
      <c r="FMM18" s="82"/>
      <c r="FMN18" s="82"/>
      <c r="FMO18" s="82"/>
      <c r="FMP18" s="82"/>
      <c r="FMQ18" s="82"/>
      <c r="FMR18" s="82"/>
      <c r="FMS18" s="82"/>
      <c r="FMT18" s="82"/>
      <c r="FMU18" s="82"/>
      <c r="FMV18" s="82"/>
      <c r="FMW18" s="82"/>
      <c r="FMX18" s="82"/>
      <c r="FMY18" s="82"/>
      <c r="FMZ18" s="82"/>
      <c r="FNA18" s="82"/>
      <c r="FNB18" s="82"/>
      <c r="FNC18" s="82"/>
      <c r="FND18" s="82"/>
      <c r="FNE18" s="82"/>
      <c r="FNF18" s="82"/>
      <c r="FNG18" s="82"/>
      <c r="FNH18" s="82"/>
      <c r="FNI18" s="82"/>
      <c r="FNJ18" s="82"/>
      <c r="FNK18" s="82"/>
      <c r="FNL18" s="82"/>
      <c r="FNM18" s="82"/>
      <c r="FNN18" s="82"/>
      <c r="FNO18" s="82"/>
      <c r="FNP18" s="82"/>
      <c r="FNQ18" s="82"/>
      <c r="FNR18" s="82"/>
      <c r="FNS18" s="82"/>
      <c r="FNT18" s="82"/>
      <c r="FNU18" s="82"/>
      <c r="FNV18" s="82"/>
      <c r="FNW18" s="82"/>
      <c r="FNX18" s="82"/>
      <c r="FNY18" s="82"/>
      <c r="FNZ18" s="82"/>
      <c r="FOA18" s="82"/>
      <c r="FOB18" s="82"/>
      <c r="FOC18" s="82"/>
      <c r="FOD18" s="82"/>
      <c r="FOE18" s="82"/>
      <c r="FOF18" s="82"/>
      <c r="FOG18" s="82"/>
      <c r="FOH18" s="82"/>
      <c r="FOI18" s="82"/>
      <c r="FOJ18" s="82"/>
      <c r="FOK18" s="82"/>
      <c r="FOL18" s="82"/>
      <c r="FOM18" s="82"/>
      <c r="FON18" s="82"/>
      <c r="FOO18" s="82"/>
      <c r="FOP18" s="82"/>
      <c r="FOQ18" s="82"/>
      <c r="FOR18" s="82"/>
      <c r="FOS18" s="82"/>
      <c r="FOT18" s="82"/>
      <c r="FOU18" s="82"/>
      <c r="FOV18" s="82"/>
      <c r="FOW18" s="82"/>
      <c r="FOX18" s="82"/>
      <c r="FOY18" s="82"/>
      <c r="FOZ18" s="82"/>
      <c r="FPA18" s="82"/>
      <c r="FPB18" s="82"/>
      <c r="FPC18" s="82"/>
      <c r="FPD18" s="82"/>
      <c r="FPE18" s="82"/>
      <c r="FPF18" s="82"/>
      <c r="FPG18" s="82"/>
      <c r="FPH18" s="82"/>
      <c r="FPI18" s="82"/>
      <c r="FPJ18" s="82"/>
      <c r="FPK18" s="82"/>
      <c r="FPL18" s="82"/>
      <c r="FPM18" s="82"/>
      <c r="FPN18" s="82"/>
      <c r="FPO18" s="82"/>
      <c r="FPP18" s="82"/>
      <c r="FPQ18" s="82"/>
      <c r="FPR18" s="82"/>
      <c r="FPS18" s="82"/>
      <c r="FPT18" s="82"/>
      <c r="FPU18" s="82"/>
      <c r="FPV18" s="82"/>
      <c r="FPW18" s="82"/>
      <c r="FPX18" s="82"/>
      <c r="FPY18" s="82"/>
      <c r="FPZ18" s="82"/>
      <c r="FQA18" s="82"/>
      <c r="FQB18" s="82"/>
      <c r="FQC18" s="82"/>
      <c r="FQD18" s="82"/>
      <c r="FQE18" s="82"/>
      <c r="FQF18" s="82"/>
      <c r="FQG18" s="82"/>
      <c r="FQH18" s="82"/>
      <c r="FQI18" s="82"/>
      <c r="FQJ18" s="82"/>
      <c r="FQK18" s="82"/>
      <c r="FQL18" s="82"/>
      <c r="FQM18" s="82"/>
      <c r="FQN18" s="82"/>
      <c r="FQO18" s="82"/>
      <c r="FQP18" s="82"/>
      <c r="FQQ18" s="82"/>
      <c r="FQR18" s="82"/>
      <c r="FQS18" s="82"/>
      <c r="FQT18" s="82"/>
      <c r="FQU18" s="82"/>
      <c r="FQV18" s="82"/>
      <c r="FQW18" s="82"/>
      <c r="FQX18" s="82"/>
      <c r="FQY18" s="82"/>
      <c r="FQZ18" s="82"/>
      <c r="FRA18" s="82"/>
      <c r="FRB18" s="82"/>
      <c r="FRC18" s="82"/>
      <c r="FRD18" s="82"/>
      <c r="FRE18" s="82"/>
      <c r="FRF18" s="82"/>
      <c r="FRG18" s="82"/>
      <c r="FRH18" s="82"/>
      <c r="FRI18" s="82"/>
      <c r="FRJ18" s="82"/>
      <c r="FRK18" s="82"/>
      <c r="FRL18" s="82"/>
      <c r="FRM18" s="82"/>
      <c r="FRN18" s="82"/>
      <c r="FRO18" s="82"/>
      <c r="FRP18" s="82"/>
      <c r="FRQ18" s="82"/>
      <c r="FRR18" s="82"/>
      <c r="FRS18" s="82"/>
      <c r="FRT18" s="82"/>
      <c r="FRU18" s="82"/>
      <c r="FRV18" s="82"/>
      <c r="FRW18" s="82"/>
      <c r="FRX18" s="82"/>
      <c r="FRY18" s="82"/>
      <c r="FRZ18" s="82"/>
      <c r="FSA18" s="82"/>
      <c r="FSB18" s="82"/>
      <c r="FSC18" s="82"/>
      <c r="FSD18" s="82"/>
      <c r="FSE18" s="82"/>
      <c r="FSF18" s="82"/>
      <c r="FSG18" s="82"/>
      <c r="FSH18" s="82"/>
      <c r="FSI18" s="82"/>
      <c r="FSJ18" s="82"/>
      <c r="FSK18" s="82"/>
      <c r="FSL18" s="82"/>
      <c r="FSM18" s="82"/>
      <c r="FSN18" s="82"/>
      <c r="FSO18" s="82"/>
      <c r="FSP18" s="82"/>
      <c r="FSQ18" s="82"/>
      <c r="FSR18" s="82"/>
      <c r="FSS18" s="82"/>
      <c r="FST18" s="82"/>
      <c r="FSU18" s="82"/>
      <c r="FSV18" s="82"/>
      <c r="FSW18" s="82"/>
      <c r="FSX18" s="82"/>
      <c r="FSY18" s="82"/>
      <c r="FSZ18" s="82"/>
      <c r="FTA18" s="82"/>
      <c r="FTB18" s="82"/>
      <c r="FTC18" s="82"/>
      <c r="FTD18" s="82"/>
      <c r="FTE18" s="82"/>
      <c r="FTF18" s="82"/>
      <c r="FTG18" s="82"/>
      <c r="FTH18" s="82"/>
      <c r="FTI18" s="82"/>
      <c r="FTJ18" s="82"/>
      <c r="FTK18" s="82"/>
      <c r="FTL18" s="82"/>
      <c r="FTM18" s="82"/>
      <c r="FTN18" s="82"/>
      <c r="FTO18" s="82"/>
      <c r="FTP18" s="82"/>
      <c r="FTQ18" s="82"/>
      <c r="FTR18" s="82"/>
      <c r="FTS18" s="82"/>
      <c r="FTT18" s="82"/>
      <c r="FTU18" s="82"/>
      <c r="FTV18" s="82"/>
      <c r="FTW18" s="82"/>
      <c r="FTX18" s="82"/>
      <c r="FTY18" s="82"/>
      <c r="FTZ18" s="82"/>
      <c r="FUA18" s="82"/>
      <c r="FUB18" s="82"/>
      <c r="FUC18" s="82"/>
      <c r="FUD18" s="82"/>
      <c r="FUE18" s="82"/>
      <c r="FUF18" s="82"/>
      <c r="FUG18" s="82"/>
      <c r="FUH18" s="82"/>
      <c r="FUI18" s="82"/>
      <c r="FUJ18" s="82"/>
      <c r="FUK18" s="82"/>
      <c r="FUL18" s="82"/>
      <c r="FUM18" s="82"/>
      <c r="FUN18" s="82"/>
      <c r="FUO18" s="82"/>
      <c r="FUP18" s="82"/>
      <c r="FUQ18" s="82"/>
      <c r="FUR18" s="82"/>
      <c r="FUS18" s="82"/>
      <c r="FUT18" s="82"/>
      <c r="FUU18" s="82"/>
      <c r="FUV18" s="82"/>
      <c r="FUW18" s="82"/>
      <c r="FUX18" s="82"/>
      <c r="FUY18" s="82"/>
      <c r="FUZ18" s="82"/>
      <c r="FVA18" s="82"/>
      <c r="FVB18" s="82"/>
      <c r="FVC18" s="82"/>
      <c r="FVD18" s="82"/>
      <c r="FVE18" s="82"/>
      <c r="FVF18" s="82"/>
      <c r="FVG18" s="82"/>
      <c r="FVH18" s="82"/>
      <c r="FVI18" s="82"/>
      <c r="FVJ18" s="82"/>
      <c r="FVK18" s="82"/>
      <c r="FVL18" s="82"/>
      <c r="FVM18" s="82"/>
      <c r="FVN18" s="82"/>
      <c r="FVO18" s="82"/>
      <c r="FVP18" s="82"/>
      <c r="FVQ18" s="82"/>
      <c r="FVR18" s="82"/>
      <c r="FVS18" s="82"/>
      <c r="FVT18" s="82"/>
      <c r="FVU18" s="82"/>
      <c r="FVV18" s="82"/>
      <c r="FVW18" s="82"/>
      <c r="FVX18" s="82"/>
      <c r="FVY18" s="82"/>
      <c r="FVZ18" s="82"/>
      <c r="FWA18" s="82"/>
      <c r="FWB18" s="82"/>
      <c r="FWC18" s="82"/>
      <c r="FWD18" s="82"/>
      <c r="FWE18" s="82"/>
      <c r="FWF18" s="82"/>
      <c r="FWG18" s="82"/>
      <c r="FWH18" s="82"/>
      <c r="FWI18" s="82"/>
      <c r="FWJ18" s="82"/>
      <c r="FWK18" s="82"/>
      <c r="FWL18" s="82"/>
      <c r="FWM18" s="82"/>
      <c r="FWN18" s="82"/>
      <c r="FWO18" s="82"/>
      <c r="FWP18" s="82"/>
      <c r="FWQ18" s="82"/>
      <c r="FWR18" s="82"/>
      <c r="FWS18" s="82"/>
      <c r="FWT18" s="82"/>
      <c r="FWU18" s="82"/>
      <c r="FWV18" s="82"/>
      <c r="FWW18" s="82"/>
      <c r="FWX18" s="82"/>
      <c r="FWY18" s="82"/>
      <c r="FWZ18" s="82"/>
      <c r="FXA18" s="82"/>
      <c r="FXB18" s="82"/>
      <c r="FXC18" s="82"/>
      <c r="FXD18" s="82"/>
      <c r="FXE18" s="82"/>
      <c r="FXF18" s="82"/>
      <c r="FXG18" s="82"/>
      <c r="FXH18" s="82"/>
      <c r="FXI18" s="82"/>
      <c r="FXJ18" s="82"/>
      <c r="FXK18" s="82"/>
      <c r="FXL18" s="82"/>
      <c r="FXM18" s="82"/>
      <c r="FXN18" s="82"/>
      <c r="FXO18" s="82"/>
      <c r="FXP18" s="82"/>
      <c r="FXQ18" s="82"/>
      <c r="FXR18" s="82"/>
      <c r="FXS18" s="82"/>
      <c r="FXT18" s="82"/>
      <c r="FXU18" s="82"/>
      <c r="FXV18" s="82"/>
      <c r="FXW18" s="82"/>
      <c r="FXX18" s="82"/>
      <c r="FXY18" s="82"/>
      <c r="FXZ18" s="82"/>
      <c r="FYA18" s="82"/>
      <c r="FYB18" s="82"/>
      <c r="FYC18" s="82"/>
      <c r="FYD18" s="82"/>
      <c r="FYE18" s="82"/>
      <c r="FYF18" s="82"/>
      <c r="FYG18" s="82"/>
      <c r="FYH18" s="82"/>
      <c r="FYI18" s="82"/>
      <c r="FYJ18" s="82"/>
      <c r="FYK18" s="82"/>
      <c r="FYL18" s="82"/>
      <c r="FYM18" s="82"/>
      <c r="FYN18" s="82"/>
      <c r="FYO18" s="82"/>
      <c r="FYP18" s="82"/>
      <c r="FYQ18" s="82"/>
      <c r="FYR18" s="82"/>
      <c r="FYS18" s="82"/>
      <c r="FYT18" s="82"/>
      <c r="FYU18" s="82"/>
      <c r="FYV18" s="82"/>
      <c r="FYW18" s="82"/>
      <c r="FYX18" s="82"/>
      <c r="FYY18" s="82"/>
      <c r="FYZ18" s="82"/>
      <c r="FZA18" s="82"/>
      <c r="FZB18" s="82"/>
      <c r="FZC18" s="82"/>
      <c r="FZD18" s="82"/>
      <c r="FZE18" s="82"/>
      <c r="FZF18" s="82"/>
      <c r="FZG18" s="82"/>
      <c r="FZH18" s="82"/>
      <c r="FZI18" s="82"/>
      <c r="FZJ18" s="82"/>
      <c r="FZK18" s="82"/>
      <c r="FZL18" s="82"/>
      <c r="FZM18" s="82"/>
      <c r="FZN18" s="82"/>
      <c r="FZO18" s="82"/>
      <c r="FZP18" s="82"/>
      <c r="FZQ18" s="82"/>
      <c r="FZR18" s="82"/>
      <c r="FZS18" s="82"/>
      <c r="FZT18" s="82"/>
      <c r="FZU18" s="82"/>
      <c r="FZV18" s="82"/>
      <c r="FZW18" s="82"/>
      <c r="FZX18" s="82"/>
      <c r="FZY18" s="82"/>
      <c r="FZZ18" s="82"/>
      <c r="GAA18" s="82"/>
      <c r="GAB18" s="82"/>
      <c r="GAC18" s="82"/>
      <c r="GAD18" s="82"/>
      <c r="GAE18" s="82"/>
      <c r="GAF18" s="82"/>
      <c r="GAG18" s="82"/>
      <c r="GAH18" s="82"/>
      <c r="GAI18" s="82"/>
      <c r="GAJ18" s="82"/>
      <c r="GAK18" s="82"/>
      <c r="GAL18" s="82"/>
      <c r="GAM18" s="82"/>
      <c r="GAN18" s="82"/>
      <c r="GAO18" s="82"/>
      <c r="GAP18" s="82"/>
      <c r="GAQ18" s="82"/>
      <c r="GAR18" s="82"/>
      <c r="GAS18" s="82"/>
      <c r="GAT18" s="82"/>
      <c r="GAU18" s="82"/>
      <c r="GAV18" s="82"/>
      <c r="GAW18" s="82"/>
      <c r="GAX18" s="82"/>
      <c r="GAY18" s="82"/>
      <c r="GAZ18" s="82"/>
      <c r="GBA18" s="82"/>
      <c r="GBB18" s="82"/>
      <c r="GBC18" s="82"/>
      <c r="GBD18" s="82"/>
      <c r="GBE18" s="82"/>
      <c r="GBF18" s="82"/>
      <c r="GBG18" s="82"/>
      <c r="GBH18" s="82"/>
      <c r="GBI18" s="82"/>
      <c r="GBJ18" s="82"/>
      <c r="GBK18" s="82"/>
      <c r="GBL18" s="82"/>
      <c r="GBM18" s="82"/>
      <c r="GBN18" s="82"/>
      <c r="GBO18" s="82"/>
      <c r="GBP18" s="82"/>
      <c r="GBQ18" s="82"/>
      <c r="GBR18" s="82"/>
      <c r="GBS18" s="82"/>
      <c r="GBT18" s="82"/>
      <c r="GBU18" s="82"/>
      <c r="GBV18" s="82"/>
      <c r="GBW18" s="82"/>
      <c r="GBX18" s="82"/>
      <c r="GBY18" s="82"/>
      <c r="GBZ18" s="82"/>
      <c r="GCA18" s="82"/>
      <c r="GCB18" s="82"/>
      <c r="GCC18" s="82"/>
      <c r="GCD18" s="82"/>
      <c r="GCE18" s="82"/>
      <c r="GCF18" s="82"/>
      <c r="GCG18" s="82"/>
      <c r="GCH18" s="82"/>
      <c r="GCI18" s="82"/>
      <c r="GCJ18" s="82"/>
      <c r="GCK18" s="82"/>
      <c r="GCL18" s="82"/>
      <c r="GCM18" s="82"/>
      <c r="GCN18" s="82"/>
      <c r="GCO18" s="82"/>
      <c r="GCP18" s="82"/>
      <c r="GCQ18" s="82"/>
      <c r="GCR18" s="82"/>
      <c r="GCS18" s="82"/>
      <c r="GCT18" s="82"/>
      <c r="GCU18" s="82"/>
      <c r="GCV18" s="82"/>
      <c r="GCW18" s="82"/>
      <c r="GCX18" s="82"/>
      <c r="GCY18" s="82"/>
      <c r="GCZ18" s="82"/>
      <c r="GDA18" s="82"/>
      <c r="GDB18" s="82"/>
      <c r="GDC18" s="82"/>
      <c r="GDD18" s="82"/>
      <c r="GDE18" s="82"/>
      <c r="GDF18" s="82"/>
      <c r="GDG18" s="82"/>
      <c r="GDH18" s="82"/>
      <c r="GDI18" s="82"/>
      <c r="GDJ18" s="82"/>
      <c r="GDK18" s="82"/>
      <c r="GDL18" s="82"/>
      <c r="GDM18" s="82"/>
      <c r="GDN18" s="82"/>
      <c r="GDO18" s="82"/>
      <c r="GDP18" s="82"/>
      <c r="GDQ18" s="82"/>
      <c r="GDR18" s="82"/>
      <c r="GDS18" s="82"/>
      <c r="GDT18" s="82"/>
      <c r="GDU18" s="82"/>
      <c r="GDV18" s="82"/>
      <c r="GDW18" s="82"/>
      <c r="GDX18" s="82"/>
      <c r="GDY18" s="82"/>
      <c r="GDZ18" s="82"/>
      <c r="GEA18" s="82"/>
      <c r="GEB18" s="82"/>
      <c r="GEC18" s="82"/>
      <c r="GED18" s="82"/>
      <c r="GEE18" s="82"/>
      <c r="GEF18" s="82"/>
      <c r="GEG18" s="82"/>
      <c r="GEH18" s="82"/>
      <c r="GEI18" s="82"/>
      <c r="GEJ18" s="82"/>
      <c r="GEK18" s="82"/>
      <c r="GEL18" s="82"/>
      <c r="GEM18" s="82"/>
      <c r="GEN18" s="82"/>
      <c r="GEO18" s="82"/>
      <c r="GEP18" s="82"/>
      <c r="GEQ18" s="82"/>
      <c r="GER18" s="82"/>
      <c r="GES18" s="82"/>
      <c r="GET18" s="82"/>
      <c r="GEU18" s="82"/>
      <c r="GEV18" s="82"/>
      <c r="GEW18" s="82"/>
      <c r="GEX18" s="82"/>
      <c r="GEY18" s="82"/>
      <c r="GEZ18" s="82"/>
      <c r="GFA18" s="82"/>
      <c r="GFB18" s="82"/>
      <c r="GFC18" s="82"/>
      <c r="GFD18" s="82"/>
      <c r="GFE18" s="82"/>
      <c r="GFF18" s="82"/>
      <c r="GFG18" s="82"/>
      <c r="GFH18" s="82"/>
      <c r="GFI18" s="82"/>
      <c r="GFJ18" s="82"/>
      <c r="GFK18" s="82"/>
      <c r="GFL18" s="82"/>
      <c r="GFM18" s="82"/>
      <c r="GFN18" s="82"/>
      <c r="GFO18" s="82"/>
      <c r="GFP18" s="82"/>
      <c r="GFQ18" s="82"/>
      <c r="GFR18" s="82"/>
      <c r="GFS18" s="82"/>
      <c r="GFT18" s="82"/>
      <c r="GFU18" s="82"/>
      <c r="GFV18" s="82"/>
      <c r="GFW18" s="82"/>
      <c r="GFX18" s="82"/>
      <c r="GFY18" s="82"/>
      <c r="GFZ18" s="82"/>
      <c r="GGA18" s="82"/>
      <c r="GGB18" s="82"/>
      <c r="GGC18" s="82"/>
      <c r="GGD18" s="82"/>
      <c r="GGE18" s="82"/>
      <c r="GGF18" s="82"/>
      <c r="GGG18" s="82"/>
      <c r="GGH18" s="82"/>
      <c r="GGI18" s="82"/>
      <c r="GGJ18" s="82"/>
      <c r="GGK18" s="82"/>
      <c r="GGL18" s="82"/>
      <c r="GGM18" s="82"/>
      <c r="GGN18" s="82"/>
      <c r="GGO18" s="82"/>
      <c r="GGP18" s="82"/>
      <c r="GGQ18" s="82"/>
      <c r="GGR18" s="82"/>
      <c r="GGS18" s="82"/>
      <c r="GGT18" s="82"/>
      <c r="GGU18" s="82"/>
      <c r="GGV18" s="82"/>
      <c r="GGW18" s="82"/>
      <c r="GGX18" s="82"/>
      <c r="GGY18" s="82"/>
      <c r="GGZ18" s="82"/>
      <c r="GHA18" s="82"/>
      <c r="GHB18" s="82"/>
      <c r="GHC18" s="82"/>
      <c r="GHD18" s="82"/>
      <c r="GHE18" s="82"/>
      <c r="GHF18" s="82"/>
      <c r="GHG18" s="82"/>
      <c r="GHH18" s="82"/>
      <c r="GHI18" s="82"/>
      <c r="GHJ18" s="82"/>
      <c r="GHK18" s="82"/>
      <c r="GHL18" s="82"/>
      <c r="GHM18" s="82"/>
      <c r="GHN18" s="82"/>
      <c r="GHO18" s="82"/>
      <c r="GHP18" s="82"/>
      <c r="GHQ18" s="82"/>
      <c r="GHR18" s="82"/>
      <c r="GHS18" s="82"/>
      <c r="GHT18" s="82"/>
      <c r="GHU18" s="82"/>
      <c r="GHV18" s="82"/>
      <c r="GHW18" s="82"/>
      <c r="GHX18" s="82"/>
      <c r="GHY18" s="82"/>
      <c r="GHZ18" s="82"/>
      <c r="GIA18" s="82"/>
      <c r="GIB18" s="82"/>
      <c r="GIC18" s="82"/>
      <c r="GID18" s="82"/>
      <c r="GIE18" s="82"/>
      <c r="GIF18" s="82"/>
      <c r="GIG18" s="82"/>
      <c r="GIH18" s="82"/>
      <c r="GII18" s="82"/>
      <c r="GIJ18" s="82"/>
      <c r="GIK18" s="82"/>
      <c r="GIL18" s="82"/>
      <c r="GIM18" s="82"/>
      <c r="GIN18" s="82"/>
      <c r="GIO18" s="82"/>
      <c r="GIP18" s="82"/>
      <c r="GIQ18" s="82"/>
      <c r="GIR18" s="82"/>
      <c r="GIS18" s="82"/>
      <c r="GIT18" s="82"/>
      <c r="GIU18" s="82"/>
      <c r="GIV18" s="82"/>
      <c r="GIW18" s="82"/>
      <c r="GIX18" s="82"/>
      <c r="GIY18" s="82"/>
      <c r="GIZ18" s="82"/>
      <c r="GJA18" s="82"/>
      <c r="GJB18" s="82"/>
      <c r="GJC18" s="82"/>
      <c r="GJD18" s="82"/>
      <c r="GJE18" s="82"/>
      <c r="GJF18" s="82"/>
      <c r="GJG18" s="82"/>
      <c r="GJH18" s="82"/>
      <c r="GJI18" s="82"/>
      <c r="GJJ18" s="82"/>
      <c r="GJK18" s="82"/>
      <c r="GJL18" s="82"/>
      <c r="GJM18" s="82"/>
      <c r="GJN18" s="82"/>
      <c r="GJO18" s="82"/>
      <c r="GJP18" s="82"/>
      <c r="GJQ18" s="82"/>
      <c r="GJR18" s="82"/>
      <c r="GJS18" s="82"/>
      <c r="GJT18" s="82"/>
      <c r="GJU18" s="82"/>
      <c r="GJV18" s="82"/>
      <c r="GJW18" s="82"/>
      <c r="GJX18" s="82"/>
      <c r="GJY18" s="82"/>
      <c r="GJZ18" s="82"/>
      <c r="GKA18" s="82"/>
      <c r="GKB18" s="82"/>
      <c r="GKC18" s="82"/>
      <c r="GKD18" s="82"/>
      <c r="GKE18" s="82"/>
      <c r="GKF18" s="82"/>
      <c r="GKG18" s="82"/>
      <c r="GKH18" s="82"/>
      <c r="GKI18" s="82"/>
      <c r="GKJ18" s="82"/>
      <c r="GKK18" s="82"/>
      <c r="GKL18" s="82"/>
      <c r="GKM18" s="82"/>
      <c r="GKN18" s="82"/>
      <c r="GKO18" s="82"/>
      <c r="GKP18" s="82"/>
      <c r="GKQ18" s="82"/>
      <c r="GKR18" s="82"/>
      <c r="GKS18" s="82"/>
      <c r="GKT18" s="82"/>
      <c r="GKU18" s="82"/>
      <c r="GKV18" s="82"/>
      <c r="GKW18" s="82"/>
      <c r="GKX18" s="82"/>
      <c r="GKY18" s="82"/>
      <c r="GKZ18" s="82"/>
      <c r="GLA18" s="82"/>
      <c r="GLB18" s="82"/>
      <c r="GLC18" s="82"/>
      <c r="GLD18" s="82"/>
      <c r="GLE18" s="82"/>
      <c r="GLF18" s="82"/>
      <c r="GLG18" s="82"/>
      <c r="GLH18" s="82"/>
      <c r="GLI18" s="82"/>
      <c r="GLJ18" s="82"/>
      <c r="GLK18" s="82"/>
      <c r="GLL18" s="82"/>
      <c r="GLM18" s="82"/>
      <c r="GLN18" s="82"/>
      <c r="GLO18" s="82"/>
      <c r="GLP18" s="82"/>
      <c r="GLQ18" s="82"/>
      <c r="GLR18" s="82"/>
      <c r="GLS18" s="82"/>
      <c r="GLT18" s="82"/>
      <c r="GLU18" s="82"/>
      <c r="GLV18" s="82"/>
      <c r="GLW18" s="82"/>
      <c r="GLX18" s="82"/>
      <c r="GLY18" s="82"/>
      <c r="GLZ18" s="82"/>
      <c r="GMA18" s="82"/>
      <c r="GMB18" s="82"/>
      <c r="GMC18" s="82"/>
      <c r="GMD18" s="82"/>
      <c r="GME18" s="82"/>
      <c r="GMF18" s="82"/>
      <c r="GMG18" s="82"/>
      <c r="GMH18" s="82"/>
      <c r="GMI18" s="82"/>
      <c r="GMJ18" s="82"/>
      <c r="GMK18" s="82"/>
      <c r="GML18" s="82"/>
      <c r="GMM18" s="82"/>
      <c r="GMN18" s="82"/>
      <c r="GMO18" s="82"/>
      <c r="GMP18" s="82"/>
      <c r="GMQ18" s="82"/>
      <c r="GMR18" s="82"/>
      <c r="GMS18" s="82"/>
      <c r="GMT18" s="82"/>
      <c r="GMU18" s="82"/>
      <c r="GMV18" s="82"/>
      <c r="GMW18" s="82"/>
      <c r="GMX18" s="82"/>
      <c r="GMY18" s="82"/>
      <c r="GMZ18" s="82"/>
      <c r="GNA18" s="82"/>
      <c r="GNB18" s="82"/>
      <c r="GNC18" s="82"/>
      <c r="GND18" s="82"/>
      <c r="GNE18" s="82"/>
      <c r="GNF18" s="82"/>
      <c r="GNG18" s="82"/>
      <c r="GNH18" s="82"/>
      <c r="GNI18" s="82"/>
      <c r="GNJ18" s="82"/>
      <c r="GNK18" s="82"/>
      <c r="GNL18" s="82"/>
      <c r="GNM18" s="82"/>
      <c r="GNN18" s="82"/>
      <c r="GNO18" s="82"/>
      <c r="GNP18" s="82"/>
      <c r="GNQ18" s="82"/>
      <c r="GNR18" s="82"/>
      <c r="GNS18" s="82"/>
      <c r="GNT18" s="82"/>
      <c r="GNU18" s="82"/>
      <c r="GNV18" s="82"/>
      <c r="GNW18" s="82"/>
      <c r="GNX18" s="82"/>
      <c r="GNY18" s="82"/>
      <c r="GNZ18" s="82"/>
      <c r="GOA18" s="82"/>
      <c r="GOB18" s="82"/>
      <c r="GOC18" s="82"/>
      <c r="GOD18" s="82"/>
      <c r="GOE18" s="82"/>
      <c r="GOF18" s="82"/>
      <c r="GOG18" s="82"/>
      <c r="GOH18" s="82"/>
      <c r="GOI18" s="82"/>
      <c r="GOJ18" s="82"/>
      <c r="GOK18" s="82"/>
      <c r="GOL18" s="82"/>
      <c r="GOM18" s="82"/>
      <c r="GON18" s="82"/>
      <c r="GOO18" s="82"/>
      <c r="GOP18" s="82"/>
      <c r="GOQ18" s="82"/>
      <c r="GOR18" s="82"/>
      <c r="GOS18" s="82"/>
      <c r="GOT18" s="82"/>
      <c r="GOU18" s="82"/>
      <c r="GOV18" s="82"/>
      <c r="GOW18" s="82"/>
      <c r="GOX18" s="82"/>
      <c r="GOY18" s="82"/>
      <c r="GOZ18" s="82"/>
      <c r="GPA18" s="82"/>
      <c r="GPB18" s="82"/>
      <c r="GPC18" s="82"/>
      <c r="GPD18" s="82"/>
      <c r="GPE18" s="82"/>
      <c r="GPF18" s="82"/>
      <c r="GPG18" s="82"/>
      <c r="GPH18" s="82"/>
      <c r="GPI18" s="82"/>
      <c r="GPJ18" s="82"/>
      <c r="GPK18" s="82"/>
      <c r="GPL18" s="82"/>
      <c r="GPM18" s="82"/>
      <c r="GPN18" s="82"/>
      <c r="GPO18" s="82"/>
      <c r="GPP18" s="82"/>
      <c r="GPQ18" s="82"/>
      <c r="GPR18" s="82"/>
      <c r="GPS18" s="82"/>
      <c r="GPT18" s="82"/>
      <c r="GPU18" s="82"/>
      <c r="GPV18" s="82"/>
      <c r="GPW18" s="82"/>
      <c r="GPX18" s="82"/>
      <c r="GPY18" s="82"/>
      <c r="GPZ18" s="82"/>
      <c r="GQA18" s="82"/>
      <c r="GQB18" s="82"/>
      <c r="GQC18" s="82"/>
      <c r="GQD18" s="82"/>
      <c r="GQE18" s="82"/>
      <c r="GQF18" s="82"/>
      <c r="GQG18" s="82"/>
      <c r="GQH18" s="82"/>
      <c r="GQI18" s="82"/>
      <c r="GQJ18" s="82"/>
      <c r="GQK18" s="82"/>
      <c r="GQL18" s="82"/>
      <c r="GQM18" s="82"/>
      <c r="GQN18" s="82"/>
      <c r="GQO18" s="82"/>
      <c r="GQP18" s="82"/>
      <c r="GQQ18" s="82"/>
      <c r="GQR18" s="82"/>
      <c r="GQS18" s="82"/>
      <c r="GQT18" s="82"/>
      <c r="GQU18" s="82"/>
      <c r="GQV18" s="82"/>
      <c r="GQW18" s="82"/>
      <c r="GQX18" s="82"/>
      <c r="GQY18" s="82"/>
      <c r="GQZ18" s="82"/>
      <c r="GRA18" s="82"/>
      <c r="GRB18" s="82"/>
      <c r="GRC18" s="82"/>
      <c r="GRD18" s="82"/>
      <c r="GRE18" s="82"/>
      <c r="GRF18" s="82"/>
      <c r="GRG18" s="82"/>
      <c r="GRH18" s="82"/>
      <c r="GRI18" s="82"/>
      <c r="GRJ18" s="82"/>
      <c r="GRK18" s="82"/>
      <c r="GRL18" s="82"/>
      <c r="GRM18" s="82"/>
      <c r="GRN18" s="82"/>
      <c r="GRO18" s="82"/>
      <c r="GRP18" s="82"/>
      <c r="GRQ18" s="82"/>
      <c r="GRR18" s="82"/>
      <c r="GRS18" s="82"/>
      <c r="GRT18" s="82"/>
      <c r="GRU18" s="82"/>
      <c r="GRV18" s="82"/>
      <c r="GRW18" s="82"/>
      <c r="GRX18" s="82"/>
      <c r="GRY18" s="82"/>
      <c r="GRZ18" s="82"/>
      <c r="GSA18" s="82"/>
      <c r="GSB18" s="82"/>
      <c r="GSC18" s="82"/>
      <c r="GSD18" s="82"/>
      <c r="GSE18" s="82"/>
      <c r="GSF18" s="82"/>
      <c r="GSG18" s="82"/>
      <c r="GSH18" s="82"/>
      <c r="GSI18" s="82"/>
      <c r="GSJ18" s="82"/>
      <c r="GSK18" s="82"/>
      <c r="GSL18" s="82"/>
      <c r="GSM18" s="82"/>
      <c r="GSN18" s="82"/>
      <c r="GSO18" s="82"/>
      <c r="GSP18" s="82"/>
      <c r="GSQ18" s="82"/>
      <c r="GSR18" s="82"/>
      <c r="GSS18" s="82"/>
      <c r="GST18" s="82"/>
      <c r="GSU18" s="82"/>
      <c r="GSV18" s="82"/>
      <c r="GSW18" s="82"/>
      <c r="GSX18" s="82"/>
      <c r="GSY18" s="82"/>
      <c r="GSZ18" s="82"/>
      <c r="GTA18" s="82"/>
      <c r="GTB18" s="82"/>
      <c r="GTC18" s="82"/>
      <c r="GTD18" s="82"/>
      <c r="GTE18" s="82"/>
      <c r="GTF18" s="82"/>
      <c r="GTG18" s="82"/>
      <c r="GTH18" s="82"/>
      <c r="GTI18" s="82"/>
      <c r="GTJ18" s="82"/>
      <c r="GTK18" s="82"/>
      <c r="GTL18" s="82"/>
      <c r="GTM18" s="82"/>
      <c r="GTN18" s="82"/>
      <c r="GTO18" s="82"/>
      <c r="GTP18" s="82"/>
      <c r="GTQ18" s="82"/>
      <c r="GTR18" s="82"/>
      <c r="GTS18" s="82"/>
      <c r="GTT18" s="82"/>
      <c r="GTU18" s="82"/>
      <c r="GTV18" s="82"/>
      <c r="GTW18" s="82"/>
      <c r="GTX18" s="82"/>
      <c r="GTY18" s="82"/>
      <c r="GTZ18" s="82"/>
      <c r="GUA18" s="82"/>
      <c r="GUB18" s="82"/>
      <c r="GUC18" s="82"/>
      <c r="GUD18" s="82"/>
      <c r="GUE18" s="82"/>
      <c r="GUF18" s="82"/>
      <c r="GUG18" s="82"/>
      <c r="GUH18" s="82"/>
      <c r="GUI18" s="82"/>
      <c r="GUJ18" s="82"/>
      <c r="GUK18" s="82"/>
      <c r="GUL18" s="82"/>
      <c r="GUM18" s="82"/>
      <c r="GUN18" s="82"/>
      <c r="GUO18" s="82"/>
      <c r="GUP18" s="82"/>
      <c r="GUQ18" s="82"/>
      <c r="GUR18" s="82"/>
      <c r="GUS18" s="82"/>
      <c r="GUT18" s="82"/>
      <c r="GUU18" s="82"/>
      <c r="GUV18" s="82"/>
      <c r="GUW18" s="82"/>
      <c r="GUX18" s="82"/>
      <c r="GUY18" s="82"/>
      <c r="GUZ18" s="82"/>
      <c r="GVA18" s="82"/>
      <c r="GVB18" s="82"/>
      <c r="GVC18" s="82"/>
      <c r="GVD18" s="82"/>
      <c r="GVE18" s="82"/>
      <c r="GVF18" s="82"/>
      <c r="GVG18" s="82"/>
      <c r="GVH18" s="82"/>
      <c r="GVI18" s="82"/>
      <c r="GVJ18" s="82"/>
      <c r="GVK18" s="82"/>
      <c r="GVL18" s="82"/>
      <c r="GVM18" s="82"/>
      <c r="GVN18" s="82"/>
      <c r="GVO18" s="82"/>
      <c r="GVP18" s="82"/>
      <c r="GVQ18" s="82"/>
      <c r="GVR18" s="82"/>
      <c r="GVS18" s="82"/>
      <c r="GVT18" s="82"/>
      <c r="GVU18" s="82"/>
      <c r="GVV18" s="82"/>
      <c r="GVW18" s="82"/>
      <c r="GVX18" s="82"/>
      <c r="GVY18" s="82"/>
      <c r="GVZ18" s="82"/>
      <c r="GWA18" s="82"/>
      <c r="GWB18" s="82"/>
      <c r="GWC18" s="82"/>
      <c r="GWD18" s="82"/>
      <c r="GWE18" s="82"/>
      <c r="GWF18" s="82"/>
      <c r="GWG18" s="82"/>
      <c r="GWH18" s="82"/>
      <c r="GWI18" s="82"/>
      <c r="GWJ18" s="82"/>
      <c r="GWK18" s="82"/>
      <c r="GWL18" s="82"/>
      <c r="GWM18" s="82"/>
      <c r="GWN18" s="82"/>
      <c r="GWO18" s="82"/>
      <c r="GWP18" s="82"/>
      <c r="GWQ18" s="82"/>
      <c r="GWR18" s="82"/>
      <c r="GWS18" s="82"/>
      <c r="GWT18" s="82"/>
      <c r="GWU18" s="82"/>
      <c r="GWV18" s="82"/>
      <c r="GWW18" s="82"/>
      <c r="GWX18" s="82"/>
      <c r="GWY18" s="82"/>
      <c r="GWZ18" s="82"/>
      <c r="GXA18" s="82"/>
      <c r="GXB18" s="82"/>
      <c r="GXC18" s="82"/>
      <c r="GXD18" s="82"/>
      <c r="GXE18" s="82"/>
      <c r="GXF18" s="82"/>
      <c r="GXG18" s="82"/>
      <c r="GXH18" s="82"/>
      <c r="GXI18" s="82"/>
      <c r="GXJ18" s="82"/>
      <c r="GXK18" s="82"/>
      <c r="GXL18" s="82"/>
      <c r="GXM18" s="82"/>
      <c r="GXN18" s="82"/>
      <c r="GXO18" s="82"/>
      <c r="GXP18" s="82"/>
      <c r="GXQ18" s="82"/>
      <c r="GXR18" s="82"/>
      <c r="GXS18" s="82"/>
      <c r="GXT18" s="82"/>
      <c r="GXU18" s="82"/>
      <c r="GXV18" s="82"/>
      <c r="GXW18" s="82"/>
      <c r="GXX18" s="82"/>
      <c r="GXY18" s="82"/>
      <c r="GXZ18" s="82"/>
      <c r="GYA18" s="82"/>
      <c r="GYB18" s="82"/>
      <c r="GYC18" s="82"/>
      <c r="GYD18" s="82"/>
      <c r="GYE18" s="82"/>
      <c r="GYF18" s="82"/>
      <c r="GYG18" s="82"/>
      <c r="GYH18" s="82"/>
      <c r="GYI18" s="82"/>
      <c r="GYJ18" s="82"/>
      <c r="GYK18" s="82"/>
      <c r="GYL18" s="82"/>
      <c r="GYM18" s="82"/>
      <c r="GYN18" s="82"/>
      <c r="GYO18" s="82"/>
      <c r="GYP18" s="82"/>
      <c r="GYQ18" s="82"/>
      <c r="GYR18" s="82"/>
      <c r="GYS18" s="82"/>
      <c r="GYT18" s="82"/>
      <c r="GYU18" s="82"/>
      <c r="GYV18" s="82"/>
      <c r="GYW18" s="82"/>
      <c r="GYX18" s="82"/>
      <c r="GYY18" s="82"/>
      <c r="GYZ18" s="82"/>
      <c r="GZA18" s="82"/>
      <c r="GZB18" s="82"/>
      <c r="GZC18" s="82"/>
      <c r="GZD18" s="82"/>
      <c r="GZE18" s="82"/>
      <c r="GZF18" s="82"/>
      <c r="GZG18" s="82"/>
      <c r="GZH18" s="82"/>
      <c r="GZI18" s="82"/>
      <c r="GZJ18" s="82"/>
      <c r="GZK18" s="82"/>
      <c r="GZL18" s="82"/>
      <c r="GZM18" s="82"/>
      <c r="GZN18" s="82"/>
      <c r="GZO18" s="82"/>
      <c r="GZP18" s="82"/>
      <c r="GZQ18" s="82"/>
      <c r="GZR18" s="82"/>
      <c r="GZS18" s="82"/>
      <c r="GZT18" s="82"/>
      <c r="GZU18" s="82"/>
      <c r="GZV18" s="82"/>
      <c r="GZW18" s="82"/>
      <c r="GZX18" s="82"/>
      <c r="GZY18" s="82"/>
      <c r="GZZ18" s="82"/>
      <c r="HAA18" s="82"/>
      <c r="HAB18" s="82"/>
      <c r="HAC18" s="82"/>
      <c r="HAD18" s="82"/>
      <c r="HAE18" s="82"/>
      <c r="HAF18" s="82"/>
      <c r="HAG18" s="82"/>
      <c r="HAH18" s="82"/>
      <c r="HAI18" s="82"/>
      <c r="HAJ18" s="82"/>
      <c r="HAK18" s="82"/>
      <c r="HAL18" s="82"/>
      <c r="HAM18" s="82"/>
      <c r="HAN18" s="82"/>
      <c r="HAO18" s="82"/>
      <c r="HAP18" s="82"/>
      <c r="HAQ18" s="82"/>
      <c r="HAR18" s="82"/>
      <c r="HAS18" s="82"/>
      <c r="HAT18" s="82"/>
      <c r="HAU18" s="82"/>
      <c r="HAV18" s="82"/>
      <c r="HAW18" s="82"/>
      <c r="HAX18" s="82"/>
      <c r="HAY18" s="82"/>
      <c r="HAZ18" s="82"/>
      <c r="HBA18" s="82"/>
      <c r="HBB18" s="82"/>
      <c r="HBC18" s="82"/>
      <c r="HBD18" s="82"/>
      <c r="HBE18" s="82"/>
      <c r="HBF18" s="82"/>
      <c r="HBG18" s="82"/>
      <c r="HBH18" s="82"/>
      <c r="HBI18" s="82"/>
      <c r="HBJ18" s="82"/>
      <c r="HBK18" s="82"/>
      <c r="HBL18" s="82"/>
      <c r="HBM18" s="82"/>
      <c r="HBN18" s="82"/>
      <c r="HBO18" s="82"/>
      <c r="HBP18" s="82"/>
      <c r="HBQ18" s="82"/>
      <c r="HBR18" s="82"/>
      <c r="HBS18" s="82"/>
      <c r="HBT18" s="82"/>
      <c r="HBU18" s="82"/>
      <c r="HBV18" s="82"/>
      <c r="HBW18" s="82"/>
      <c r="HBX18" s="82"/>
      <c r="HBY18" s="82"/>
      <c r="HBZ18" s="82"/>
      <c r="HCA18" s="82"/>
      <c r="HCB18" s="82"/>
      <c r="HCC18" s="82"/>
      <c r="HCD18" s="82"/>
      <c r="HCE18" s="82"/>
      <c r="HCF18" s="82"/>
      <c r="HCG18" s="82"/>
      <c r="HCH18" s="82"/>
      <c r="HCI18" s="82"/>
      <c r="HCJ18" s="82"/>
      <c r="HCK18" s="82"/>
      <c r="HCL18" s="82"/>
      <c r="HCM18" s="82"/>
      <c r="HCN18" s="82"/>
      <c r="HCO18" s="82"/>
      <c r="HCP18" s="82"/>
      <c r="HCQ18" s="82"/>
      <c r="HCR18" s="82"/>
      <c r="HCS18" s="82"/>
      <c r="HCT18" s="82"/>
      <c r="HCU18" s="82"/>
      <c r="HCV18" s="82"/>
      <c r="HCW18" s="82"/>
      <c r="HCX18" s="82"/>
      <c r="HCY18" s="82"/>
      <c r="HCZ18" s="82"/>
      <c r="HDA18" s="82"/>
      <c r="HDB18" s="82"/>
      <c r="HDC18" s="82"/>
      <c r="HDD18" s="82"/>
      <c r="HDE18" s="82"/>
      <c r="HDF18" s="82"/>
      <c r="HDG18" s="82"/>
      <c r="HDH18" s="82"/>
      <c r="HDI18" s="82"/>
      <c r="HDJ18" s="82"/>
      <c r="HDK18" s="82"/>
      <c r="HDL18" s="82"/>
      <c r="HDM18" s="82"/>
      <c r="HDN18" s="82"/>
      <c r="HDO18" s="82"/>
      <c r="HDP18" s="82"/>
      <c r="HDQ18" s="82"/>
      <c r="HDR18" s="82"/>
      <c r="HDS18" s="82"/>
      <c r="HDT18" s="82"/>
      <c r="HDU18" s="82"/>
      <c r="HDV18" s="82"/>
      <c r="HDW18" s="82"/>
      <c r="HDX18" s="82"/>
      <c r="HDY18" s="82"/>
      <c r="HDZ18" s="82"/>
      <c r="HEA18" s="82"/>
      <c r="HEB18" s="82"/>
      <c r="HEC18" s="82"/>
      <c r="HED18" s="82"/>
      <c r="HEE18" s="82"/>
      <c r="HEF18" s="82"/>
      <c r="HEG18" s="82"/>
      <c r="HEH18" s="82"/>
      <c r="HEI18" s="82"/>
      <c r="HEJ18" s="82"/>
      <c r="HEK18" s="82"/>
      <c r="HEL18" s="82"/>
      <c r="HEM18" s="82"/>
      <c r="HEN18" s="82"/>
      <c r="HEO18" s="82"/>
      <c r="HEP18" s="82"/>
      <c r="HEQ18" s="82"/>
      <c r="HER18" s="82"/>
      <c r="HES18" s="82"/>
      <c r="HET18" s="82"/>
      <c r="HEU18" s="82"/>
      <c r="HEV18" s="82"/>
      <c r="HEW18" s="82"/>
      <c r="HEX18" s="82"/>
      <c r="HEY18" s="82"/>
      <c r="HEZ18" s="82"/>
      <c r="HFA18" s="82"/>
      <c r="HFB18" s="82"/>
      <c r="HFC18" s="82"/>
      <c r="HFD18" s="82"/>
      <c r="HFE18" s="82"/>
      <c r="HFF18" s="82"/>
      <c r="HFG18" s="82"/>
      <c r="HFH18" s="82"/>
      <c r="HFI18" s="82"/>
      <c r="HFJ18" s="82"/>
      <c r="HFK18" s="82"/>
      <c r="HFL18" s="82"/>
      <c r="HFM18" s="82"/>
      <c r="HFN18" s="82"/>
      <c r="HFO18" s="82"/>
      <c r="HFP18" s="82"/>
      <c r="HFQ18" s="82"/>
      <c r="HFR18" s="82"/>
      <c r="HFS18" s="82"/>
      <c r="HFT18" s="82"/>
      <c r="HFU18" s="82"/>
      <c r="HFV18" s="82"/>
      <c r="HFW18" s="82"/>
      <c r="HFX18" s="82"/>
      <c r="HFY18" s="82"/>
      <c r="HFZ18" s="82"/>
      <c r="HGA18" s="82"/>
      <c r="HGB18" s="82"/>
      <c r="HGC18" s="82"/>
      <c r="HGD18" s="82"/>
      <c r="HGE18" s="82"/>
      <c r="HGF18" s="82"/>
      <c r="HGG18" s="82"/>
      <c r="HGH18" s="82"/>
      <c r="HGI18" s="82"/>
      <c r="HGJ18" s="82"/>
      <c r="HGK18" s="82"/>
      <c r="HGL18" s="82"/>
      <c r="HGM18" s="82"/>
      <c r="HGN18" s="82"/>
      <c r="HGO18" s="82"/>
      <c r="HGP18" s="82"/>
      <c r="HGQ18" s="82"/>
      <c r="HGR18" s="82"/>
      <c r="HGS18" s="82"/>
      <c r="HGT18" s="82"/>
      <c r="HGU18" s="82"/>
      <c r="HGV18" s="82"/>
      <c r="HGW18" s="82"/>
      <c r="HGX18" s="82"/>
      <c r="HGY18" s="82"/>
      <c r="HGZ18" s="82"/>
      <c r="HHA18" s="82"/>
      <c r="HHB18" s="82"/>
      <c r="HHC18" s="82"/>
      <c r="HHD18" s="82"/>
      <c r="HHE18" s="82"/>
      <c r="HHF18" s="82"/>
      <c r="HHG18" s="82"/>
      <c r="HHH18" s="82"/>
      <c r="HHI18" s="82"/>
      <c r="HHJ18" s="82"/>
      <c r="HHK18" s="82"/>
      <c r="HHL18" s="82"/>
      <c r="HHM18" s="82"/>
      <c r="HHN18" s="82"/>
      <c r="HHO18" s="82"/>
      <c r="HHP18" s="82"/>
      <c r="HHQ18" s="82"/>
      <c r="HHR18" s="82"/>
      <c r="HHS18" s="82"/>
      <c r="HHT18" s="82"/>
      <c r="HHU18" s="82"/>
      <c r="HHV18" s="82"/>
      <c r="HHW18" s="82"/>
      <c r="HHX18" s="82"/>
      <c r="HHY18" s="82"/>
      <c r="HHZ18" s="82"/>
      <c r="HIA18" s="82"/>
      <c r="HIB18" s="82"/>
      <c r="HIC18" s="82"/>
      <c r="HID18" s="82"/>
      <c r="HIE18" s="82"/>
      <c r="HIF18" s="82"/>
      <c r="HIG18" s="82"/>
      <c r="HIH18" s="82"/>
      <c r="HII18" s="82"/>
      <c r="HIJ18" s="82"/>
      <c r="HIK18" s="82"/>
      <c r="HIL18" s="82"/>
      <c r="HIM18" s="82"/>
      <c r="HIN18" s="82"/>
      <c r="HIO18" s="82"/>
      <c r="HIP18" s="82"/>
      <c r="HIQ18" s="82"/>
      <c r="HIR18" s="82"/>
      <c r="HIS18" s="82"/>
      <c r="HIT18" s="82"/>
      <c r="HIU18" s="82"/>
      <c r="HIV18" s="82"/>
      <c r="HIW18" s="82"/>
      <c r="HIX18" s="82"/>
      <c r="HIY18" s="82"/>
      <c r="HIZ18" s="82"/>
      <c r="HJA18" s="82"/>
      <c r="HJB18" s="82"/>
      <c r="HJC18" s="82"/>
      <c r="HJD18" s="82"/>
      <c r="HJE18" s="82"/>
      <c r="HJF18" s="82"/>
      <c r="HJG18" s="82"/>
      <c r="HJH18" s="82"/>
      <c r="HJI18" s="82"/>
      <c r="HJJ18" s="82"/>
      <c r="HJK18" s="82"/>
      <c r="HJL18" s="82"/>
      <c r="HJM18" s="82"/>
      <c r="HJN18" s="82"/>
      <c r="HJO18" s="82"/>
      <c r="HJP18" s="82"/>
      <c r="HJQ18" s="82"/>
      <c r="HJR18" s="82"/>
      <c r="HJS18" s="82"/>
      <c r="HJT18" s="82"/>
      <c r="HJU18" s="82"/>
      <c r="HJV18" s="82"/>
      <c r="HJW18" s="82"/>
      <c r="HJX18" s="82"/>
      <c r="HJY18" s="82"/>
      <c r="HJZ18" s="82"/>
      <c r="HKA18" s="82"/>
      <c r="HKB18" s="82"/>
      <c r="HKC18" s="82"/>
      <c r="HKD18" s="82"/>
      <c r="HKE18" s="82"/>
      <c r="HKF18" s="82"/>
      <c r="HKG18" s="82"/>
      <c r="HKH18" s="82"/>
      <c r="HKI18" s="82"/>
      <c r="HKJ18" s="82"/>
      <c r="HKK18" s="82"/>
      <c r="HKL18" s="82"/>
      <c r="HKM18" s="82"/>
      <c r="HKN18" s="82"/>
      <c r="HKO18" s="82"/>
      <c r="HKP18" s="82"/>
      <c r="HKQ18" s="82"/>
      <c r="HKR18" s="82"/>
      <c r="HKS18" s="82"/>
      <c r="HKT18" s="82"/>
      <c r="HKU18" s="82"/>
      <c r="HKV18" s="82"/>
      <c r="HKW18" s="82"/>
      <c r="HKX18" s="82"/>
      <c r="HKY18" s="82"/>
      <c r="HKZ18" s="82"/>
      <c r="HLA18" s="82"/>
      <c r="HLB18" s="82"/>
      <c r="HLC18" s="82"/>
      <c r="HLD18" s="82"/>
      <c r="HLE18" s="82"/>
      <c r="HLF18" s="82"/>
      <c r="HLG18" s="82"/>
      <c r="HLH18" s="82"/>
      <c r="HLI18" s="82"/>
      <c r="HLJ18" s="82"/>
      <c r="HLK18" s="82"/>
      <c r="HLL18" s="82"/>
      <c r="HLM18" s="82"/>
      <c r="HLN18" s="82"/>
      <c r="HLO18" s="82"/>
      <c r="HLP18" s="82"/>
      <c r="HLQ18" s="82"/>
      <c r="HLR18" s="82"/>
      <c r="HLS18" s="82"/>
      <c r="HLT18" s="82"/>
      <c r="HLU18" s="82"/>
      <c r="HLV18" s="82"/>
      <c r="HLW18" s="82"/>
      <c r="HLX18" s="82"/>
      <c r="HLY18" s="82"/>
      <c r="HLZ18" s="82"/>
      <c r="HMA18" s="82"/>
      <c r="HMB18" s="82"/>
      <c r="HMC18" s="82"/>
      <c r="HMD18" s="82"/>
      <c r="HME18" s="82"/>
      <c r="HMF18" s="82"/>
      <c r="HMG18" s="82"/>
      <c r="HMH18" s="82"/>
      <c r="HMI18" s="82"/>
      <c r="HMJ18" s="82"/>
      <c r="HMK18" s="82"/>
      <c r="HML18" s="82"/>
      <c r="HMM18" s="82"/>
      <c r="HMN18" s="82"/>
      <c r="HMO18" s="82"/>
      <c r="HMP18" s="82"/>
      <c r="HMQ18" s="82"/>
      <c r="HMR18" s="82"/>
      <c r="HMS18" s="82"/>
      <c r="HMT18" s="82"/>
      <c r="HMU18" s="82"/>
      <c r="HMV18" s="82"/>
      <c r="HMW18" s="82"/>
      <c r="HMX18" s="82"/>
      <c r="HMY18" s="82"/>
      <c r="HMZ18" s="82"/>
      <c r="HNA18" s="82"/>
      <c r="HNB18" s="82"/>
      <c r="HNC18" s="82"/>
      <c r="HND18" s="82"/>
      <c r="HNE18" s="82"/>
      <c r="HNF18" s="82"/>
      <c r="HNG18" s="82"/>
      <c r="HNH18" s="82"/>
      <c r="HNI18" s="82"/>
      <c r="HNJ18" s="82"/>
      <c r="HNK18" s="82"/>
      <c r="HNL18" s="82"/>
      <c r="HNM18" s="82"/>
      <c r="HNN18" s="82"/>
      <c r="HNO18" s="82"/>
      <c r="HNP18" s="82"/>
      <c r="HNQ18" s="82"/>
      <c r="HNR18" s="82"/>
      <c r="HNS18" s="82"/>
      <c r="HNT18" s="82"/>
      <c r="HNU18" s="82"/>
      <c r="HNV18" s="82"/>
      <c r="HNW18" s="82"/>
      <c r="HNX18" s="82"/>
      <c r="HNY18" s="82"/>
      <c r="HNZ18" s="82"/>
      <c r="HOA18" s="82"/>
      <c r="HOB18" s="82"/>
      <c r="HOC18" s="82"/>
      <c r="HOD18" s="82"/>
      <c r="HOE18" s="82"/>
      <c r="HOF18" s="82"/>
      <c r="HOG18" s="82"/>
      <c r="HOH18" s="82"/>
      <c r="HOI18" s="82"/>
      <c r="HOJ18" s="82"/>
      <c r="HOK18" s="82"/>
      <c r="HOL18" s="82"/>
      <c r="HOM18" s="82"/>
      <c r="HON18" s="82"/>
      <c r="HOO18" s="82"/>
      <c r="HOP18" s="82"/>
      <c r="HOQ18" s="82"/>
      <c r="HOR18" s="82"/>
      <c r="HOS18" s="82"/>
      <c r="HOT18" s="82"/>
      <c r="HOU18" s="82"/>
      <c r="HOV18" s="82"/>
      <c r="HOW18" s="82"/>
      <c r="HOX18" s="82"/>
      <c r="HOY18" s="82"/>
      <c r="HOZ18" s="82"/>
      <c r="HPA18" s="82"/>
      <c r="HPB18" s="82"/>
      <c r="HPC18" s="82"/>
      <c r="HPD18" s="82"/>
      <c r="HPE18" s="82"/>
      <c r="HPF18" s="82"/>
      <c r="HPG18" s="82"/>
      <c r="HPH18" s="82"/>
      <c r="HPI18" s="82"/>
      <c r="HPJ18" s="82"/>
      <c r="HPK18" s="82"/>
      <c r="HPL18" s="82"/>
      <c r="HPM18" s="82"/>
      <c r="HPN18" s="82"/>
      <c r="HPO18" s="82"/>
      <c r="HPP18" s="82"/>
      <c r="HPQ18" s="82"/>
      <c r="HPR18" s="82"/>
      <c r="HPS18" s="82"/>
      <c r="HPT18" s="82"/>
      <c r="HPU18" s="82"/>
      <c r="HPV18" s="82"/>
      <c r="HPW18" s="82"/>
      <c r="HPX18" s="82"/>
      <c r="HPY18" s="82"/>
      <c r="HPZ18" s="82"/>
      <c r="HQA18" s="82"/>
      <c r="HQB18" s="82"/>
      <c r="HQC18" s="82"/>
      <c r="HQD18" s="82"/>
      <c r="HQE18" s="82"/>
      <c r="HQF18" s="82"/>
      <c r="HQG18" s="82"/>
      <c r="HQH18" s="82"/>
      <c r="HQI18" s="82"/>
      <c r="HQJ18" s="82"/>
      <c r="HQK18" s="82"/>
      <c r="HQL18" s="82"/>
      <c r="HQM18" s="82"/>
      <c r="HQN18" s="82"/>
      <c r="HQO18" s="82"/>
      <c r="HQP18" s="82"/>
      <c r="HQQ18" s="82"/>
      <c r="HQR18" s="82"/>
      <c r="HQS18" s="82"/>
      <c r="HQT18" s="82"/>
      <c r="HQU18" s="82"/>
      <c r="HQV18" s="82"/>
      <c r="HQW18" s="82"/>
      <c r="HQX18" s="82"/>
      <c r="HQY18" s="82"/>
      <c r="HQZ18" s="82"/>
      <c r="HRA18" s="82"/>
      <c r="HRB18" s="82"/>
      <c r="HRC18" s="82"/>
      <c r="HRD18" s="82"/>
      <c r="HRE18" s="82"/>
      <c r="HRF18" s="82"/>
      <c r="HRG18" s="82"/>
      <c r="HRH18" s="82"/>
      <c r="HRI18" s="82"/>
      <c r="HRJ18" s="82"/>
      <c r="HRK18" s="82"/>
      <c r="HRL18" s="82"/>
      <c r="HRM18" s="82"/>
      <c r="HRN18" s="82"/>
      <c r="HRO18" s="82"/>
      <c r="HRP18" s="82"/>
      <c r="HRQ18" s="82"/>
      <c r="HRR18" s="82"/>
      <c r="HRS18" s="82"/>
      <c r="HRT18" s="82"/>
      <c r="HRU18" s="82"/>
      <c r="HRV18" s="82"/>
      <c r="HRW18" s="82"/>
      <c r="HRX18" s="82"/>
      <c r="HRY18" s="82"/>
      <c r="HRZ18" s="82"/>
      <c r="HSA18" s="82"/>
      <c r="HSB18" s="82"/>
      <c r="HSC18" s="82"/>
      <c r="HSD18" s="82"/>
      <c r="HSE18" s="82"/>
      <c r="HSF18" s="82"/>
      <c r="HSG18" s="82"/>
      <c r="HSH18" s="82"/>
      <c r="HSI18" s="82"/>
      <c r="HSJ18" s="82"/>
      <c r="HSK18" s="82"/>
      <c r="HSL18" s="82"/>
      <c r="HSM18" s="82"/>
      <c r="HSN18" s="82"/>
      <c r="HSO18" s="82"/>
      <c r="HSP18" s="82"/>
      <c r="HSQ18" s="82"/>
      <c r="HSR18" s="82"/>
      <c r="HSS18" s="82"/>
      <c r="HST18" s="82"/>
      <c r="HSU18" s="82"/>
      <c r="HSV18" s="82"/>
      <c r="HSW18" s="82"/>
      <c r="HSX18" s="82"/>
      <c r="HSY18" s="82"/>
      <c r="HSZ18" s="82"/>
      <c r="HTA18" s="82"/>
      <c r="HTB18" s="82"/>
      <c r="HTC18" s="82"/>
      <c r="HTD18" s="82"/>
      <c r="HTE18" s="82"/>
      <c r="HTF18" s="82"/>
      <c r="HTG18" s="82"/>
      <c r="HTH18" s="82"/>
      <c r="HTI18" s="82"/>
      <c r="HTJ18" s="82"/>
      <c r="HTK18" s="82"/>
      <c r="HTL18" s="82"/>
      <c r="HTM18" s="82"/>
      <c r="HTN18" s="82"/>
      <c r="HTO18" s="82"/>
      <c r="HTP18" s="82"/>
      <c r="HTQ18" s="82"/>
      <c r="HTR18" s="82"/>
      <c r="HTS18" s="82"/>
      <c r="HTT18" s="82"/>
      <c r="HTU18" s="82"/>
      <c r="HTV18" s="82"/>
      <c r="HTW18" s="82"/>
      <c r="HTX18" s="82"/>
      <c r="HTY18" s="82"/>
      <c r="HTZ18" s="82"/>
      <c r="HUA18" s="82"/>
      <c r="HUB18" s="82"/>
      <c r="HUC18" s="82"/>
      <c r="HUD18" s="82"/>
      <c r="HUE18" s="82"/>
      <c r="HUF18" s="82"/>
      <c r="HUG18" s="82"/>
      <c r="HUH18" s="82"/>
      <c r="HUI18" s="82"/>
      <c r="HUJ18" s="82"/>
      <c r="HUK18" s="82"/>
      <c r="HUL18" s="82"/>
      <c r="HUM18" s="82"/>
      <c r="HUN18" s="82"/>
      <c r="HUO18" s="82"/>
      <c r="HUP18" s="82"/>
      <c r="HUQ18" s="82"/>
      <c r="HUR18" s="82"/>
      <c r="HUS18" s="82"/>
      <c r="HUT18" s="82"/>
      <c r="HUU18" s="82"/>
      <c r="HUV18" s="82"/>
      <c r="HUW18" s="82"/>
      <c r="HUX18" s="82"/>
      <c r="HUY18" s="82"/>
      <c r="HUZ18" s="82"/>
      <c r="HVA18" s="82"/>
      <c r="HVB18" s="82"/>
      <c r="HVC18" s="82"/>
      <c r="HVD18" s="82"/>
      <c r="HVE18" s="82"/>
      <c r="HVF18" s="82"/>
      <c r="HVG18" s="82"/>
      <c r="HVH18" s="82"/>
      <c r="HVI18" s="82"/>
      <c r="HVJ18" s="82"/>
      <c r="HVK18" s="82"/>
      <c r="HVL18" s="82"/>
      <c r="HVM18" s="82"/>
      <c r="HVN18" s="82"/>
      <c r="HVO18" s="82"/>
      <c r="HVP18" s="82"/>
      <c r="HVQ18" s="82"/>
      <c r="HVR18" s="82"/>
      <c r="HVS18" s="82"/>
      <c r="HVT18" s="82"/>
      <c r="HVU18" s="82"/>
      <c r="HVV18" s="82"/>
      <c r="HVW18" s="82"/>
      <c r="HVX18" s="82"/>
      <c r="HVY18" s="82"/>
      <c r="HVZ18" s="82"/>
      <c r="HWA18" s="82"/>
      <c r="HWB18" s="82"/>
      <c r="HWC18" s="82"/>
      <c r="HWD18" s="82"/>
      <c r="HWE18" s="82"/>
      <c r="HWF18" s="82"/>
      <c r="HWG18" s="82"/>
      <c r="HWH18" s="82"/>
      <c r="HWI18" s="82"/>
      <c r="HWJ18" s="82"/>
      <c r="HWK18" s="82"/>
      <c r="HWL18" s="82"/>
      <c r="HWM18" s="82"/>
      <c r="HWN18" s="82"/>
      <c r="HWO18" s="82"/>
      <c r="HWP18" s="82"/>
      <c r="HWQ18" s="82"/>
      <c r="HWR18" s="82"/>
      <c r="HWS18" s="82"/>
      <c r="HWT18" s="82"/>
      <c r="HWU18" s="82"/>
      <c r="HWV18" s="82"/>
      <c r="HWW18" s="82"/>
      <c r="HWX18" s="82"/>
      <c r="HWY18" s="82"/>
      <c r="HWZ18" s="82"/>
      <c r="HXA18" s="82"/>
      <c r="HXB18" s="82"/>
      <c r="HXC18" s="82"/>
      <c r="HXD18" s="82"/>
      <c r="HXE18" s="82"/>
      <c r="HXF18" s="82"/>
      <c r="HXG18" s="82"/>
      <c r="HXH18" s="82"/>
      <c r="HXI18" s="82"/>
      <c r="HXJ18" s="82"/>
      <c r="HXK18" s="82"/>
      <c r="HXL18" s="82"/>
      <c r="HXM18" s="82"/>
      <c r="HXN18" s="82"/>
      <c r="HXO18" s="82"/>
      <c r="HXP18" s="82"/>
      <c r="HXQ18" s="82"/>
      <c r="HXR18" s="82"/>
      <c r="HXS18" s="82"/>
      <c r="HXT18" s="82"/>
      <c r="HXU18" s="82"/>
      <c r="HXV18" s="82"/>
      <c r="HXW18" s="82"/>
      <c r="HXX18" s="82"/>
      <c r="HXY18" s="82"/>
      <c r="HXZ18" s="82"/>
      <c r="HYA18" s="82"/>
      <c r="HYB18" s="82"/>
      <c r="HYC18" s="82"/>
      <c r="HYD18" s="82"/>
      <c r="HYE18" s="82"/>
      <c r="HYF18" s="82"/>
      <c r="HYG18" s="82"/>
      <c r="HYH18" s="82"/>
      <c r="HYI18" s="82"/>
      <c r="HYJ18" s="82"/>
      <c r="HYK18" s="82"/>
      <c r="HYL18" s="82"/>
      <c r="HYM18" s="82"/>
      <c r="HYN18" s="82"/>
      <c r="HYO18" s="82"/>
      <c r="HYP18" s="82"/>
      <c r="HYQ18" s="82"/>
      <c r="HYR18" s="82"/>
      <c r="HYS18" s="82"/>
      <c r="HYT18" s="82"/>
      <c r="HYU18" s="82"/>
      <c r="HYV18" s="82"/>
      <c r="HYW18" s="82"/>
      <c r="HYX18" s="82"/>
      <c r="HYY18" s="82"/>
      <c r="HYZ18" s="82"/>
      <c r="HZA18" s="82"/>
      <c r="HZB18" s="82"/>
      <c r="HZC18" s="82"/>
      <c r="HZD18" s="82"/>
      <c r="HZE18" s="82"/>
      <c r="HZF18" s="82"/>
      <c r="HZG18" s="82"/>
      <c r="HZH18" s="82"/>
      <c r="HZI18" s="82"/>
      <c r="HZJ18" s="82"/>
      <c r="HZK18" s="82"/>
      <c r="HZL18" s="82"/>
      <c r="HZM18" s="82"/>
      <c r="HZN18" s="82"/>
      <c r="HZO18" s="82"/>
      <c r="HZP18" s="82"/>
      <c r="HZQ18" s="82"/>
      <c r="HZR18" s="82"/>
      <c r="HZS18" s="82"/>
      <c r="HZT18" s="82"/>
      <c r="HZU18" s="82"/>
      <c r="HZV18" s="82"/>
      <c r="HZW18" s="82"/>
      <c r="HZX18" s="82"/>
      <c r="HZY18" s="82"/>
      <c r="HZZ18" s="82"/>
      <c r="IAA18" s="82"/>
      <c r="IAB18" s="82"/>
      <c r="IAC18" s="82"/>
      <c r="IAD18" s="82"/>
      <c r="IAE18" s="82"/>
      <c r="IAF18" s="82"/>
      <c r="IAG18" s="82"/>
      <c r="IAH18" s="82"/>
      <c r="IAI18" s="82"/>
      <c r="IAJ18" s="82"/>
      <c r="IAK18" s="82"/>
      <c r="IAL18" s="82"/>
      <c r="IAM18" s="82"/>
      <c r="IAN18" s="82"/>
      <c r="IAO18" s="82"/>
      <c r="IAP18" s="82"/>
      <c r="IAQ18" s="82"/>
      <c r="IAR18" s="82"/>
      <c r="IAS18" s="82"/>
      <c r="IAT18" s="82"/>
      <c r="IAU18" s="82"/>
      <c r="IAV18" s="82"/>
      <c r="IAW18" s="82"/>
      <c r="IAX18" s="82"/>
      <c r="IAY18" s="82"/>
      <c r="IAZ18" s="82"/>
      <c r="IBA18" s="82"/>
      <c r="IBB18" s="82"/>
      <c r="IBC18" s="82"/>
      <c r="IBD18" s="82"/>
      <c r="IBE18" s="82"/>
      <c r="IBF18" s="82"/>
      <c r="IBG18" s="82"/>
      <c r="IBH18" s="82"/>
      <c r="IBI18" s="82"/>
      <c r="IBJ18" s="82"/>
      <c r="IBK18" s="82"/>
      <c r="IBL18" s="82"/>
      <c r="IBM18" s="82"/>
      <c r="IBN18" s="82"/>
      <c r="IBO18" s="82"/>
      <c r="IBP18" s="82"/>
      <c r="IBQ18" s="82"/>
      <c r="IBR18" s="82"/>
      <c r="IBS18" s="82"/>
      <c r="IBT18" s="82"/>
      <c r="IBU18" s="82"/>
      <c r="IBV18" s="82"/>
      <c r="IBW18" s="82"/>
      <c r="IBX18" s="82"/>
      <c r="IBY18" s="82"/>
      <c r="IBZ18" s="82"/>
      <c r="ICA18" s="82"/>
      <c r="ICB18" s="82"/>
      <c r="ICC18" s="82"/>
      <c r="ICD18" s="82"/>
      <c r="ICE18" s="82"/>
      <c r="ICF18" s="82"/>
      <c r="ICG18" s="82"/>
      <c r="ICH18" s="82"/>
      <c r="ICI18" s="82"/>
      <c r="ICJ18" s="82"/>
      <c r="ICK18" s="82"/>
      <c r="ICL18" s="82"/>
      <c r="ICM18" s="82"/>
      <c r="ICN18" s="82"/>
      <c r="ICO18" s="82"/>
      <c r="ICP18" s="82"/>
      <c r="ICQ18" s="82"/>
      <c r="ICR18" s="82"/>
      <c r="ICS18" s="82"/>
      <c r="ICT18" s="82"/>
      <c r="ICU18" s="82"/>
      <c r="ICV18" s="82"/>
      <c r="ICW18" s="82"/>
      <c r="ICX18" s="82"/>
      <c r="ICY18" s="82"/>
      <c r="ICZ18" s="82"/>
      <c r="IDA18" s="82"/>
      <c r="IDB18" s="82"/>
      <c r="IDC18" s="82"/>
      <c r="IDD18" s="82"/>
      <c r="IDE18" s="82"/>
      <c r="IDF18" s="82"/>
      <c r="IDG18" s="82"/>
      <c r="IDH18" s="82"/>
      <c r="IDI18" s="82"/>
      <c r="IDJ18" s="82"/>
      <c r="IDK18" s="82"/>
      <c r="IDL18" s="82"/>
      <c r="IDM18" s="82"/>
      <c r="IDN18" s="82"/>
      <c r="IDO18" s="82"/>
      <c r="IDP18" s="82"/>
      <c r="IDQ18" s="82"/>
      <c r="IDR18" s="82"/>
      <c r="IDS18" s="82"/>
      <c r="IDT18" s="82"/>
      <c r="IDU18" s="82"/>
      <c r="IDV18" s="82"/>
      <c r="IDW18" s="82"/>
      <c r="IDX18" s="82"/>
      <c r="IDY18" s="82"/>
      <c r="IDZ18" s="82"/>
      <c r="IEA18" s="82"/>
      <c r="IEB18" s="82"/>
      <c r="IEC18" s="82"/>
      <c r="IED18" s="82"/>
      <c r="IEE18" s="82"/>
      <c r="IEF18" s="82"/>
      <c r="IEG18" s="82"/>
      <c r="IEH18" s="82"/>
      <c r="IEI18" s="82"/>
      <c r="IEJ18" s="82"/>
      <c r="IEK18" s="82"/>
      <c r="IEL18" s="82"/>
      <c r="IEM18" s="82"/>
      <c r="IEN18" s="82"/>
      <c r="IEO18" s="82"/>
      <c r="IEP18" s="82"/>
      <c r="IEQ18" s="82"/>
      <c r="IER18" s="82"/>
      <c r="IES18" s="82"/>
      <c r="IET18" s="82"/>
      <c r="IEU18" s="82"/>
      <c r="IEV18" s="82"/>
      <c r="IEW18" s="82"/>
      <c r="IEX18" s="82"/>
      <c r="IEY18" s="82"/>
      <c r="IEZ18" s="82"/>
      <c r="IFA18" s="82"/>
      <c r="IFB18" s="82"/>
      <c r="IFC18" s="82"/>
      <c r="IFD18" s="82"/>
      <c r="IFE18" s="82"/>
      <c r="IFF18" s="82"/>
      <c r="IFG18" s="82"/>
      <c r="IFH18" s="82"/>
      <c r="IFI18" s="82"/>
      <c r="IFJ18" s="82"/>
      <c r="IFK18" s="82"/>
      <c r="IFL18" s="82"/>
      <c r="IFM18" s="82"/>
      <c r="IFN18" s="82"/>
      <c r="IFO18" s="82"/>
      <c r="IFP18" s="82"/>
      <c r="IFQ18" s="82"/>
      <c r="IFR18" s="82"/>
      <c r="IFS18" s="82"/>
      <c r="IFT18" s="82"/>
      <c r="IFU18" s="82"/>
      <c r="IFV18" s="82"/>
      <c r="IFW18" s="82"/>
      <c r="IFX18" s="82"/>
      <c r="IFY18" s="82"/>
      <c r="IFZ18" s="82"/>
      <c r="IGA18" s="82"/>
      <c r="IGB18" s="82"/>
      <c r="IGC18" s="82"/>
      <c r="IGD18" s="82"/>
      <c r="IGE18" s="82"/>
      <c r="IGF18" s="82"/>
      <c r="IGG18" s="82"/>
      <c r="IGH18" s="82"/>
      <c r="IGI18" s="82"/>
      <c r="IGJ18" s="82"/>
      <c r="IGK18" s="82"/>
      <c r="IGL18" s="82"/>
      <c r="IGM18" s="82"/>
      <c r="IGN18" s="82"/>
      <c r="IGO18" s="82"/>
      <c r="IGP18" s="82"/>
      <c r="IGQ18" s="82"/>
      <c r="IGR18" s="82"/>
      <c r="IGS18" s="82"/>
      <c r="IGT18" s="82"/>
      <c r="IGU18" s="82"/>
      <c r="IGV18" s="82"/>
      <c r="IGW18" s="82"/>
      <c r="IGX18" s="82"/>
      <c r="IGY18" s="82"/>
      <c r="IGZ18" s="82"/>
      <c r="IHA18" s="82"/>
      <c r="IHB18" s="82"/>
      <c r="IHC18" s="82"/>
      <c r="IHD18" s="82"/>
      <c r="IHE18" s="82"/>
      <c r="IHF18" s="82"/>
      <c r="IHG18" s="82"/>
      <c r="IHH18" s="82"/>
      <c r="IHI18" s="82"/>
      <c r="IHJ18" s="82"/>
      <c r="IHK18" s="82"/>
      <c r="IHL18" s="82"/>
      <c r="IHM18" s="82"/>
      <c r="IHN18" s="82"/>
      <c r="IHO18" s="82"/>
      <c r="IHP18" s="82"/>
      <c r="IHQ18" s="82"/>
      <c r="IHR18" s="82"/>
      <c r="IHS18" s="82"/>
      <c r="IHT18" s="82"/>
      <c r="IHU18" s="82"/>
      <c r="IHV18" s="82"/>
      <c r="IHW18" s="82"/>
      <c r="IHX18" s="82"/>
      <c r="IHY18" s="82"/>
      <c r="IHZ18" s="82"/>
      <c r="IIA18" s="82"/>
      <c r="IIB18" s="82"/>
      <c r="IIC18" s="82"/>
      <c r="IID18" s="82"/>
      <c r="IIE18" s="82"/>
      <c r="IIF18" s="82"/>
      <c r="IIG18" s="82"/>
      <c r="IIH18" s="82"/>
      <c r="III18" s="82"/>
      <c r="IIJ18" s="82"/>
      <c r="IIK18" s="82"/>
      <c r="IIL18" s="82"/>
      <c r="IIM18" s="82"/>
      <c r="IIN18" s="82"/>
      <c r="IIO18" s="82"/>
      <c r="IIP18" s="82"/>
      <c r="IIQ18" s="82"/>
      <c r="IIR18" s="82"/>
      <c r="IIS18" s="82"/>
      <c r="IIT18" s="82"/>
      <c r="IIU18" s="82"/>
      <c r="IIV18" s="82"/>
      <c r="IIW18" s="82"/>
      <c r="IIX18" s="82"/>
      <c r="IIY18" s="82"/>
      <c r="IIZ18" s="82"/>
      <c r="IJA18" s="82"/>
      <c r="IJB18" s="82"/>
      <c r="IJC18" s="82"/>
      <c r="IJD18" s="82"/>
      <c r="IJE18" s="82"/>
      <c r="IJF18" s="82"/>
      <c r="IJG18" s="82"/>
      <c r="IJH18" s="82"/>
      <c r="IJI18" s="82"/>
      <c r="IJJ18" s="82"/>
      <c r="IJK18" s="82"/>
      <c r="IJL18" s="82"/>
      <c r="IJM18" s="82"/>
      <c r="IJN18" s="82"/>
      <c r="IJO18" s="82"/>
      <c r="IJP18" s="82"/>
      <c r="IJQ18" s="82"/>
      <c r="IJR18" s="82"/>
      <c r="IJS18" s="82"/>
      <c r="IJT18" s="82"/>
      <c r="IJU18" s="82"/>
      <c r="IJV18" s="82"/>
      <c r="IJW18" s="82"/>
      <c r="IJX18" s="82"/>
      <c r="IJY18" s="82"/>
      <c r="IJZ18" s="82"/>
      <c r="IKA18" s="82"/>
      <c r="IKB18" s="82"/>
      <c r="IKC18" s="82"/>
      <c r="IKD18" s="82"/>
      <c r="IKE18" s="82"/>
      <c r="IKF18" s="82"/>
      <c r="IKG18" s="82"/>
      <c r="IKH18" s="82"/>
      <c r="IKI18" s="82"/>
      <c r="IKJ18" s="82"/>
      <c r="IKK18" s="82"/>
      <c r="IKL18" s="82"/>
      <c r="IKM18" s="82"/>
      <c r="IKN18" s="82"/>
      <c r="IKO18" s="82"/>
      <c r="IKP18" s="82"/>
      <c r="IKQ18" s="82"/>
      <c r="IKR18" s="82"/>
      <c r="IKS18" s="82"/>
      <c r="IKT18" s="82"/>
      <c r="IKU18" s="82"/>
      <c r="IKV18" s="82"/>
      <c r="IKW18" s="82"/>
      <c r="IKX18" s="82"/>
      <c r="IKY18" s="82"/>
      <c r="IKZ18" s="82"/>
      <c r="ILA18" s="82"/>
      <c r="ILB18" s="82"/>
      <c r="ILC18" s="82"/>
      <c r="ILD18" s="82"/>
      <c r="ILE18" s="82"/>
      <c r="ILF18" s="82"/>
      <c r="ILG18" s="82"/>
      <c r="ILH18" s="82"/>
      <c r="ILI18" s="82"/>
      <c r="ILJ18" s="82"/>
      <c r="ILK18" s="82"/>
      <c r="ILL18" s="82"/>
      <c r="ILM18" s="82"/>
      <c r="ILN18" s="82"/>
      <c r="ILO18" s="82"/>
      <c r="ILP18" s="82"/>
      <c r="ILQ18" s="82"/>
      <c r="ILR18" s="82"/>
      <c r="ILS18" s="82"/>
      <c r="ILT18" s="82"/>
      <c r="ILU18" s="82"/>
      <c r="ILV18" s="82"/>
      <c r="ILW18" s="82"/>
      <c r="ILX18" s="82"/>
      <c r="ILY18" s="82"/>
      <c r="ILZ18" s="82"/>
      <c r="IMA18" s="82"/>
      <c r="IMB18" s="82"/>
      <c r="IMC18" s="82"/>
      <c r="IMD18" s="82"/>
      <c r="IME18" s="82"/>
      <c r="IMF18" s="82"/>
      <c r="IMG18" s="82"/>
      <c r="IMH18" s="82"/>
      <c r="IMI18" s="82"/>
      <c r="IMJ18" s="82"/>
      <c r="IMK18" s="82"/>
      <c r="IML18" s="82"/>
      <c r="IMM18" s="82"/>
      <c r="IMN18" s="82"/>
      <c r="IMO18" s="82"/>
      <c r="IMP18" s="82"/>
      <c r="IMQ18" s="82"/>
      <c r="IMR18" s="82"/>
      <c r="IMS18" s="82"/>
      <c r="IMT18" s="82"/>
      <c r="IMU18" s="82"/>
      <c r="IMV18" s="82"/>
      <c r="IMW18" s="82"/>
      <c r="IMX18" s="82"/>
      <c r="IMY18" s="82"/>
      <c r="IMZ18" s="82"/>
      <c r="INA18" s="82"/>
      <c r="INB18" s="82"/>
      <c r="INC18" s="82"/>
      <c r="IND18" s="82"/>
      <c r="INE18" s="82"/>
      <c r="INF18" s="82"/>
      <c r="ING18" s="82"/>
      <c r="INH18" s="82"/>
      <c r="INI18" s="82"/>
      <c r="INJ18" s="82"/>
      <c r="INK18" s="82"/>
      <c r="INL18" s="82"/>
      <c r="INM18" s="82"/>
      <c r="INN18" s="82"/>
      <c r="INO18" s="82"/>
      <c r="INP18" s="82"/>
      <c r="INQ18" s="82"/>
      <c r="INR18" s="82"/>
      <c r="INS18" s="82"/>
      <c r="INT18" s="82"/>
      <c r="INU18" s="82"/>
      <c r="INV18" s="82"/>
      <c r="INW18" s="82"/>
      <c r="INX18" s="82"/>
      <c r="INY18" s="82"/>
      <c r="INZ18" s="82"/>
      <c r="IOA18" s="82"/>
      <c r="IOB18" s="82"/>
      <c r="IOC18" s="82"/>
      <c r="IOD18" s="82"/>
      <c r="IOE18" s="82"/>
      <c r="IOF18" s="82"/>
      <c r="IOG18" s="82"/>
      <c r="IOH18" s="82"/>
      <c r="IOI18" s="82"/>
      <c r="IOJ18" s="82"/>
      <c r="IOK18" s="82"/>
      <c r="IOL18" s="82"/>
      <c r="IOM18" s="82"/>
      <c r="ION18" s="82"/>
      <c r="IOO18" s="82"/>
      <c r="IOP18" s="82"/>
      <c r="IOQ18" s="82"/>
      <c r="IOR18" s="82"/>
      <c r="IOS18" s="82"/>
      <c r="IOT18" s="82"/>
      <c r="IOU18" s="82"/>
      <c r="IOV18" s="82"/>
      <c r="IOW18" s="82"/>
      <c r="IOX18" s="82"/>
      <c r="IOY18" s="82"/>
      <c r="IOZ18" s="82"/>
      <c r="IPA18" s="82"/>
      <c r="IPB18" s="82"/>
      <c r="IPC18" s="82"/>
      <c r="IPD18" s="82"/>
      <c r="IPE18" s="82"/>
      <c r="IPF18" s="82"/>
      <c r="IPG18" s="82"/>
      <c r="IPH18" s="82"/>
      <c r="IPI18" s="82"/>
      <c r="IPJ18" s="82"/>
      <c r="IPK18" s="82"/>
      <c r="IPL18" s="82"/>
      <c r="IPM18" s="82"/>
      <c r="IPN18" s="82"/>
      <c r="IPO18" s="82"/>
      <c r="IPP18" s="82"/>
      <c r="IPQ18" s="82"/>
      <c r="IPR18" s="82"/>
      <c r="IPS18" s="82"/>
      <c r="IPT18" s="82"/>
      <c r="IPU18" s="82"/>
      <c r="IPV18" s="82"/>
      <c r="IPW18" s="82"/>
      <c r="IPX18" s="82"/>
      <c r="IPY18" s="82"/>
      <c r="IPZ18" s="82"/>
      <c r="IQA18" s="82"/>
      <c r="IQB18" s="82"/>
      <c r="IQC18" s="82"/>
      <c r="IQD18" s="82"/>
      <c r="IQE18" s="82"/>
      <c r="IQF18" s="82"/>
      <c r="IQG18" s="82"/>
      <c r="IQH18" s="82"/>
      <c r="IQI18" s="82"/>
      <c r="IQJ18" s="82"/>
      <c r="IQK18" s="82"/>
      <c r="IQL18" s="82"/>
      <c r="IQM18" s="82"/>
      <c r="IQN18" s="82"/>
      <c r="IQO18" s="82"/>
      <c r="IQP18" s="82"/>
      <c r="IQQ18" s="82"/>
      <c r="IQR18" s="82"/>
      <c r="IQS18" s="82"/>
      <c r="IQT18" s="82"/>
      <c r="IQU18" s="82"/>
      <c r="IQV18" s="82"/>
      <c r="IQW18" s="82"/>
      <c r="IQX18" s="82"/>
      <c r="IQY18" s="82"/>
      <c r="IQZ18" s="82"/>
      <c r="IRA18" s="82"/>
      <c r="IRB18" s="82"/>
      <c r="IRC18" s="82"/>
      <c r="IRD18" s="82"/>
      <c r="IRE18" s="82"/>
      <c r="IRF18" s="82"/>
      <c r="IRG18" s="82"/>
      <c r="IRH18" s="82"/>
      <c r="IRI18" s="82"/>
      <c r="IRJ18" s="82"/>
      <c r="IRK18" s="82"/>
      <c r="IRL18" s="82"/>
      <c r="IRM18" s="82"/>
      <c r="IRN18" s="82"/>
      <c r="IRO18" s="82"/>
      <c r="IRP18" s="82"/>
      <c r="IRQ18" s="82"/>
      <c r="IRR18" s="82"/>
      <c r="IRS18" s="82"/>
      <c r="IRT18" s="82"/>
      <c r="IRU18" s="82"/>
      <c r="IRV18" s="82"/>
      <c r="IRW18" s="82"/>
      <c r="IRX18" s="82"/>
      <c r="IRY18" s="82"/>
      <c r="IRZ18" s="82"/>
      <c r="ISA18" s="82"/>
      <c r="ISB18" s="82"/>
      <c r="ISC18" s="82"/>
      <c r="ISD18" s="82"/>
      <c r="ISE18" s="82"/>
      <c r="ISF18" s="82"/>
      <c r="ISG18" s="82"/>
      <c r="ISH18" s="82"/>
      <c r="ISI18" s="82"/>
      <c r="ISJ18" s="82"/>
      <c r="ISK18" s="82"/>
      <c r="ISL18" s="82"/>
      <c r="ISM18" s="82"/>
      <c r="ISN18" s="82"/>
      <c r="ISO18" s="82"/>
      <c r="ISP18" s="82"/>
      <c r="ISQ18" s="82"/>
      <c r="ISR18" s="82"/>
      <c r="ISS18" s="82"/>
      <c r="IST18" s="82"/>
      <c r="ISU18" s="82"/>
      <c r="ISV18" s="82"/>
      <c r="ISW18" s="82"/>
      <c r="ISX18" s="82"/>
      <c r="ISY18" s="82"/>
      <c r="ISZ18" s="82"/>
      <c r="ITA18" s="82"/>
      <c r="ITB18" s="82"/>
      <c r="ITC18" s="82"/>
      <c r="ITD18" s="82"/>
      <c r="ITE18" s="82"/>
      <c r="ITF18" s="82"/>
      <c r="ITG18" s="82"/>
      <c r="ITH18" s="82"/>
      <c r="ITI18" s="82"/>
      <c r="ITJ18" s="82"/>
      <c r="ITK18" s="82"/>
      <c r="ITL18" s="82"/>
      <c r="ITM18" s="82"/>
      <c r="ITN18" s="82"/>
      <c r="ITO18" s="82"/>
      <c r="ITP18" s="82"/>
      <c r="ITQ18" s="82"/>
      <c r="ITR18" s="82"/>
      <c r="ITS18" s="82"/>
      <c r="ITT18" s="82"/>
      <c r="ITU18" s="82"/>
      <c r="ITV18" s="82"/>
      <c r="ITW18" s="82"/>
      <c r="ITX18" s="82"/>
      <c r="ITY18" s="82"/>
      <c r="ITZ18" s="82"/>
      <c r="IUA18" s="82"/>
      <c r="IUB18" s="82"/>
      <c r="IUC18" s="82"/>
      <c r="IUD18" s="82"/>
      <c r="IUE18" s="82"/>
      <c r="IUF18" s="82"/>
      <c r="IUG18" s="82"/>
      <c r="IUH18" s="82"/>
      <c r="IUI18" s="82"/>
      <c r="IUJ18" s="82"/>
      <c r="IUK18" s="82"/>
      <c r="IUL18" s="82"/>
      <c r="IUM18" s="82"/>
      <c r="IUN18" s="82"/>
      <c r="IUO18" s="82"/>
      <c r="IUP18" s="82"/>
      <c r="IUQ18" s="82"/>
      <c r="IUR18" s="82"/>
      <c r="IUS18" s="82"/>
      <c r="IUT18" s="82"/>
      <c r="IUU18" s="82"/>
      <c r="IUV18" s="82"/>
      <c r="IUW18" s="82"/>
      <c r="IUX18" s="82"/>
      <c r="IUY18" s="82"/>
      <c r="IUZ18" s="82"/>
      <c r="IVA18" s="82"/>
      <c r="IVB18" s="82"/>
      <c r="IVC18" s="82"/>
      <c r="IVD18" s="82"/>
      <c r="IVE18" s="82"/>
      <c r="IVF18" s="82"/>
      <c r="IVG18" s="82"/>
      <c r="IVH18" s="82"/>
      <c r="IVI18" s="82"/>
      <c r="IVJ18" s="82"/>
      <c r="IVK18" s="82"/>
      <c r="IVL18" s="82"/>
      <c r="IVM18" s="82"/>
      <c r="IVN18" s="82"/>
      <c r="IVO18" s="82"/>
      <c r="IVP18" s="82"/>
      <c r="IVQ18" s="82"/>
      <c r="IVR18" s="82"/>
      <c r="IVS18" s="82"/>
      <c r="IVT18" s="82"/>
      <c r="IVU18" s="82"/>
      <c r="IVV18" s="82"/>
      <c r="IVW18" s="82"/>
      <c r="IVX18" s="82"/>
      <c r="IVY18" s="82"/>
      <c r="IVZ18" s="82"/>
      <c r="IWA18" s="82"/>
      <c r="IWB18" s="82"/>
      <c r="IWC18" s="82"/>
      <c r="IWD18" s="82"/>
      <c r="IWE18" s="82"/>
      <c r="IWF18" s="82"/>
      <c r="IWG18" s="82"/>
      <c r="IWH18" s="82"/>
      <c r="IWI18" s="82"/>
      <c r="IWJ18" s="82"/>
      <c r="IWK18" s="82"/>
      <c r="IWL18" s="82"/>
      <c r="IWM18" s="82"/>
      <c r="IWN18" s="82"/>
      <c r="IWO18" s="82"/>
      <c r="IWP18" s="82"/>
      <c r="IWQ18" s="82"/>
      <c r="IWR18" s="82"/>
      <c r="IWS18" s="82"/>
      <c r="IWT18" s="82"/>
      <c r="IWU18" s="82"/>
      <c r="IWV18" s="82"/>
      <c r="IWW18" s="82"/>
      <c r="IWX18" s="82"/>
      <c r="IWY18" s="82"/>
      <c r="IWZ18" s="82"/>
      <c r="IXA18" s="82"/>
      <c r="IXB18" s="82"/>
      <c r="IXC18" s="82"/>
      <c r="IXD18" s="82"/>
      <c r="IXE18" s="82"/>
      <c r="IXF18" s="82"/>
      <c r="IXG18" s="82"/>
      <c r="IXH18" s="82"/>
      <c r="IXI18" s="82"/>
      <c r="IXJ18" s="82"/>
      <c r="IXK18" s="82"/>
      <c r="IXL18" s="82"/>
      <c r="IXM18" s="82"/>
      <c r="IXN18" s="82"/>
      <c r="IXO18" s="82"/>
      <c r="IXP18" s="82"/>
      <c r="IXQ18" s="82"/>
      <c r="IXR18" s="82"/>
      <c r="IXS18" s="82"/>
      <c r="IXT18" s="82"/>
      <c r="IXU18" s="82"/>
      <c r="IXV18" s="82"/>
      <c r="IXW18" s="82"/>
      <c r="IXX18" s="82"/>
      <c r="IXY18" s="82"/>
      <c r="IXZ18" s="82"/>
      <c r="IYA18" s="82"/>
      <c r="IYB18" s="82"/>
      <c r="IYC18" s="82"/>
      <c r="IYD18" s="82"/>
      <c r="IYE18" s="82"/>
      <c r="IYF18" s="82"/>
      <c r="IYG18" s="82"/>
      <c r="IYH18" s="82"/>
      <c r="IYI18" s="82"/>
      <c r="IYJ18" s="82"/>
      <c r="IYK18" s="82"/>
      <c r="IYL18" s="82"/>
      <c r="IYM18" s="82"/>
      <c r="IYN18" s="82"/>
      <c r="IYO18" s="82"/>
      <c r="IYP18" s="82"/>
      <c r="IYQ18" s="82"/>
      <c r="IYR18" s="82"/>
      <c r="IYS18" s="82"/>
      <c r="IYT18" s="82"/>
      <c r="IYU18" s="82"/>
      <c r="IYV18" s="82"/>
      <c r="IYW18" s="82"/>
      <c r="IYX18" s="82"/>
      <c r="IYY18" s="82"/>
      <c r="IYZ18" s="82"/>
      <c r="IZA18" s="82"/>
      <c r="IZB18" s="82"/>
      <c r="IZC18" s="82"/>
      <c r="IZD18" s="82"/>
      <c r="IZE18" s="82"/>
      <c r="IZF18" s="82"/>
      <c r="IZG18" s="82"/>
      <c r="IZH18" s="82"/>
      <c r="IZI18" s="82"/>
      <c r="IZJ18" s="82"/>
      <c r="IZK18" s="82"/>
      <c r="IZL18" s="82"/>
      <c r="IZM18" s="82"/>
      <c r="IZN18" s="82"/>
      <c r="IZO18" s="82"/>
      <c r="IZP18" s="82"/>
      <c r="IZQ18" s="82"/>
      <c r="IZR18" s="82"/>
      <c r="IZS18" s="82"/>
      <c r="IZT18" s="82"/>
      <c r="IZU18" s="82"/>
      <c r="IZV18" s="82"/>
      <c r="IZW18" s="82"/>
      <c r="IZX18" s="82"/>
      <c r="IZY18" s="82"/>
      <c r="IZZ18" s="82"/>
      <c r="JAA18" s="82"/>
      <c r="JAB18" s="82"/>
      <c r="JAC18" s="82"/>
      <c r="JAD18" s="82"/>
      <c r="JAE18" s="82"/>
      <c r="JAF18" s="82"/>
      <c r="JAG18" s="82"/>
      <c r="JAH18" s="82"/>
      <c r="JAI18" s="82"/>
      <c r="JAJ18" s="82"/>
      <c r="JAK18" s="82"/>
      <c r="JAL18" s="82"/>
      <c r="JAM18" s="82"/>
      <c r="JAN18" s="82"/>
      <c r="JAO18" s="82"/>
      <c r="JAP18" s="82"/>
      <c r="JAQ18" s="82"/>
      <c r="JAR18" s="82"/>
      <c r="JAS18" s="82"/>
      <c r="JAT18" s="82"/>
      <c r="JAU18" s="82"/>
      <c r="JAV18" s="82"/>
      <c r="JAW18" s="82"/>
      <c r="JAX18" s="82"/>
      <c r="JAY18" s="82"/>
      <c r="JAZ18" s="82"/>
      <c r="JBA18" s="82"/>
      <c r="JBB18" s="82"/>
      <c r="JBC18" s="82"/>
      <c r="JBD18" s="82"/>
      <c r="JBE18" s="82"/>
      <c r="JBF18" s="82"/>
      <c r="JBG18" s="82"/>
      <c r="JBH18" s="82"/>
      <c r="JBI18" s="82"/>
      <c r="JBJ18" s="82"/>
      <c r="JBK18" s="82"/>
      <c r="JBL18" s="82"/>
      <c r="JBM18" s="82"/>
      <c r="JBN18" s="82"/>
      <c r="JBO18" s="82"/>
      <c r="JBP18" s="82"/>
      <c r="JBQ18" s="82"/>
      <c r="JBR18" s="82"/>
      <c r="JBS18" s="82"/>
      <c r="JBT18" s="82"/>
      <c r="JBU18" s="82"/>
      <c r="JBV18" s="82"/>
      <c r="JBW18" s="82"/>
      <c r="JBX18" s="82"/>
      <c r="JBY18" s="82"/>
      <c r="JBZ18" s="82"/>
      <c r="JCA18" s="82"/>
      <c r="JCB18" s="82"/>
      <c r="JCC18" s="82"/>
      <c r="JCD18" s="82"/>
      <c r="JCE18" s="82"/>
      <c r="JCF18" s="82"/>
      <c r="JCG18" s="82"/>
      <c r="JCH18" s="82"/>
      <c r="JCI18" s="82"/>
      <c r="JCJ18" s="82"/>
      <c r="JCK18" s="82"/>
      <c r="JCL18" s="82"/>
      <c r="JCM18" s="82"/>
      <c r="JCN18" s="82"/>
      <c r="JCO18" s="82"/>
      <c r="JCP18" s="82"/>
      <c r="JCQ18" s="82"/>
      <c r="JCR18" s="82"/>
      <c r="JCS18" s="82"/>
      <c r="JCT18" s="82"/>
      <c r="JCU18" s="82"/>
      <c r="JCV18" s="82"/>
      <c r="JCW18" s="82"/>
      <c r="JCX18" s="82"/>
      <c r="JCY18" s="82"/>
      <c r="JCZ18" s="82"/>
      <c r="JDA18" s="82"/>
      <c r="JDB18" s="82"/>
      <c r="JDC18" s="82"/>
      <c r="JDD18" s="82"/>
      <c r="JDE18" s="82"/>
      <c r="JDF18" s="82"/>
      <c r="JDG18" s="82"/>
      <c r="JDH18" s="82"/>
      <c r="JDI18" s="82"/>
      <c r="JDJ18" s="82"/>
      <c r="JDK18" s="82"/>
      <c r="JDL18" s="82"/>
      <c r="JDM18" s="82"/>
      <c r="JDN18" s="82"/>
      <c r="JDO18" s="82"/>
      <c r="JDP18" s="82"/>
      <c r="JDQ18" s="82"/>
      <c r="JDR18" s="82"/>
      <c r="JDS18" s="82"/>
      <c r="JDT18" s="82"/>
      <c r="JDU18" s="82"/>
      <c r="JDV18" s="82"/>
      <c r="JDW18" s="82"/>
      <c r="JDX18" s="82"/>
      <c r="JDY18" s="82"/>
      <c r="JDZ18" s="82"/>
      <c r="JEA18" s="82"/>
      <c r="JEB18" s="82"/>
      <c r="JEC18" s="82"/>
      <c r="JED18" s="82"/>
      <c r="JEE18" s="82"/>
      <c r="JEF18" s="82"/>
      <c r="JEG18" s="82"/>
      <c r="JEH18" s="82"/>
      <c r="JEI18" s="82"/>
      <c r="JEJ18" s="82"/>
      <c r="JEK18" s="82"/>
      <c r="JEL18" s="82"/>
      <c r="JEM18" s="82"/>
      <c r="JEN18" s="82"/>
      <c r="JEO18" s="82"/>
      <c r="JEP18" s="82"/>
      <c r="JEQ18" s="82"/>
      <c r="JER18" s="82"/>
      <c r="JES18" s="82"/>
      <c r="JET18" s="82"/>
      <c r="JEU18" s="82"/>
      <c r="JEV18" s="82"/>
      <c r="JEW18" s="82"/>
      <c r="JEX18" s="82"/>
      <c r="JEY18" s="82"/>
      <c r="JEZ18" s="82"/>
      <c r="JFA18" s="82"/>
      <c r="JFB18" s="82"/>
      <c r="JFC18" s="82"/>
      <c r="JFD18" s="82"/>
      <c r="JFE18" s="82"/>
      <c r="JFF18" s="82"/>
      <c r="JFG18" s="82"/>
      <c r="JFH18" s="82"/>
      <c r="JFI18" s="82"/>
      <c r="JFJ18" s="82"/>
      <c r="JFK18" s="82"/>
      <c r="JFL18" s="82"/>
      <c r="JFM18" s="82"/>
      <c r="JFN18" s="82"/>
      <c r="JFO18" s="82"/>
      <c r="JFP18" s="82"/>
      <c r="JFQ18" s="82"/>
      <c r="JFR18" s="82"/>
      <c r="JFS18" s="82"/>
      <c r="JFT18" s="82"/>
      <c r="JFU18" s="82"/>
      <c r="JFV18" s="82"/>
      <c r="JFW18" s="82"/>
      <c r="JFX18" s="82"/>
      <c r="JFY18" s="82"/>
      <c r="JFZ18" s="82"/>
      <c r="JGA18" s="82"/>
      <c r="JGB18" s="82"/>
      <c r="JGC18" s="82"/>
      <c r="JGD18" s="82"/>
      <c r="JGE18" s="82"/>
      <c r="JGF18" s="82"/>
      <c r="JGG18" s="82"/>
      <c r="JGH18" s="82"/>
      <c r="JGI18" s="82"/>
      <c r="JGJ18" s="82"/>
      <c r="JGK18" s="82"/>
      <c r="JGL18" s="82"/>
      <c r="JGM18" s="82"/>
      <c r="JGN18" s="82"/>
      <c r="JGO18" s="82"/>
      <c r="JGP18" s="82"/>
      <c r="JGQ18" s="82"/>
      <c r="JGR18" s="82"/>
      <c r="JGS18" s="82"/>
      <c r="JGT18" s="82"/>
      <c r="JGU18" s="82"/>
      <c r="JGV18" s="82"/>
      <c r="JGW18" s="82"/>
      <c r="JGX18" s="82"/>
      <c r="JGY18" s="82"/>
      <c r="JGZ18" s="82"/>
      <c r="JHA18" s="82"/>
      <c r="JHB18" s="82"/>
      <c r="JHC18" s="82"/>
      <c r="JHD18" s="82"/>
      <c r="JHE18" s="82"/>
      <c r="JHF18" s="82"/>
      <c r="JHG18" s="82"/>
      <c r="JHH18" s="82"/>
      <c r="JHI18" s="82"/>
      <c r="JHJ18" s="82"/>
      <c r="JHK18" s="82"/>
      <c r="JHL18" s="82"/>
      <c r="JHM18" s="82"/>
      <c r="JHN18" s="82"/>
      <c r="JHO18" s="82"/>
      <c r="JHP18" s="82"/>
      <c r="JHQ18" s="82"/>
      <c r="JHR18" s="82"/>
      <c r="JHS18" s="82"/>
      <c r="JHT18" s="82"/>
      <c r="JHU18" s="82"/>
      <c r="JHV18" s="82"/>
      <c r="JHW18" s="82"/>
      <c r="JHX18" s="82"/>
      <c r="JHY18" s="82"/>
      <c r="JHZ18" s="82"/>
      <c r="JIA18" s="82"/>
      <c r="JIB18" s="82"/>
      <c r="JIC18" s="82"/>
      <c r="JID18" s="82"/>
      <c r="JIE18" s="82"/>
      <c r="JIF18" s="82"/>
      <c r="JIG18" s="82"/>
      <c r="JIH18" s="82"/>
      <c r="JII18" s="82"/>
      <c r="JIJ18" s="82"/>
      <c r="JIK18" s="82"/>
      <c r="JIL18" s="82"/>
      <c r="JIM18" s="82"/>
      <c r="JIN18" s="82"/>
      <c r="JIO18" s="82"/>
      <c r="JIP18" s="82"/>
      <c r="JIQ18" s="82"/>
      <c r="JIR18" s="82"/>
      <c r="JIS18" s="82"/>
      <c r="JIT18" s="82"/>
      <c r="JIU18" s="82"/>
      <c r="JIV18" s="82"/>
      <c r="JIW18" s="82"/>
      <c r="JIX18" s="82"/>
      <c r="JIY18" s="82"/>
      <c r="JIZ18" s="82"/>
      <c r="JJA18" s="82"/>
      <c r="JJB18" s="82"/>
      <c r="JJC18" s="82"/>
      <c r="JJD18" s="82"/>
      <c r="JJE18" s="82"/>
      <c r="JJF18" s="82"/>
      <c r="JJG18" s="82"/>
      <c r="JJH18" s="82"/>
      <c r="JJI18" s="82"/>
      <c r="JJJ18" s="82"/>
      <c r="JJK18" s="82"/>
      <c r="JJL18" s="82"/>
      <c r="JJM18" s="82"/>
      <c r="JJN18" s="82"/>
      <c r="JJO18" s="82"/>
      <c r="JJP18" s="82"/>
      <c r="JJQ18" s="82"/>
      <c r="JJR18" s="82"/>
      <c r="JJS18" s="82"/>
      <c r="JJT18" s="82"/>
      <c r="JJU18" s="82"/>
      <c r="JJV18" s="82"/>
      <c r="JJW18" s="82"/>
      <c r="JJX18" s="82"/>
      <c r="JJY18" s="82"/>
      <c r="JJZ18" s="82"/>
      <c r="JKA18" s="82"/>
      <c r="JKB18" s="82"/>
      <c r="JKC18" s="82"/>
      <c r="JKD18" s="82"/>
      <c r="JKE18" s="82"/>
      <c r="JKF18" s="82"/>
      <c r="JKG18" s="82"/>
      <c r="JKH18" s="82"/>
      <c r="JKI18" s="82"/>
      <c r="JKJ18" s="82"/>
      <c r="JKK18" s="82"/>
      <c r="JKL18" s="82"/>
      <c r="JKM18" s="82"/>
      <c r="JKN18" s="82"/>
      <c r="JKO18" s="82"/>
      <c r="JKP18" s="82"/>
      <c r="JKQ18" s="82"/>
      <c r="JKR18" s="82"/>
      <c r="JKS18" s="82"/>
      <c r="JKT18" s="82"/>
      <c r="JKU18" s="82"/>
      <c r="JKV18" s="82"/>
      <c r="JKW18" s="82"/>
      <c r="JKX18" s="82"/>
      <c r="JKY18" s="82"/>
      <c r="JKZ18" s="82"/>
      <c r="JLA18" s="82"/>
      <c r="JLB18" s="82"/>
      <c r="JLC18" s="82"/>
      <c r="JLD18" s="82"/>
      <c r="JLE18" s="82"/>
      <c r="JLF18" s="82"/>
      <c r="JLG18" s="82"/>
      <c r="JLH18" s="82"/>
      <c r="JLI18" s="82"/>
      <c r="JLJ18" s="82"/>
      <c r="JLK18" s="82"/>
      <c r="JLL18" s="82"/>
      <c r="JLM18" s="82"/>
      <c r="JLN18" s="82"/>
      <c r="JLO18" s="82"/>
      <c r="JLP18" s="82"/>
      <c r="JLQ18" s="82"/>
      <c r="JLR18" s="82"/>
      <c r="JLS18" s="82"/>
      <c r="JLT18" s="82"/>
      <c r="JLU18" s="82"/>
      <c r="JLV18" s="82"/>
      <c r="JLW18" s="82"/>
      <c r="JLX18" s="82"/>
      <c r="JLY18" s="82"/>
      <c r="JLZ18" s="82"/>
      <c r="JMA18" s="82"/>
      <c r="JMB18" s="82"/>
      <c r="JMC18" s="82"/>
      <c r="JMD18" s="82"/>
      <c r="JME18" s="82"/>
      <c r="JMF18" s="82"/>
      <c r="JMG18" s="82"/>
      <c r="JMH18" s="82"/>
      <c r="JMI18" s="82"/>
      <c r="JMJ18" s="82"/>
      <c r="JMK18" s="82"/>
      <c r="JML18" s="82"/>
      <c r="JMM18" s="82"/>
      <c r="JMN18" s="82"/>
      <c r="JMO18" s="82"/>
      <c r="JMP18" s="82"/>
      <c r="JMQ18" s="82"/>
      <c r="JMR18" s="82"/>
      <c r="JMS18" s="82"/>
      <c r="JMT18" s="82"/>
      <c r="JMU18" s="82"/>
      <c r="JMV18" s="82"/>
      <c r="JMW18" s="82"/>
      <c r="JMX18" s="82"/>
      <c r="JMY18" s="82"/>
      <c r="JMZ18" s="82"/>
      <c r="JNA18" s="82"/>
      <c r="JNB18" s="82"/>
      <c r="JNC18" s="82"/>
      <c r="JND18" s="82"/>
      <c r="JNE18" s="82"/>
      <c r="JNF18" s="82"/>
      <c r="JNG18" s="82"/>
      <c r="JNH18" s="82"/>
      <c r="JNI18" s="82"/>
      <c r="JNJ18" s="82"/>
      <c r="JNK18" s="82"/>
      <c r="JNL18" s="82"/>
      <c r="JNM18" s="82"/>
      <c r="JNN18" s="82"/>
      <c r="JNO18" s="82"/>
      <c r="JNP18" s="82"/>
      <c r="JNQ18" s="82"/>
      <c r="JNR18" s="82"/>
      <c r="JNS18" s="82"/>
      <c r="JNT18" s="82"/>
      <c r="JNU18" s="82"/>
      <c r="JNV18" s="82"/>
      <c r="JNW18" s="82"/>
      <c r="JNX18" s="82"/>
      <c r="JNY18" s="82"/>
      <c r="JNZ18" s="82"/>
      <c r="JOA18" s="82"/>
      <c r="JOB18" s="82"/>
      <c r="JOC18" s="82"/>
      <c r="JOD18" s="82"/>
      <c r="JOE18" s="82"/>
      <c r="JOF18" s="82"/>
      <c r="JOG18" s="82"/>
      <c r="JOH18" s="82"/>
      <c r="JOI18" s="82"/>
      <c r="JOJ18" s="82"/>
      <c r="JOK18" s="82"/>
      <c r="JOL18" s="82"/>
      <c r="JOM18" s="82"/>
      <c r="JON18" s="82"/>
      <c r="JOO18" s="82"/>
      <c r="JOP18" s="82"/>
      <c r="JOQ18" s="82"/>
      <c r="JOR18" s="82"/>
      <c r="JOS18" s="82"/>
      <c r="JOT18" s="82"/>
      <c r="JOU18" s="82"/>
      <c r="JOV18" s="82"/>
      <c r="JOW18" s="82"/>
      <c r="JOX18" s="82"/>
      <c r="JOY18" s="82"/>
      <c r="JOZ18" s="82"/>
      <c r="JPA18" s="82"/>
      <c r="JPB18" s="82"/>
      <c r="JPC18" s="82"/>
      <c r="JPD18" s="82"/>
      <c r="JPE18" s="82"/>
      <c r="JPF18" s="82"/>
      <c r="JPG18" s="82"/>
      <c r="JPH18" s="82"/>
      <c r="JPI18" s="82"/>
      <c r="JPJ18" s="82"/>
      <c r="JPK18" s="82"/>
      <c r="JPL18" s="82"/>
      <c r="JPM18" s="82"/>
      <c r="JPN18" s="82"/>
      <c r="JPO18" s="82"/>
      <c r="JPP18" s="82"/>
      <c r="JPQ18" s="82"/>
      <c r="JPR18" s="82"/>
      <c r="JPS18" s="82"/>
      <c r="JPT18" s="82"/>
      <c r="JPU18" s="82"/>
      <c r="JPV18" s="82"/>
      <c r="JPW18" s="82"/>
      <c r="JPX18" s="82"/>
      <c r="JPY18" s="82"/>
      <c r="JPZ18" s="82"/>
      <c r="JQA18" s="82"/>
      <c r="JQB18" s="82"/>
      <c r="JQC18" s="82"/>
      <c r="JQD18" s="82"/>
      <c r="JQE18" s="82"/>
      <c r="JQF18" s="82"/>
      <c r="JQG18" s="82"/>
      <c r="JQH18" s="82"/>
      <c r="JQI18" s="82"/>
      <c r="JQJ18" s="82"/>
      <c r="JQK18" s="82"/>
      <c r="JQL18" s="82"/>
      <c r="JQM18" s="82"/>
      <c r="JQN18" s="82"/>
      <c r="JQO18" s="82"/>
      <c r="JQP18" s="82"/>
      <c r="JQQ18" s="82"/>
      <c r="JQR18" s="82"/>
      <c r="JQS18" s="82"/>
      <c r="JQT18" s="82"/>
      <c r="JQU18" s="82"/>
      <c r="JQV18" s="82"/>
      <c r="JQW18" s="82"/>
      <c r="JQX18" s="82"/>
      <c r="JQY18" s="82"/>
      <c r="JQZ18" s="82"/>
      <c r="JRA18" s="82"/>
      <c r="JRB18" s="82"/>
      <c r="JRC18" s="82"/>
      <c r="JRD18" s="82"/>
      <c r="JRE18" s="82"/>
      <c r="JRF18" s="82"/>
      <c r="JRG18" s="82"/>
      <c r="JRH18" s="82"/>
      <c r="JRI18" s="82"/>
      <c r="JRJ18" s="82"/>
      <c r="JRK18" s="82"/>
      <c r="JRL18" s="82"/>
      <c r="JRM18" s="82"/>
      <c r="JRN18" s="82"/>
      <c r="JRO18" s="82"/>
      <c r="JRP18" s="82"/>
      <c r="JRQ18" s="82"/>
      <c r="JRR18" s="82"/>
      <c r="JRS18" s="82"/>
      <c r="JRT18" s="82"/>
      <c r="JRU18" s="82"/>
      <c r="JRV18" s="82"/>
      <c r="JRW18" s="82"/>
      <c r="JRX18" s="82"/>
      <c r="JRY18" s="82"/>
      <c r="JRZ18" s="82"/>
      <c r="JSA18" s="82"/>
      <c r="JSB18" s="82"/>
      <c r="JSC18" s="82"/>
      <c r="JSD18" s="82"/>
      <c r="JSE18" s="82"/>
      <c r="JSF18" s="82"/>
      <c r="JSG18" s="82"/>
      <c r="JSH18" s="82"/>
      <c r="JSI18" s="82"/>
      <c r="JSJ18" s="82"/>
      <c r="JSK18" s="82"/>
      <c r="JSL18" s="82"/>
      <c r="JSM18" s="82"/>
      <c r="JSN18" s="82"/>
      <c r="JSO18" s="82"/>
      <c r="JSP18" s="82"/>
      <c r="JSQ18" s="82"/>
      <c r="JSR18" s="82"/>
      <c r="JSS18" s="82"/>
      <c r="JST18" s="82"/>
      <c r="JSU18" s="82"/>
      <c r="JSV18" s="82"/>
      <c r="JSW18" s="82"/>
      <c r="JSX18" s="82"/>
      <c r="JSY18" s="82"/>
      <c r="JSZ18" s="82"/>
      <c r="JTA18" s="82"/>
      <c r="JTB18" s="82"/>
      <c r="JTC18" s="82"/>
      <c r="JTD18" s="82"/>
      <c r="JTE18" s="82"/>
      <c r="JTF18" s="82"/>
      <c r="JTG18" s="82"/>
      <c r="JTH18" s="82"/>
      <c r="JTI18" s="82"/>
      <c r="JTJ18" s="82"/>
      <c r="JTK18" s="82"/>
      <c r="JTL18" s="82"/>
      <c r="JTM18" s="82"/>
      <c r="JTN18" s="82"/>
      <c r="JTO18" s="82"/>
      <c r="JTP18" s="82"/>
      <c r="JTQ18" s="82"/>
      <c r="JTR18" s="82"/>
      <c r="JTS18" s="82"/>
      <c r="JTT18" s="82"/>
      <c r="JTU18" s="82"/>
      <c r="JTV18" s="82"/>
      <c r="JTW18" s="82"/>
      <c r="JTX18" s="82"/>
      <c r="JTY18" s="82"/>
      <c r="JTZ18" s="82"/>
      <c r="JUA18" s="82"/>
      <c r="JUB18" s="82"/>
      <c r="JUC18" s="82"/>
      <c r="JUD18" s="82"/>
      <c r="JUE18" s="82"/>
      <c r="JUF18" s="82"/>
      <c r="JUG18" s="82"/>
      <c r="JUH18" s="82"/>
      <c r="JUI18" s="82"/>
      <c r="JUJ18" s="82"/>
      <c r="JUK18" s="82"/>
      <c r="JUL18" s="82"/>
      <c r="JUM18" s="82"/>
      <c r="JUN18" s="82"/>
      <c r="JUO18" s="82"/>
      <c r="JUP18" s="82"/>
      <c r="JUQ18" s="82"/>
      <c r="JUR18" s="82"/>
      <c r="JUS18" s="82"/>
      <c r="JUT18" s="82"/>
      <c r="JUU18" s="82"/>
      <c r="JUV18" s="82"/>
      <c r="JUW18" s="82"/>
      <c r="JUX18" s="82"/>
      <c r="JUY18" s="82"/>
      <c r="JUZ18" s="82"/>
      <c r="JVA18" s="82"/>
      <c r="JVB18" s="82"/>
      <c r="JVC18" s="82"/>
      <c r="JVD18" s="82"/>
      <c r="JVE18" s="82"/>
      <c r="JVF18" s="82"/>
      <c r="JVG18" s="82"/>
      <c r="JVH18" s="82"/>
      <c r="JVI18" s="82"/>
      <c r="JVJ18" s="82"/>
      <c r="JVK18" s="82"/>
      <c r="JVL18" s="82"/>
      <c r="JVM18" s="82"/>
      <c r="JVN18" s="82"/>
      <c r="JVO18" s="82"/>
      <c r="JVP18" s="82"/>
      <c r="JVQ18" s="82"/>
      <c r="JVR18" s="82"/>
      <c r="JVS18" s="82"/>
      <c r="JVT18" s="82"/>
      <c r="JVU18" s="82"/>
      <c r="JVV18" s="82"/>
      <c r="JVW18" s="82"/>
      <c r="JVX18" s="82"/>
      <c r="JVY18" s="82"/>
      <c r="JVZ18" s="82"/>
      <c r="JWA18" s="82"/>
      <c r="JWB18" s="82"/>
      <c r="JWC18" s="82"/>
      <c r="JWD18" s="82"/>
      <c r="JWE18" s="82"/>
      <c r="JWF18" s="82"/>
      <c r="JWG18" s="82"/>
      <c r="JWH18" s="82"/>
      <c r="JWI18" s="82"/>
      <c r="JWJ18" s="82"/>
      <c r="JWK18" s="82"/>
      <c r="JWL18" s="82"/>
      <c r="JWM18" s="82"/>
      <c r="JWN18" s="82"/>
      <c r="JWO18" s="82"/>
      <c r="JWP18" s="82"/>
      <c r="JWQ18" s="82"/>
      <c r="JWR18" s="82"/>
      <c r="JWS18" s="82"/>
      <c r="JWT18" s="82"/>
      <c r="JWU18" s="82"/>
      <c r="JWV18" s="82"/>
      <c r="JWW18" s="82"/>
      <c r="JWX18" s="82"/>
      <c r="JWY18" s="82"/>
      <c r="JWZ18" s="82"/>
      <c r="JXA18" s="82"/>
      <c r="JXB18" s="82"/>
      <c r="JXC18" s="82"/>
      <c r="JXD18" s="82"/>
      <c r="JXE18" s="82"/>
      <c r="JXF18" s="82"/>
      <c r="JXG18" s="82"/>
      <c r="JXH18" s="82"/>
      <c r="JXI18" s="82"/>
      <c r="JXJ18" s="82"/>
      <c r="JXK18" s="82"/>
      <c r="JXL18" s="82"/>
      <c r="JXM18" s="82"/>
      <c r="JXN18" s="82"/>
      <c r="JXO18" s="82"/>
      <c r="JXP18" s="82"/>
      <c r="JXQ18" s="82"/>
      <c r="JXR18" s="82"/>
      <c r="JXS18" s="82"/>
      <c r="JXT18" s="82"/>
      <c r="JXU18" s="82"/>
      <c r="JXV18" s="82"/>
      <c r="JXW18" s="82"/>
      <c r="JXX18" s="82"/>
      <c r="JXY18" s="82"/>
      <c r="JXZ18" s="82"/>
      <c r="JYA18" s="82"/>
      <c r="JYB18" s="82"/>
      <c r="JYC18" s="82"/>
      <c r="JYD18" s="82"/>
      <c r="JYE18" s="82"/>
      <c r="JYF18" s="82"/>
      <c r="JYG18" s="82"/>
      <c r="JYH18" s="82"/>
      <c r="JYI18" s="82"/>
      <c r="JYJ18" s="82"/>
      <c r="JYK18" s="82"/>
      <c r="JYL18" s="82"/>
      <c r="JYM18" s="82"/>
      <c r="JYN18" s="82"/>
      <c r="JYO18" s="82"/>
      <c r="JYP18" s="82"/>
      <c r="JYQ18" s="82"/>
      <c r="JYR18" s="82"/>
      <c r="JYS18" s="82"/>
      <c r="JYT18" s="82"/>
      <c r="JYU18" s="82"/>
      <c r="JYV18" s="82"/>
      <c r="JYW18" s="82"/>
      <c r="JYX18" s="82"/>
      <c r="JYY18" s="82"/>
      <c r="JYZ18" s="82"/>
      <c r="JZA18" s="82"/>
      <c r="JZB18" s="82"/>
      <c r="JZC18" s="82"/>
      <c r="JZD18" s="82"/>
      <c r="JZE18" s="82"/>
      <c r="JZF18" s="82"/>
      <c r="JZG18" s="82"/>
      <c r="JZH18" s="82"/>
      <c r="JZI18" s="82"/>
      <c r="JZJ18" s="82"/>
      <c r="JZK18" s="82"/>
      <c r="JZL18" s="82"/>
      <c r="JZM18" s="82"/>
      <c r="JZN18" s="82"/>
      <c r="JZO18" s="82"/>
      <c r="JZP18" s="82"/>
      <c r="JZQ18" s="82"/>
      <c r="JZR18" s="82"/>
      <c r="JZS18" s="82"/>
      <c r="JZT18" s="82"/>
      <c r="JZU18" s="82"/>
      <c r="JZV18" s="82"/>
      <c r="JZW18" s="82"/>
      <c r="JZX18" s="82"/>
      <c r="JZY18" s="82"/>
      <c r="JZZ18" s="82"/>
      <c r="KAA18" s="82"/>
      <c r="KAB18" s="82"/>
      <c r="KAC18" s="82"/>
      <c r="KAD18" s="82"/>
      <c r="KAE18" s="82"/>
      <c r="KAF18" s="82"/>
      <c r="KAG18" s="82"/>
      <c r="KAH18" s="82"/>
      <c r="KAI18" s="82"/>
      <c r="KAJ18" s="82"/>
      <c r="KAK18" s="82"/>
      <c r="KAL18" s="82"/>
      <c r="KAM18" s="82"/>
      <c r="KAN18" s="82"/>
      <c r="KAO18" s="82"/>
      <c r="KAP18" s="82"/>
      <c r="KAQ18" s="82"/>
      <c r="KAR18" s="82"/>
      <c r="KAS18" s="82"/>
      <c r="KAT18" s="82"/>
      <c r="KAU18" s="82"/>
      <c r="KAV18" s="82"/>
      <c r="KAW18" s="82"/>
      <c r="KAX18" s="82"/>
      <c r="KAY18" s="82"/>
      <c r="KAZ18" s="82"/>
      <c r="KBA18" s="82"/>
      <c r="KBB18" s="82"/>
      <c r="KBC18" s="82"/>
      <c r="KBD18" s="82"/>
      <c r="KBE18" s="82"/>
      <c r="KBF18" s="82"/>
      <c r="KBG18" s="82"/>
      <c r="KBH18" s="82"/>
      <c r="KBI18" s="82"/>
      <c r="KBJ18" s="82"/>
      <c r="KBK18" s="82"/>
      <c r="KBL18" s="82"/>
      <c r="KBM18" s="82"/>
      <c r="KBN18" s="82"/>
      <c r="KBO18" s="82"/>
      <c r="KBP18" s="82"/>
      <c r="KBQ18" s="82"/>
      <c r="KBR18" s="82"/>
      <c r="KBS18" s="82"/>
      <c r="KBT18" s="82"/>
      <c r="KBU18" s="82"/>
      <c r="KBV18" s="82"/>
      <c r="KBW18" s="82"/>
      <c r="KBX18" s="82"/>
      <c r="KBY18" s="82"/>
      <c r="KBZ18" s="82"/>
      <c r="KCA18" s="82"/>
      <c r="KCB18" s="82"/>
      <c r="KCC18" s="82"/>
      <c r="KCD18" s="82"/>
      <c r="KCE18" s="82"/>
      <c r="KCF18" s="82"/>
      <c r="KCG18" s="82"/>
      <c r="KCH18" s="82"/>
      <c r="KCI18" s="82"/>
      <c r="KCJ18" s="82"/>
      <c r="KCK18" s="82"/>
      <c r="KCL18" s="82"/>
      <c r="KCM18" s="82"/>
      <c r="KCN18" s="82"/>
      <c r="KCO18" s="82"/>
      <c r="KCP18" s="82"/>
      <c r="KCQ18" s="82"/>
      <c r="KCR18" s="82"/>
      <c r="KCS18" s="82"/>
      <c r="KCT18" s="82"/>
      <c r="KCU18" s="82"/>
      <c r="KCV18" s="82"/>
      <c r="KCW18" s="82"/>
      <c r="KCX18" s="82"/>
      <c r="KCY18" s="82"/>
      <c r="KCZ18" s="82"/>
      <c r="KDA18" s="82"/>
      <c r="KDB18" s="82"/>
      <c r="KDC18" s="82"/>
      <c r="KDD18" s="82"/>
      <c r="KDE18" s="82"/>
      <c r="KDF18" s="82"/>
      <c r="KDG18" s="82"/>
      <c r="KDH18" s="82"/>
      <c r="KDI18" s="82"/>
      <c r="KDJ18" s="82"/>
      <c r="KDK18" s="82"/>
      <c r="KDL18" s="82"/>
      <c r="KDM18" s="82"/>
      <c r="KDN18" s="82"/>
      <c r="KDO18" s="82"/>
      <c r="KDP18" s="82"/>
      <c r="KDQ18" s="82"/>
      <c r="KDR18" s="82"/>
      <c r="KDS18" s="82"/>
      <c r="KDT18" s="82"/>
      <c r="KDU18" s="82"/>
      <c r="KDV18" s="82"/>
      <c r="KDW18" s="82"/>
      <c r="KDX18" s="82"/>
      <c r="KDY18" s="82"/>
      <c r="KDZ18" s="82"/>
      <c r="KEA18" s="82"/>
      <c r="KEB18" s="82"/>
      <c r="KEC18" s="82"/>
      <c r="KED18" s="82"/>
      <c r="KEE18" s="82"/>
      <c r="KEF18" s="82"/>
      <c r="KEG18" s="82"/>
      <c r="KEH18" s="82"/>
      <c r="KEI18" s="82"/>
      <c r="KEJ18" s="82"/>
      <c r="KEK18" s="82"/>
      <c r="KEL18" s="82"/>
      <c r="KEM18" s="82"/>
      <c r="KEN18" s="82"/>
      <c r="KEO18" s="82"/>
      <c r="KEP18" s="82"/>
      <c r="KEQ18" s="82"/>
      <c r="KER18" s="82"/>
      <c r="KES18" s="82"/>
      <c r="KET18" s="82"/>
      <c r="KEU18" s="82"/>
      <c r="KEV18" s="82"/>
      <c r="KEW18" s="82"/>
      <c r="KEX18" s="82"/>
      <c r="KEY18" s="82"/>
      <c r="KEZ18" s="82"/>
      <c r="KFA18" s="82"/>
      <c r="KFB18" s="82"/>
      <c r="KFC18" s="82"/>
      <c r="KFD18" s="82"/>
      <c r="KFE18" s="82"/>
      <c r="KFF18" s="82"/>
      <c r="KFG18" s="82"/>
      <c r="KFH18" s="82"/>
      <c r="KFI18" s="82"/>
      <c r="KFJ18" s="82"/>
      <c r="KFK18" s="82"/>
      <c r="KFL18" s="82"/>
      <c r="KFM18" s="82"/>
      <c r="KFN18" s="82"/>
      <c r="KFO18" s="82"/>
      <c r="KFP18" s="82"/>
      <c r="KFQ18" s="82"/>
      <c r="KFR18" s="82"/>
      <c r="KFS18" s="82"/>
      <c r="KFT18" s="82"/>
      <c r="KFU18" s="82"/>
      <c r="KFV18" s="82"/>
      <c r="KFW18" s="82"/>
      <c r="KFX18" s="82"/>
      <c r="KFY18" s="82"/>
      <c r="KFZ18" s="82"/>
      <c r="KGA18" s="82"/>
      <c r="KGB18" s="82"/>
      <c r="KGC18" s="82"/>
      <c r="KGD18" s="82"/>
      <c r="KGE18" s="82"/>
      <c r="KGF18" s="82"/>
      <c r="KGG18" s="82"/>
      <c r="KGH18" s="82"/>
      <c r="KGI18" s="82"/>
      <c r="KGJ18" s="82"/>
      <c r="KGK18" s="82"/>
      <c r="KGL18" s="82"/>
      <c r="KGM18" s="82"/>
      <c r="KGN18" s="82"/>
      <c r="KGO18" s="82"/>
      <c r="KGP18" s="82"/>
      <c r="KGQ18" s="82"/>
      <c r="KGR18" s="82"/>
      <c r="KGS18" s="82"/>
      <c r="KGT18" s="82"/>
      <c r="KGU18" s="82"/>
      <c r="KGV18" s="82"/>
      <c r="KGW18" s="82"/>
      <c r="KGX18" s="82"/>
      <c r="KGY18" s="82"/>
      <c r="KGZ18" s="82"/>
      <c r="KHA18" s="82"/>
      <c r="KHB18" s="82"/>
      <c r="KHC18" s="82"/>
      <c r="KHD18" s="82"/>
      <c r="KHE18" s="82"/>
      <c r="KHF18" s="82"/>
      <c r="KHG18" s="82"/>
      <c r="KHH18" s="82"/>
      <c r="KHI18" s="82"/>
      <c r="KHJ18" s="82"/>
      <c r="KHK18" s="82"/>
      <c r="KHL18" s="82"/>
      <c r="KHM18" s="82"/>
      <c r="KHN18" s="82"/>
      <c r="KHO18" s="82"/>
      <c r="KHP18" s="82"/>
      <c r="KHQ18" s="82"/>
      <c r="KHR18" s="82"/>
      <c r="KHS18" s="82"/>
      <c r="KHT18" s="82"/>
      <c r="KHU18" s="82"/>
      <c r="KHV18" s="82"/>
      <c r="KHW18" s="82"/>
      <c r="KHX18" s="82"/>
      <c r="KHY18" s="82"/>
      <c r="KHZ18" s="82"/>
      <c r="KIA18" s="82"/>
      <c r="KIB18" s="82"/>
      <c r="KIC18" s="82"/>
      <c r="KID18" s="82"/>
      <c r="KIE18" s="82"/>
      <c r="KIF18" s="82"/>
      <c r="KIG18" s="82"/>
      <c r="KIH18" s="82"/>
      <c r="KII18" s="82"/>
      <c r="KIJ18" s="82"/>
      <c r="KIK18" s="82"/>
      <c r="KIL18" s="82"/>
      <c r="KIM18" s="82"/>
      <c r="KIN18" s="82"/>
      <c r="KIO18" s="82"/>
      <c r="KIP18" s="82"/>
      <c r="KIQ18" s="82"/>
      <c r="KIR18" s="82"/>
      <c r="KIS18" s="82"/>
      <c r="KIT18" s="82"/>
      <c r="KIU18" s="82"/>
      <c r="KIV18" s="82"/>
      <c r="KIW18" s="82"/>
      <c r="KIX18" s="82"/>
      <c r="KIY18" s="82"/>
      <c r="KIZ18" s="82"/>
      <c r="KJA18" s="82"/>
      <c r="KJB18" s="82"/>
      <c r="KJC18" s="82"/>
      <c r="KJD18" s="82"/>
      <c r="KJE18" s="82"/>
      <c r="KJF18" s="82"/>
      <c r="KJG18" s="82"/>
      <c r="KJH18" s="82"/>
      <c r="KJI18" s="82"/>
      <c r="KJJ18" s="82"/>
      <c r="KJK18" s="82"/>
      <c r="KJL18" s="82"/>
      <c r="KJM18" s="82"/>
      <c r="KJN18" s="82"/>
      <c r="KJO18" s="82"/>
      <c r="KJP18" s="82"/>
      <c r="KJQ18" s="82"/>
      <c r="KJR18" s="82"/>
      <c r="KJS18" s="82"/>
      <c r="KJT18" s="82"/>
      <c r="KJU18" s="82"/>
      <c r="KJV18" s="82"/>
      <c r="KJW18" s="82"/>
      <c r="KJX18" s="82"/>
      <c r="KJY18" s="82"/>
      <c r="KJZ18" s="82"/>
      <c r="KKA18" s="82"/>
      <c r="KKB18" s="82"/>
      <c r="KKC18" s="82"/>
      <c r="KKD18" s="82"/>
      <c r="KKE18" s="82"/>
      <c r="KKF18" s="82"/>
      <c r="KKG18" s="82"/>
      <c r="KKH18" s="82"/>
      <c r="KKI18" s="82"/>
      <c r="KKJ18" s="82"/>
      <c r="KKK18" s="82"/>
      <c r="KKL18" s="82"/>
      <c r="KKM18" s="82"/>
      <c r="KKN18" s="82"/>
      <c r="KKO18" s="82"/>
      <c r="KKP18" s="82"/>
      <c r="KKQ18" s="82"/>
      <c r="KKR18" s="82"/>
      <c r="KKS18" s="82"/>
      <c r="KKT18" s="82"/>
      <c r="KKU18" s="82"/>
      <c r="KKV18" s="82"/>
      <c r="KKW18" s="82"/>
      <c r="KKX18" s="82"/>
      <c r="KKY18" s="82"/>
      <c r="KKZ18" s="82"/>
      <c r="KLA18" s="82"/>
      <c r="KLB18" s="82"/>
      <c r="KLC18" s="82"/>
      <c r="KLD18" s="82"/>
      <c r="KLE18" s="82"/>
      <c r="KLF18" s="82"/>
      <c r="KLG18" s="82"/>
      <c r="KLH18" s="82"/>
      <c r="KLI18" s="82"/>
      <c r="KLJ18" s="82"/>
      <c r="KLK18" s="82"/>
      <c r="KLL18" s="82"/>
      <c r="KLM18" s="82"/>
      <c r="KLN18" s="82"/>
      <c r="KLO18" s="82"/>
      <c r="KLP18" s="82"/>
      <c r="KLQ18" s="82"/>
      <c r="KLR18" s="82"/>
      <c r="KLS18" s="82"/>
      <c r="KLT18" s="82"/>
      <c r="KLU18" s="82"/>
      <c r="KLV18" s="82"/>
      <c r="KLW18" s="82"/>
      <c r="KLX18" s="82"/>
      <c r="KLY18" s="82"/>
      <c r="KLZ18" s="82"/>
      <c r="KMA18" s="82"/>
      <c r="KMB18" s="82"/>
      <c r="KMC18" s="82"/>
      <c r="KMD18" s="82"/>
      <c r="KME18" s="82"/>
      <c r="KMF18" s="82"/>
      <c r="KMG18" s="82"/>
      <c r="KMH18" s="82"/>
      <c r="KMI18" s="82"/>
      <c r="KMJ18" s="82"/>
      <c r="KMK18" s="82"/>
      <c r="KML18" s="82"/>
      <c r="KMM18" s="82"/>
      <c r="KMN18" s="82"/>
      <c r="KMO18" s="82"/>
      <c r="KMP18" s="82"/>
      <c r="KMQ18" s="82"/>
      <c r="KMR18" s="82"/>
      <c r="KMS18" s="82"/>
      <c r="KMT18" s="82"/>
      <c r="KMU18" s="82"/>
      <c r="KMV18" s="82"/>
      <c r="KMW18" s="82"/>
      <c r="KMX18" s="82"/>
      <c r="KMY18" s="82"/>
      <c r="KMZ18" s="82"/>
      <c r="KNA18" s="82"/>
      <c r="KNB18" s="82"/>
      <c r="KNC18" s="82"/>
      <c r="KND18" s="82"/>
      <c r="KNE18" s="82"/>
      <c r="KNF18" s="82"/>
      <c r="KNG18" s="82"/>
      <c r="KNH18" s="82"/>
      <c r="KNI18" s="82"/>
      <c r="KNJ18" s="82"/>
      <c r="KNK18" s="82"/>
      <c r="KNL18" s="82"/>
      <c r="KNM18" s="82"/>
      <c r="KNN18" s="82"/>
      <c r="KNO18" s="82"/>
      <c r="KNP18" s="82"/>
      <c r="KNQ18" s="82"/>
      <c r="KNR18" s="82"/>
      <c r="KNS18" s="82"/>
      <c r="KNT18" s="82"/>
      <c r="KNU18" s="82"/>
      <c r="KNV18" s="82"/>
      <c r="KNW18" s="82"/>
      <c r="KNX18" s="82"/>
      <c r="KNY18" s="82"/>
      <c r="KNZ18" s="82"/>
      <c r="KOA18" s="82"/>
      <c r="KOB18" s="82"/>
      <c r="KOC18" s="82"/>
      <c r="KOD18" s="82"/>
      <c r="KOE18" s="82"/>
      <c r="KOF18" s="82"/>
      <c r="KOG18" s="82"/>
      <c r="KOH18" s="82"/>
      <c r="KOI18" s="82"/>
      <c r="KOJ18" s="82"/>
      <c r="KOK18" s="82"/>
      <c r="KOL18" s="82"/>
      <c r="KOM18" s="82"/>
      <c r="KON18" s="82"/>
      <c r="KOO18" s="82"/>
      <c r="KOP18" s="82"/>
      <c r="KOQ18" s="82"/>
      <c r="KOR18" s="82"/>
      <c r="KOS18" s="82"/>
      <c r="KOT18" s="82"/>
      <c r="KOU18" s="82"/>
      <c r="KOV18" s="82"/>
      <c r="KOW18" s="82"/>
      <c r="KOX18" s="82"/>
      <c r="KOY18" s="82"/>
      <c r="KOZ18" s="82"/>
      <c r="KPA18" s="82"/>
      <c r="KPB18" s="82"/>
      <c r="KPC18" s="82"/>
      <c r="KPD18" s="82"/>
      <c r="KPE18" s="82"/>
      <c r="KPF18" s="82"/>
      <c r="KPG18" s="82"/>
      <c r="KPH18" s="82"/>
      <c r="KPI18" s="82"/>
      <c r="KPJ18" s="82"/>
      <c r="KPK18" s="82"/>
      <c r="KPL18" s="82"/>
      <c r="KPM18" s="82"/>
      <c r="KPN18" s="82"/>
      <c r="KPO18" s="82"/>
      <c r="KPP18" s="82"/>
      <c r="KPQ18" s="82"/>
      <c r="KPR18" s="82"/>
      <c r="KPS18" s="82"/>
      <c r="KPT18" s="82"/>
      <c r="KPU18" s="82"/>
      <c r="KPV18" s="82"/>
      <c r="KPW18" s="82"/>
      <c r="KPX18" s="82"/>
      <c r="KPY18" s="82"/>
      <c r="KPZ18" s="82"/>
      <c r="KQA18" s="82"/>
      <c r="KQB18" s="82"/>
      <c r="KQC18" s="82"/>
      <c r="KQD18" s="82"/>
      <c r="KQE18" s="82"/>
      <c r="KQF18" s="82"/>
      <c r="KQG18" s="82"/>
      <c r="KQH18" s="82"/>
      <c r="KQI18" s="82"/>
      <c r="KQJ18" s="82"/>
      <c r="KQK18" s="82"/>
      <c r="KQL18" s="82"/>
      <c r="KQM18" s="82"/>
      <c r="KQN18" s="82"/>
      <c r="KQO18" s="82"/>
      <c r="KQP18" s="82"/>
      <c r="KQQ18" s="82"/>
      <c r="KQR18" s="82"/>
      <c r="KQS18" s="82"/>
      <c r="KQT18" s="82"/>
      <c r="KQU18" s="82"/>
      <c r="KQV18" s="82"/>
      <c r="KQW18" s="82"/>
      <c r="KQX18" s="82"/>
      <c r="KQY18" s="82"/>
      <c r="KQZ18" s="82"/>
      <c r="KRA18" s="82"/>
      <c r="KRB18" s="82"/>
      <c r="KRC18" s="82"/>
      <c r="KRD18" s="82"/>
      <c r="KRE18" s="82"/>
      <c r="KRF18" s="82"/>
      <c r="KRG18" s="82"/>
      <c r="KRH18" s="82"/>
      <c r="KRI18" s="82"/>
      <c r="KRJ18" s="82"/>
      <c r="KRK18" s="82"/>
      <c r="KRL18" s="82"/>
      <c r="KRM18" s="82"/>
      <c r="KRN18" s="82"/>
      <c r="KRO18" s="82"/>
      <c r="KRP18" s="82"/>
      <c r="KRQ18" s="82"/>
      <c r="KRR18" s="82"/>
      <c r="KRS18" s="82"/>
      <c r="KRT18" s="82"/>
      <c r="KRU18" s="82"/>
      <c r="KRV18" s="82"/>
      <c r="KRW18" s="82"/>
      <c r="KRX18" s="82"/>
      <c r="KRY18" s="82"/>
      <c r="KRZ18" s="82"/>
      <c r="KSA18" s="82"/>
      <c r="KSB18" s="82"/>
      <c r="KSC18" s="82"/>
      <c r="KSD18" s="82"/>
      <c r="KSE18" s="82"/>
      <c r="KSF18" s="82"/>
      <c r="KSG18" s="82"/>
      <c r="KSH18" s="82"/>
      <c r="KSI18" s="82"/>
      <c r="KSJ18" s="82"/>
      <c r="KSK18" s="82"/>
      <c r="KSL18" s="82"/>
      <c r="KSM18" s="82"/>
      <c r="KSN18" s="82"/>
      <c r="KSO18" s="82"/>
      <c r="KSP18" s="82"/>
      <c r="KSQ18" s="82"/>
      <c r="KSR18" s="82"/>
      <c r="KSS18" s="82"/>
      <c r="KST18" s="82"/>
      <c r="KSU18" s="82"/>
      <c r="KSV18" s="82"/>
      <c r="KSW18" s="82"/>
      <c r="KSX18" s="82"/>
      <c r="KSY18" s="82"/>
      <c r="KSZ18" s="82"/>
      <c r="KTA18" s="82"/>
      <c r="KTB18" s="82"/>
      <c r="KTC18" s="82"/>
      <c r="KTD18" s="82"/>
      <c r="KTE18" s="82"/>
      <c r="KTF18" s="82"/>
      <c r="KTG18" s="82"/>
      <c r="KTH18" s="82"/>
      <c r="KTI18" s="82"/>
      <c r="KTJ18" s="82"/>
      <c r="KTK18" s="82"/>
      <c r="KTL18" s="82"/>
      <c r="KTM18" s="82"/>
      <c r="KTN18" s="82"/>
      <c r="KTO18" s="82"/>
      <c r="KTP18" s="82"/>
      <c r="KTQ18" s="82"/>
      <c r="KTR18" s="82"/>
      <c r="KTS18" s="82"/>
      <c r="KTT18" s="82"/>
      <c r="KTU18" s="82"/>
      <c r="KTV18" s="82"/>
      <c r="KTW18" s="82"/>
      <c r="KTX18" s="82"/>
      <c r="KTY18" s="82"/>
      <c r="KTZ18" s="82"/>
      <c r="KUA18" s="82"/>
      <c r="KUB18" s="82"/>
      <c r="KUC18" s="82"/>
      <c r="KUD18" s="82"/>
      <c r="KUE18" s="82"/>
      <c r="KUF18" s="82"/>
      <c r="KUG18" s="82"/>
      <c r="KUH18" s="82"/>
      <c r="KUI18" s="82"/>
      <c r="KUJ18" s="82"/>
      <c r="KUK18" s="82"/>
      <c r="KUL18" s="82"/>
      <c r="KUM18" s="82"/>
      <c r="KUN18" s="82"/>
      <c r="KUO18" s="82"/>
      <c r="KUP18" s="82"/>
      <c r="KUQ18" s="82"/>
      <c r="KUR18" s="82"/>
      <c r="KUS18" s="82"/>
      <c r="KUT18" s="82"/>
      <c r="KUU18" s="82"/>
      <c r="KUV18" s="82"/>
      <c r="KUW18" s="82"/>
      <c r="KUX18" s="82"/>
      <c r="KUY18" s="82"/>
      <c r="KUZ18" s="82"/>
      <c r="KVA18" s="82"/>
      <c r="KVB18" s="82"/>
      <c r="KVC18" s="82"/>
      <c r="KVD18" s="82"/>
      <c r="KVE18" s="82"/>
      <c r="KVF18" s="82"/>
      <c r="KVG18" s="82"/>
      <c r="KVH18" s="82"/>
      <c r="KVI18" s="82"/>
      <c r="KVJ18" s="82"/>
      <c r="KVK18" s="82"/>
      <c r="KVL18" s="82"/>
      <c r="KVM18" s="82"/>
      <c r="KVN18" s="82"/>
      <c r="KVO18" s="82"/>
      <c r="KVP18" s="82"/>
      <c r="KVQ18" s="82"/>
      <c r="KVR18" s="82"/>
      <c r="KVS18" s="82"/>
      <c r="KVT18" s="82"/>
      <c r="KVU18" s="82"/>
      <c r="KVV18" s="82"/>
      <c r="KVW18" s="82"/>
      <c r="KVX18" s="82"/>
      <c r="KVY18" s="82"/>
      <c r="KVZ18" s="82"/>
      <c r="KWA18" s="82"/>
      <c r="KWB18" s="82"/>
      <c r="KWC18" s="82"/>
      <c r="KWD18" s="82"/>
      <c r="KWE18" s="82"/>
      <c r="KWF18" s="82"/>
      <c r="KWG18" s="82"/>
      <c r="KWH18" s="82"/>
      <c r="KWI18" s="82"/>
      <c r="KWJ18" s="82"/>
      <c r="KWK18" s="82"/>
      <c r="KWL18" s="82"/>
      <c r="KWM18" s="82"/>
      <c r="KWN18" s="82"/>
      <c r="KWO18" s="82"/>
      <c r="KWP18" s="82"/>
      <c r="KWQ18" s="82"/>
      <c r="KWR18" s="82"/>
      <c r="KWS18" s="82"/>
      <c r="KWT18" s="82"/>
      <c r="KWU18" s="82"/>
      <c r="KWV18" s="82"/>
      <c r="KWW18" s="82"/>
      <c r="KWX18" s="82"/>
      <c r="KWY18" s="82"/>
      <c r="KWZ18" s="82"/>
      <c r="KXA18" s="82"/>
      <c r="KXB18" s="82"/>
      <c r="KXC18" s="82"/>
      <c r="KXD18" s="82"/>
      <c r="KXE18" s="82"/>
      <c r="KXF18" s="82"/>
      <c r="KXG18" s="82"/>
      <c r="KXH18" s="82"/>
      <c r="KXI18" s="82"/>
      <c r="KXJ18" s="82"/>
      <c r="KXK18" s="82"/>
      <c r="KXL18" s="82"/>
      <c r="KXM18" s="82"/>
      <c r="KXN18" s="82"/>
      <c r="KXO18" s="82"/>
      <c r="KXP18" s="82"/>
      <c r="KXQ18" s="82"/>
      <c r="KXR18" s="82"/>
      <c r="KXS18" s="82"/>
      <c r="KXT18" s="82"/>
      <c r="KXU18" s="82"/>
      <c r="KXV18" s="82"/>
      <c r="KXW18" s="82"/>
      <c r="KXX18" s="82"/>
      <c r="KXY18" s="82"/>
      <c r="KXZ18" s="82"/>
      <c r="KYA18" s="82"/>
      <c r="KYB18" s="82"/>
      <c r="KYC18" s="82"/>
      <c r="KYD18" s="82"/>
      <c r="KYE18" s="82"/>
      <c r="KYF18" s="82"/>
      <c r="KYG18" s="82"/>
      <c r="KYH18" s="82"/>
      <c r="KYI18" s="82"/>
      <c r="KYJ18" s="82"/>
      <c r="KYK18" s="82"/>
      <c r="KYL18" s="82"/>
      <c r="KYM18" s="82"/>
      <c r="KYN18" s="82"/>
      <c r="KYO18" s="82"/>
      <c r="KYP18" s="82"/>
      <c r="KYQ18" s="82"/>
      <c r="KYR18" s="82"/>
      <c r="KYS18" s="82"/>
      <c r="KYT18" s="82"/>
      <c r="KYU18" s="82"/>
      <c r="KYV18" s="82"/>
      <c r="KYW18" s="82"/>
      <c r="KYX18" s="82"/>
      <c r="KYY18" s="82"/>
      <c r="KYZ18" s="82"/>
      <c r="KZA18" s="82"/>
      <c r="KZB18" s="82"/>
      <c r="KZC18" s="82"/>
      <c r="KZD18" s="82"/>
      <c r="KZE18" s="82"/>
      <c r="KZF18" s="82"/>
      <c r="KZG18" s="82"/>
      <c r="KZH18" s="82"/>
      <c r="KZI18" s="82"/>
      <c r="KZJ18" s="82"/>
      <c r="KZK18" s="82"/>
      <c r="KZL18" s="82"/>
      <c r="KZM18" s="82"/>
      <c r="KZN18" s="82"/>
      <c r="KZO18" s="82"/>
      <c r="KZP18" s="82"/>
      <c r="KZQ18" s="82"/>
      <c r="KZR18" s="82"/>
      <c r="KZS18" s="82"/>
      <c r="KZT18" s="82"/>
      <c r="KZU18" s="82"/>
      <c r="KZV18" s="82"/>
      <c r="KZW18" s="82"/>
      <c r="KZX18" s="82"/>
      <c r="KZY18" s="82"/>
      <c r="KZZ18" s="82"/>
      <c r="LAA18" s="82"/>
      <c r="LAB18" s="82"/>
      <c r="LAC18" s="82"/>
      <c r="LAD18" s="82"/>
      <c r="LAE18" s="82"/>
      <c r="LAF18" s="82"/>
      <c r="LAG18" s="82"/>
      <c r="LAH18" s="82"/>
      <c r="LAI18" s="82"/>
      <c r="LAJ18" s="82"/>
      <c r="LAK18" s="82"/>
      <c r="LAL18" s="82"/>
      <c r="LAM18" s="82"/>
      <c r="LAN18" s="82"/>
      <c r="LAO18" s="82"/>
      <c r="LAP18" s="82"/>
      <c r="LAQ18" s="82"/>
      <c r="LAR18" s="82"/>
      <c r="LAS18" s="82"/>
      <c r="LAT18" s="82"/>
      <c r="LAU18" s="82"/>
      <c r="LAV18" s="82"/>
      <c r="LAW18" s="82"/>
      <c r="LAX18" s="82"/>
      <c r="LAY18" s="82"/>
      <c r="LAZ18" s="82"/>
      <c r="LBA18" s="82"/>
      <c r="LBB18" s="82"/>
      <c r="LBC18" s="82"/>
      <c r="LBD18" s="82"/>
      <c r="LBE18" s="82"/>
      <c r="LBF18" s="82"/>
      <c r="LBG18" s="82"/>
      <c r="LBH18" s="82"/>
      <c r="LBI18" s="82"/>
      <c r="LBJ18" s="82"/>
      <c r="LBK18" s="82"/>
      <c r="LBL18" s="82"/>
      <c r="LBM18" s="82"/>
      <c r="LBN18" s="82"/>
      <c r="LBO18" s="82"/>
      <c r="LBP18" s="82"/>
      <c r="LBQ18" s="82"/>
      <c r="LBR18" s="82"/>
      <c r="LBS18" s="82"/>
      <c r="LBT18" s="82"/>
      <c r="LBU18" s="82"/>
      <c r="LBV18" s="82"/>
      <c r="LBW18" s="82"/>
      <c r="LBX18" s="82"/>
      <c r="LBY18" s="82"/>
      <c r="LBZ18" s="82"/>
      <c r="LCA18" s="82"/>
      <c r="LCB18" s="82"/>
      <c r="LCC18" s="82"/>
      <c r="LCD18" s="82"/>
      <c r="LCE18" s="82"/>
      <c r="LCF18" s="82"/>
      <c r="LCG18" s="82"/>
      <c r="LCH18" s="82"/>
      <c r="LCI18" s="82"/>
      <c r="LCJ18" s="82"/>
      <c r="LCK18" s="82"/>
      <c r="LCL18" s="82"/>
      <c r="LCM18" s="82"/>
      <c r="LCN18" s="82"/>
      <c r="LCO18" s="82"/>
      <c r="LCP18" s="82"/>
      <c r="LCQ18" s="82"/>
      <c r="LCR18" s="82"/>
      <c r="LCS18" s="82"/>
      <c r="LCT18" s="82"/>
      <c r="LCU18" s="82"/>
      <c r="LCV18" s="82"/>
      <c r="LCW18" s="82"/>
      <c r="LCX18" s="82"/>
      <c r="LCY18" s="82"/>
      <c r="LCZ18" s="82"/>
      <c r="LDA18" s="82"/>
      <c r="LDB18" s="82"/>
      <c r="LDC18" s="82"/>
      <c r="LDD18" s="82"/>
      <c r="LDE18" s="82"/>
      <c r="LDF18" s="82"/>
      <c r="LDG18" s="82"/>
      <c r="LDH18" s="82"/>
      <c r="LDI18" s="82"/>
      <c r="LDJ18" s="82"/>
      <c r="LDK18" s="82"/>
      <c r="LDL18" s="82"/>
      <c r="LDM18" s="82"/>
      <c r="LDN18" s="82"/>
      <c r="LDO18" s="82"/>
      <c r="LDP18" s="82"/>
      <c r="LDQ18" s="82"/>
      <c r="LDR18" s="82"/>
      <c r="LDS18" s="82"/>
      <c r="LDT18" s="82"/>
      <c r="LDU18" s="82"/>
      <c r="LDV18" s="82"/>
      <c r="LDW18" s="82"/>
      <c r="LDX18" s="82"/>
      <c r="LDY18" s="82"/>
      <c r="LDZ18" s="82"/>
      <c r="LEA18" s="82"/>
      <c r="LEB18" s="82"/>
      <c r="LEC18" s="82"/>
      <c r="LED18" s="82"/>
      <c r="LEE18" s="82"/>
      <c r="LEF18" s="82"/>
      <c r="LEG18" s="82"/>
      <c r="LEH18" s="82"/>
      <c r="LEI18" s="82"/>
      <c r="LEJ18" s="82"/>
      <c r="LEK18" s="82"/>
      <c r="LEL18" s="82"/>
      <c r="LEM18" s="82"/>
      <c r="LEN18" s="82"/>
      <c r="LEO18" s="82"/>
      <c r="LEP18" s="82"/>
      <c r="LEQ18" s="82"/>
      <c r="LER18" s="82"/>
      <c r="LES18" s="82"/>
      <c r="LET18" s="82"/>
      <c r="LEU18" s="82"/>
      <c r="LEV18" s="82"/>
      <c r="LEW18" s="82"/>
      <c r="LEX18" s="82"/>
      <c r="LEY18" s="82"/>
      <c r="LEZ18" s="82"/>
      <c r="LFA18" s="82"/>
      <c r="LFB18" s="82"/>
      <c r="LFC18" s="82"/>
      <c r="LFD18" s="82"/>
      <c r="LFE18" s="82"/>
      <c r="LFF18" s="82"/>
      <c r="LFG18" s="82"/>
      <c r="LFH18" s="82"/>
      <c r="LFI18" s="82"/>
      <c r="LFJ18" s="82"/>
      <c r="LFK18" s="82"/>
      <c r="LFL18" s="82"/>
      <c r="LFM18" s="82"/>
      <c r="LFN18" s="82"/>
      <c r="LFO18" s="82"/>
      <c r="LFP18" s="82"/>
      <c r="LFQ18" s="82"/>
      <c r="LFR18" s="82"/>
      <c r="LFS18" s="82"/>
      <c r="LFT18" s="82"/>
      <c r="LFU18" s="82"/>
      <c r="LFV18" s="82"/>
      <c r="LFW18" s="82"/>
      <c r="LFX18" s="82"/>
      <c r="LFY18" s="82"/>
      <c r="LFZ18" s="82"/>
      <c r="LGA18" s="82"/>
      <c r="LGB18" s="82"/>
      <c r="LGC18" s="82"/>
      <c r="LGD18" s="82"/>
      <c r="LGE18" s="82"/>
      <c r="LGF18" s="82"/>
      <c r="LGG18" s="82"/>
      <c r="LGH18" s="82"/>
      <c r="LGI18" s="82"/>
      <c r="LGJ18" s="82"/>
      <c r="LGK18" s="82"/>
      <c r="LGL18" s="82"/>
      <c r="LGM18" s="82"/>
      <c r="LGN18" s="82"/>
      <c r="LGO18" s="82"/>
      <c r="LGP18" s="82"/>
      <c r="LGQ18" s="82"/>
      <c r="LGR18" s="82"/>
      <c r="LGS18" s="82"/>
      <c r="LGT18" s="82"/>
      <c r="LGU18" s="82"/>
      <c r="LGV18" s="82"/>
      <c r="LGW18" s="82"/>
      <c r="LGX18" s="82"/>
      <c r="LGY18" s="82"/>
      <c r="LGZ18" s="82"/>
      <c r="LHA18" s="82"/>
      <c r="LHB18" s="82"/>
      <c r="LHC18" s="82"/>
      <c r="LHD18" s="82"/>
      <c r="LHE18" s="82"/>
      <c r="LHF18" s="82"/>
      <c r="LHG18" s="82"/>
      <c r="LHH18" s="82"/>
      <c r="LHI18" s="82"/>
      <c r="LHJ18" s="82"/>
      <c r="LHK18" s="82"/>
      <c r="LHL18" s="82"/>
      <c r="LHM18" s="82"/>
      <c r="LHN18" s="82"/>
      <c r="LHO18" s="82"/>
      <c r="LHP18" s="82"/>
      <c r="LHQ18" s="82"/>
      <c r="LHR18" s="82"/>
      <c r="LHS18" s="82"/>
      <c r="LHT18" s="82"/>
      <c r="LHU18" s="82"/>
      <c r="LHV18" s="82"/>
      <c r="LHW18" s="82"/>
      <c r="LHX18" s="82"/>
      <c r="LHY18" s="82"/>
      <c r="LHZ18" s="82"/>
      <c r="LIA18" s="82"/>
      <c r="LIB18" s="82"/>
      <c r="LIC18" s="82"/>
      <c r="LID18" s="82"/>
      <c r="LIE18" s="82"/>
      <c r="LIF18" s="82"/>
      <c r="LIG18" s="82"/>
      <c r="LIH18" s="82"/>
      <c r="LII18" s="82"/>
      <c r="LIJ18" s="82"/>
      <c r="LIK18" s="82"/>
      <c r="LIL18" s="82"/>
      <c r="LIM18" s="82"/>
      <c r="LIN18" s="82"/>
      <c r="LIO18" s="82"/>
      <c r="LIP18" s="82"/>
      <c r="LIQ18" s="82"/>
      <c r="LIR18" s="82"/>
      <c r="LIS18" s="82"/>
      <c r="LIT18" s="82"/>
      <c r="LIU18" s="82"/>
      <c r="LIV18" s="82"/>
      <c r="LIW18" s="82"/>
      <c r="LIX18" s="82"/>
      <c r="LIY18" s="82"/>
      <c r="LIZ18" s="82"/>
      <c r="LJA18" s="82"/>
      <c r="LJB18" s="82"/>
      <c r="LJC18" s="82"/>
      <c r="LJD18" s="82"/>
      <c r="LJE18" s="82"/>
      <c r="LJF18" s="82"/>
      <c r="LJG18" s="82"/>
      <c r="LJH18" s="82"/>
      <c r="LJI18" s="82"/>
      <c r="LJJ18" s="82"/>
      <c r="LJK18" s="82"/>
      <c r="LJL18" s="82"/>
      <c r="LJM18" s="82"/>
      <c r="LJN18" s="82"/>
      <c r="LJO18" s="82"/>
      <c r="LJP18" s="82"/>
      <c r="LJQ18" s="82"/>
      <c r="LJR18" s="82"/>
      <c r="LJS18" s="82"/>
      <c r="LJT18" s="82"/>
      <c r="LJU18" s="82"/>
      <c r="LJV18" s="82"/>
      <c r="LJW18" s="82"/>
      <c r="LJX18" s="82"/>
      <c r="LJY18" s="82"/>
      <c r="LJZ18" s="82"/>
      <c r="LKA18" s="82"/>
      <c r="LKB18" s="82"/>
      <c r="LKC18" s="82"/>
      <c r="LKD18" s="82"/>
      <c r="LKE18" s="82"/>
      <c r="LKF18" s="82"/>
      <c r="LKG18" s="82"/>
      <c r="LKH18" s="82"/>
      <c r="LKI18" s="82"/>
      <c r="LKJ18" s="82"/>
      <c r="LKK18" s="82"/>
      <c r="LKL18" s="82"/>
      <c r="LKM18" s="82"/>
      <c r="LKN18" s="82"/>
      <c r="LKO18" s="82"/>
      <c r="LKP18" s="82"/>
      <c r="LKQ18" s="82"/>
      <c r="LKR18" s="82"/>
      <c r="LKS18" s="82"/>
      <c r="LKT18" s="82"/>
      <c r="LKU18" s="82"/>
      <c r="LKV18" s="82"/>
      <c r="LKW18" s="82"/>
      <c r="LKX18" s="82"/>
      <c r="LKY18" s="82"/>
      <c r="LKZ18" s="82"/>
      <c r="LLA18" s="82"/>
      <c r="LLB18" s="82"/>
      <c r="LLC18" s="82"/>
      <c r="LLD18" s="82"/>
      <c r="LLE18" s="82"/>
      <c r="LLF18" s="82"/>
      <c r="LLG18" s="82"/>
      <c r="LLH18" s="82"/>
      <c r="LLI18" s="82"/>
      <c r="LLJ18" s="82"/>
      <c r="LLK18" s="82"/>
      <c r="LLL18" s="82"/>
      <c r="LLM18" s="82"/>
      <c r="LLN18" s="82"/>
      <c r="LLO18" s="82"/>
      <c r="LLP18" s="82"/>
      <c r="LLQ18" s="82"/>
      <c r="LLR18" s="82"/>
      <c r="LLS18" s="82"/>
      <c r="LLT18" s="82"/>
      <c r="LLU18" s="82"/>
      <c r="LLV18" s="82"/>
      <c r="LLW18" s="82"/>
      <c r="LLX18" s="82"/>
      <c r="LLY18" s="82"/>
      <c r="LLZ18" s="82"/>
      <c r="LMA18" s="82"/>
      <c r="LMB18" s="82"/>
      <c r="LMC18" s="82"/>
      <c r="LMD18" s="82"/>
      <c r="LME18" s="82"/>
      <c r="LMF18" s="82"/>
      <c r="LMG18" s="82"/>
      <c r="LMH18" s="82"/>
      <c r="LMI18" s="82"/>
      <c r="LMJ18" s="82"/>
      <c r="LMK18" s="82"/>
      <c r="LML18" s="82"/>
      <c r="LMM18" s="82"/>
      <c r="LMN18" s="82"/>
      <c r="LMO18" s="82"/>
      <c r="LMP18" s="82"/>
      <c r="LMQ18" s="82"/>
      <c r="LMR18" s="82"/>
      <c r="LMS18" s="82"/>
      <c r="LMT18" s="82"/>
      <c r="LMU18" s="82"/>
      <c r="LMV18" s="82"/>
      <c r="LMW18" s="82"/>
      <c r="LMX18" s="82"/>
      <c r="LMY18" s="82"/>
      <c r="LMZ18" s="82"/>
      <c r="LNA18" s="82"/>
      <c r="LNB18" s="82"/>
      <c r="LNC18" s="82"/>
      <c r="LND18" s="82"/>
      <c r="LNE18" s="82"/>
      <c r="LNF18" s="82"/>
      <c r="LNG18" s="82"/>
      <c r="LNH18" s="82"/>
      <c r="LNI18" s="82"/>
      <c r="LNJ18" s="82"/>
      <c r="LNK18" s="82"/>
      <c r="LNL18" s="82"/>
      <c r="LNM18" s="82"/>
      <c r="LNN18" s="82"/>
      <c r="LNO18" s="82"/>
      <c r="LNP18" s="82"/>
      <c r="LNQ18" s="82"/>
      <c r="LNR18" s="82"/>
      <c r="LNS18" s="82"/>
      <c r="LNT18" s="82"/>
      <c r="LNU18" s="82"/>
      <c r="LNV18" s="82"/>
      <c r="LNW18" s="82"/>
      <c r="LNX18" s="82"/>
      <c r="LNY18" s="82"/>
      <c r="LNZ18" s="82"/>
      <c r="LOA18" s="82"/>
      <c r="LOB18" s="82"/>
      <c r="LOC18" s="82"/>
      <c r="LOD18" s="82"/>
      <c r="LOE18" s="82"/>
      <c r="LOF18" s="82"/>
      <c r="LOG18" s="82"/>
      <c r="LOH18" s="82"/>
      <c r="LOI18" s="82"/>
      <c r="LOJ18" s="82"/>
      <c r="LOK18" s="82"/>
      <c r="LOL18" s="82"/>
      <c r="LOM18" s="82"/>
      <c r="LON18" s="82"/>
      <c r="LOO18" s="82"/>
      <c r="LOP18" s="82"/>
      <c r="LOQ18" s="82"/>
      <c r="LOR18" s="82"/>
      <c r="LOS18" s="82"/>
      <c r="LOT18" s="82"/>
      <c r="LOU18" s="82"/>
      <c r="LOV18" s="82"/>
      <c r="LOW18" s="82"/>
      <c r="LOX18" s="82"/>
      <c r="LOY18" s="82"/>
      <c r="LOZ18" s="82"/>
      <c r="LPA18" s="82"/>
      <c r="LPB18" s="82"/>
      <c r="LPC18" s="82"/>
      <c r="LPD18" s="82"/>
      <c r="LPE18" s="82"/>
      <c r="LPF18" s="82"/>
      <c r="LPG18" s="82"/>
      <c r="LPH18" s="82"/>
      <c r="LPI18" s="82"/>
      <c r="LPJ18" s="82"/>
      <c r="LPK18" s="82"/>
      <c r="LPL18" s="82"/>
      <c r="LPM18" s="82"/>
      <c r="LPN18" s="82"/>
      <c r="LPO18" s="82"/>
      <c r="LPP18" s="82"/>
      <c r="LPQ18" s="82"/>
      <c r="LPR18" s="82"/>
      <c r="LPS18" s="82"/>
      <c r="LPT18" s="82"/>
      <c r="LPU18" s="82"/>
      <c r="LPV18" s="82"/>
      <c r="LPW18" s="82"/>
      <c r="LPX18" s="82"/>
      <c r="LPY18" s="82"/>
      <c r="LPZ18" s="82"/>
      <c r="LQA18" s="82"/>
      <c r="LQB18" s="82"/>
      <c r="LQC18" s="82"/>
      <c r="LQD18" s="82"/>
      <c r="LQE18" s="82"/>
      <c r="LQF18" s="82"/>
      <c r="LQG18" s="82"/>
      <c r="LQH18" s="82"/>
      <c r="LQI18" s="82"/>
      <c r="LQJ18" s="82"/>
      <c r="LQK18" s="82"/>
      <c r="LQL18" s="82"/>
      <c r="LQM18" s="82"/>
      <c r="LQN18" s="82"/>
      <c r="LQO18" s="82"/>
      <c r="LQP18" s="82"/>
      <c r="LQQ18" s="82"/>
      <c r="LQR18" s="82"/>
      <c r="LQS18" s="82"/>
      <c r="LQT18" s="82"/>
      <c r="LQU18" s="82"/>
      <c r="LQV18" s="82"/>
      <c r="LQW18" s="82"/>
      <c r="LQX18" s="82"/>
      <c r="LQY18" s="82"/>
      <c r="LQZ18" s="82"/>
      <c r="LRA18" s="82"/>
      <c r="LRB18" s="82"/>
      <c r="LRC18" s="82"/>
      <c r="LRD18" s="82"/>
      <c r="LRE18" s="82"/>
      <c r="LRF18" s="82"/>
      <c r="LRG18" s="82"/>
      <c r="LRH18" s="82"/>
      <c r="LRI18" s="82"/>
      <c r="LRJ18" s="82"/>
      <c r="LRK18" s="82"/>
      <c r="LRL18" s="82"/>
      <c r="LRM18" s="82"/>
      <c r="LRN18" s="82"/>
      <c r="LRO18" s="82"/>
      <c r="LRP18" s="82"/>
      <c r="LRQ18" s="82"/>
      <c r="LRR18" s="82"/>
      <c r="LRS18" s="82"/>
      <c r="LRT18" s="82"/>
      <c r="LRU18" s="82"/>
      <c r="LRV18" s="82"/>
      <c r="LRW18" s="82"/>
      <c r="LRX18" s="82"/>
      <c r="LRY18" s="82"/>
      <c r="LRZ18" s="82"/>
      <c r="LSA18" s="82"/>
      <c r="LSB18" s="82"/>
      <c r="LSC18" s="82"/>
      <c r="LSD18" s="82"/>
      <c r="LSE18" s="82"/>
      <c r="LSF18" s="82"/>
      <c r="LSG18" s="82"/>
      <c r="LSH18" s="82"/>
      <c r="LSI18" s="82"/>
      <c r="LSJ18" s="82"/>
      <c r="LSK18" s="82"/>
      <c r="LSL18" s="82"/>
      <c r="LSM18" s="82"/>
      <c r="LSN18" s="82"/>
      <c r="LSO18" s="82"/>
      <c r="LSP18" s="82"/>
      <c r="LSQ18" s="82"/>
      <c r="LSR18" s="82"/>
      <c r="LSS18" s="82"/>
      <c r="LST18" s="82"/>
      <c r="LSU18" s="82"/>
      <c r="LSV18" s="82"/>
      <c r="LSW18" s="82"/>
      <c r="LSX18" s="82"/>
      <c r="LSY18" s="82"/>
      <c r="LSZ18" s="82"/>
      <c r="LTA18" s="82"/>
      <c r="LTB18" s="82"/>
      <c r="LTC18" s="82"/>
      <c r="LTD18" s="82"/>
      <c r="LTE18" s="82"/>
      <c r="LTF18" s="82"/>
      <c r="LTG18" s="82"/>
      <c r="LTH18" s="82"/>
      <c r="LTI18" s="82"/>
      <c r="LTJ18" s="82"/>
      <c r="LTK18" s="82"/>
      <c r="LTL18" s="82"/>
      <c r="LTM18" s="82"/>
      <c r="LTN18" s="82"/>
      <c r="LTO18" s="82"/>
      <c r="LTP18" s="82"/>
      <c r="LTQ18" s="82"/>
      <c r="LTR18" s="82"/>
      <c r="LTS18" s="82"/>
      <c r="LTT18" s="82"/>
      <c r="LTU18" s="82"/>
      <c r="LTV18" s="82"/>
      <c r="LTW18" s="82"/>
      <c r="LTX18" s="82"/>
      <c r="LTY18" s="82"/>
      <c r="LTZ18" s="82"/>
      <c r="LUA18" s="82"/>
      <c r="LUB18" s="82"/>
      <c r="LUC18" s="82"/>
      <c r="LUD18" s="82"/>
      <c r="LUE18" s="82"/>
      <c r="LUF18" s="82"/>
      <c r="LUG18" s="82"/>
      <c r="LUH18" s="82"/>
      <c r="LUI18" s="82"/>
      <c r="LUJ18" s="82"/>
      <c r="LUK18" s="82"/>
      <c r="LUL18" s="82"/>
      <c r="LUM18" s="82"/>
      <c r="LUN18" s="82"/>
      <c r="LUO18" s="82"/>
      <c r="LUP18" s="82"/>
      <c r="LUQ18" s="82"/>
      <c r="LUR18" s="82"/>
      <c r="LUS18" s="82"/>
      <c r="LUT18" s="82"/>
      <c r="LUU18" s="82"/>
      <c r="LUV18" s="82"/>
      <c r="LUW18" s="82"/>
      <c r="LUX18" s="82"/>
      <c r="LUY18" s="82"/>
      <c r="LUZ18" s="82"/>
      <c r="LVA18" s="82"/>
      <c r="LVB18" s="82"/>
      <c r="LVC18" s="82"/>
      <c r="LVD18" s="82"/>
      <c r="LVE18" s="82"/>
      <c r="LVF18" s="82"/>
      <c r="LVG18" s="82"/>
      <c r="LVH18" s="82"/>
      <c r="LVI18" s="82"/>
      <c r="LVJ18" s="82"/>
      <c r="LVK18" s="82"/>
      <c r="LVL18" s="82"/>
      <c r="LVM18" s="82"/>
      <c r="LVN18" s="82"/>
      <c r="LVO18" s="82"/>
      <c r="LVP18" s="82"/>
      <c r="LVQ18" s="82"/>
      <c r="LVR18" s="82"/>
      <c r="LVS18" s="82"/>
      <c r="LVT18" s="82"/>
      <c r="LVU18" s="82"/>
      <c r="LVV18" s="82"/>
      <c r="LVW18" s="82"/>
      <c r="LVX18" s="82"/>
      <c r="LVY18" s="82"/>
      <c r="LVZ18" s="82"/>
      <c r="LWA18" s="82"/>
      <c r="LWB18" s="82"/>
      <c r="LWC18" s="82"/>
      <c r="LWD18" s="82"/>
      <c r="LWE18" s="82"/>
      <c r="LWF18" s="82"/>
      <c r="LWG18" s="82"/>
      <c r="LWH18" s="82"/>
      <c r="LWI18" s="82"/>
      <c r="LWJ18" s="82"/>
      <c r="LWK18" s="82"/>
      <c r="LWL18" s="82"/>
      <c r="LWM18" s="82"/>
      <c r="LWN18" s="82"/>
      <c r="LWO18" s="82"/>
      <c r="LWP18" s="82"/>
      <c r="LWQ18" s="82"/>
      <c r="LWR18" s="82"/>
      <c r="LWS18" s="82"/>
      <c r="LWT18" s="82"/>
      <c r="LWU18" s="82"/>
      <c r="LWV18" s="82"/>
      <c r="LWW18" s="82"/>
      <c r="LWX18" s="82"/>
      <c r="LWY18" s="82"/>
      <c r="LWZ18" s="82"/>
      <c r="LXA18" s="82"/>
      <c r="LXB18" s="82"/>
      <c r="LXC18" s="82"/>
      <c r="LXD18" s="82"/>
      <c r="LXE18" s="82"/>
      <c r="LXF18" s="82"/>
      <c r="LXG18" s="82"/>
      <c r="LXH18" s="82"/>
      <c r="LXI18" s="82"/>
      <c r="LXJ18" s="82"/>
      <c r="LXK18" s="82"/>
      <c r="LXL18" s="82"/>
      <c r="LXM18" s="82"/>
      <c r="LXN18" s="82"/>
      <c r="LXO18" s="82"/>
      <c r="LXP18" s="82"/>
      <c r="LXQ18" s="82"/>
      <c r="LXR18" s="82"/>
      <c r="LXS18" s="82"/>
      <c r="LXT18" s="82"/>
      <c r="LXU18" s="82"/>
      <c r="LXV18" s="82"/>
      <c r="LXW18" s="82"/>
      <c r="LXX18" s="82"/>
      <c r="LXY18" s="82"/>
      <c r="LXZ18" s="82"/>
      <c r="LYA18" s="82"/>
      <c r="LYB18" s="82"/>
      <c r="LYC18" s="82"/>
      <c r="LYD18" s="82"/>
      <c r="LYE18" s="82"/>
      <c r="LYF18" s="82"/>
      <c r="LYG18" s="82"/>
      <c r="LYH18" s="82"/>
      <c r="LYI18" s="82"/>
      <c r="LYJ18" s="82"/>
      <c r="LYK18" s="82"/>
      <c r="LYL18" s="82"/>
      <c r="LYM18" s="82"/>
      <c r="LYN18" s="82"/>
      <c r="LYO18" s="82"/>
      <c r="LYP18" s="82"/>
      <c r="LYQ18" s="82"/>
      <c r="LYR18" s="82"/>
      <c r="LYS18" s="82"/>
      <c r="LYT18" s="82"/>
      <c r="LYU18" s="82"/>
      <c r="LYV18" s="82"/>
      <c r="LYW18" s="82"/>
      <c r="LYX18" s="82"/>
      <c r="LYY18" s="82"/>
      <c r="LYZ18" s="82"/>
      <c r="LZA18" s="82"/>
      <c r="LZB18" s="82"/>
      <c r="LZC18" s="82"/>
      <c r="LZD18" s="82"/>
      <c r="LZE18" s="82"/>
      <c r="LZF18" s="82"/>
      <c r="LZG18" s="82"/>
      <c r="LZH18" s="82"/>
      <c r="LZI18" s="82"/>
      <c r="LZJ18" s="82"/>
      <c r="LZK18" s="82"/>
      <c r="LZL18" s="82"/>
      <c r="LZM18" s="82"/>
      <c r="LZN18" s="82"/>
      <c r="LZO18" s="82"/>
      <c r="LZP18" s="82"/>
      <c r="LZQ18" s="82"/>
      <c r="LZR18" s="82"/>
      <c r="LZS18" s="82"/>
      <c r="LZT18" s="82"/>
      <c r="LZU18" s="82"/>
      <c r="LZV18" s="82"/>
      <c r="LZW18" s="82"/>
      <c r="LZX18" s="82"/>
      <c r="LZY18" s="82"/>
      <c r="LZZ18" s="82"/>
      <c r="MAA18" s="82"/>
      <c r="MAB18" s="82"/>
      <c r="MAC18" s="82"/>
      <c r="MAD18" s="82"/>
      <c r="MAE18" s="82"/>
      <c r="MAF18" s="82"/>
      <c r="MAG18" s="82"/>
      <c r="MAH18" s="82"/>
      <c r="MAI18" s="82"/>
      <c r="MAJ18" s="82"/>
      <c r="MAK18" s="82"/>
      <c r="MAL18" s="82"/>
      <c r="MAM18" s="82"/>
      <c r="MAN18" s="82"/>
      <c r="MAO18" s="82"/>
      <c r="MAP18" s="82"/>
      <c r="MAQ18" s="82"/>
      <c r="MAR18" s="82"/>
      <c r="MAS18" s="82"/>
      <c r="MAT18" s="82"/>
      <c r="MAU18" s="82"/>
      <c r="MAV18" s="82"/>
      <c r="MAW18" s="82"/>
      <c r="MAX18" s="82"/>
      <c r="MAY18" s="82"/>
      <c r="MAZ18" s="82"/>
      <c r="MBA18" s="82"/>
      <c r="MBB18" s="82"/>
      <c r="MBC18" s="82"/>
      <c r="MBD18" s="82"/>
      <c r="MBE18" s="82"/>
      <c r="MBF18" s="82"/>
      <c r="MBG18" s="82"/>
      <c r="MBH18" s="82"/>
      <c r="MBI18" s="82"/>
      <c r="MBJ18" s="82"/>
      <c r="MBK18" s="82"/>
      <c r="MBL18" s="82"/>
      <c r="MBM18" s="82"/>
      <c r="MBN18" s="82"/>
      <c r="MBO18" s="82"/>
      <c r="MBP18" s="82"/>
      <c r="MBQ18" s="82"/>
      <c r="MBR18" s="82"/>
      <c r="MBS18" s="82"/>
      <c r="MBT18" s="82"/>
      <c r="MBU18" s="82"/>
      <c r="MBV18" s="82"/>
      <c r="MBW18" s="82"/>
      <c r="MBX18" s="82"/>
      <c r="MBY18" s="82"/>
      <c r="MBZ18" s="82"/>
      <c r="MCA18" s="82"/>
      <c r="MCB18" s="82"/>
      <c r="MCC18" s="82"/>
      <c r="MCD18" s="82"/>
      <c r="MCE18" s="82"/>
      <c r="MCF18" s="82"/>
      <c r="MCG18" s="82"/>
      <c r="MCH18" s="82"/>
      <c r="MCI18" s="82"/>
      <c r="MCJ18" s="82"/>
      <c r="MCK18" s="82"/>
      <c r="MCL18" s="82"/>
      <c r="MCM18" s="82"/>
      <c r="MCN18" s="82"/>
      <c r="MCO18" s="82"/>
      <c r="MCP18" s="82"/>
      <c r="MCQ18" s="82"/>
      <c r="MCR18" s="82"/>
      <c r="MCS18" s="82"/>
      <c r="MCT18" s="82"/>
      <c r="MCU18" s="82"/>
      <c r="MCV18" s="82"/>
      <c r="MCW18" s="82"/>
      <c r="MCX18" s="82"/>
      <c r="MCY18" s="82"/>
      <c r="MCZ18" s="82"/>
      <c r="MDA18" s="82"/>
      <c r="MDB18" s="82"/>
      <c r="MDC18" s="82"/>
      <c r="MDD18" s="82"/>
      <c r="MDE18" s="82"/>
      <c r="MDF18" s="82"/>
      <c r="MDG18" s="82"/>
      <c r="MDH18" s="82"/>
      <c r="MDI18" s="82"/>
      <c r="MDJ18" s="82"/>
      <c r="MDK18" s="82"/>
      <c r="MDL18" s="82"/>
      <c r="MDM18" s="82"/>
      <c r="MDN18" s="82"/>
      <c r="MDO18" s="82"/>
      <c r="MDP18" s="82"/>
      <c r="MDQ18" s="82"/>
      <c r="MDR18" s="82"/>
      <c r="MDS18" s="82"/>
      <c r="MDT18" s="82"/>
      <c r="MDU18" s="82"/>
      <c r="MDV18" s="82"/>
      <c r="MDW18" s="82"/>
      <c r="MDX18" s="82"/>
      <c r="MDY18" s="82"/>
      <c r="MDZ18" s="82"/>
      <c r="MEA18" s="82"/>
      <c r="MEB18" s="82"/>
      <c r="MEC18" s="82"/>
      <c r="MED18" s="82"/>
      <c r="MEE18" s="82"/>
      <c r="MEF18" s="82"/>
      <c r="MEG18" s="82"/>
      <c r="MEH18" s="82"/>
      <c r="MEI18" s="82"/>
      <c r="MEJ18" s="82"/>
      <c r="MEK18" s="82"/>
      <c r="MEL18" s="82"/>
      <c r="MEM18" s="82"/>
      <c r="MEN18" s="82"/>
      <c r="MEO18" s="82"/>
      <c r="MEP18" s="82"/>
      <c r="MEQ18" s="82"/>
      <c r="MER18" s="82"/>
      <c r="MES18" s="82"/>
      <c r="MET18" s="82"/>
      <c r="MEU18" s="82"/>
      <c r="MEV18" s="82"/>
      <c r="MEW18" s="82"/>
      <c r="MEX18" s="82"/>
      <c r="MEY18" s="82"/>
      <c r="MEZ18" s="82"/>
      <c r="MFA18" s="82"/>
      <c r="MFB18" s="82"/>
      <c r="MFC18" s="82"/>
      <c r="MFD18" s="82"/>
      <c r="MFE18" s="82"/>
      <c r="MFF18" s="82"/>
      <c r="MFG18" s="82"/>
      <c r="MFH18" s="82"/>
      <c r="MFI18" s="82"/>
      <c r="MFJ18" s="82"/>
      <c r="MFK18" s="82"/>
      <c r="MFL18" s="82"/>
      <c r="MFM18" s="82"/>
      <c r="MFN18" s="82"/>
      <c r="MFO18" s="82"/>
      <c r="MFP18" s="82"/>
      <c r="MFQ18" s="82"/>
      <c r="MFR18" s="82"/>
      <c r="MFS18" s="82"/>
      <c r="MFT18" s="82"/>
      <c r="MFU18" s="82"/>
      <c r="MFV18" s="82"/>
      <c r="MFW18" s="82"/>
      <c r="MFX18" s="82"/>
      <c r="MFY18" s="82"/>
      <c r="MFZ18" s="82"/>
      <c r="MGA18" s="82"/>
      <c r="MGB18" s="82"/>
      <c r="MGC18" s="82"/>
      <c r="MGD18" s="82"/>
      <c r="MGE18" s="82"/>
      <c r="MGF18" s="82"/>
      <c r="MGG18" s="82"/>
      <c r="MGH18" s="82"/>
      <c r="MGI18" s="82"/>
      <c r="MGJ18" s="82"/>
      <c r="MGK18" s="82"/>
      <c r="MGL18" s="82"/>
      <c r="MGM18" s="82"/>
      <c r="MGN18" s="82"/>
      <c r="MGO18" s="82"/>
      <c r="MGP18" s="82"/>
      <c r="MGQ18" s="82"/>
      <c r="MGR18" s="82"/>
      <c r="MGS18" s="82"/>
      <c r="MGT18" s="82"/>
      <c r="MGU18" s="82"/>
      <c r="MGV18" s="82"/>
      <c r="MGW18" s="82"/>
      <c r="MGX18" s="82"/>
      <c r="MGY18" s="82"/>
      <c r="MGZ18" s="82"/>
      <c r="MHA18" s="82"/>
      <c r="MHB18" s="82"/>
      <c r="MHC18" s="82"/>
      <c r="MHD18" s="82"/>
      <c r="MHE18" s="82"/>
      <c r="MHF18" s="82"/>
      <c r="MHG18" s="82"/>
      <c r="MHH18" s="82"/>
      <c r="MHI18" s="82"/>
      <c r="MHJ18" s="82"/>
      <c r="MHK18" s="82"/>
      <c r="MHL18" s="82"/>
      <c r="MHM18" s="82"/>
      <c r="MHN18" s="82"/>
      <c r="MHO18" s="82"/>
      <c r="MHP18" s="82"/>
      <c r="MHQ18" s="82"/>
      <c r="MHR18" s="82"/>
      <c r="MHS18" s="82"/>
      <c r="MHT18" s="82"/>
      <c r="MHU18" s="82"/>
      <c r="MHV18" s="82"/>
      <c r="MHW18" s="82"/>
      <c r="MHX18" s="82"/>
      <c r="MHY18" s="82"/>
      <c r="MHZ18" s="82"/>
      <c r="MIA18" s="82"/>
      <c r="MIB18" s="82"/>
      <c r="MIC18" s="82"/>
      <c r="MID18" s="82"/>
      <c r="MIE18" s="82"/>
      <c r="MIF18" s="82"/>
      <c r="MIG18" s="82"/>
      <c r="MIH18" s="82"/>
      <c r="MII18" s="82"/>
      <c r="MIJ18" s="82"/>
      <c r="MIK18" s="82"/>
      <c r="MIL18" s="82"/>
      <c r="MIM18" s="82"/>
      <c r="MIN18" s="82"/>
      <c r="MIO18" s="82"/>
      <c r="MIP18" s="82"/>
      <c r="MIQ18" s="82"/>
      <c r="MIR18" s="82"/>
      <c r="MIS18" s="82"/>
      <c r="MIT18" s="82"/>
      <c r="MIU18" s="82"/>
      <c r="MIV18" s="82"/>
      <c r="MIW18" s="82"/>
      <c r="MIX18" s="82"/>
      <c r="MIY18" s="82"/>
      <c r="MIZ18" s="82"/>
      <c r="MJA18" s="82"/>
      <c r="MJB18" s="82"/>
      <c r="MJC18" s="82"/>
      <c r="MJD18" s="82"/>
      <c r="MJE18" s="82"/>
      <c r="MJF18" s="82"/>
      <c r="MJG18" s="82"/>
      <c r="MJH18" s="82"/>
      <c r="MJI18" s="82"/>
      <c r="MJJ18" s="82"/>
      <c r="MJK18" s="82"/>
      <c r="MJL18" s="82"/>
      <c r="MJM18" s="82"/>
      <c r="MJN18" s="82"/>
      <c r="MJO18" s="82"/>
      <c r="MJP18" s="82"/>
      <c r="MJQ18" s="82"/>
      <c r="MJR18" s="82"/>
      <c r="MJS18" s="82"/>
      <c r="MJT18" s="82"/>
      <c r="MJU18" s="82"/>
      <c r="MJV18" s="82"/>
      <c r="MJW18" s="82"/>
      <c r="MJX18" s="82"/>
      <c r="MJY18" s="82"/>
      <c r="MJZ18" s="82"/>
      <c r="MKA18" s="82"/>
      <c r="MKB18" s="82"/>
      <c r="MKC18" s="82"/>
      <c r="MKD18" s="82"/>
      <c r="MKE18" s="82"/>
      <c r="MKF18" s="82"/>
      <c r="MKG18" s="82"/>
      <c r="MKH18" s="82"/>
      <c r="MKI18" s="82"/>
      <c r="MKJ18" s="82"/>
      <c r="MKK18" s="82"/>
      <c r="MKL18" s="82"/>
      <c r="MKM18" s="82"/>
      <c r="MKN18" s="82"/>
      <c r="MKO18" s="82"/>
      <c r="MKP18" s="82"/>
      <c r="MKQ18" s="82"/>
      <c r="MKR18" s="82"/>
      <c r="MKS18" s="82"/>
      <c r="MKT18" s="82"/>
      <c r="MKU18" s="82"/>
      <c r="MKV18" s="82"/>
      <c r="MKW18" s="82"/>
      <c r="MKX18" s="82"/>
      <c r="MKY18" s="82"/>
      <c r="MKZ18" s="82"/>
      <c r="MLA18" s="82"/>
      <c r="MLB18" s="82"/>
      <c r="MLC18" s="82"/>
      <c r="MLD18" s="82"/>
      <c r="MLE18" s="82"/>
      <c r="MLF18" s="82"/>
      <c r="MLG18" s="82"/>
      <c r="MLH18" s="82"/>
      <c r="MLI18" s="82"/>
      <c r="MLJ18" s="82"/>
      <c r="MLK18" s="82"/>
      <c r="MLL18" s="82"/>
      <c r="MLM18" s="82"/>
      <c r="MLN18" s="82"/>
      <c r="MLO18" s="82"/>
      <c r="MLP18" s="82"/>
      <c r="MLQ18" s="82"/>
      <c r="MLR18" s="82"/>
      <c r="MLS18" s="82"/>
      <c r="MLT18" s="82"/>
      <c r="MLU18" s="82"/>
      <c r="MLV18" s="82"/>
      <c r="MLW18" s="82"/>
      <c r="MLX18" s="82"/>
      <c r="MLY18" s="82"/>
      <c r="MLZ18" s="82"/>
      <c r="MMA18" s="82"/>
      <c r="MMB18" s="82"/>
      <c r="MMC18" s="82"/>
      <c r="MMD18" s="82"/>
      <c r="MME18" s="82"/>
      <c r="MMF18" s="82"/>
      <c r="MMG18" s="82"/>
      <c r="MMH18" s="82"/>
      <c r="MMI18" s="82"/>
      <c r="MMJ18" s="82"/>
      <c r="MMK18" s="82"/>
      <c r="MML18" s="82"/>
      <c r="MMM18" s="82"/>
      <c r="MMN18" s="82"/>
      <c r="MMO18" s="82"/>
      <c r="MMP18" s="82"/>
      <c r="MMQ18" s="82"/>
      <c r="MMR18" s="82"/>
      <c r="MMS18" s="82"/>
      <c r="MMT18" s="82"/>
      <c r="MMU18" s="82"/>
      <c r="MMV18" s="82"/>
      <c r="MMW18" s="82"/>
      <c r="MMX18" s="82"/>
      <c r="MMY18" s="82"/>
      <c r="MMZ18" s="82"/>
      <c r="MNA18" s="82"/>
      <c r="MNB18" s="82"/>
      <c r="MNC18" s="82"/>
      <c r="MND18" s="82"/>
      <c r="MNE18" s="82"/>
      <c r="MNF18" s="82"/>
      <c r="MNG18" s="82"/>
      <c r="MNH18" s="82"/>
      <c r="MNI18" s="82"/>
      <c r="MNJ18" s="82"/>
      <c r="MNK18" s="82"/>
      <c r="MNL18" s="82"/>
      <c r="MNM18" s="82"/>
      <c r="MNN18" s="82"/>
      <c r="MNO18" s="82"/>
      <c r="MNP18" s="82"/>
      <c r="MNQ18" s="82"/>
      <c r="MNR18" s="82"/>
      <c r="MNS18" s="82"/>
      <c r="MNT18" s="82"/>
      <c r="MNU18" s="82"/>
      <c r="MNV18" s="82"/>
      <c r="MNW18" s="82"/>
      <c r="MNX18" s="82"/>
      <c r="MNY18" s="82"/>
      <c r="MNZ18" s="82"/>
      <c r="MOA18" s="82"/>
      <c r="MOB18" s="82"/>
      <c r="MOC18" s="82"/>
      <c r="MOD18" s="82"/>
      <c r="MOE18" s="82"/>
      <c r="MOF18" s="82"/>
      <c r="MOG18" s="82"/>
      <c r="MOH18" s="82"/>
      <c r="MOI18" s="82"/>
      <c r="MOJ18" s="82"/>
      <c r="MOK18" s="82"/>
      <c r="MOL18" s="82"/>
      <c r="MOM18" s="82"/>
      <c r="MON18" s="82"/>
      <c r="MOO18" s="82"/>
      <c r="MOP18" s="82"/>
      <c r="MOQ18" s="82"/>
      <c r="MOR18" s="82"/>
      <c r="MOS18" s="82"/>
      <c r="MOT18" s="82"/>
      <c r="MOU18" s="82"/>
      <c r="MOV18" s="82"/>
      <c r="MOW18" s="82"/>
      <c r="MOX18" s="82"/>
      <c r="MOY18" s="82"/>
      <c r="MOZ18" s="82"/>
      <c r="MPA18" s="82"/>
      <c r="MPB18" s="82"/>
      <c r="MPC18" s="82"/>
      <c r="MPD18" s="82"/>
      <c r="MPE18" s="82"/>
      <c r="MPF18" s="82"/>
      <c r="MPG18" s="82"/>
      <c r="MPH18" s="82"/>
      <c r="MPI18" s="82"/>
      <c r="MPJ18" s="82"/>
      <c r="MPK18" s="82"/>
      <c r="MPL18" s="82"/>
      <c r="MPM18" s="82"/>
      <c r="MPN18" s="82"/>
      <c r="MPO18" s="82"/>
      <c r="MPP18" s="82"/>
      <c r="MPQ18" s="82"/>
      <c r="MPR18" s="82"/>
      <c r="MPS18" s="82"/>
      <c r="MPT18" s="82"/>
      <c r="MPU18" s="82"/>
      <c r="MPV18" s="82"/>
      <c r="MPW18" s="82"/>
      <c r="MPX18" s="82"/>
      <c r="MPY18" s="82"/>
      <c r="MPZ18" s="82"/>
      <c r="MQA18" s="82"/>
      <c r="MQB18" s="82"/>
      <c r="MQC18" s="82"/>
      <c r="MQD18" s="82"/>
      <c r="MQE18" s="82"/>
      <c r="MQF18" s="82"/>
      <c r="MQG18" s="82"/>
      <c r="MQH18" s="82"/>
      <c r="MQI18" s="82"/>
      <c r="MQJ18" s="82"/>
      <c r="MQK18" s="82"/>
      <c r="MQL18" s="82"/>
      <c r="MQM18" s="82"/>
      <c r="MQN18" s="82"/>
      <c r="MQO18" s="82"/>
      <c r="MQP18" s="82"/>
      <c r="MQQ18" s="82"/>
      <c r="MQR18" s="82"/>
      <c r="MQS18" s="82"/>
      <c r="MQT18" s="82"/>
      <c r="MQU18" s="82"/>
      <c r="MQV18" s="82"/>
      <c r="MQW18" s="82"/>
      <c r="MQX18" s="82"/>
      <c r="MQY18" s="82"/>
      <c r="MQZ18" s="82"/>
      <c r="MRA18" s="82"/>
      <c r="MRB18" s="82"/>
      <c r="MRC18" s="82"/>
      <c r="MRD18" s="82"/>
      <c r="MRE18" s="82"/>
      <c r="MRF18" s="82"/>
      <c r="MRG18" s="82"/>
      <c r="MRH18" s="82"/>
      <c r="MRI18" s="82"/>
      <c r="MRJ18" s="82"/>
      <c r="MRK18" s="82"/>
      <c r="MRL18" s="82"/>
      <c r="MRM18" s="82"/>
      <c r="MRN18" s="82"/>
      <c r="MRO18" s="82"/>
      <c r="MRP18" s="82"/>
      <c r="MRQ18" s="82"/>
      <c r="MRR18" s="82"/>
      <c r="MRS18" s="82"/>
      <c r="MRT18" s="82"/>
      <c r="MRU18" s="82"/>
      <c r="MRV18" s="82"/>
      <c r="MRW18" s="82"/>
      <c r="MRX18" s="82"/>
      <c r="MRY18" s="82"/>
      <c r="MRZ18" s="82"/>
      <c r="MSA18" s="82"/>
      <c r="MSB18" s="82"/>
      <c r="MSC18" s="82"/>
      <c r="MSD18" s="82"/>
      <c r="MSE18" s="82"/>
      <c r="MSF18" s="82"/>
      <c r="MSG18" s="82"/>
      <c r="MSH18" s="82"/>
      <c r="MSI18" s="82"/>
      <c r="MSJ18" s="82"/>
      <c r="MSK18" s="82"/>
      <c r="MSL18" s="82"/>
      <c r="MSM18" s="82"/>
      <c r="MSN18" s="82"/>
      <c r="MSO18" s="82"/>
      <c r="MSP18" s="82"/>
      <c r="MSQ18" s="82"/>
      <c r="MSR18" s="82"/>
      <c r="MSS18" s="82"/>
      <c r="MST18" s="82"/>
      <c r="MSU18" s="82"/>
      <c r="MSV18" s="82"/>
      <c r="MSW18" s="82"/>
      <c r="MSX18" s="82"/>
      <c r="MSY18" s="82"/>
      <c r="MSZ18" s="82"/>
      <c r="MTA18" s="82"/>
      <c r="MTB18" s="82"/>
      <c r="MTC18" s="82"/>
      <c r="MTD18" s="82"/>
      <c r="MTE18" s="82"/>
      <c r="MTF18" s="82"/>
      <c r="MTG18" s="82"/>
      <c r="MTH18" s="82"/>
      <c r="MTI18" s="82"/>
      <c r="MTJ18" s="82"/>
      <c r="MTK18" s="82"/>
      <c r="MTL18" s="82"/>
      <c r="MTM18" s="82"/>
      <c r="MTN18" s="82"/>
      <c r="MTO18" s="82"/>
      <c r="MTP18" s="82"/>
      <c r="MTQ18" s="82"/>
      <c r="MTR18" s="82"/>
      <c r="MTS18" s="82"/>
      <c r="MTT18" s="82"/>
      <c r="MTU18" s="82"/>
      <c r="MTV18" s="82"/>
      <c r="MTW18" s="82"/>
      <c r="MTX18" s="82"/>
      <c r="MTY18" s="82"/>
      <c r="MTZ18" s="82"/>
      <c r="MUA18" s="82"/>
      <c r="MUB18" s="82"/>
      <c r="MUC18" s="82"/>
      <c r="MUD18" s="82"/>
      <c r="MUE18" s="82"/>
      <c r="MUF18" s="82"/>
      <c r="MUG18" s="82"/>
      <c r="MUH18" s="82"/>
      <c r="MUI18" s="82"/>
      <c r="MUJ18" s="82"/>
      <c r="MUK18" s="82"/>
      <c r="MUL18" s="82"/>
      <c r="MUM18" s="82"/>
      <c r="MUN18" s="82"/>
      <c r="MUO18" s="82"/>
      <c r="MUP18" s="82"/>
      <c r="MUQ18" s="82"/>
      <c r="MUR18" s="82"/>
      <c r="MUS18" s="82"/>
      <c r="MUT18" s="82"/>
      <c r="MUU18" s="82"/>
      <c r="MUV18" s="82"/>
      <c r="MUW18" s="82"/>
      <c r="MUX18" s="82"/>
      <c r="MUY18" s="82"/>
      <c r="MUZ18" s="82"/>
      <c r="MVA18" s="82"/>
      <c r="MVB18" s="82"/>
      <c r="MVC18" s="82"/>
      <c r="MVD18" s="82"/>
      <c r="MVE18" s="82"/>
      <c r="MVF18" s="82"/>
      <c r="MVG18" s="82"/>
      <c r="MVH18" s="82"/>
      <c r="MVI18" s="82"/>
      <c r="MVJ18" s="82"/>
      <c r="MVK18" s="82"/>
      <c r="MVL18" s="82"/>
      <c r="MVM18" s="82"/>
      <c r="MVN18" s="82"/>
      <c r="MVO18" s="82"/>
      <c r="MVP18" s="82"/>
      <c r="MVQ18" s="82"/>
      <c r="MVR18" s="82"/>
      <c r="MVS18" s="82"/>
      <c r="MVT18" s="82"/>
      <c r="MVU18" s="82"/>
      <c r="MVV18" s="82"/>
      <c r="MVW18" s="82"/>
      <c r="MVX18" s="82"/>
      <c r="MVY18" s="82"/>
      <c r="MVZ18" s="82"/>
      <c r="MWA18" s="82"/>
      <c r="MWB18" s="82"/>
      <c r="MWC18" s="82"/>
      <c r="MWD18" s="82"/>
      <c r="MWE18" s="82"/>
      <c r="MWF18" s="82"/>
      <c r="MWG18" s="82"/>
      <c r="MWH18" s="82"/>
      <c r="MWI18" s="82"/>
      <c r="MWJ18" s="82"/>
      <c r="MWK18" s="82"/>
      <c r="MWL18" s="82"/>
      <c r="MWM18" s="82"/>
      <c r="MWN18" s="82"/>
      <c r="MWO18" s="82"/>
      <c r="MWP18" s="82"/>
      <c r="MWQ18" s="82"/>
      <c r="MWR18" s="82"/>
      <c r="MWS18" s="82"/>
      <c r="MWT18" s="82"/>
      <c r="MWU18" s="82"/>
      <c r="MWV18" s="82"/>
      <c r="MWW18" s="82"/>
      <c r="MWX18" s="82"/>
      <c r="MWY18" s="82"/>
      <c r="MWZ18" s="82"/>
      <c r="MXA18" s="82"/>
      <c r="MXB18" s="82"/>
      <c r="MXC18" s="82"/>
      <c r="MXD18" s="82"/>
      <c r="MXE18" s="82"/>
      <c r="MXF18" s="82"/>
      <c r="MXG18" s="82"/>
      <c r="MXH18" s="82"/>
      <c r="MXI18" s="82"/>
      <c r="MXJ18" s="82"/>
      <c r="MXK18" s="82"/>
      <c r="MXL18" s="82"/>
      <c r="MXM18" s="82"/>
      <c r="MXN18" s="82"/>
      <c r="MXO18" s="82"/>
      <c r="MXP18" s="82"/>
      <c r="MXQ18" s="82"/>
      <c r="MXR18" s="82"/>
      <c r="MXS18" s="82"/>
      <c r="MXT18" s="82"/>
      <c r="MXU18" s="82"/>
      <c r="MXV18" s="82"/>
      <c r="MXW18" s="82"/>
      <c r="MXX18" s="82"/>
      <c r="MXY18" s="82"/>
      <c r="MXZ18" s="82"/>
      <c r="MYA18" s="82"/>
      <c r="MYB18" s="82"/>
      <c r="MYC18" s="82"/>
      <c r="MYD18" s="82"/>
      <c r="MYE18" s="82"/>
      <c r="MYF18" s="82"/>
      <c r="MYG18" s="82"/>
      <c r="MYH18" s="82"/>
      <c r="MYI18" s="82"/>
      <c r="MYJ18" s="82"/>
      <c r="MYK18" s="82"/>
      <c r="MYL18" s="82"/>
      <c r="MYM18" s="82"/>
      <c r="MYN18" s="82"/>
      <c r="MYO18" s="82"/>
      <c r="MYP18" s="82"/>
      <c r="MYQ18" s="82"/>
      <c r="MYR18" s="82"/>
      <c r="MYS18" s="82"/>
      <c r="MYT18" s="82"/>
      <c r="MYU18" s="82"/>
      <c r="MYV18" s="82"/>
      <c r="MYW18" s="82"/>
      <c r="MYX18" s="82"/>
      <c r="MYY18" s="82"/>
      <c r="MYZ18" s="82"/>
      <c r="MZA18" s="82"/>
      <c r="MZB18" s="82"/>
      <c r="MZC18" s="82"/>
      <c r="MZD18" s="82"/>
      <c r="MZE18" s="82"/>
      <c r="MZF18" s="82"/>
      <c r="MZG18" s="82"/>
      <c r="MZH18" s="82"/>
      <c r="MZI18" s="82"/>
      <c r="MZJ18" s="82"/>
      <c r="MZK18" s="82"/>
      <c r="MZL18" s="82"/>
      <c r="MZM18" s="82"/>
      <c r="MZN18" s="82"/>
      <c r="MZO18" s="82"/>
      <c r="MZP18" s="82"/>
      <c r="MZQ18" s="82"/>
      <c r="MZR18" s="82"/>
      <c r="MZS18" s="82"/>
      <c r="MZT18" s="82"/>
      <c r="MZU18" s="82"/>
      <c r="MZV18" s="82"/>
      <c r="MZW18" s="82"/>
      <c r="MZX18" s="82"/>
      <c r="MZY18" s="82"/>
      <c r="MZZ18" s="82"/>
      <c r="NAA18" s="82"/>
      <c r="NAB18" s="82"/>
      <c r="NAC18" s="82"/>
      <c r="NAD18" s="82"/>
      <c r="NAE18" s="82"/>
      <c r="NAF18" s="82"/>
      <c r="NAG18" s="82"/>
      <c r="NAH18" s="82"/>
      <c r="NAI18" s="82"/>
      <c r="NAJ18" s="82"/>
      <c r="NAK18" s="82"/>
      <c r="NAL18" s="82"/>
      <c r="NAM18" s="82"/>
      <c r="NAN18" s="82"/>
      <c r="NAO18" s="82"/>
      <c r="NAP18" s="82"/>
      <c r="NAQ18" s="82"/>
      <c r="NAR18" s="82"/>
      <c r="NAS18" s="82"/>
      <c r="NAT18" s="82"/>
      <c r="NAU18" s="82"/>
      <c r="NAV18" s="82"/>
      <c r="NAW18" s="82"/>
      <c r="NAX18" s="82"/>
      <c r="NAY18" s="82"/>
      <c r="NAZ18" s="82"/>
      <c r="NBA18" s="82"/>
      <c r="NBB18" s="82"/>
      <c r="NBC18" s="82"/>
      <c r="NBD18" s="82"/>
      <c r="NBE18" s="82"/>
      <c r="NBF18" s="82"/>
      <c r="NBG18" s="82"/>
      <c r="NBH18" s="82"/>
      <c r="NBI18" s="82"/>
      <c r="NBJ18" s="82"/>
      <c r="NBK18" s="82"/>
      <c r="NBL18" s="82"/>
      <c r="NBM18" s="82"/>
      <c r="NBN18" s="82"/>
      <c r="NBO18" s="82"/>
      <c r="NBP18" s="82"/>
      <c r="NBQ18" s="82"/>
      <c r="NBR18" s="82"/>
      <c r="NBS18" s="82"/>
      <c r="NBT18" s="82"/>
      <c r="NBU18" s="82"/>
      <c r="NBV18" s="82"/>
      <c r="NBW18" s="82"/>
      <c r="NBX18" s="82"/>
      <c r="NBY18" s="82"/>
      <c r="NBZ18" s="82"/>
      <c r="NCA18" s="82"/>
      <c r="NCB18" s="82"/>
      <c r="NCC18" s="82"/>
      <c r="NCD18" s="82"/>
      <c r="NCE18" s="82"/>
      <c r="NCF18" s="82"/>
      <c r="NCG18" s="82"/>
      <c r="NCH18" s="82"/>
      <c r="NCI18" s="82"/>
      <c r="NCJ18" s="82"/>
      <c r="NCK18" s="82"/>
      <c r="NCL18" s="82"/>
      <c r="NCM18" s="82"/>
      <c r="NCN18" s="82"/>
      <c r="NCO18" s="82"/>
      <c r="NCP18" s="82"/>
      <c r="NCQ18" s="82"/>
      <c r="NCR18" s="82"/>
      <c r="NCS18" s="82"/>
      <c r="NCT18" s="82"/>
      <c r="NCU18" s="82"/>
      <c r="NCV18" s="82"/>
      <c r="NCW18" s="82"/>
      <c r="NCX18" s="82"/>
      <c r="NCY18" s="82"/>
      <c r="NCZ18" s="82"/>
      <c r="NDA18" s="82"/>
      <c r="NDB18" s="82"/>
      <c r="NDC18" s="82"/>
      <c r="NDD18" s="82"/>
      <c r="NDE18" s="82"/>
      <c r="NDF18" s="82"/>
      <c r="NDG18" s="82"/>
      <c r="NDH18" s="82"/>
      <c r="NDI18" s="82"/>
      <c r="NDJ18" s="82"/>
      <c r="NDK18" s="82"/>
      <c r="NDL18" s="82"/>
      <c r="NDM18" s="82"/>
      <c r="NDN18" s="82"/>
      <c r="NDO18" s="82"/>
      <c r="NDP18" s="82"/>
      <c r="NDQ18" s="82"/>
      <c r="NDR18" s="82"/>
      <c r="NDS18" s="82"/>
      <c r="NDT18" s="82"/>
      <c r="NDU18" s="82"/>
      <c r="NDV18" s="82"/>
      <c r="NDW18" s="82"/>
      <c r="NDX18" s="82"/>
      <c r="NDY18" s="82"/>
      <c r="NDZ18" s="82"/>
      <c r="NEA18" s="82"/>
      <c r="NEB18" s="82"/>
      <c r="NEC18" s="82"/>
      <c r="NED18" s="82"/>
      <c r="NEE18" s="82"/>
      <c r="NEF18" s="82"/>
      <c r="NEG18" s="82"/>
      <c r="NEH18" s="82"/>
      <c r="NEI18" s="82"/>
      <c r="NEJ18" s="82"/>
      <c r="NEK18" s="82"/>
      <c r="NEL18" s="82"/>
      <c r="NEM18" s="82"/>
      <c r="NEN18" s="82"/>
      <c r="NEO18" s="82"/>
      <c r="NEP18" s="82"/>
      <c r="NEQ18" s="82"/>
      <c r="NER18" s="82"/>
      <c r="NES18" s="82"/>
      <c r="NET18" s="82"/>
      <c r="NEU18" s="82"/>
      <c r="NEV18" s="82"/>
      <c r="NEW18" s="82"/>
      <c r="NEX18" s="82"/>
      <c r="NEY18" s="82"/>
      <c r="NEZ18" s="82"/>
      <c r="NFA18" s="82"/>
      <c r="NFB18" s="82"/>
      <c r="NFC18" s="82"/>
      <c r="NFD18" s="82"/>
      <c r="NFE18" s="82"/>
      <c r="NFF18" s="82"/>
      <c r="NFG18" s="82"/>
      <c r="NFH18" s="82"/>
      <c r="NFI18" s="82"/>
      <c r="NFJ18" s="82"/>
      <c r="NFK18" s="82"/>
      <c r="NFL18" s="82"/>
      <c r="NFM18" s="82"/>
      <c r="NFN18" s="82"/>
      <c r="NFO18" s="82"/>
      <c r="NFP18" s="82"/>
      <c r="NFQ18" s="82"/>
      <c r="NFR18" s="82"/>
      <c r="NFS18" s="82"/>
      <c r="NFT18" s="82"/>
      <c r="NFU18" s="82"/>
      <c r="NFV18" s="82"/>
      <c r="NFW18" s="82"/>
      <c r="NFX18" s="82"/>
      <c r="NFY18" s="82"/>
      <c r="NFZ18" s="82"/>
      <c r="NGA18" s="82"/>
      <c r="NGB18" s="82"/>
      <c r="NGC18" s="82"/>
      <c r="NGD18" s="82"/>
      <c r="NGE18" s="82"/>
      <c r="NGF18" s="82"/>
      <c r="NGG18" s="82"/>
      <c r="NGH18" s="82"/>
      <c r="NGI18" s="82"/>
      <c r="NGJ18" s="82"/>
      <c r="NGK18" s="82"/>
      <c r="NGL18" s="82"/>
      <c r="NGM18" s="82"/>
      <c r="NGN18" s="82"/>
      <c r="NGO18" s="82"/>
      <c r="NGP18" s="82"/>
      <c r="NGQ18" s="82"/>
      <c r="NGR18" s="82"/>
      <c r="NGS18" s="82"/>
      <c r="NGT18" s="82"/>
      <c r="NGU18" s="82"/>
      <c r="NGV18" s="82"/>
      <c r="NGW18" s="82"/>
      <c r="NGX18" s="82"/>
      <c r="NGY18" s="82"/>
      <c r="NGZ18" s="82"/>
      <c r="NHA18" s="82"/>
      <c r="NHB18" s="82"/>
      <c r="NHC18" s="82"/>
      <c r="NHD18" s="82"/>
      <c r="NHE18" s="82"/>
      <c r="NHF18" s="82"/>
      <c r="NHG18" s="82"/>
      <c r="NHH18" s="82"/>
      <c r="NHI18" s="82"/>
      <c r="NHJ18" s="82"/>
      <c r="NHK18" s="82"/>
      <c r="NHL18" s="82"/>
      <c r="NHM18" s="82"/>
      <c r="NHN18" s="82"/>
      <c r="NHO18" s="82"/>
      <c r="NHP18" s="82"/>
      <c r="NHQ18" s="82"/>
      <c r="NHR18" s="82"/>
      <c r="NHS18" s="82"/>
      <c r="NHT18" s="82"/>
      <c r="NHU18" s="82"/>
      <c r="NHV18" s="82"/>
      <c r="NHW18" s="82"/>
      <c r="NHX18" s="82"/>
      <c r="NHY18" s="82"/>
      <c r="NHZ18" s="82"/>
      <c r="NIA18" s="82"/>
      <c r="NIB18" s="82"/>
      <c r="NIC18" s="82"/>
      <c r="NID18" s="82"/>
      <c r="NIE18" s="82"/>
      <c r="NIF18" s="82"/>
      <c r="NIG18" s="82"/>
      <c r="NIH18" s="82"/>
      <c r="NII18" s="82"/>
      <c r="NIJ18" s="82"/>
      <c r="NIK18" s="82"/>
      <c r="NIL18" s="82"/>
      <c r="NIM18" s="82"/>
      <c r="NIN18" s="82"/>
      <c r="NIO18" s="82"/>
      <c r="NIP18" s="82"/>
      <c r="NIQ18" s="82"/>
      <c r="NIR18" s="82"/>
      <c r="NIS18" s="82"/>
      <c r="NIT18" s="82"/>
      <c r="NIU18" s="82"/>
      <c r="NIV18" s="82"/>
      <c r="NIW18" s="82"/>
      <c r="NIX18" s="82"/>
      <c r="NIY18" s="82"/>
      <c r="NIZ18" s="82"/>
      <c r="NJA18" s="82"/>
      <c r="NJB18" s="82"/>
      <c r="NJC18" s="82"/>
      <c r="NJD18" s="82"/>
      <c r="NJE18" s="82"/>
      <c r="NJF18" s="82"/>
      <c r="NJG18" s="82"/>
      <c r="NJH18" s="82"/>
      <c r="NJI18" s="82"/>
      <c r="NJJ18" s="82"/>
      <c r="NJK18" s="82"/>
      <c r="NJL18" s="82"/>
      <c r="NJM18" s="82"/>
      <c r="NJN18" s="82"/>
      <c r="NJO18" s="82"/>
      <c r="NJP18" s="82"/>
      <c r="NJQ18" s="82"/>
      <c r="NJR18" s="82"/>
      <c r="NJS18" s="82"/>
      <c r="NJT18" s="82"/>
      <c r="NJU18" s="82"/>
      <c r="NJV18" s="82"/>
      <c r="NJW18" s="82"/>
      <c r="NJX18" s="82"/>
      <c r="NJY18" s="82"/>
      <c r="NJZ18" s="82"/>
      <c r="NKA18" s="82"/>
      <c r="NKB18" s="82"/>
      <c r="NKC18" s="82"/>
      <c r="NKD18" s="82"/>
      <c r="NKE18" s="82"/>
      <c r="NKF18" s="82"/>
      <c r="NKG18" s="82"/>
      <c r="NKH18" s="82"/>
      <c r="NKI18" s="82"/>
      <c r="NKJ18" s="82"/>
      <c r="NKK18" s="82"/>
      <c r="NKL18" s="82"/>
      <c r="NKM18" s="82"/>
      <c r="NKN18" s="82"/>
      <c r="NKO18" s="82"/>
      <c r="NKP18" s="82"/>
      <c r="NKQ18" s="82"/>
      <c r="NKR18" s="82"/>
      <c r="NKS18" s="82"/>
      <c r="NKT18" s="82"/>
      <c r="NKU18" s="82"/>
      <c r="NKV18" s="82"/>
      <c r="NKW18" s="82"/>
      <c r="NKX18" s="82"/>
      <c r="NKY18" s="82"/>
      <c r="NKZ18" s="82"/>
      <c r="NLA18" s="82"/>
      <c r="NLB18" s="82"/>
      <c r="NLC18" s="82"/>
      <c r="NLD18" s="82"/>
      <c r="NLE18" s="82"/>
      <c r="NLF18" s="82"/>
      <c r="NLG18" s="82"/>
      <c r="NLH18" s="82"/>
      <c r="NLI18" s="82"/>
      <c r="NLJ18" s="82"/>
      <c r="NLK18" s="82"/>
      <c r="NLL18" s="82"/>
      <c r="NLM18" s="82"/>
      <c r="NLN18" s="82"/>
      <c r="NLO18" s="82"/>
      <c r="NLP18" s="82"/>
      <c r="NLQ18" s="82"/>
      <c r="NLR18" s="82"/>
      <c r="NLS18" s="82"/>
      <c r="NLT18" s="82"/>
      <c r="NLU18" s="82"/>
      <c r="NLV18" s="82"/>
      <c r="NLW18" s="82"/>
      <c r="NLX18" s="82"/>
      <c r="NLY18" s="82"/>
      <c r="NLZ18" s="82"/>
      <c r="NMA18" s="82"/>
      <c r="NMB18" s="82"/>
      <c r="NMC18" s="82"/>
      <c r="NMD18" s="82"/>
      <c r="NME18" s="82"/>
      <c r="NMF18" s="82"/>
      <c r="NMG18" s="82"/>
      <c r="NMH18" s="82"/>
      <c r="NMI18" s="82"/>
      <c r="NMJ18" s="82"/>
      <c r="NMK18" s="82"/>
      <c r="NML18" s="82"/>
      <c r="NMM18" s="82"/>
      <c r="NMN18" s="82"/>
      <c r="NMO18" s="82"/>
      <c r="NMP18" s="82"/>
      <c r="NMQ18" s="82"/>
      <c r="NMR18" s="82"/>
      <c r="NMS18" s="82"/>
      <c r="NMT18" s="82"/>
      <c r="NMU18" s="82"/>
      <c r="NMV18" s="82"/>
      <c r="NMW18" s="82"/>
      <c r="NMX18" s="82"/>
      <c r="NMY18" s="82"/>
      <c r="NMZ18" s="82"/>
      <c r="NNA18" s="82"/>
      <c r="NNB18" s="82"/>
      <c r="NNC18" s="82"/>
      <c r="NND18" s="82"/>
      <c r="NNE18" s="82"/>
      <c r="NNF18" s="82"/>
      <c r="NNG18" s="82"/>
      <c r="NNH18" s="82"/>
      <c r="NNI18" s="82"/>
      <c r="NNJ18" s="82"/>
      <c r="NNK18" s="82"/>
      <c r="NNL18" s="82"/>
      <c r="NNM18" s="82"/>
      <c r="NNN18" s="82"/>
      <c r="NNO18" s="82"/>
      <c r="NNP18" s="82"/>
      <c r="NNQ18" s="82"/>
      <c r="NNR18" s="82"/>
      <c r="NNS18" s="82"/>
      <c r="NNT18" s="82"/>
      <c r="NNU18" s="82"/>
      <c r="NNV18" s="82"/>
      <c r="NNW18" s="82"/>
      <c r="NNX18" s="82"/>
      <c r="NNY18" s="82"/>
      <c r="NNZ18" s="82"/>
      <c r="NOA18" s="82"/>
      <c r="NOB18" s="82"/>
      <c r="NOC18" s="82"/>
      <c r="NOD18" s="82"/>
      <c r="NOE18" s="82"/>
      <c r="NOF18" s="82"/>
      <c r="NOG18" s="82"/>
      <c r="NOH18" s="82"/>
      <c r="NOI18" s="82"/>
      <c r="NOJ18" s="82"/>
      <c r="NOK18" s="82"/>
      <c r="NOL18" s="82"/>
      <c r="NOM18" s="82"/>
      <c r="NON18" s="82"/>
      <c r="NOO18" s="82"/>
      <c r="NOP18" s="82"/>
      <c r="NOQ18" s="82"/>
      <c r="NOR18" s="82"/>
      <c r="NOS18" s="82"/>
      <c r="NOT18" s="82"/>
      <c r="NOU18" s="82"/>
      <c r="NOV18" s="82"/>
      <c r="NOW18" s="82"/>
      <c r="NOX18" s="82"/>
      <c r="NOY18" s="82"/>
      <c r="NOZ18" s="82"/>
      <c r="NPA18" s="82"/>
      <c r="NPB18" s="82"/>
      <c r="NPC18" s="82"/>
      <c r="NPD18" s="82"/>
      <c r="NPE18" s="82"/>
      <c r="NPF18" s="82"/>
      <c r="NPG18" s="82"/>
      <c r="NPH18" s="82"/>
      <c r="NPI18" s="82"/>
      <c r="NPJ18" s="82"/>
      <c r="NPK18" s="82"/>
      <c r="NPL18" s="82"/>
      <c r="NPM18" s="82"/>
      <c r="NPN18" s="82"/>
      <c r="NPO18" s="82"/>
      <c r="NPP18" s="82"/>
      <c r="NPQ18" s="82"/>
      <c r="NPR18" s="82"/>
      <c r="NPS18" s="82"/>
      <c r="NPT18" s="82"/>
      <c r="NPU18" s="82"/>
      <c r="NPV18" s="82"/>
      <c r="NPW18" s="82"/>
      <c r="NPX18" s="82"/>
      <c r="NPY18" s="82"/>
      <c r="NPZ18" s="82"/>
      <c r="NQA18" s="82"/>
      <c r="NQB18" s="82"/>
      <c r="NQC18" s="82"/>
      <c r="NQD18" s="82"/>
      <c r="NQE18" s="82"/>
      <c r="NQF18" s="82"/>
      <c r="NQG18" s="82"/>
      <c r="NQH18" s="82"/>
      <c r="NQI18" s="82"/>
      <c r="NQJ18" s="82"/>
      <c r="NQK18" s="82"/>
      <c r="NQL18" s="82"/>
      <c r="NQM18" s="82"/>
      <c r="NQN18" s="82"/>
      <c r="NQO18" s="82"/>
      <c r="NQP18" s="82"/>
      <c r="NQQ18" s="82"/>
      <c r="NQR18" s="82"/>
      <c r="NQS18" s="82"/>
      <c r="NQT18" s="82"/>
      <c r="NQU18" s="82"/>
      <c r="NQV18" s="82"/>
      <c r="NQW18" s="82"/>
      <c r="NQX18" s="82"/>
      <c r="NQY18" s="82"/>
      <c r="NQZ18" s="82"/>
      <c r="NRA18" s="82"/>
      <c r="NRB18" s="82"/>
      <c r="NRC18" s="82"/>
      <c r="NRD18" s="82"/>
      <c r="NRE18" s="82"/>
      <c r="NRF18" s="82"/>
      <c r="NRG18" s="82"/>
      <c r="NRH18" s="82"/>
      <c r="NRI18" s="82"/>
      <c r="NRJ18" s="82"/>
      <c r="NRK18" s="82"/>
      <c r="NRL18" s="82"/>
      <c r="NRM18" s="82"/>
      <c r="NRN18" s="82"/>
      <c r="NRO18" s="82"/>
      <c r="NRP18" s="82"/>
      <c r="NRQ18" s="82"/>
      <c r="NRR18" s="82"/>
      <c r="NRS18" s="82"/>
      <c r="NRT18" s="82"/>
      <c r="NRU18" s="82"/>
      <c r="NRV18" s="82"/>
      <c r="NRW18" s="82"/>
      <c r="NRX18" s="82"/>
      <c r="NRY18" s="82"/>
      <c r="NRZ18" s="82"/>
      <c r="NSA18" s="82"/>
      <c r="NSB18" s="82"/>
      <c r="NSC18" s="82"/>
      <c r="NSD18" s="82"/>
      <c r="NSE18" s="82"/>
      <c r="NSF18" s="82"/>
      <c r="NSG18" s="82"/>
      <c r="NSH18" s="82"/>
      <c r="NSI18" s="82"/>
      <c r="NSJ18" s="82"/>
      <c r="NSK18" s="82"/>
      <c r="NSL18" s="82"/>
      <c r="NSM18" s="82"/>
      <c r="NSN18" s="82"/>
      <c r="NSO18" s="82"/>
      <c r="NSP18" s="82"/>
      <c r="NSQ18" s="82"/>
      <c r="NSR18" s="82"/>
      <c r="NSS18" s="82"/>
      <c r="NST18" s="82"/>
      <c r="NSU18" s="82"/>
      <c r="NSV18" s="82"/>
      <c r="NSW18" s="82"/>
      <c r="NSX18" s="82"/>
      <c r="NSY18" s="82"/>
      <c r="NSZ18" s="82"/>
      <c r="NTA18" s="82"/>
      <c r="NTB18" s="82"/>
      <c r="NTC18" s="82"/>
      <c r="NTD18" s="82"/>
      <c r="NTE18" s="82"/>
      <c r="NTF18" s="82"/>
      <c r="NTG18" s="82"/>
      <c r="NTH18" s="82"/>
      <c r="NTI18" s="82"/>
      <c r="NTJ18" s="82"/>
      <c r="NTK18" s="82"/>
      <c r="NTL18" s="82"/>
      <c r="NTM18" s="82"/>
      <c r="NTN18" s="82"/>
      <c r="NTO18" s="82"/>
      <c r="NTP18" s="82"/>
      <c r="NTQ18" s="82"/>
      <c r="NTR18" s="82"/>
      <c r="NTS18" s="82"/>
      <c r="NTT18" s="82"/>
      <c r="NTU18" s="82"/>
      <c r="NTV18" s="82"/>
      <c r="NTW18" s="82"/>
      <c r="NTX18" s="82"/>
      <c r="NTY18" s="82"/>
      <c r="NTZ18" s="82"/>
      <c r="NUA18" s="82"/>
      <c r="NUB18" s="82"/>
      <c r="NUC18" s="82"/>
      <c r="NUD18" s="82"/>
      <c r="NUE18" s="82"/>
      <c r="NUF18" s="82"/>
      <c r="NUG18" s="82"/>
      <c r="NUH18" s="82"/>
      <c r="NUI18" s="82"/>
      <c r="NUJ18" s="82"/>
      <c r="NUK18" s="82"/>
      <c r="NUL18" s="82"/>
      <c r="NUM18" s="82"/>
      <c r="NUN18" s="82"/>
      <c r="NUO18" s="82"/>
      <c r="NUP18" s="82"/>
      <c r="NUQ18" s="82"/>
      <c r="NUR18" s="82"/>
      <c r="NUS18" s="82"/>
      <c r="NUT18" s="82"/>
      <c r="NUU18" s="82"/>
      <c r="NUV18" s="82"/>
      <c r="NUW18" s="82"/>
      <c r="NUX18" s="82"/>
      <c r="NUY18" s="82"/>
      <c r="NUZ18" s="82"/>
      <c r="NVA18" s="82"/>
      <c r="NVB18" s="82"/>
      <c r="NVC18" s="82"/>
      <c r="NVD18" s="82"/>
      <c r="NVE18" s="82"/>
      <c r="NVF18" s="82"/>
      <c r="NVG18" s="82"/>
      <c r="NVH18" s="82"/>
      <c r="NVI18" s="82"/>
      <c r="NVJ18" s="82"/>
      <c r="NVK18" s="82"/>
      <c r="NVL18" s="82"/>
      <c r="NVM18" s="82"/>
      <c r="NVN18" s="82"/>
      <c r="NVO18" s="82"/>
      <c r="NVP18" s="82"/>
      <c r="NVQ18" s="82"/>
      <c r="NVR18" s="82"/>
      <c r="NVS18" s="82"/>
      <c r="NVT18" s="82"/>
      <c r="NVU18" s="82"/>
      <c r="NVV18" s="82"/>
      <c r="NVW18" s="82"/>
      <c r="NVX18" s="82"/>
      <c r="NVY18" s="82"/>
      <c r="NVZ18" s="82"/>
      <c r="NWA18" s="82"/>
      <c r="NWB18" s="82"/>
      <c r="NWC18" s="82"/>
      <c r="NWD18" s="82"/>
      <c r="NWE18" s="82"/>
      <c r="NWF18" s="82"/>
      <c r="NWG18" s="82"/>
      <c r="NWH18" s="82"/>
      <c r="NWI18" s="82"/>
      <c r="NWJ18" s="82"/>
      <c r="NWK18" s="82"/>
      <c r="NWL18" s="82"/>
      <c r="NWM18" s="82"/>
      <c r="NWN18" s="82"/>
      <c r="NWO18" s="82"/>
      <c r="NWP18" s="82"/>
      <c r="NWQ18" s="82"/>
      <c r="NWR18" s="82"/>
      <c r="NWS18" s="82"/>
      <c r="NWT18" s="82"/>
      <c r="NWU18" s="82"/>
      <c r="NWV18" s="82"/>
      <c r="NWW18" s="82"/>
      <c r="NWX18" s="82"/>
      <c r="NWY18" s="82"/>
      <c r="NWZ18" s="82"/>
      <c r="NXA18" s="82"/>
      <c r="NXB18" s="82"/>
      <c r="NXC18" s="82"/>
      <c r="NXD18" s="82"/>
      <c r="NXE18" s="82"/>
      <c r="NXF18" s="82"/>
      <c r="NXG18" s="82"/>
      <c r="NXH18" s="82"/>
      <c r="NXI18" s="82"/>
      <c r="NXJ18" s="82"/>
      <c r="NXK18" s="82"/>
      <c r="NXL18" s="82"/>
      <c r="NXM18" s="82"/>
      <c r="NXN18" s="82"/>
      <c r="NXO18" s="82"/>
      <c r="NXP18" s="82"/>
      <c r="NXQ18" s="82"/>
      <c r="NXR18" s="82"/>
      <c r="NXS18" s="82"/>
      <c r="NXT18" s="82"/>
      <c r="NXU18" s="82"/>
      <c r="NXV18" s="82"/>
      <c r="NXW18" s="82"/>
      <c r="NXX18" s="82"/>
      <c r="NXY18" s="82"/>
      <c r="NXZ18" s="82"/>
      <c r="NYA18" s="82"/>
      <c r="NYB18" s="82"/>
      <c r="NYC18" s="82"/>
      <c r="NYD18" s="82"/>
      <c r="NYE18" s="82"/>
      <c r="NYF18" s="82"/>
      <c r="NYG18" s="82"/>
      <c r="NYH18" s="82"/>
      <c r="NYI18" s="82"/>
      <c r="NYJ18" s="82"/>
      <c r="NYK18" s="82"/>
      <c r="NYL18" s="82"/>
      <c r="NYM18" s="82"/>
      <c r="NYN18" s="82"/>
      <c r="NYO18" s="82"/>
      <c r="NYP18" s="82"/>
      <c r="NYQ18" s="82"/>
      <c r="NYR18" s="82"/>
      <c r="NYS18" s="82"/>
      <c r="NYT18" s="82"/>
      <c r="NYU18" s="82"/>
      <c r="NYV18" s="82"/>
      <c r="NYW18" s="82"/>
      <c r="NYX18" s="82"/>
      <c r="NYY18" s="82"/>
      <c r="NYZ18" s="82"/>
      <c r="NZA18" s="82"/>
      <c r="NZB18" s="82"/>
      <c r="NZC18" s="82"/>
      <c r="NZD18" s="82"/>
      <c r="NZE18" s="82"/>
      <c r="NZF18" s="82"/>
      <c r="NZG18" s="82"/>
      <c r="NZH18" s="82"/>
      <c r="NZI18" s="82"/>
      <c r="NZJ18" s="82"/>
      <c r="NZK18" s="82"/>
      <c r="NZL18" s="82"/>
      <c r="NZM18" s="82"/>
      <c r="NZN18" s="82"/>
      <c r="NZO18" s="82"/>
      <c r="NZP18" s="82"/>
      <c r="NZQ18" s="82"/>
      <c r="NZR18" s="82"/>
      <c r="NZS18" s="82"/>
      <c r="NZT18" s="82"/>
      <c r="NZU18" s="82"/>
      <c r="NZV18" s="82"/>
      <c r="NZW18" s="82"/>
      <c r="NZX18" s="82"/>
      <c r="NZY18" s="82"/>
      <c r="NZZ18" s="82"/>
      <c r="OAA18" s="82"/>
      <c r="OAB18" s="82"/>
      <c r="OAC18" s="82"/>
      <c r="OAD18" s="82"/>
      <c r="OAE18" s="82"/>
      <c r="OAF18" s="82"/>
      <c r="OAG18" s="82"/>
      <c r="OAH18" s="82"/>
      <c r="OAI18" s="82"/>
      <c r="OAJ18" s="82"/>
      <c r="OAK18" s="82"/>
      <c r="OAL18" s="82"/>
      <c r="OAM18" s="82"/>
      <c r="OAN18" s="82"/>
      <c r="OAO18" s="82"/>
      <c r="OAP18" s="82"/>
      <c r="OAQ18" s="82"/>
      <c r="OAR18" s="82"/>
      <c r="OAS18" s="82"/>
      <c r="OAT18" s="82"/>
      <c r="OAU18" s="82"/>
      <c r="OAV18" s="82"/>
      <c r="OAW18" s="82"/>
      <c r="OAX18" s="82"/>
      <c r="OAY18" s="82"/>
      <c r="OAZ18" s="82"/>
      <c r="OBA18" s="82"/>
      <c r="OBB18" s="82"/>
      <c r="OBC18" s="82"/>
      <c r="OBD18" s="82"/>
      <c r="OBE18" s="82"/>
      <c r="OBF18" s="82"/>
      <c r="OBG18" s="82"/>
      <c r="OBH18" s="82"/>
      <c r="OBI18" s="82"/>
      <c r="OBJ18" s="82"/>
      <c r="OBK18" s="82"/>
      <c r="OBL18" s="82"/>
      <c r="OBM18" s="82"/>
      <c r="OBN18" s="82"/>
      <c r="OBO18" s="82"/>
      <c r="OBP18" s="82"/>
      <c r="OBQ18" s="82"/>
      <c r="OBR18" s="82"/>
      <c r="OBS18" s="82"/>
      <c r="OBT18" s="82"/>
      <c r="OBU18" s="82"/>
      <c r="OBV18" s="82"/>
      <c r="OBW18" s="82"/>
      <c r="OBX18" s="82"/>
      <c r="OBY18" s="82"/>
      <c r="OBZ18" s="82"/>
      <c r="OCA18" s="82"/>
      <c r="OCB18" s="82"/>
      <c r="OCC18" s="82"/>
      <c r="OCD18" s="82"/>
      <c r="OCE18" s="82"/>
      <c r="OCF18" s="82"/>
      <c r="OCG18" s="82"/>
      <c r="OCH18" s="82"/>
      <c r="OCI18" s="82"/>
      <c r="OCJ18" s="82"/>
      <c r="OCK18" s="82"/>
      <c r="OCL18" s="82"/>
      <c r="OCM18" s="82"/>
      <c r="OCN18" s="82"/>
      <c r="OCO18" s="82"/>
      <c r="OCP18" s="82"/>
      <c r="OCQ18" s="82"/>
      <c r="OCR18" s="82"/>
      <c r="OCS18" s="82"/>
      <c r="OCT18" s="82"/>
      <c r="OCU18" s="82"/>
      <c r="OCV18" s="82"/>
      <c r="OCW18" s="82"/>
      <c r="OCX18" s="82"/>
      <c r="OCY18" s="82"/>
      <c r="OCZ18" s="82"/>
      <c r="ODA18" s="82"/>
      <c r="ODB18" s="82"/>
      <c r="ODC18" s="82"/>
      <c r="ODD18" s="82"/>
      <c r="ODE18" s="82"/>
      <c r="ODF18" s="82"/>
      <c r="ODG18" s="82"/>
      <c r="ODH18" s="82"/>
      <c r="ODI18" s="82"/>
      <c r="ODJ18" s="82"/>
      <c r="ODK18" s="82"/>
      <c r="ODL18" s="82"/>
      <c r="ODM18" s="82"/>
      <c r="ODN18" s="82"/>
      <c r="ODO18" s="82"/>
      <c r="ODP18" s="82"/>
      <c r="ODQ18" s="82"/>
      <c r="ODR18" s="82"/>
      <c r="ODS18" s="82"/>
      <c r="ODT18" s="82"/>
      <c r="ODU18" s="82"/>
      <c r="ODV18" s="82"/>
      <c r="ODW18" s="82"/>
      <c r="ODX18" s="82"/>
      <c r="ODY18" s="82"/>
      <c r="ODZ18" s="82"/>
      <c r="OEA18" s="82"/>
      <c r="OEB18" s="82"/>
      <c r="OEC18" s="82"/>
      <c r="OED18" s="82"/>
      <c r="OEE18" s="82"/>
      <c r="OEF18" s="82"/>
      <c r="OEG18" s="82"/>
      <c r="OEH18" s="82"/>
      <c r="OEI18" s="82"/>
      <c r="OEJ18" s="82"/>
      <c r="OEK18" s="82"/>
      <c r="OEL18" s="82"/>
      <c r="OEM18" s="82"/>
      <c r="OEN18" s="82"/>
      <c r="OEO18" s="82"/>
      <c r="OEP18" s="82"/>
      <c r="OEQ18" s="82"/>
      <c r="OER18" s="82"/>
      <c r="OES18" s="82"/>
      <c r="OET18" s="82"/>
      <c r="OEU18" s="82"/>
      <c r="OEV18" s="82"/>
      <c r="OEW18" s="82"/>
      <c r="OEX18" s="82"/>
      <c r="OEY18" s="82"/>
      <c r="OEZ18" s="82"/>
      <c r="OFA18" s="82"/>
      <c r="OFB18" s="82"/>
      <c r="OFC18" s="82"/>
      <c r="OFD18" s="82"/>
      <c r="OFE18" s="82"/>
      <c r="OFF18" s="82"/>
      <c r="OFG18" s="82"/>
      <c r="OFH18" s="82"/>
      <c r="OFI18" s="82"/>
      <c r="OFJ18" s="82"/>
      <c r="OFK18" s="82"/>
      <c r="OFL18" s="82"/>
      <c r="OFM18" s="82"/>
      <c r="OFN18" s="82"/>
      <c r="OFO18" s="82"/>
      <c r="OFP18" s="82"/>
      <c r="OFQ18" s="82"/>
      <c r="OFR18" s="82"/>
      <c r="OFS18" s="82"/>
      <c r="OFT18" s="82"/>
      <c r="OFU18" s="82"/>
      <c r="OFV18" s="82"/>
      <c r="OFW18" s="82"/>
      <c r="OFX18" s="82"/>
      <c r="OFY18" s="82"/>
      <c r="OFZ18" s="82"/>
      <c r="OGA18" s="82"/>
      <c r="OGB18" s="82"/>
      <c r="OGC18" s="82"/>
      <c r="OGD18" s="82"/>
      <c r="OGE18" s="82"/>
      <c r="OGF18" s="82"/>
      <c r="OGG18" s="82"/>
      <c r="OGH18" s="82"/>
      <c r="OGI18" s="82"/>
      <c r="OGJ18" s="82"/>
      <c r="OGK18" s="82"/>
      <c r="OGL18" s="82"/>
      <c r="OGM18" s="82"/>
      <c r="OGN18" s="82"/>
      <c r="OGO18" s="82"/>
      <c r="OGP18" s="82"/>
      <c r="OGQ18" s="82"/>
      <c r="OGR18" s="82"/>
      <c r="OGS18" s="82"/>
      <c r="OGT18" s="82"/>
      <c r="OGU18" s="82"/>
      <c r="OGV18" s="82"/>
      <c r="OGW18" s="82"/>
      <c r="OGX18" s="82"/>
      <c r="OGY18" s="82"/>
      <c r="OGZ18" s="82"/>
      <c r="OHA18" s="82"/>
      <c r="OHB18" s="82"/>
      <c r="OHC18" s="82"/>
      <c r="OHD18" s="82"/>
      <c r="OHE18" s="82"/>
      <c r="OHF18" s="82"/>
      <c r="OHG18" s="82"/>
      <c r="OHH18" s="82"/>
      <c r="OHI18" s="82"/>
      <c r="OHJ18" s="82"/>
      <c r="OHK18" s="82"/>
      <c r="OHL18" s="82"/>
      <c r="OHM18" s="82"/>
      <c r="OHN18" s="82"/>
      <c r="OHO18" s="82"/>
      <c r="OHP18" s="82"/>
      <c r="OHQ18" s="82"/>
      <c r="OHR18" s="82"/>
      <c r="OHS18" s="82"/>
      <c r="OHT18" s="82"/>
      <c r="OHU18" s="82"/>
      <c r="OHV18" s="82"/>
      <c r="OHW18" s="82"/>
      <c r="OHX18" s="82"/>
      <c r="OHY18" s="82"/>
      <c r="OHZ18" s="82"/>
      <c r="OIA18" s="82"/>
      <c r="OIB18" s="82"/>
      <c r="OIC18" s="82"/>
      <c r="OID18" s="82"/>
      <c r="OIE18" s="82"/>
      <c r="OIF18" s="82"/>
      <c r="OIG18" s="82"/>
      <c r="OIH18" s="82"/>
      <c r="OII18" s="82"/>
      <c r="OIJ18" s="82"/>
      <c r="OIK18" s="82"/>
      <c r="OIL18" s="82"/>
      <c r="OIM18" s="82"/>
      <c r="OIN18" s="82"/>
      <c r="OIO18" s="82"/>
      <c r="OIP18" s="82"/>
      <c r="OIQ18" s="82"/>
      <c r="OIR18" s="82"/>
      <c r="OIS18" s="82"/>
      <c r="OIT18" s="82"/>
      <c r="OIU18" s="82"/>
      <c r="OIV18" s="82"/>
      <c r="OIW18" s="82"/>
      <c r="OIX18" s="82"/>
      <c r="OIY18" s="82"/>
      <c r="OIZ18" s="82"/>
      <c r="OJA18" s="82"/>
      <c r="OJB18" s="82"/>
      <c r="OJC18" s="82"/>
      <c r="OJD18" s="82"/>
      <c r="OJE18" s="82"/>
      <c r="OJF18" s="82"/>
      <c r="OJG18" s="82"/>
      <c r="OJH18" s="82"/>
      <c r="OJI18" s="82"/>
      <c r="OJJ18" s="82"/>
      <c r="OJK18" s="82"/>
      <c r="OJL18" s="82"/>
      <c r="OJM18" s="82"/>
      <c r="OJN18" s="82"/>
      <c r="OJO18" s="82"/>
      <c r="OJP18" s="82"/>
      <c r="OJQ18" s="82"/>
      <c r="OJR18" s="82"/>
      <c r="OJS18" s="82"/>
      <c r="OJT18" s="82"/>
      <c r="OJU18" s="82"/>
      <c r="OJV18" s="82"/>
      <c r="OJW18" s="82"/>
      <c r="OJX18" s="82"/>
      <c r="OJY18" s="82"/>
      <c r="OJZ18" s="82"/>
      <c r="OKA18" s="82"/>
      <c r="OKB18" s="82"/>
      <c r="OKC18" s="82"/>
      <c r="OKD18" s="82"/>
      <c r="OKE18" s="82"/>
      <c r="OKF18" s="82"/>
      <c r="OKG18" s="82"/>
      <c r="OKH18" s="82"/>
      <c r="OKI18" s="82"/>
      <c r="OKJ18" s="82"/>
      <c r="OKK18" s="82"/>
      <c r="OKL18" s="82"/>
      <c r="OKM18" s="82"/>
      <c r="OKN18" s="82"/>
      <c r="OKO18" s="82"/>
      <c r="OKP18" s="82"/>
      <c r="OKQ18" s="82"/>
      <c r="OKR18" s="82"/>
      <c r="OKS18" s="82"/>
      <c r="OKT18" s="82"/>
      <c r="OKU18" s="82"/>
      <c r="OKV18" s="82"/>
      <c r="OKW18" s="82"/>
      <c r="OKX18" s="82"/>
      <c r="OKY18" s="82"/>
      <c r="OKZ18" s="82"/>
      <c r="OLA18" s="82"/>
      <c r="OLB18" s="82"/>
      <c r="OLC18" s="82"/>
      <c r="OLD18" s="82"/>
      <c r="OLE18" s="82"/>
      <c r="OLF18" s="82"/>
      <c r="OLG18" s="82"/>
      <c r="OLH18" s="82"/>
      <c r="OLI18" s="82"/>
      <c r="OLJ18" s="82"/>
      <c r="OLK18" s="82"/>
      <c r="OLL18" s="82"/>
      <c r="OLM18" s="82"/>
      <c r="OLN18" s="82"/>
      <c r="OLO18" s="82"/>
      <c r="OLP18" s="82"/>
      <c r="OLQ18" s="82"/>
      <c r="OLR18" s="82"/>
      <c r="OLS18" s="82"/>
      <c r="OLT18" s="82"/>
      <c r="OLU18" s="82"/>
      <c r="OLV18" s="82"/>
      <c r="OLW18" s="82"/>
      <c r="OLX18" s="82"/>
      <c r="OLY18" s="82"/>
      <c r="OLZ18" s="82"/>
      <c r="OMA18" s="82"/>
      <c r="OMB18" s="82"/>
      <c r="OMC18" s="82"/>
      <c r="OMD18" s="82"/>
      <c r="OME18" s="82"/>
      <c r="OMF18" s="82"/>
      <c r="OMG18" s="82"/>
      <c r="OMH18" s="82"/>
      <c r="OMI18" s="82"/>
      <c r="OMJ18" s="82"/>
      <c r="OMK18" s="82"/>
      <c r="OML18" s="82"/>
      <c r="OMM18" s="82"/>
      <c r="OMN18" s="82"/>
      <c r="OMO18" s="82"/>
      <c r="OMP18" s="82"/>
      <c r="OMQ18" s="82"/>
      <c r="OMR18" s="82"/>
      <c r="OMS18" s="82"/>
      <c r="OMT18" s="82"/>
      <c r="OMU18" s="82"/>
      <c r="OMV18" s="82"/>
      <c r="OMW18" s="82"/>
      <c r="OMX18" s="82"/>
      <c r="OMY18" s="82"/>
      <c r="OMZ18" s="82"/>
      <c r="ONA18" s="82"/>
      <c r="ONB18" s="82"/>
      <c r="ONC18" s="82"/>
      <c r="OND18" s="82"/>
      <c r="ONE18" s="82"/>
      <c r="ONF18" s="82"/>
      <c r="ONG18" s="82"/>
      <c r="ONH18" s="82"/>
      <c r="ONI18" s="82"/>
      <c r="ONJ18" s="82"/>
      <c r="ONK18" s="82"/>
      <c r="ONL18" s="82"/>
      <c r="ONM18" s="82"/>
      <c r="ONN18" s="82"/>
      <c r="ONO18" s="82"/>
      <c r="ONP18" s="82"/>
      <c r="ONQ18" s="82"/>
      <c r="ONR18" s="82"/>
      <c r="ONS18" s="82"/>
      <c r="ONT18" s="82"/>
      <c r="ONU18" s="82"/>
      <c r="ONV18" s="82"/>
      <c r="ONW18" s="82"/>
      <c r="ONX18" s="82"/>
      <c r="ONY18" s="82"/>
      <c r="ONZ18" s="82"/>
      <c r="OOA18" s="82"/>
      <c r="OOB18" s="82"/>
      <c r="OOC18" s="82"/>
      <c r="OOD18" s="82"/>
      <c r="OOE18" s="82"/>
      <c r="OOF18" s="82"/>
      <c r="OOG18" s="82"/>
      <c r="OOH18" s="82"/>
      <c r="OOI18" s="82"/>
      <c r="OOJ18" s="82"/>
      <c r="OOK18" s="82"/>
      <c r="OOL18" s="82"/>
      <c r="OOM18" s="82"/>
      <c r="OON18" s="82"/>
      <c r="OOO18" s="82"/>
      <c r="OOP18" s="82"/>
      <c r="OOQ18" s="82"/>
      <c r="OOR18" s="82"/>
      <c r="OOS18" s="82"/>
      <c r="OOT18" s="82"/>
      <c r="OOU18" s="82"/>
      <c r="OOV18" s="82"/>
      <c r="OOW18" s="82"/>
      <c r="OOX18" s="82"/>
      <c r="OOY18" s="82"/>
      <c r="OOZ18" s="82"/>
      <c r="OPA18" s="82"/>
      <c r="OPB18" s="82"/>
      <c r="OPC18" s="82"/>
      <c r="OPD18" s="82"/>
      <c r="OPE18" s="82"/>
      <c r="OPF18" s="82"/>
      <c r="OPG18" s="82"/>
      <c r="OPH18" s="82"/>
      <c r="OPI18" s="82"/>
      <c r="OPJ18" s="82"/>
      <c r="OPK18" s="82"/>
      <c r="OPL18" s="82"/>
      <c r="OPM18" s="82"/>
      <c r="OPN18" s="82"/>
      <c r="OPO18" s="82"/>
      <c r="OPP18" s="82"/>
      <c r="OPQ18" s="82"/>
      <c r="OPR18" s="82"/>
      <c r="OPS18" s="82"/>
      <c r="OPT18" s="82"/>
      <c r="OPU18" s="82"/>
      <c r="OPV18" s="82"/>
      <c r="OPW18" s="82"/>
      <c r="OPX18" s="82"/>
      <c r="OPY18" s="82"/>
      <c r="OPZ18" s="82"/>
      <c r="OQA18" s="82"/>
      <c r="OQB18" s="82"/>
      <c r="OQC18" s="82"/>
      <c r="OQD18" s="82"/>
      <c r="OQE18" s="82"/>
      <c r="OQF18" s="82"/>
      <c r="OQG18" s="82"/>
      <c r="OQH18" s="82"/>
      <c r="OQI18" s="82"/>
      <c r="OQJ18" s="82"/>
      <c r="OQK18" s="82"/>
      <c r="OQL18" s="82"/>
      <c r="OQM18" s="82"/>
      <c r="OQN18" s="82"/>
      <c r="OQO18" s="82"/>
      <c r="OQP18" s="82"/>
      <c r="OQQ18" s="82"/>
      <c r="OQR18" s="82"/>
      <c r="OQS18" s="82"/>
      <c r="OQT18" s="82"/>
      <c r="OQU18" s="82"/>
      <c r="OQV18" s="82"/>
      <c r="OQW18" s="82"/>
      <c r="OQX18" s="82"/>
      <c r="OQY18" s="82"/>
      <c r="OQZ18" s="82"/>
      <c r="ORA18" s="82"/>
      <c r="ORB18" s="82"/>
      <c r="ORC18" s="82"/>
      <c r="ORD18" s="82"/>
      <c r="ORE18" s="82"/>
      <c r="ORF18" s="82"/>
      <c r="ORG18" s="82"/>
      <c r="ORH18" s="82"/>
      <c r="ORI18" s="82"/>
      <c r="ORJ18" s="82"/>
      <c r="ORK18" s="82"/>
      <c r="ORL18" s="82"/>
      <c r="ORM18" s="82"/>
      <c r="ORN18" s="82"/>
      <c r="ORO18" s="82"/>
      <c r="ORP18" s="82"/>
      <c r="ORQ18" s="82"/>
      <c r="ORR18" s="82"/>
      <c r="ORS18" s="82"/>
      <c r="ORT18" s="82"/>
      <c r="ORU18" s="82"/>
      <c r="ORV18" s="82"/>
      <c r="ORW18" s="82"/>
      <c r="ORX18" s="82"/>
      <c r="ORY18" s="82"/>
      <c r="ORZ18" s="82"/>
      <c r="OSA18" s="82"/>
      <c r="OSB18" s="82"/>
      <c r="OSC18" s="82"/>
      <c r="OSD18" s="82"/>
      <c r="OSE18" s="82"/>
      <c r="OSF18" s="82"/>
      <c r="OSG18" s="82"/>
      <c r="OSH18" s="82"/>
      <c r="OSI18" s="82"/>
      <c r="OSJ18" s="82"/>
      <c r="OSK18" s="82"/>
      <c r="OSL18" s="82"/>
      <c r="OSM18" s="82"/>
      <c r="OSN18" s="82"/>
      <c r="OSO18" s="82"/>
      <c r="OSP18" s="82"/>
      <c r="OSQ18" s="82"/>
      <c r="OSR18" s="82"/>
      <c r="OSS18" s="82"/>
      <c r="OST18" s="82"/>
      <c r="OSU18" s="82"/>
      <c r="OSV18" s="82"/>
      <c r="OSW18" s="82"/>
      <c r="OSX18" s="82"/>
      <c r="OSY18" s="82"/>
      <c r="OSZ18" s="82"/>
      <c r="OTA18" s="82"/>
      <c r="OTB18" s="82"/>
      <c r="OTC18" s="82"/>
      <c r="OTD18" s="82"/>
      <c r="OTE18" s="82"/>
      <c r="OTF18" s="82"/>
      <c r="OTG18" s="82"/>
      <c r="OTH18" s="82"/>
      <c r="OTI18" s="82"/>
      <c r="OTJ18" s="82"/>
      <c r="OTK18" s="82"/>
      <c r="OTL18" s="82"/>
      <c r="OTM18" s="82"/>
      <c r="OTN18" s="82"/>
      <c r="OTO18" s="82"/>
      <c r="OTP18" s="82"/>
      <c r="OTQ18" s="82"/>
      <c r="OTR18" s="82"/>
      <c r="OTS18" s="82"/>
      <c r="OTT18" s="82"/>
      <c r="OTU18" s="82"/>
      <c r="OTV18" s="82"/>
      <c r="OTW18" s="82"/>
      <c r="OTX18" s="82"/>
      <c r="OTY18" s="82"/>
      <c r="OTZ18" s="82"/>
      <c r="OUA18" s="82"/>
      <c r="OUB18" s="82"/>
      <c r="OUC18" s="82"/>
      <c r="OUD18" s="82"/>
      <c r="OUE18" s="82"/>
      <c r="OUF18" s="82"/>
      <c r="OUG18" s="82"/>
      <c r="OUH18" s="82"/>
      <c r="OUI18" s="82"/>
      <c r="OUJ18" s="82"/>
      <c r="OUK18" s="82"/>
      <c r="OUL18" s="82"/>
      <c r="OUM18" s="82"/>
      <c r="OUN18" s="82"/>
      <c r="OUO18" s="82"/>
      <c r="OUP18" s="82"/>
      <c r="OUQ18" s="82"/>
      <c r="OUR18" s="82"/>
      <c r="OUS18" s="82"/>
      <c r="OUT18" s="82"/>
      <c r="OUU18" s="82"/>
      <c r="OUV18" s="82"/>
      <c r="OUW18" s="82"/>
      <c r="OUX18" s="82"/>
      <c r="OUY18" s="82"/>
      <c r="OUZ18" s="82"/>
      <c r="OVA18" s="82"/>
      <c r="OVB18" s="82"/>
      <c r="OVC18" s="82"/>
      <c r="OVD18" s="82"/>
      <c r="OVE18" s="82"/>
      <c r="OVF18" s="82"/>
      <c r="OVG18" s="82"/>
      <c r="OVH18" s="82"/>
      <c r="OVI18" s="82"/>
      <c r="OVJ18" s="82"/>
      <c r="OVK18" s="82"/>
      <c r="OVL18" s="82"/>
      <c r="OVM18" s="82"/>
      <c r="OVN18" s="82"/>
      <c r="OVO18" s="82"/>
      <c r="OVP18" s="82"/>
      <c r="OVQ18" s="82"/>
      <c r="OVR18" s="82"/>
      <c r="OVS18" s="82"/>
      <c r="OVT18" s="82"/>
      <c r="OVU18" s="82"/>
      <c r="OVV18" s="82"/>
      <c r="OVW18" s="82"/>
      <c r="OVX18" s="82"/>
      <c r="OVY18" s="82"/>
      <c r="OVZ18" s="82"/>
      <c r="OWA18" s="82"/>
      <c r="OWB18" s="82"/>
      <c r="OWC18" s="82"/>
      <c r="OWD18" s="82"/>
      <c r="OWE18" s="82"/>
      <c r="OWF18" s="82"/>
      <c r="OWG18" s="82"/>
      <c r="OWH18" s="82"/>
      <c r="OWI18" s="82"/>
      <c r="OWJ18" s="82"/>
      <c r="OWK18" s="82"/>
      <c r="OWL18" s="82"/>
      <c r="OWM18" s="82"/>
      <c r="OWN18" s="82"/>
      <c r="OWO18" s="82"/>
      <c r="OWP18" s="82"/>
      <c r="OWQ18" s="82"/>
      <c r="OWR18" s="82"/>
      <c r="OWS18" s="82"/>
      <c r="OWT18" s="82"/>
      <c r="OWU18" s="82"/>
      <c r="OWV18" s="82"/>
      <c r="OWW18" s="82"/>
      <c r="OWX18" s="82"/>
      <c r="OWY18" s="82"/>
      <c r="OWZ18" s="82"/>
      <c r="OXA18" s="82"/>
      <c r="OXB18" s="82"/>
      <c r="OXC18" s="82"/>
      <c r="OXD18" s="82"/>
      <c r="OXE18" s="82"/>
      <c r="OXF18" s="82"/>
      <c r="OXG18" s="82"/>
      <c r="OXH18" s="82"/>
      <c r="OXI18" s="82"/>
      <c r="OXJ18" s="82"/>
      <c r="OXK18" s="82"/>
      <c r="OXL18" s="82"/>
      <c r="OXM18" s="82"/>
      <c r="OXN18" s="82"/>
      <c r="OXO18" s="82"/>
      <c r="OXP18" s="82"/>
      <c r="OXQ18" s="82"/>
      <c r="OXR18" s="82"/>
      <c r="OXS18" s="82"/>
      <c r="OXT18" s="82"/>
      <c r="OXU18" s="82"/>
      <c r="OXV18" s="82"/>
      <c r="OXW18" s="82"/>
      <c r="OXX18" s="82"/>
      <c r="OXY18" s="82"/>
      <c r="OXZ18" s="82"/>
      <c r="OYA18" s="82"/>
      <c r="OYB18" s="82"/>
      <c r="OYC18" s="82"/>
      <c r="OYD18" s="82"/>
      <c r="OYE18" s="82"/>
      <c r="OYF18" s="82"/>
      <c r="OYG18" s="82"/>
      <c r="OYH18" s="82"/>
      <c r="OYI18" s="82"/>
      <c r="OYJ18" s="82"/>
      <c r="OYK18" s="82"/>
      <c r="OYL18" s="82"/>
      <c r="OYM18" s="82"/>
      <c r="OYN18" s="82"/>
      <c r="OYO18" s="82"/>
      <c r="OYP18" s="82"/>
      <c r="OYQ18" s="82"/>
      <c r="OYR18" s="82"/>
      <c r="OYS18" s="82"/>
      <c r="OYT18" s="82"/>
      <c r="OYU18" s="82"/>
      <c r="OYV18" s="82"/>
      <c r="OYW18" s="82"/>
      <c r="OYX18" s="82"/>
      <c r="OYY18" s="82"/>
      <c r="OYZ18" s="82"/>
      <c r="OZA18" s="82"/>
      <c r="OZB18" s="82"/>
      <c r="OZC18" s="82"/>
      <c r="OZD18" s="82"/>
      <c r="OZE18" s="82"/>
      <c r="OZF18" s="82"/>
      <c r="OZG18" s="82"/>
      <c r="OZH18" s="82"/>
      <c r="OZI18" s="82"/>
      <c r="OZJ18" s="82"/>
      <c r="OZK18" s="82"/>
      <c r="OZL18" s="82"/>
      <c r="OZM18" s="82"/>
      <c r="OZN18" s="82"/>
      <c r="OZO18" s="82"/>
      <c r="OZP18" s="82"/>
      <c r="OZQ18" s="82"/>
      <c r="OZR18" s="82"/>
      <c r="OZS18" s="82"/>
      <c r="OZT18" s="82"/>
      <c r="OZU18" s="82"/>
      <c r="OZV18" s="82"/>
      <c r="OZW18" s="82"/>
      <c r="OZX18" s="82"/>
      <c r="OZY18" s="82"/>
      <c r="OZZ18" s="82"/>
      <c r="PAA18" s="82"/>
      <c r="PAB18" s="82"/>
      <c r="PAC18" s="82"/>
      <c r="PAD18" s="82"/>
      <c r="PAE18" s="82"/>
      <c r="PAF18" s="82"/>
      <c r="PAG18" s="82"/>
      <c r="PAH18" s="82"/>
      <c r="PAI18" s="82"/>
      <c r="PAJ18" s="82"/>
      <c r="PAK18" s="82"/>
      <c r="PAL18" s="82"/>
      <c r="PAM18" s="82"/>
      <c r="PAN18" s="82"/>
      <c r="PAO18" s="82"/>
      <c r="PAP18" s="82"/>
      <c r="PAQ18" s="82"/>
      <c r="PAR18" s="82"/>
      <c r="PAS18" s="82"/>
      <c r="PAT18" s="82"/>
      <c r="PAU18" s="82"/>
      <c r="PAV18" s="82"/>
      <c r="PAW18" s="82"/>
      <c r="PAX18" s="82"/>
      <c r="PAY18" s="82"/>
      <c r="PAZ18" s="82"/>
      <c r="PBA18" s="82"/>
      <c r="PBB18" s="82"/>
      <c r="PBC18" s="82"/>
      <c r="PBD18" s="82"/>
      <c r="PBE18" s="82"/>
      <c r="PBF18" s="82"/>
      <c r="PBG18" s="82"/>
      <c r="PBH18" s="82"/>
      <c r="PBI18" s="82"/>
      <c r="PBJ18" s="82"/>
      <c r="PBK18" s="82"/>
      <c r="PBL18" s="82"/>
      <c r="PBM18" s="82"/>
      <c r="PBN18" s="82"/>
      <c r="PBO18" s="82"/>
      <c r="PBP18" s="82"/>
      <c r="PBQ18" s="82"/>
      <c r="PBR18" s="82"/>
      <c r="PBS18" s="82"/>
      <c r="PBT18" s="82"/>
      <c r="PBU18" s="82"/>
      <c r="PBV18" s="82"/>
      <c r="PBW18" s="82"/>
      <c r="PBX18" s="82"/>
      <c r="PBY18" s="82"/>
      <c r="PBZ18" s="82"/>
      <c r="PCA18" s="82"/>
      <c r="PCB18" s="82"/>
      <c r="PCC18" s="82"/>
      <c r="PCD18" s="82"/>
      <c r="PCE18" s="82"/>
      <c r="PCF18" s="82"/>
      <c r="PCG18" s="82"/>
      <c r="PCH18" s="82"/>
      <c r="PCI18" s="82"/>
      <c r="PCJ18" s="82"/>
      <c r="PCK18" s="82"/>
      <c r="PCL18" s="82"/>
      <c r="PCM18" s="82"/>
      <c r="PCN18" s="82"/>
      <c r="PCO18" s="82"/>
      <c r="PCP18" s="82"/>
      <c r="PCQ18" s="82"/>
      <c r="PCR18" s="82"/>
      <c r="PCS18" s="82"/>
      <c r="PCT18" s="82"/>
      <c r="PCU18" s="82"/>
      <c r="PCV18" s="82"/>
      <c r="PCW18" s="82"/>
      <c r="PCX18" s="82"/>
      <c r="PCY18" s="82"/>
      <c r="PCZ18" s="82"/>
      <c r="PDA18" s="82"/>
      <c r="PDB18" s="82"/>
      <c r="PDC18" s="82"/>
      <c r="PDD18" s="82"/>
      <c r="PDE18" s="82"/>
      <c r="PDF18" s="82"/>
      <c r="PDG18" s="82"/>
      <c r="PDH18" s="82"/>
      <c r="PDI18" s="82"/>
      <c r="PDJ18" s="82"/>
      <c r="PDK18" s="82"/>
      <c r="PDL18" s="82"/>
      <c r="PDM18" s="82"/>
      <c r="PDN18" s="82"/>
      <c r="PDO18" s="82"/>
      <c r="PDP18" s="82"/>
      <c r="PDQ18" s="82"/>
      <c r="PDR18" s="82"/>
      <c r="PDS18" s="82"/>
      <c r="PDT18" s="82"/>
      <c r="PDU18" s="82"/>
      <c r="PDV18" s="82"/>
      <c r="PDW18" s="82"/>
      <c r="PDX18" s="82"/>
      <c r="PDY18" s="82"/>
      <c r="PDZ18" s="82"/>
      <c r="PEA18" s="82"/>
      <c r="PEB18" s="82"/>
      <c r="PEC18" s="82"/>
      <c r="PED18" s="82"/>
      <c r="PEE18" s="82"/>
      <c r="PEF18" s="82"/>
      <c r="PEG18" s="82"/>
      <c r="PEH18" s="82"/>
      <c r="PEI18" s="82"/>
      <c r="PEJ18" s="82"/>
      <c r="PEK18" s="82"/>
      <c r="PEL18" s="82"/>
      <c r="PEM18" s="82"/>
      <c r="PEN18" s="82"/>
      <c r="PEO18" s="82"/>
      <c r="PEP18" s="82"/>
      <c r="PEQ18" s="82"/>
      <c r="PER18" s="82"/>
      <c r="PES18" s="82"/>
      <c r="PET18" s="82"/>
      <c r="PEU18" s="82"/>
      <c r="PEV18" s="82"/>
      <c r="PEW18" s="82"/>
      <c r="PEX18" s="82"/>
      <c r="PEY18" s="82"/>
      <c r="PEZ18" s="82"/>
      <c r="PFA18" s="82"/>
      <c r="PFB18" s="82"/>
      <c r="PFC18" s="82"/>
      <c r="PFD18" s="82"/>
      <c r="PFE18" s="82"/>
      <c r="PFF18" s="82"/>
      <c r="PFG18" s="82"/>
      <c r="PFH18" s="82"/>
      <c r="PFI18" s="82"/>
      <c r="PFJ18" s="82"/>
      <c r="PFK18" s="82"/>
      <c r="PFL18" s="82"/>
      <c r="PFM18" s="82"/>
      <c r="PFN18" s="82"/>
      <c r="PFO18" s="82"/>
      <c r="PFP18" s="82"/>
      <c r="PFQ18" s="82"/>
      <c r="PFR18" s="82"/>
      <c r="PFS18" s="82"/>
      <c r="PFT18" s="82"/>
      <c r="PFU18" s="82"/>
      <c r="PFV18" s="82"/>
      <c r="PFW18" s="82"/>
      <c r="PFX18" s="82"/>
      <c r="PFY18" s="82"/>
      <c r="PFZ18" s="82"/>
      <c r="PGA18" s="82"/>
      <c r="PGB18" s="82"/>
      <c r="PGC18" s="82"/>
      <c r="PGD18" s="82"/>
      <c r="PGE18" s="82"/>
      <c r="PGF18" s="82"/>
      <c r="PGG18" s="82"/>
      <c r="PGH18" s="82"/>
      <c r="PGI18" s="82"/>
      <c r="PGJ18" s="82"/>
      <c r="PGK18" s="82"/>
      <c r="PGL18" s="82"/>
      <c r="PGM18" s="82"/>
      <c r="PGN18" s="82"/>
      <c r="PGO18" s="82"/>
      <c r="PGP18" s="82"/>
      <c r="PGQ18" s="82"/>
      <c r="PGR18" s="82"/>
      <c r="PGS18" s="82"/>
      <c r="PGT18" s="82"/>
      <c r="PGU18" s="82"/>
      <c r="PGV18" s="82"/>
      <c r="PGW18" s="82"/>
      <c r="PGX18" s="82"/>
      <c r="PGY18" s="82"/>
      <c r="PGZ18" s="82"/>
      <c r="PHA18" s="82"/>
      <c r="PHB18" s="82"/>
      <c r="PHC18" s="82"/>
      <c r="PHD18" s="82"/>
      <c r="PHE18" s="82"/>
      <c r="PHF18" s="82"/>
      <c r="PHG18" s="82"/>
      <c r="PHH18" s="82"/>
      <c r="PHI18" s="82"/>
      <c r="PHJ18" s="82"/>
      <c r="PHK18" s="82"/>
      <c r="PHL18" s="82"/>
      <c r="PHM18" s="82"/>
      <c r="PHN18" s="82"/>
      <c r="PHO18" s="82"/>
      <c r="PHP18" s="82"/>
      <c r="PHQ18" s="82"/>
      <c r="PHR18" s="82"/>
      <c r="PHS18" s="82"/>
      <c r="PHT18" s="82"/>
      <c r="PHU18" s="82"/>
      <c r="PHV18" s="82"/>
      <c r="PHW18" s="82"/>
      <c r="PHX18" s="82"/>
      <c r="PHY18" s="82"/>
      <c r="PHZ18" s="82"/>
      <c r="PIA18" s="82"/>
      <c r="PIB18" s="82"/>
      <c r="PIC18" s="82"/>
      <c r="PID18" s="82"/>
      <c r="PIE18" s="82"/>
      <c r="PIF18" s="82"/>
      <c r="PIG18" s="82"/>
      <c r="PIH18" s="82"/>
      <c r="PII18" s="82"/>
      <c r="PIJ18" s="82"/>
      <c r="PIK18" s="82"/>
      <c r="PIL18" s="82"/>
      <c r="PIM18" s="82"/>
      <c r="PIN18" s="82"/>
      <c r="PIO18" s="82"/>
      <c r="PIP18" s="82"/>
      <c r="PIQ18" s="82"/>
      <c r="PIR18" s="82"/>
      <c r="PIS18" s="82"/>
      <c r="PIT18" s="82"/>
      <c r="PIU18" s="82"/>
      <c r="PIV18" s="82"/>
      <c r="PIW18" s="82"/>
      <c r="PIX18" s="82"/>
      <c r="PIY18" s="82"/>
      <c r="PIZ18" s="82"/>
      <c r="PJA18" s="82"/>
      <c r="PJB18" s="82"/>
      <c r="PJC18" s="82"/>
      <c r="PJD18" s="82"/>
      <c r="PJE18" s="82"/>
      <c r="PJF18" s="82"/>
      <c r="PJG18" s="82"/>
      <c r="PJH18" s="82"/>
      <c r="PJI18" s="82"/>
      <c r="PJJ18" s="82"/>
      <c r="PJK18" s="82"/>
      <c r="PJL18" s="82"/>
      <c r="PJM18" s="82"/>
      <c r="PJN18" s="82"/>
      <c r="PJO18" s="82"/>
      <c r="PJP18" s="82"/>
      <c r="PJQ18" s="82"/>
      <c r="PJR18" s="82"/>
      <c r="PJS18" s="82"/>
      <c r="PJT18" s="82"/>
      <c r="PJU18" s="82"/>
      <c r="PJV18" s="82"/>
      <c r="PJW18" s="82"/>
      <c r="PJX18" s="82"/>
      <c r="PJY18" s="82"/>
      <c r="PJZ18" s="82"/>
      <c r="PKA18" s="82"/>
      <c r="PKB18" s="82"/>
      <c r="PKC18" s="82"/>
      <c r="PKD18" s="82"/>
      <c r="PKE18" s="82"/>
      <c r="PKF18" s="82"/>
      <c r="PKG18" s="82"/>
      <c r="PKH18" s="82"/>
      <c r="PKI18" s="82"/>
      <c r="PKJ18" s="82"/>
      <c r="PKK18" s="82"/>
      <c r="PKL18" s="82"/>
      <c r="PKM18" s="82"/>
      <c r="PKN18" s="82"/>
      <c r="PKO18" s="82"/>
      <c r="PKP18" s="82"/>
      <c r="PKQ18" s="82"/>
      <c r="PKR18" s="82"/>
      <c r="PKS18" s="82"/>
      <c r="PKT18" s="82"/>
      <c r="PKU18" s="82"/>
      <c r="PKV18" s="82"/>
      <c r="PKW18" s="82"/>
      <c r="PKX18" s="82"/>
      <c r="PKY18" s="82"/>
      <c r="PKZ18" s="82"/>
      <c r="PLA18" s="82"/>
      <c r="PLB18" s="82"/>
      <c r="PLC18" s="82"/>
      <c r="PLD18" s="82"/>
      <c r="PLE18" s="82"/>
      <c r="PLF18" s="82"/>
      <c r="PLG18" s="82"/>
      <c r="PLH18" s="82"/>
      <c r="PLI18" s="82"/>
      <c r="PLJ18" s="82"/>
      <c r="PLK18" s="82"/>
      <c r="PLL18" s="82"/>
      <c r="PLM18" s="82"/>
      <c r="PLN18" s="82"/>
      <c r="PLO18" s="82"/>
      <c r="PLP18" s="82"/>
      <c r="PLQ18" s="82"/>
      <c r="PLR18" s="82"/>
      <c r="PLS18" s="82"/>
      <c r="PLT18" s="82"/>
      <c r="PLU18" s="82"/>
      <c r="PLV18" s="82"/>
      <c r="PLW18" s="82"/>
      <c r="PLX18" s="82"/>
      <c r="PLY18" s="82"/>
      <c r="PLZ18" s="82"/>
      <c r="PMA18" s="82"/>
      <c r="PMB18" s="82"/>
      <c r="PMC18" s="82"/>
      <c r="PMD18" s="82"/>
      <c r="PME18" s="82"/>
      <c r="PMF18" s="82"/>
      <c r="PMG18" s="82"/>
      <c r="PMH18" s="82"/>
      <c r="PMI18" s="82"/>
      <c r="PMJ18" s="82"/>
      <c r="PMK18" s="82"/>
      <c r="PML18" s="82"/>
      <c r="PMM18" s="82"/>
      <c r="PMN18" s="82"/>
      <c r="PMO18" s="82"/>
      <c r="PMP18" s="82"/>
      <c r="PMQ18" s="82"/>
      <c r="PMR18" s="82"/>
      <c r="PMS18" s="82"/>
      <c r="PMT18" s="82"/>
      <c r="PMU18" s="82"/>
      <c r="PMV18" s="82"/>
      <c r="PMW18" s="82"/>
      <c r="PMX18" s="82"/>
      <c r="PMY18" s="82"/>
      <c r="PMZ18" s="82"/>
      <c r="PNA18" s="82"/>
      <c r="PNB18" s="82"/>
      <c r="PNC18" s="82"/>
      <c r="PND18" s="82"/>
      <c r="PNE18" s="82"/>
      <c r="PNF18" s="82"/>
      <c r="PNG18" s="82"/>
      <c r="PNH18" s="82"/>
      <c r="PNI18" s="82"/>
      <c r="PNJ18" s="82"/>
      <c r="PNK18" s="82"/>
      <c r="PNL18" s="82"/>
      <c r="PNM18" s="82"/>
      <c r="PNN18" s="82"/>
      <c r="PNO18" s="82"/>
      <c r="PNP18" s="82"/>
      <c r="PNQ18" s="82"/>
      <c r="PNR18" s="82"/>
      <c r="PNS18" s="82"/>
      <c r="PNT18" s="82"/>
      <c r="PNU18" s="82"/>
      <c r="PNV18" s="82"/>
      <c r="PNW18" s="82"/>
      <c r="PNX18" s="82"/>
      <c r="PNY18" s="82"/>
      <c r="PNZ18" s="82"/>
      <c r="POA18" s="82"/>
      <c r="POB18" s="82"/>
      <c r="POC18" s="82"/>
      <c r="POD18" s="82"/>
      <c r="POE18" s="82"/>
      <c r="POF18" s="82"/>
      <c r="POG18" s="82"/>
      <c r="POH18" s="82"/>
      <c r="POI18" s="82"/>
      <c r="POJ18" s="82"/>
      <c r="POK18" s="82"/>
      <c r="POL18" s="82"/>
      <c r="POM18" s="82"/>
      <c r="PON18" s="82"/>
      <c r="POO18" s="82"/>
      <c r="POP18" s="82"/>
      <c r="POQ18" s="82"/>
      <c r="POR18" s="82"/>
      <c r="POS18" s="82"/>
      <c r="POT18" s="82"/>
      <c r="POU18" s="82"/>
      <c r="POV18" s="82"/>
      <c r="POW18" s="82"/>
      <c r="POX18" s="82"/>
      <c r="POY18" s="82"/>
      <c r="POZ18" s="82"/>
      <c r="PPA18" s="82"/>
      <c r="PPB18" s="82"/>
      <c r="PPC18" s="82"/>
      <c r="PPD18" s="82"/>
      <c r="PPE18" s="82"/>
      <c r="PPF18" s="82"/>
      <c r="PPG18" s="82"/>
      <c r="PPH18" s="82"/>
      <c r="PPI18" s="82"/>
      <c r="PPJ18" s="82"/>
      <c r="PPK18" s="82"/>
      <c r="PPL18" s="82"/>
      <c r="PPM18" s="82"/>
      <c r="PPN18" s="82"/>
      <c r="PPO18" s="82"/>
      <c r="PPP18" s="82"/>
      <c r="PPQ18" s="82"/>
      <c r="PPR18" s="82"/>
      <c r="PPS18" s="82"/>
      <c r="PPT18" s="82"/>
      <c r="PPU18" s="82"/>
      <c r="PPV18" s="82"/>
      <c r="PPW18" s="82"/>
      <c r="PPX18" s="82"/>
      <c r="PPY18" s="82"/>
      <c r="PPZ18" s="82"/>
      <c r="PQA18" s="82"/>
      <c r="PQB18" s="82"/>
      <c r="PQC18" s="82"/>
      <c r="PQD18" s="82"/>
      <c r="PQE18" s="82"/>
      <c r="PQF18" s="82"/>
      <c r="PQG18" s="82"/>
      <c r="PQH18" s="82"/>
      <c r="PQI18" s="82"/>
      <c r="PQJ18" s="82"/>
      <c r="PQK18" s="82"/>
      <c r="PQL18" s="82"/>
      <c r="PQM18" s="82"/>
      <c r="PQN18" s="82"/>
      <c r="PQO18" s="82"/>
      <c r="PQP18" s="82"/>
      <c r="PQQ18" s="82"/>
      <c r="PQR18" s="82"/>
      <c r="PQS18" s="82"/>
      <c r="PQT18" s="82"/>
      <c r="PQU18" s="82"/>
      <c r="PQV18" s="82"/>
      <c r="PQW18" s="82"/>
      <c r="PQX18" s="82"/>
      <c r="PQY18" s="82"/>
      <c r="PQZ18" s="82"/>
      <c r="PRA18" s="82"/>
      <c r="PRB18" s="82"/>
      <c r="PRC18" s="82"/>
      <c r="PRD18" s="82"/>
      <c r="PRE18" s="82"/>
      <c r="PRF18" s="82"/>
      <c r="PRG18" s="82"/>
      <c r="PRH18" s="82"/>
      <c r="PRI18" s="82"/>
      <c r="PRJ18" s="82"/>
      <c r="PRK18" s="82"/>
      <c r="PRL18" s="82"/>
      <c r="PRM18" s="82"/>
      <c r="PRN18" s="82"/>
      <c r="PRO18" s="82"/>
      <c r="PRP18" s="82"/>
      <c r="PRQ18" s="82"/>
      <c r="PRR18" s="82"/>
      <c r="PRS18" s="82"/>
      <c r="PRT18" s="82"/>
      <c r="PRU18" s="82"/>
      <c r="PRV18" s="82"/>
      <c r="PRW18" s="82"/>
      <c r="PRX18" s="82"/>
      <c r="PRY18" s="82"/>
      <c r="PRZ18" s="82"/>
      <c r="PSA18" s="82"/>
      <c r="PSB18" s="82"/>
      <c r="PSC18" s="82"/>
      <c r="PSD18" s="82"/>
      <c r="PSE18" s="82"/>
      <c r="PSF18" s="82"/>
      <c r="PSG18" s="82"/>
      <c r="PSH18" s="82"/>
      <c r="PSI18" s="82"/>
      <c r="PSJ18" s="82"/>
      <c r="PSK18" s="82"/>
      <c r="PSL18" s="82"/>
      <c r="PSM18" s="82"/>
      <c r="PSN18" s="82"/>
      <c r="PSO18" s="82"/>
      <c r="PSP18" s="82"/>
      <c r="PSQ18" s="82"/>
      <c r="PSR18" s="82"/>
      <c r="PSS18" s="82"/>
      <c r="PST18" s="82"/>
      <c r="PSU18" s="82"/>
      <c r="PSV18" s="82"/>
      <c r="PSW18" s="82"/>
      <c r="PSX18" s="82"/>
      <c r="PSY18" s="82"/>
      <c r="PSZ18" s="82"/>
      <c r="PTA18" s="82"/>
      <c r="PTB18" s="82"/>
      <c r="PTC18" s="82"/>
      <c r="PTD18" s="82"/>
      <c r="PTE18" s="82"/>
      <c r="PTF18" s="82"/>
      <c r="PTG18" s="82"/>
      <c r="PTH18" s="82"/>
      <c r="PTI18" s="82"/>
      <c r="PTJ18" s="82"/>
      <c r="PTK18" s="82"/>
      <c r="PTL18" s="82"/>
      <c r="PTM18" s="82"/>
      <c r="PTN18" s="82"/>
      <c r="PTO18" s="82"/>
      <c r="PTP18" s="82"/>
      <c r="PTQ18" s="82"/>
      <c r="PTR18" s="82"/>
      <c r="PTS18" s="82"/>
      <c r="PTT18" s="82"/>
      <c r="PTU18" s="82"/>
      <c r="PTV18" s="82"/>
      <c r="PTW18" s="82"/>
      <c r="PTX18" s="82"/>
      <c r="PTY18" s="82"/>
      <c r="PTZ18" s="82"/>
      <c r="PUA18" s="82"/>
      <c r="PUB18" s="82"/>
      <c r="PUC18" s="82"/>
      <c r="PUD18" s="82"/>
      <c r="PUE18" s="82"/>
      <c r="PUF18" s="82"/>
      <c r="PUG18" s="82"/>
      <c r="PUH18" s="82"/>
      <c r="PUI18" s="82"/>
      <c r="PUJ18" s="82"/>
      <c r="PUK18" s="82"/>
      <c r="PUL18" s="82"/>
      <c r="PUM18" s="82"/>
      <c r="PUN18" s="82"/>
      <c r="PUO18" s="82"/>
      <c r="PUP18" s="82"/>
      <c r="PUQ18" s="82"/>
      <c r="PUR18" s="82"/>
      <c r="PUS18" s="82"/>
      <c r="PUT18" s="82"/>
      <c r="PUU18" s="82"/>
      <c r="PUV18" s="82"/>
      <c r="PUW18" s="82"/>
      <c r="PUX18" s="82"/>
      <c r="PUY18" s="82"/>
      <c r="PUZ18" s="82"/>
      <c r="PVA18" s="82"/>
      <c r="PVB18" s="82"/>
      <c r="PVC18" s="82"/>
      <c r="PVD18" s="82"/>
      <c r="PVE18" s="82"/>
      <c r="PVF18" s="82"/>
      <c r="PVG18" s="82"/>
      <c r="PVH18" s="82"/>
      <c r="PVI18" s="82"/>
      <c r="PVJ18" s="82"/>
      <c r="PVK18" s="82"/>
      <c r="PVL18" s="82"/>
      <c r="PVM18" s="82"/>
      <c r="PVN18" s="82"/>
      <c r="PVO18" s="82"/>
      <c r="PVP18" s="82"/>
      <c r="PVQ18" s="82"/>
      <c r="PVR18" s="82"/>
      <c r="PVS18" s="82"/>
      <c r="PVT18" s="82"/>
      <c r="PVU18" s="82"/>
      <c r="PVV18" s="82"/>
      <c r="PVW18" s="82"/>
      <c r="PVX18" s="82"/>
      <c r="PVY18" s="82"/>
      <c r="PVZ18" s="82"/>
      <c r="PWA18" s="82"/>
      <c r="PWB18" s="82"/>
      <c r="PWC18" s="82"/>
      <c r="PWD18" s="82"/>
      <c r="PWE18" s="82"/>
      <c r="PWF18" s="82"/>
      <c r="PWG18" s="82"/>
      <c r="PWH18" s="82"/>
      <c r="PWI18" s="82"/>
      <c r="PWJ18" s="82"/>
      <c r="PWK18" s="82"/>
      <c r="PWL18" s="82"/>
      <c r="PWM18" s="82"/>
      <c r="PWN18" s="82"/>
      <c r="PWO18" s="82"/>
      <c r="PWP18" s="82"/>
      <c r="PWQ18" s="82"/>
      <c r="PWR18" s="82"/>
      <c r="PWS18" s="82"/>
      <c r="PWT18" s="82"/>
      <c r="PWU18" s="82"/>
      <c r="PWV18" s="82"/>
      <c r="PWW18" s="82"/>
      <c r="PWX18" s="82"/>
      <c r="PWY18" s="82"/>
      <c r="PWZ18" s="82"/>
      <c r="PXA18" s="82"/>
      <c r="PXB18" s="82"/>
      <c r="PXC18" s="82"/>
      <c r="PXD18" s="82"/>
      <c r="PXE18" s="82"/>
      <c r="PXF18" s="82"/>
      <c r="PXG18" s="82"/>
      <c r="PXH18" s="82"/>
      <c r="PXI18" s="82"/>
      <c r="PXJ18" s="82"/>
      <c r="PXK18" s="82"/>
      <c r="PXL18" s="82"/>
      <c r="PXM18" s="82"/>
      <c r="PXN18" s="82"/>
      <c r="PXO18" s="82"/>
      <c r="PXP18" s="82"/>
      <c r="PXQ18" s="82"/>
      <c r="PXR18" s="82"/>
      <c r="PXS18" s="82"/>
      <c r="PXT18" s="82"/>
      <c r="PXU18" s="82"/>
      <c r="PXV18" s="82"/>
      <c r="PXW18" s="82"/>
      <c r="PXX18" s="82"/>
      <c r="PXY18" s="82"/>
      <c r="PXZ18" s="82"/>
      <c r="PYA18" s="82"/>
      <c r="PYB18" s="82"/>
      <c r="PYC18" s="82"/>
      <c r="PYD18" s="82"/>
      <c r="PYE18" s="82"/>
      <c r="PYF18" s="82"/>
      <c r="PYG18" s="82"/>
      <c r="PYH18" s="82"/>
      <c r="PYI18" s="82"/>
      <c r="PYJ18" s="82"/>
      <c r="PYK18" s="82"/>
      <c r="PYL18" s="82"/>
      <c r="PYM18" s="82"/>
      <c r="PYN18" s="82"/>
      <c r="PYO18" s="82"/>
      <c r="PYP18" s="82"/>
      <c r="PYQ18" s="82"/>
      <c r="PYR18" s="82"/>
      <c r="PYS18" s="82"/>
      <c r="PYT18" s="82"/>
      <c r="PYU18" s="82"/>
      <c r="PYV18" s="82"/>
      <c r="PYW18" s="82"/>
      <c r="PYX18" s="82"/>
      <c r="PYY18" s="82"/>
      <c r="PYZ18" s="82"/>
      <c r="PZA18" s="82"/>
      <c r="PZB18" s="82"/>
      <c r="PZC18" s="82"/>
      <c r="PZD18" s="82"/>
      <c r="PZE18" s="82"/>
      <c r="PZF18" s="82"/>
      <c r="PZG18" s="82"/>
      <c r="PZH18" s="82"/>
      <c r="PZI18" s="82"/>
      <c r="PZJ18" s="82"/>
      <c r="PZK18" s="82"/>
      <c r="PZL18" s="82"/>
      <c r="PZM18" s="82"/>
      <c r="PZN18" s="82"/>
      <c r="PZO18" s="82"/>
      <c r="PZP18" s="82"/>
      <c r="PZQ18" s="82"/>
      <c r="PZR18" s="82"/>
      <c r="PZS18" s="82"/>
      <c r="PZT18" s="82"/>
      <c r="PZU18" s="82"/>
      <c r="PZV18" s="82"/>
      <c r="PZW18" s="82"/>
      <c r="PZX18" s="82"/>
      <c r="PZY18" s="82"/>
      <c r="PZZ18" s="82"/>
      <c r="QAA18" s="82"/>
      <c r="QAB18" s="82"/>
      <c r="QAC18" s="82"/>
      <c r="QAD18" s="82"/>
      <c r="QAE18" s="82"/>
      <c r="QAF18" s="82"/>
      <c r="QAG18" s="82"/>
      <c r="QAH18" s="82"/>
      <c r="QAI18" s="82"/>
      <c r="QAJ18" s="82"/>
      <c r="QAK18" s="82"/>
      <c r="QAL18" s="82"/>
      <c r="QAM18" s="82"/>
      <c r="QAN18" s="82"/>
      <c r="QAO18" s="82"/>
      <c r="QAP18" s="82"/>
      <c r="QAQ18" s="82"/>
      <c r="QAR18" s="82"/>
      <c r="QAS18" s="82"/>
      <c r="QAT18" s="82"/>
      <c r="QAU18" s="82"/>
      <c r="QAV18" s="82"/>
      <c r="QAW18" s="82"/>
      <c r="QAX18" s="82"/>
      <c r="QAY18" s="82"/>
      <c r="QAZ18" s="82"/>
      <c r="QBA18" s="82"/>
      <c r="QBB18" s="82"/>
      <c r="QBC18" s="82"/>
      <c r="QBD18" s="82"/>
      <c r="QBE18" s="82"/>
      <c r="QBF18" s="82"/>
      <c r="QBG18" s="82"/>
      <c r="QBH18" s="82"/>
      <c r="QBI18" s="82"/>
      <c r="QBJ18" s="82"/>
      <c r="QBK18" s="82"/>
      <c r="QBL18" s="82"/>
      <c r="QBM18" s="82"/>
      <c r="QBN18" s="82"/>
      <c r="QBO18" s="82"/>
      <c r="QBP18" s="82"/>
      <c r="QBQ18" s="82"/>
      <c r="QBR18" s="82"/>
      <c r="QBS18" s="82"/>
      <c r="QBT18" s="82"/>
      <c r="QBU18" s="82"/>
      <c r="QBV18" s="82"/>
      <c r="QBW18" s="82"/>
      <c r="QBX18" s="82"/>
      <c r="QBY18" s="82"/>
      <c r="QBZ18" s="82"/>
      <c r="QCA18" s="82"/>
      <c r="QCB18" s="82"/>
      <c r="QCC18" s="82"/>
      <c r="QCD18" s="82"/>
      <c r="QCE18" s="82"/>
      <c r="QCF18" s="82"/>
      <c r="QCG18" s="82"/>
      <c r="QCH18" s="82"/>
      <c r="QCI18" s="82"/>
      <c r="QCJ18" s="82"/>
      <c r="QCK18" s="82"/>
      <c r="QCL18" s="82"/>
      <c r="QCM18" s="82"/>
      <c r="QCN18" s="82"/>
      <c r="QCO18" s="82"/>
      <c r="QCP18" s="82"/>
      <c r="QCQ18" s="82"/>
      <c r="QCR18" s="82"/>
      <c r="QCS18" s="82"/>
      <c r="QCT18" s="82"/>
      <c r="QCU18" s="82"/>
      <c r="QCV18" s="82"/>
      <c r="QCW18" s="82"/>
      <c r="QCX18" s="82"/>
      <c r="QCY18" s="82"/>
      <c r="QCZ18" s="82"/>
      <c r="QDA18" s="82"/>
      <c r="QDB18" s="82"/>
      <c r="QDC18" s="82"/>
      <c r="QDD18" s="82"/>
      <c r="QDE18" s="82"/>
      <c r="QDF18" s="82"/>
      <c r="QDG18" s="82"/>
      <c r="QDH18" s="82"/>
      <c r="QDI18" s="82"/>
      <c r="QDJ18" s="82"/>
      <c r="QDK18" s="82"/>
      <c r="QDL18" s="82"/>
      <c r="QDM18" s="82"/>
      <c r="QDN18" s="82"/>
      <c r="QDO18" s="82"/>
      <c r="QDP18" s="82"/>
      <c r="QDQ18" s="82"/>
      <c r="QDR18" s="82"/>
      <c r="QDS18" s="82"/>
      <c r="QDT18" s="82"/>
      <c r="QDU18" s="82"/>
      <c r="QDV18" s="82"/>
      <c r="QDW18" s="82"/>
      <c r="QDX18" s="82"/>
      <c r="QDY18" s="82"/>
      <c r="QDZ18" s="82"/>
      <c r="QEA18" s="82"/>
      <c r="QEB18" s="82"/>
      <c r="QEC18" s="82"/>
      <c r="QED18" s="82"/>
      <c r="QEE18" s="82"/>
      <c r="QEF18" s="82"/>
      <c r="QEG18" s="82"/>
      <c r="QEH18" s="82"/>
      <c r="QEI18" s="82"/>
      <c r="QEJ18" s="82"/>
      <c r="QEK18" s="82"/>
      <c r="QEL18" s="82"/>
      <c r="QEM18" s="82"/>
      <c r="QEN18" s="82"/>
      <c r="QEO18" s="82"/>
      <c r="QEP18" s="82"/>
      <c r="QEQ18" s="82"/>
      <c r="QER18" s="82"/>
      <c r="QES18" s="82"/>
      <c r="QET18" s="82"/>
      <c r="QEU18" s="82"/>
      <c r="QEV18" s="82"/>
      <c r="QEW18" s="82"/>
      <c r="QEX18" s="82"/>
      <c r="QEY18" s="82"/>
      <c r="QEZ18" s="82"/>
      <c r="QFA18" s="82"/>
      <c r="QFB18" s="82"/>
      <c r="QFC18" s="82"/>
      <c r="QFD18" s="82"/>
      <c r="QFE18" s="82"/>
      <c r="QFF18" s="82"/>
      <c r="QFG18" s="82"/>
      <c r="QFH18" s="82"/>
      <c r="QFI18" s="82"/>
      <c r="QFJ18" s="82"/>
      <c r="QFK18" s="82"/>
      <c r="QFL18" s="82"/>
      <c r="QFM18" s="82"/>
      <c r="QFN18" s="82"/>
      <c r="QFO18" s="82"/>
      <c r="QFP18" s="82"/>
      <c r="QFQ18" s="82"/>
      <c r="QFR18" s="82"/>
      <c r="QFS18" s="82"/>
      <c r="QFT18" s="82"/>
      <c r="QFU18" s="82"/>
      <c r="QFV18" s="82"/>
      <c r="QFW18" s="82"/>
      <c r="QFX18" s="82"/>
      <c r="QFY18" s="82"/>
      <c r="QFZ18" s="82"/>
      <c r="QGA18" s="82"/>
      <c r="QGB18" s="82"/>
      <c r="QGC18" s="82"/>
      <c r="QGD18" s="82"/>
      <c r="QGE18" s="82"/>
      <c r="QGF18" s="82"/>
      <c r="QGG18" s="82"/>
      <c r="QGH18" s="82"/>
      <c r="QGI18" s="82"/>
      <c r="QGJ18" s="82"/>
      <c r="QGK18" s="82"/>
      <c r="QGL18" s="82"/>
      <c r="QGM18" s="82"/>
      <c r="QGN18" s="82"/>
      <c r="QGO18" s="82"/>
      <c r="QGP18" s="82"/>
      <c r="QGQ18" s="82"/>
      <c r="QGR18" s="82"/>
      <c r="QGS18" s="82"/>
      <c r="QGT18" s="82"/>
      <c r="QGU18" s="82"/>
      <c r="QGV18" s="82"/>
      <c r="QGW18" s="82"/>
      <c r="QGX18" s="82"/>
      <c r="QGY18" s="82"/>
      <c r="QGZ18" s="82"/>
      <c r="QHA18" s="82"/>
      <c r="QHB18" s="82"/>
      <c r="QHC18" s="82"/>
      <c r="QHD18" s="82"/>
      <c r="QHE18" s="82"/>
      <c r="QHF18" s="82"/>
      <c r="QHG18" s="82"/>
      <c r="QHH18" s="82"/>
      <c r="QHI18" s="82"/>
      <c r="QHJ18" s="82"/>
      <c r="QHK18" s="82"/>
      <c r="QHL18" s="82"/>
      <c r="QHM18" s="82"/>
      <c r="QHN18" s="82"/>
      <c r="QHO18" s="82"/>
      <c r="QHP18" s="82"/>
      <c r="QHQ18" s="82"/>
      <c r="QHR18" s="82"/>
      <c r="QHS18" s="82"/>
      <c r="QHT18" s="82"/>
      <c r="QHU18" s="82"/>
      <c r="QHV18" s="82"/>
      <c r="QHW18" s="82"/>
      <c r="QHX18" s="82"/>
      <c r="QHY18" s="82"/>
      <c r="QHZ18" s="82"/>
      <c r="QIA18" s="82"/>
      <c r="QIB18" s="82"/>
      <c r="QIC18" s="82"/>
      <c r="QID18" s="82"/>
      <c r="QIE18" s="82"/>
      <c r="QIF18" s="82"/>
      <c r="QIG18" s="82"/>
      <c r="QIH18" s="82"/>
      <c r="QII18" s="82"/>
      <c r="QIJ18" s="82"/>
      <c r="QIK18" s="82"/>
      <c r="QIL18" s="82"/>
      <c r="QIM18" s="82"/>
      <c r="QIN18" s="82"/>
      <c r="QIO18" s="82"/>
      <c r="QIP18" s="82"/>
      <c r="QIQ18" s="82"/>
      <c r="QIR18" s="82"/>
      <c r="QIS18" s="82"/>
      <c r="QIT18" s="82"/>
      <c r="QIU18" s="82"/>
      <c r="QIV18" s="82"/>
      <c r="QIW18" s="82"/>
      <c r="QIX18" s="82"/>
      <c r="QIY18" s="82"/>
      <c r="QIZ18" s="82"/>
      <c r="QJA18" s="82"/>
      <c r="QJB18" s="82"/>
      <c r="QJC18" s="82"/>
      <c r="QJD18" s="82"/>
      <c r="QJE18" s="82"/>
      <c r="QJF18" s="82"/>
      <c r="QJG18" s="82"/>
      <c r="QJH18" s="82"/>
      <c r="QJI18" s="82"/>
      <c r="QJJ18" s="82"/>
      <c r="QJK18" s="82"/>
      <c r="QJL18" s="82"/>
      <c r="QJM18" s="82"/>
      <c r="QJN18" s="82"/>
      <c r="QJO18" s="82"/>
      <c r="QJP18" s="82"/>
      <c r="QJQ18" s="82"/>
      <c r="QJR18" s="82"/>
      <c r="QJS18" s="82"/>
      <c r="QJT18" s="82"/>
      <c r="QJU18" s="82"/>
      <c r="QJV18" s="82"/>
      <c r="QJW18" s="82"/>
      <c r="QJX18" s="82"/>
      <c r="QJY18" s="82"/>
      <c r="QJZ18" s="82"/>
      <c r="QKA18" s="82"/>
      <c r="QKB18" s="82"/>
      <c r="QKC18" s="82"/>
      <c r="QKD18" s="82"/>
      <c r="QKE18" s="82"/>
      <c r="QKF18" s="82"/>
      <c r="QKG18" s="82"/>
      <c r="QKH18" s="82"/>
      <c r="QKI18" s="82"/>
      <c r="QKJ18" s="82"/>
      <c r="QKK18" s="82"/>
      <c r="QKL18" s="82"/>
      <c r="QKM18" s="82"/>
      <c r="QKN18" s="82"/>
      <c r="QKO18" s="82"/>
      <c r="QKP18" s="82"/>
      <c r="QKQ18" s="82"/>
      <c r="QKR18" s="82"/>
      <c r="QKS18" s="82"/>
      <c r="QKT18" s="82"/>
      <c r="QKU18" s="82"/>
      <c r="QKV18" s="82"/>
      <c r="QKW18" s="82"/>
      <c r="QKX18" s="82"/>
      <c r="QKY18" s="82"/>
      <c r="QKZ18" s="82"/>
      <c r="QLA18" s="82"/>
      <c r="QLB18" s="82"/>
      <c r="QLC18" s="82"/>
      <c r="QLD18" s="82"/>
      <c r="QLE18" s="82"/>
      <c r="QLF18" s="82"/>
      <c r="QLG18" s="82"/>
      <c r="QLH18" s="82"/>
      <c r="QLI18" s="82"/>
      <c r="QLJ18" s="82"/>
      <c r="QLK18" s="82"/>
      <c r="QLL18" s="82"/>
      <c r="QLM18" s="82"/>
      <c r="QLN18" s="82"/>
      <c r="QLO18" s="82"/>
      <c r="QLP18" s="82"/>
      <c r="QLQ18" s="82"/>
      <c r="QLR18" s="82"/>
      <c r="QLS18" s="82"/>
      <c r="QLT18" s="82"/>
      <c r="QLU18" s="82"/>
      <c r="QLV18" s="82"/>
      <c r="QLW18" s="82"/>
      <c r="QLX18" s="82"/>
      <c r="QLY18" s="82"/>
      <c r="QLZ18" s="82"/>
      <c r="QMA18" s="82"/>
      <c r="QMB18" s="82"/>
      <c r="QMC18" s="82"/>
      <c r="QMD18" s="82"/>
      <c r="QME18" s="82"/>
      <c r="QMF18" s="82"/>
      <c r="QMG18" s="82"/>
      <c r="QMH18" s="82"/>
      <c r="QMI18" s="82"/>
      <c r="QMJ18" s="82"/>
      <c r="QMK18" s="82"/>
      <c r="QML18" s="82"/>
      <c r="QMM18" s="82"/>
      <c r="QMN18" s="82"/>
      <c r="QMO18" s="82"/>
      <c r="QMP18" s="82"/>
      <c r="QMQ18" s="82"/>
      <c r="QMR18" s="82"/>
      <c r="QMS18" s="82"/>
      <c r="QMT18" s="82"/>
      <c r="QMU18" s="82"/>
      <c r="QMV18" s="82"/>
      <c r="QMW18" s="82"/>
      <c r="QMX18" s="82"/>
      <c r="QMY18" s="82"/>
      <c r="QMZ18" s="82"/>
      <c r="QNA18" s="82"/>
      <c r="QNB18" s="82"/>
      <c r="QNC18" s="82"/>
      <c r="QND18" s="82"/>
      <c r="QNE18" s="82"/>
      <c r="QNF18" s="82"/>
      <c r="QNG18" s="82"/>
      <c r="QNH18" s="82"/>
      <c r="QNI18" s="82"/>
      <c r="QNJ18" s="82"/>
      <c r="QNK18" s="82"/>
      <c r="QNL18" s="82"/>
      <c r="QNM18" s="82"/>
      <c r="QNN18" s="82"/>
      <c r="QNO18" s="82"/>
      <c r="QNP18" s="82"/>
      <c r="QNQ18" s="82"/>
      <c r="QNR18" s="82"/>
      <c r="QNS18" s="82"/>
      <c r="QNT18" s="82"/>
      <c r="QNU18" s="82"/>
      <c r="QNV18" s="82"/>
      <c r="QNW18" s="82"/>
      <c r="QNX18" s="82"/>
      <c r="QNY18" s="82"/>
      <c r="QNZ18" s="82"/>
      <c r="QOA18" s="82"/>
      <c r="QOB18" s="82"/>
      <c r="QOC18" s="82"/>
      <c r="QOD18" s="82"/>
      <c r="QOE18" s="82"/>
      <c r="QOF18" s="82"/>
      <c r="QOG18" s="82"/>
      <c r="QOH18" s="82"/>
      <c r="QOI18" s="82"/>
      <c r="QOJ18" s="82"/>
      <c r="QOK18" s="82"/>
      <c r="QOL18" s="82"/>
      <c r="QOM18" s="82"/>
      <c r="QON18" s="82"/>
      <c r="QOO18" s="82"/>
      <c r="QOP18" s="82"/>
      <c r="QOQ18" s="82"/>
      <c r="QOR18" s="82"/>
      <c r="QOS18" s="82"/>
      <c r="QOT18" s="82"/>
      <c r="QOU18" s="82"/>
      <c r="QOV18" s="82"/>
      <c r="QOW18" s="82"/>
      <c r="QOX18" s="82"/>
      <c r="QOY18" s="82"/>
      <c r="QOZ18" s="82"/>
      <c r="QPA18" s="82"/>
      <c r="QPB18" s="82"/>
      <c r="QPC18" s="82"/>
      <c r="QPD18" s="82"/>
      <c r="QPE18" s="82"/>
      <c r="QPF18" s="82"/>
      <c r="QPG18" s="82"/>
      <c r="QPH18" s="82"/>
      <c r="QPI18" s="82"/>
      <c r="QPJ18" s="82"/>
      <c r="QPK18" s="82"/>
      <c r="QPL18" s="82"/>
      <c r="QPM18" s="82"/>
      <c r="QPN18" s="82"/>
      <c r="QPO18" s="82"/>
      <c r="QPP18" s="82"/>
      <c r="QPQ18" s="82"/>
      <c r="QPR18" s="82"/>
      <c r="QPS18" s="82"/>
      <c r="QPT18" s="82"/>
      <c r="QPU18" s="82"/>
      <c r="QPV18" s="82"/>
      <c r="QPW18" s="82"/>
      <c r="QPX18" s="82"/>
      <c r="QPY18" s="82"/>
      <c r="QPZ18" s="82"/>
      <c r="QQA18" s="82"/>
      <c r="QQB18" s="82"/>
      <c r="QQC18" s="82"/>
      <c r="QQD18" s="82"/>
      <c r="QQE18" s="82"/>
      <c r="QQF18" s="82"/>
      <c r="QQG18" s="82"/>
      <c r="QQH18" s="82"/>
      <c r="QQI18" s="82"/>
      <c r="QQJ18" s="82"/>
      <c r="QQK18" s="82"/>
      <c r="QQL18" s="82"/>
      <c r="QQM18" s="82"/>
      <c r="QQN18" s="82"/>
      <c r="QQO18" s="82"/>
      <c r="QQP18" s="82"/>
      <c r="QQQ18" s="82"/>
      <c r="QQR18" s="82"/>
      <c r="QQS18" s="82"/>
      <c r="QQT18" s="82"/>
      <c r="QQU18" s="82"/>
      <c r="QQV18" s="82"/>
      <c r="QQW18" s="82"/>
      <c r="QQX18" s="82"/>
      <c r="QQY18" s="82"/>
      <c r="QQZ18" s="82"/>
      <c r="QRA18" s="82"/>
      <c r="QRB18" s="82"/>
      <c r="QRC18" s="82"/>
      <c r="QRD18" s="82"/>
      <c r="QRE18" s="82"/>
      <c r="QRF18" s="82"/>
      <c r="QRG18" s="82"/>
      <c r="QRH18" s="82"/>
      <c r="QRI18" s="82"/>
      <c r="QRJ18" s="82"/>
      <c r="QRK18" s="82"/>
      <c r="QRL18" s="82"/>
      <c r="QRM18" s="82"/>
      <c r="QRN18" s="82"/>
      <c r="QRO18" s="82"/>
      <c r="QRP18" s="82"/>
      <c r="QRQ18" s="82"/>
      <c r="QRR18" s="82"/>
      <c r="QRS18" s="82"/>
      <c r="QRT18" s="82"/>
      <c r="QRU18" s="82"/>
      <c r="QRV18" s="82"/>
      <c r="QRW18" s="82"/>
      <c r="QRX18" s="82"/>
      <c r="QRY18" s="82"/>
      <c r="QRZ18" s="82"/>
      <c r="QSA18" s="82"/>
      <c r="QSB18" s="82"/>
      <c r="QSC18" s="82"/>
      <c r="QSD18" s="82"/>
      <c r="QSE18" s="82"/>
      <c r="QSF18" s="82"/>
      <c r="QSG18" s="82"/>
      <c r="QSH18" s="82"/>
      <c r="QSI18" s="82"/>
      <c r="QSJ18" s="82"/>
      <c r="QSK18" s="82"/>
      <c r="QSL18" s="82"/>
      <c r="QSM18" s="82"/>
      <c r="QSN18" s="82"/>
      <c r="QSO18" s="82"/>
      <c r="QSP18" s="82"/>
      <c r="QSQ18" s="82"/>
      <c r="QSR18" s="82"/>
      <c r="QSS18" s="82"/>
      <c r="QST18" s="82"/>
      <c r="QSU18" s="82"/>
      <c r="QSV18" s="82"/>
      <c r="QSW18" s="82"/>
      <c r="QSX18" s="82"/>
      <c r="QSY18" s="82"/>
      <c r="QSZ18" s="82"/>
      <c r="QTA18" s="82"/>
      <c r="QTB18" s="82"/>
      <c r="QTC18" s="82"/>
      <c r="QTD18" s="82"/>
      <c r="QTE18" s="82"/>
      <c r="QTF18" s="82"/>
      <c r="QTG18" s="82"/>
      <c r="QTH18" s="82"/>
      <c r="QTI18" s="82"/>
      <c r="QTJ18" s="82"/>
      <c r="QTK18" s="82"/>
      <c r="QTL18" s="82"/>
      <c r="QTM18" s="82"/>
      <c r="QTN18" s="82"/>
      <c r="QTO18" s="82"/>
      <c r="QTP18" s="82"/>
      <c r="QTQ18" s="82"/>
      <c r="QTR18" s="82"/>
      <c r="QTS18" s="82"/>
      <c r="QTT18" s="82"/>
      <c r="QTU18" s="82"/>
      <c r="QTV18" s="82"/>
      <c r="QTW18" s="82"/>
      <c r="QTX18" s="82"/>
      <c r="QTY18" s="82"/>
      <c r="QTZ18" s="82"/>
      <c r="QUA18" s="82"/>
      <c r="QUB18" s="82"/>
      <c r="QUC18" s="82"/>
      <c r="QUD18" s="82"/>
      <c r="QUE18" s="82"/>
      <c r="QUF18" s="82"/>
      <c r="QUG18" s="82"/>
      <c r="QUH18" s="82"/>
      <c r="QUI18" s="82"/>
      <c r="QUJ18" s="82"/>
      <c r="QUK18" s="82"/>
      <c r="QUL18" s="82"/>
      <c r="QUM18" s="82"/>
      <c r="QUN18" s="82"/>
      <c r="QUO18" s="82"/>
      <c r="QUP18" s="82"/>
      <c r="QUQ18" s="82"/>
      <c r="QUR18" s="82"/>
      <c r="QUS18" s="82"/>
      <c r="QUT18" s="82"/>
      <c r="QUU18" s="82"/>
      <c r="QUV18" s="82"/>
      <c r="QUW18" s="82"/>
      <c r="QUX18" s="82"/>
      <c r="QUY18" s="82"/>
      <c r="QUZ18" s="82"/>
      <c r="QVA18" s="82"/>
      <c r="QVB18" s="82"/>
      <c r="QVC18" s="82"/>
      <c r="QVD18" s="82"/>
      <c r="QVE18" s="82"/>
      <c r="QVF18" s="82"/>
      <c r="QVG18" s="82"/>
      <c r="QVH18" s="82"/>
      <c r="QVI18" s="82"/>
      <c r="QVJ18" s="82"/>
      <c r="QVK18" s="82"/>
      <c r="QVL18" s="82"/>
      <c r="QVM18" s="82"/>
      <c r="QVN18" s="82"/>
      <c r="QVO18" s="82"/>
      <c r="QVP18" s="82"/>
      <c r="QVQ18" s="82"/>
      <c r="QVR18" s="82"/>
      <c r="QVS18" s="82"/>
      <c r="QVT18" s="82"/>
      <c r="QVU18" s="82"/>
      <c r="QVV18" s="82"/>
      <c r="QVW18" s="82"/>
      <c r="QVX18" s="82"/>
      <c r="QVY18" s="82"/>
      <c r="QVZ18" s="82"/>
      <c r="QWA18" s="82"/>
      <c r="QWB18" s="82"/>
      <c r="QWC18" s="82"/>
      <c r="QWD18" s="82"/>
      <c r="QWE18" s="82"/>
      <c r="QWF18" s="82"/>
      <c r="QWG18" s="82"/>
      <c r="QWH18" s="82"/>
      <c r="QWI18" s="82"/>
      <c r="QWJ18" s="82"/>
      <c r="QWK18" s="82"/>
      <c r="QWL18" s="82"/>
      <c r="QWM18" s="82"/>
      <c r="QWN18" s="82"/>
      <c r="QWO18" s="82"/>
      <c r="QWP18" s="82"/>
      <c r="QWQ18" s="82"/>
      <c r="QWR18" s="82"/>
      <c r="QWS18" s="82"/>
      <c r="QWT18" s="82"/>
      <c r="QWU18" s="82"/>
      <c r="QWV18" s="82"/>
      <c r="QWW18" s="82"/>
      <c r="QWX18" s="82"/>
      <c r="QWY18" s="82"/>
      <c r="QWZ18" s="82"/>
      <c r="QXA18" s="82"/>
      <c r="QXB18" s="82"/>
      <c r="QXC18" s="82"/>
      <c r="QXD18" s="82"/>
      <c r="QXE18" s="82"/>
      <c r="QXF18" s="82"/>
      <c r="QXG18" s="82"/>
      <c r="QXH18" s="82"/>
      <c r="QXI18" s="82"/>
      <c r="QXJ18" s="82"/>
      <c r="QXK18" s="82"/>
      <c r="QXL18" s="82"/>
      <c r="QXM18" s="82"/>
      <c r="QXN18" s="82"/>
      <c r="QXO18" s="82"/>
      <c r="QXP18" s="82"/>
      <c r="QXQ18" s="82"/>
      <c r="QXR18" s="82"/>
      <c r="QXS18" s="82"/>
      <c r="QXT18" s="82"/>
      <c r="QXU18" s="82"/>
      <c r="QXV18" s="82"/>
      <c r="QXW18" s="82"/>
      <c r="QXX18" s="82"/>
      <c r="QXY18" s="82"/>
      <c r="QXZ18" s="82"/>
      <c r="QYA18" s="82"/>
      <c r="QYB18" s="82"/>
      <c r="QYC18" s="82"/>
      <c r="QYD18" s="82"/>
      <c r="QYE18" s="82"/>
      <c r="QYF18" s="82"/>
      <c r="QYG18" s="82"/>
      <c r="QYH18" s="82"/>
      <c r="QYI18" s="82"/>
      <c r="QYJ18" s="82"/>
      <c r="QYK18" s="82"/>
      <c r="QYL18" s="82"/>
      <c r="QYM18" s="82"/>
      <c r="QYN18" s="82"/>
      <c r="QYO18" s="82"/>
      <c r="QYP18" s="82"/>
      <c r="QYQ18" s="82"/>
      <c r="QYR18" s="82"/>
      <c r="QYS18" s="82"/>
      <c r="QYT18" s="82"/>
      <c r="QYU18" s="82"/>
      <c r="QYV18" s="82"/>
      <c r="QYW18" s="82"/>
      <c r="QYX18" s="82"/>
      <c r="QYY18" s="82"/>
      <c r="QYZ18" s="82"/>
      <c r="QZA18" s="82"/>
      <c r="QZB18" s="82"/>
      <c r="QZC18" s="82"/>
      <c r="QZD18" s="82"/>
      <c r="QZE18" s="82"/>
      <c r="QZF18" s="82"/>
      <c r="QZG18" s="82"/>
      <c r="QZH18" s="82"/>
      <c r="QZI18" s="82"/>
      <c r="QZJ18" s="82"/>
      <c r="QZK18" s="82"/>
      <c r="QZL18" s="82"/>
      <c r="QZM18" s="82"/>
      <c r="QZN18" s="82"/>
      <c r="QZO18" s="82"/>
      <c r="QZP18" s="82"/>
      <c r="QZQ18" s="82"/>
      <c r="QZR18" s="82"/>
      <c r="QZS18" s="82"/>
      <c r="QZT18" s="82"/>
      <c r="QZU18" s="82"/>
      <c r="QZV18" s="82"/>
      <c r="QZW18" s="82"/>
      <c r="QZX18" s="82"/>
      <c r="QZY18" s="82"/>
      <c r="QZZ18" s="82"/>
      <c r="RAA18" s="82"/>
      <c r="RAB18" s="82"/>
      <c r="RAC18" s="82"/>
      <c r="RAD18" s="82"/>
      <c r="RAE18" s="82"/>
      <c r="RAF18" s="82"/>
      <c r="RAG18" s="82"/>
      <c r="RAH18" s="82"/>
      <c r="RAI18" s="82"/>
      <c r="RAJ18" s="82"/>
      <c r="RAK18" s="82"/>
      <c r="RAL18" s="82"/>
      <c r="RAM18" s="82"/>
      <c r="RAN18" s="82"/>
      <c r="RAO18" s="82"/>
      <c r="RAP18" s="82"/>
      <c r="RAQ18" s="82"/>
      <c r="RAR18" s="82"/>
      <c r="RAS18" s="82"/>
      <c r="RAT18" s="82"/>
      <c r="RAU18" s="82"/>
      <c r="RAV18" s="82"/>
      <c r="RAW18" s="82"/>
      <c r="RAX18" s="82"/>
      <c r="RAY18" s="82"/>
      <c r="RAZ18" s="82"/>
      <c r="RBA18" s="82"/>
      <c r="RBB18" s="82"/>
      <c r="RBC18" s="82"/>
      <c r="RBD18" s="82"/>
      <c r="RBE18" s="82"/>
      <c r="RBF18" s="82"/>
      <c r="RBG18" s="82"/>
      <c r="RBH18" s="82"/>
      <c r="RBI18" s="82"/>
      <c r="RBJ18" s="82"/>
      <c r="RBK18" s="82"/>
      <c r="RBL18" s="82"/>
      <c r="RBM18" s="82"/>
      <c r="RBN18" s="82"/>
      <c r="RBO18" s="82"/>
      <c r="RBP18" s="82"/>
      <c r="RBQ18" s="82"/>
      <c r="RBR18" s="82"/>
      <c r="RBS18" s="82"/>
      <c r="RBT18" s="82"/>
      <c r="RBU18" s="82"/>
      <c r="RBV18" s="82"/>
      <c r="RBW18" s="82"/>
      <c r="RBX18" s="82"/>
      <c r="RBY18" s="82"/>
      <c r="RBZ18" s="82"/>
      <c r="RCA18" s="82"/>
      <c r="RCB18" s="82"/>
      <c r="RCC18" s="82"/>
      <c r="RCD18" s="82"/>
      <c r="RCE18" s="82"/>
      <c r="RCF18" s="82"/>
      <c r="RCG18" s="82"/>
      <c r="RCH18" s="82"/>
      <c r="RCI18" s="82"/>
      <c r="RCJ18" s="82"/>
      <c r="RCK18" s="82"/>
      <c r="RCL18" s="82"/>
      <c r="RCM18" s="82"/>
      <c r="RCN18" s="82"/>
      <c r="RCO18" s="82"/>
      <c r="RCP18" s="82"/>
      <c r="RCQ18" s="82"/>
      <c r="RCR18" s="82"/>
      <c r="RCS18" s="82"/>
      <c r="RCT18" s="82"/>
      <c r="RCU18" s="82"/>
      <c r="RCV18" s="82"/>
      <c r="RCW18" s="82"/>
      <c r="RCX18" s="82"/>
      <c r="RCY18" s="82"/>
      <c r="RCZ18" s="82"/>
      <c r="RDA18" s="82"/>
      <c r="RDB18" s="82"/>
      <c r="RDC18" s="82"/>
      <c r="RDD18" s="82"/>
      <c r="RDE18" s="82"/>
      <c r="RDF18" s="82"/>
      <c r="RDG18" s="82"/>
      <c r="RDH18" s="82"/>
      <c r="RDI18" s="82"/>
      <c r="RDJ18" s="82"/>
      <c r="RDK18" s="82"/>
      <c r="RDL18" s="82"/>
      <c r="RDM18" s="82"/>
      <c r="RDN18" s="82"/>
      <c r="RDO18" s="82"/>
      <c r="RDP18" s="82"/>
      <c r="RDQ18" s="82"/>
      <c r="RDR18" s="82"/>
      <c r="RDS18" s="82"/>
      <c r="RDT18" s="82"/>
      <c r="RDU18" s="82"/>
      <c r="RDV18" s="82"/>
      <c r="RDW18" s="82"/>
      <c r="RDX18" s="82"/>
      <c r="RDY18" s="82"/>
      <c r="RDZ18" s="82"/>
      <c r="REA18" s="82"/>
      <c r="REB18" s="82"/>
      <c r="REC18" s="82"/>
      <c r="RED18" s="82"/>
      <c r="REE18" s="82"/>
      <c r="REF18" s="82"/>
      <c r="REG18" s="82"/>
      <c r="REH18" s="82"/>
      <c r="REI18" s="82"/>
      <c r="REJ18" s="82"/>
      <c r="REK18" s="82"/>
      <c r="REL18" s="82"/>
      <c r="REM18" s="82"/>
      <c r="REN18" s="82"/>
      <c r="REO18" s="82"/>
      <c r="REP18" s="82"/>
      <c r="REQ18" s="82"/>
      <c r="RER18" s="82"/>
      <c r="RES18" s="82"/>
      <c r="RET18" s="82"/>
      <c r="REU18" s="82"/>
      <c r="REV18" s="82"/>
      <c r="REW18" s="82"/>
      <c r="REX18" s="82"/>
      <c r="REY18" s="82"/>
      <c r="REZ18" s="82"/>
      <c r="RFA18" s="82"/>
      <c r="RFB18" s="82"/>
      <c r="RFC18" s="82"/>
      <c r="RFD18" s="82"/>
      <c r="RFE18" s="82"/>
      <c r="RFF18" s="82"/>
      <c r="RFG18" s="82"/>
      <c r="RFH18" s="82"/>
      <c r="RFI18" s="82"/>
      <c r="RFJ18" s="82"/>
      <c r="RFK18" s="82"/>
      <c r="RFL18" s="82"/>
      <c r="RFM18" s="82"/>
      <c r="RFN18" s="82"/>
      <c r="RFO18" s="82"/>
      <c r="RFP18" s="82"/>
      <c r="RFQ18" s="82"/>
      <c r="RFR18" s="82"/>
      <c r="RFS18" s="82"/>
      <c r="RFT18" s="82"/>
      <c r="RFU18" s="82"/>
      <c r="RFV18" s="82"/>
      <c r="RFW18" s="82"/>
      <c r="RFX18" s="82"/>
      <c r="RFY18" s="82"/>
      <c r="RFZ18" s="82"/>
      <c r="RGA18" s="82"/>
      <c r="RGB18" s="82"/>
      <c r="RGC18" s="82"/>
      <c r="RGD18" s="82"/>
      <c r="RGE18" s="82"/>
      <c r="RGF18" s="82"/>
      <c r="RGG18" s="82"/>
      <c r="RGH18" s="82"/>
      <c r="RGI18" s="82"/>
      <c r="RGJ18" s="82"/>
      <c r="RGK18" s="82"/>
      <c r="RGL18" s="82"/>
      <c r="RGM18" s="82"/>
      <c r="RGN18" s="82"/>
      <c r="RGO18" s="82"/>
      <c r="RGP18" s="82"/>
      <c r="RGQ18" s="82"/>
      <c r="RGR18" s="82"/>
      <c r="RGS18" s="82"/>
      <c r="RGT18" s="82"/>
      <c r="RGU18" s="82"/>
      <c r="RGV18" s="82"/>
      <c r="RGW18" s="82"/>
      <c r="RGX18" s="82"/>
      <c r="RGY18" s="82"/>
      <c r="RGZ18" s="82"/>
      <c r="RHA18" s="82"/>
      <c r="RHB18" s="82"/>
      <c r="RHC18" s="82"/>
      <c r="RHD18" s="82"/>
      <c r="RHE18" s="82"/>
      <c r="RHF18" s="82"/>
      <c r="RHG18" s="82"/>
      <c r="RHH18" s="82"/>
      <c r="RHI18" s="82"/>
      <c r="RHJ18" s="82"/>
      <c r="RHK18" s="82"/>
      <c r="RHL18" s="82"/>
      <c r="RHM18" s="82"/>
      <c r="RHN18" s="82"/>
      <c r="RHO18" s="82"/>
      <c r="RHP18" s="82"/>
      <c r="RHQ18" s="82"/>
      <c r="RHR18" s="82"/>
      <c r="RHS18" s="82"/>
      <c r="RHT18" s="82"/>
      <c r="RHU18" s="82"/>
      <c r="RHV18" s="82"/>
      <c r="RHW18" s="82"/>
      <c r="RHX18" s="82"/>
      <c r="RHY18" s="82"/>
      <c r="RHZ18" s="82"/>
      <c r="RIA18" s="82"/>
      <c r="RIB18" s="82"/>
      <c r="RIC18" s="82"/>
      <c r="RID18" s="82"/>
      <c r="RIE18" s="82"/>
      <c r="RIF18" s="82"/>
      <c r="RIG18" s="82"/>
      <c r="RIH18" s="82"/>
      <c r="RII18" s="82"/>
      <c r="RIJ18" s="82"/>
      <c r="RIK18" s="82"/>
      <c r="RIL18" s="82"/>
      <c r="RIM18" s="82"/>
      <c r="RIN18" s="82"/>
      <c r="RIO18" s="82"/>
      <c r="RIP18" s="82"/>
      <c r="RIQ18" s="82"/>
      <c r="RIR18" s="82"/>
      <c r="RIS18" s="82"/>
      <c r="RIT18" s="82"/>
      <c r="RIU18" s="82"/>
      <c r="RIV18" s="82"/>
      <c r="RIW18" s="82"/>
      <c r="RIX18" s="82"/>
      <c r="RIY18" s="82"/>
      <c r="RIZ18" s="82"/>
      <c r="RJA18" s="82"/>
      <c r="RJB18" s="82"/>
      <c r="RJC18" s="82"/>
      <c r="RJD18" s="82"/>
      <c r="RJE18" s="82"/>
      <c r="RJF18" s="82"/>
      <c r="RJG18" s="82"/>
      <c r="RJH18" s="82"/>
      <c r="RJI18" s="82"/>
      <c r="RJJ18" s="82"/>
      <c r="RJK18" s="82"/>
      <c r="RJL18" s="82"/>
      <c r="RJM18" s="82"/>
      <c r="RJN18" s="82"/>
      <c r="RJO18" s="82"/>
      <c r="RJP18" s="82"/>
      <c r="RJQ18" s="82"/>
      <c r="RJR18" s="82"/>
      <c r="RJS18" s="82"/>
      <c r="RJT18" s="82"/>
      <c r="RJU18" s="82"/>
      <c r="RJV18" s="82"/>
      <c r="RJW18" s="82"/>
      <c r="RJX18" s="82"/>
      <c r="RJY18" s="82"/>
      <c r="RJZ18" s="82"/>
      <c r="RKA18" s="82"/>
      <c r="RKB18" s="82"/>
      <c r="RKC18" s="82"/>
      <c r="RKD18" s="82"/>
      <c r="RKE18" s="82"/>
      <c r="RKF18" s="82"/>
      <c r="RKG18" s="82"/>
      <c r="RKH18" s="82"/>
      <c r="RKI18" s="82"/>
      <c r="RKJ18" s="82"/>
      <c r="RKK18" s="82"/>
      <c r="RKL18" s="82"/>
      <c r="RKM18" s="82"/>
      <c r="RKN18" s="82"/>
      <c r="RKO18" s="82"/>
      <c r="RKP18" s="82"/>
      <c r="RKQ18" s="82"/>
      <c r="RKR18" s="82"/>
      <c r="RKS18" s="82"/>
      <c r="RKT18" s="82"/>
      <c r="RKU18" s="82"/>
      <c r="RKV18" s="82"/>
      <c r="RKW18" s="82"/>
      <c r="RKX18" s="82"/>
      <c r="RKY18" s="82"/>
      <c r="RKZ18" s="82"/>
      <c r="RLA18" s="82"/>
      <c r="RLB18" s="82"/>
      <c r="RLC18" s="82"/>
      <c r="RLD18" s="82"/>
      <c r="RLE18" s="82"/>
      <c r="RLF18" s="82"/>
      <c r="RLG18" s="82"/>
      <c r="RLH18" s="82"/>
      <c r="RLI18" s="82"/>
      <c r="RLJ18" s="82"/>
      <c r="RLK18" s="82"/>
      <c r="RLL18" s="82"/>
      <c r="RLM18" s="82"/>
      <c r="RLN18" s="82"/>
      <c r="RLO18" s="82"/>
      <c r="RLP18" s="82"/>
      <c r="RLQ18" s="82"/>
      <c r="RLR18" s="82"/>
      <c r="RLS18" s="82"/>
      <c r="RLT18" s="82"/>
      <c r="RLU18" s="82"/>
      <c r="RLV18" s="82"/>
      <c r="RLW18" s="82"/>
      <c r="RLX18" s="82"/>
      <c r="RLY18" s="82"/>
      <c r="RLZ18" s="82"/>
      <c r="RMA18" s="82"/>
      <c r="RMB18" s="82"/>
      <c r="RMC18" s="82"/>
      <c r="RMD18" s="82"/>
      <c r="RME18" s="82"/>
      <c r="RMF18" s="82"/>
      <c r="RMG18" s="82"/>
      <c r="RMH18" s="82"/>
      <c r="RMI18" s="82"/>
      <c r="RMJ18" s="82"/>
      <c r="RMK18" s="82"/>
      <c r="RML18" s="82"/>
      <c r="RMM18" s="82"/>
      <c r="RMN18" s="82"/>
      <c r="RMO18" s="82"/>
      <c r="RMP18" s="82"/>
      <c r="RMQ18" s="82"/>
      <c r="RMR18" s="82"/>
      <c r="RMS18" s="82"/>
      <c r="RMT18" s="82"/>
      <c r="RMU18" s="82"/>
      <c r="RMV18" s="82"/>
      <c r="RMW18" s="82"/>
      <c r="RMX18" s="82"/>
      <c r="RMY18" s="82"/>
      <c r="RMZ18" s="82"/>
      <c r="RNA18" s="82"/>
      <c r="RNB18" s="82"/>
      <c r="RNC18" s="82"/>
      <c r="RND18" s="82"/>
      <c r="RNE18" s="82"/>
      <c r="RNF18" s="82"/>
      <c r="RNG18" s="82"/>
      <c r="RNH18" s="82"/>
      <c r="RNI18" s="82"/>
      <c r="RNJ18" s="82"/>
      <c r="RNK18" s="82"/>
      <c r="RNL18" s="82"/>
      <c r="RNM18" s="82"/>
      <c r="RNN18" s="82"/>
      <c r="RNO18" s="82"/>
      <c r="RNP18" s="82"/>
      <c r="RNQ18" s="82"/>
      <c r="RNR18" s="82"/>
      <c r="RNS18" s="82"/>
      <c r="RNT18" s="82"/>
      <c r="RNU18" s="82"/>
      <c r="RNV18" s="82"/>
      <c r="RNW18" s="82"/>
      <c r="RNX18" s="82"/>
      <c r="RNY18" s="82"/>
      <c r="RNZ18" s="82"/>
      <c r="ROA18" s="82"/>
      <c r="ROB18" s="82"/>
      <c r="ROC18" s="82"/>
      <c r="ROD18" s="82"/>
      <c r="ROE18" s="82"/>
      <c r="ROF18" s="82"/>
      <c r="ROG18" s="82"/>
      <c r="ROH18" s="82"/>
      <c r="ROI18" s="82"/>
      <c r="ROJ18" s="82"/>
      <c r="ROK18" s="82"/>
      <c r="ROL18" s="82"/>
      <c r="ROM18" s="82"/>
      <c r="RON18" s="82"/>
      <c r="ROO18" s="82"/>
      <c r="ROP18" s="82"/>
      <c r="ROQ18" s="82"/>
      <c r="ROR18" s="82"/>
      <c r="ROS18" s="82"/>
      <c r="ROT18" s="82"/>
      <c r="ROU18" s="82"/>
      <c r="ROV18" s="82"/>
      <c r="ROW18" s="82"/>
      <c r="ROX18" s="82"/>
      <c r="ROY18" s="82"/>
      <c r="ROZ18" s="82"/>
      <c r="RPA18" s="82"/>
      <c r="RPB18" s="82"/>
      <c r="RPC18" s="82"/>
      <c r="RPD18" s="82"/>
      <c r="RPE18" s="82"/>
      <c r="RPF18" s="82"/>
      <c r="RPG18" s="82"/>
      <c r="RPH18" s="82"/>
      <c r="RPI18" s="82"/>
      <c r="RPJ18" s="82"/>
      <c r="RPK18" s="82"/>
      <c r="RPL18" s="82"/>
      <c r="RPM18" s="82"/>
      <c r="RPN18" s="82"/>
      <c r="RPO18" s="82"/>
      <c r="RPP18" s="82"/>
      <c r="RPQ18" s="82"/>
      <c r="RPR18" s="82"/>
      <c r="RPS18" s="82"/>
      <c r="RPT18" s="82"/>
      <c r="RPU18" s="82"/>
      <c r="RPV18" s="82"/>
      <c r="RPW18" s="82"/>
      <c r="RPX18" s="82"/>
      <c r="RPY18" s="82"/>
      <c r="RPZ18" s="82"/>
      <c r="RQA18" s="82"/>
      <c r="RQB18" s="82"/>
      <c r="RQC18" s="82"/>
      <c r="RQD18" s="82"/>
      <c r="RQE18" s="82"/>
      <c r="RQF18" s="82"/>
      <c r="RQG18" s="82"/>
      <c r="RQH18" s="82"/>
      <c r="RQI18" s="82"/>
      <c r="RQJ18" s="82"/>
      <c r="RQK18" s="82"/>
      <c r="RQL18" s="82"/>
      <c r="RQM18" s="82"/>
      <c r="RQN18" s="82"/>
      <c r="RQO18" s="82"/>
      <c r="RQP18" s="82"/>
      <c r="RQQ18" s="82"/>
      <c r="RQR18" s="82"/>
      <c r="RQS18" s="82"/>
      <c r="RQT18" s="82"/>
      <c r="RQU18" s="82"/>
      <c r="RQV18" s="82"/>
      <c r="RQW18" s="82"/>
      <c r="RQX18" s="82"/>
      <c r="RQY18" s="82"/>
      <c r="RQZ18" s="82"/>
      <c r="RRA18" s="82"/>
      <c r="RRB18" s="82"/>
      <c r="RRC18" s="82"/>
      <c r="RRD18" s="82"/>
      <c r="RRE18" s="82"/>
      <c r="RRF18" s="82"/>
      <c r="RRG18" s="82"/>
      <c r="RRH18" s="82"/>
      <c r="RRI18" s="82"/>
      <c r="RRJ18" s="82"/>
      <c r="RRK18" s="82"/>
      <c r="RRL18" s="82"/>
      <c r="RRM18" s="82"/>
      <c r="RRN18" s="82"/>
      <c r="RRO18" s="82"/>
      <c r="RRP18" s="82"/>
      <c r="RRQ18" s="82"/>
      <c r="RRR18" s="82"/>
      <c r="RRS18" s="82"/>
      <c r="RRT18" s="82"/>
      <c r="RRU18" s="82"/>
      <c r="RRV18" s="82"/>
      <c r="RRW18" s="82"/>
      <c r="RRX18" s="82"/>
      <c r="RRY18" s="82"/>
      <c r="RRZ18" s="82"/>
      <c r="RSA18" s="82"/>
      <c r="RSB18" s="82"/>
      <c r="RSC18" s="82"/>
      <c r="RSD18" s="82"/>
      <c r="RSE18" s="82"/>
      <c r="RSF18" s="82"/>
      <c r="RSG18" s="82"/>
      <c r="RSH18" s="82"/>
      <c r="RSI18" s="82"/>
      <c r="RSJ18" s="82"/>
      <c r="RSK18" s="82"/>
      <c r="RSL18" s="82"/>
      <c r="RSM18" s="82"/>
      <c r="RSN18" s="82"/>
      <c r="RSO18" s="82"/>
      <c r="RSP18" s="82"/>
      <c r="RSQ18" s="82"/>
      <c r="RSR18" s="82"/>
      <c r="RSS18" s="82"/>
      <c r="RST18" s="82"/>
      <c r="RSU18" s="82"/>
      <c r="RSV18" s="82"/>
      <c r="RSW18" s="82"/>
      <c r="RSX18" s="82"/>
      <c r="RSY18" s="82"/>
      <c r="RSZ18" s="82"/>
      <c r="RTA18" s="82"/>
      <c r="RTB18" s="82"/>
      <c r="RTC18" s="82"/>
      <c r="RTD18" s="82"/>
      <c r="RTE18" s="82"/>
      <c r="RTF18" s="82"/>
      <c r="RTG18" s="82"/>
      <c r="RTH18" s="82"/>
      <c r="RTI18" s="82"/>
      <c r="RTJ18" s="82"/>
      <c r="RTK18" s="82"/>
      <c r="RTL18" s="82"/>
      <c r="RTM18" s="82"/>
      <c r="RTN18" s="82"/>
      <c r="RTO18" s="82"/>
      <c r="RTP18" s="82"/>
      <c r="RTQ18" s="82"/>
      <c r="RTR18" s="82"/>
      <c r="RTS18" s="82"/>
      <c r="RTT18" s="82"/>
      <c r="RTU18" s="82"/>
      <c r="RTV18" s="82"/>
      <c r="RTW18" s="82"/>
      <c r="RTX18" s="82"/>
      <c r="RTY18" s="82"/>
      <c r="RTZ18" s="82"/>
      <c r="RUA18" s="82"/>
      <c r="RUB18" s="82"/>
      <c r="RUC18" s="82"/>
      <c r="RUD18" s="82"/>
      <c r="RUE18" s="82"/>
      <c r="RUF18" s="82"/>
      <c r="RUG18" s="82"/>
      <c r="RUH18" s="82"/>
      <c r="RUI18" s="82"/>
      <c r="RUJ18" s="82"/>
      <c r="RUK18" s="82"/>
      <c r="RUL18" s="82"/>
      <c r="RUM18" s="82"/>
      <c r="RUN18" s="82"/>
      <c r="RUO18" s="82"/>
      <c r="RUP18" s="82"/>
      <c r="RUQ18" s="82"/>
      <c r="RUR18" s="82"/>
      <c r="RUS18" s="82"/>
      <c r="RUT18" s="82"/>
      <c r="RUU18" s="82"/>
      <c r="RUV18" s="82"/>
      <c r="RUW18" s="82"/>
      <c r="RUX18" s="82"/>
      <c r="RUY18" s="82"/>
      <c r="RUZ18" s="82"/>
      <c r="RVA18" s="82"/>
      <c r="RVB18" s="82"/>
      <c r="RVC18" s="82"/>
      <c r="RVD18" s="82"/>
      <c r="RVE18" s="82"/>
      <c r="RVF18" s="82"/>
      <c r="RVG18" s="82"/>
      <c r="RVH18" s="82"/>
      <c r="RVI18" s="82"/>
      <c r="RVJ18" s="82"/>
      <c r="RVK18" s="82"/>
      <c r="RVL18" s="82"/>
      <c r="RVM18" s="82"/>
      <c r="RVN18" s="82"/>
      <c r="RVO18" s="82"/>
      <c r="RVP18" s="82"/>
      <c r="RVQ18" s="82"/>
      <c r="RVR18" s="82"/>
      <c r="RVS18" s="82"/>
      <c r="RVT18" s="82"/>
      <c r="RVU18" s="82"/>
      <c r="RVV18" s="82"/>
      <c r="RVW18" s="82"/>
      <c r="RVX18" s="82"/>
      <c r="RVY18" s="82"/>
      <c r="RVZ18" s="82"/>
      <c r="RWA18" s="82"/>
      <c r="RWB18" s="82"/>
      <c r="RWC18" s="82"/>
      <c r="RWD18" s="82"/>
      <c r="RWE18" s="82"/>
      <c r="RWF18" s="82"/>
      <c r="RWG18" s="82"/>
      <c r="RWH18" s="82"/>
      <c r="RWI18" s="82"/>
      <c r="RWJ18" s="82"/>
      <c r="RWK18" s="82"/>
      <c r="RWL18" s="82"/>
      <c r="RWM18" s="82"/>
      <c r="RWN18" s="82"/>
      <c r="RWO18" s="82"/>
      <c r="RWP18" s="82"/>
      <c r="RWQ18" s="82"/>
      <c r="RWR18" s="82"/>
      <c r="RWS18" s="82"/>
      <c r="RWT18" s="82"/>
      <c r="RWU18" s="82"/>
      <c r="RWV18" s="82"/>
      <c r="RWW18" s="82"/>
      <c r="RWX18" s="82"/>
      <c r="RWY18" s="82"/>
      <c r="RWZ18" s="82"/>
      <c r="RXA18" s="82"/>
      <c r="RXB18" s="82"/>
      <c r="RXC18" s="82"/>
      <c r="RXD18" s="82"/>
      <c r="RXE18" s="82"/>
      <c r="RXF18" s="82"/>
      <c r="RXG18" s="82"/>
      <c r="RXH18" s="82"/>
      <c r="RXI18" s="82"/>
      <c r="RXJ18" s="82"/>
      <c r="RXK18" s="82"/>
      <c r="RXL18" s="82"/>
      <c r="RXM18" s="82"/>
      <c r="RXN18" s="82"/>
      <c r="RXO18" s="82"/>
      <c r="RXP18" s="82"/>
      <c r="RXQ18" s="82"/>
      <c r="RXR18" s="82"/>
      <c r="RXS18" s="82"/>
      <c r="RXT18" s="82"/>
      <c r="RXU18" s="82"/>
      <c r="RXV18" s="82"/>
      <c r="RXW18" s="82"/>
      <c r="RXX18" s="82"/>
      <c r="RXY18" s="82"/>
      <c r="RXZ18" s="82"/>
      <c r="RYA18" s="82"/>
      <c r="RYB18" s="82"/>
      <c r="RYC18" s="82"/>
      <c r="RYD18" s="82"/>
      <c r="RYE18" s="82"/>
      <c r="RYF18" s="82"/>
      <c r="RYG18" s="82"/>
      <c r="RYH18" s="82"/>
      <c r="RYI18" s="82"/>
      <c r="RYJ18" s="82"/>
      <c r="RYK18" s="82"/>
      <c r="RYL18" s="82"/>
      <c r="RYM18" s="82"/>
      <c r="RYN18" s="82"/>
      <c r="RYO18" s="82"/>
      <c r="RYP18" s="82"/>
      <c r="RYQ18" s="82"/>
      <c r="RYR18" s="82"/>
      <c r="RYS18" s="82"/>
      <c r="RYT18" s="82"/>
      <c r="RYU18" s="82"/>
      <c r="RYV18" s="82"/>
      <c r="RYW18" s="82"/>
      <c r="RYX18" s="82"/>
      <c r="RYY18" s="82"/>
      <c r="RYZ18" s="82"/>
      <c r="RZA18" s="82"/>
      <c r="RZB18" s="82"/>
      <c r="RZC18" s="82"/>
      <c r="RZD18" s="82"/>
      <c r="RZE18" s="82"/>
      <c r="RZF18" s="82"/>
      <c r="RZG18" s="82"/>
      <c r="RZH18" s="82"/>
      <c r="RZI18" s="82"/>
      <c r="RZJ18" s="82"/>
      <c r="RZK18" s="82"/>
      <c r="RZL18" s="82"/>
      <c r="RZM18" s="82"/>
      <c r="RZN18" s="82"/>
      <c r="RZO18" s="82"/>
      <c r="RZP18" s="82"/>
      <c r="RZQ18" s="82"/>
      <c r="RZR18" s="82"/>
      <c r="RZS18" s="82"/>
      <c r="RZT18" s="82"/>
      <c r="RZU18" s="82"/>
      <c r="RZV18" s="82"/>
      <c r="RZW18" s="82"/>
      <c r="RZX18" s="82"/>
      <c r="RZY18" s="82"/>
      <c r="RZZ18" s="82"/>
      <c r="SAA18" s="82"/>
      <c r="SAB18" s="82"/>
      <c r="SAC18" s="82"/>
      <c r="SAD18" s="82"/>
      <c r="SAE18" s="82"/>
      <c r="SAF18" s="82"/>
      <c r="SAG18" s="82"/>
      <c r="SAH18" s="82"/>
      <c r="SAI18" s="82"/>
      <c r="SAJ18" s="82"/>
      <c r="SAK18" s="82"/>
      <c r="SAL18" s="82"/>
      <c r="SAM18" s="82"/>
      <c r="SAN18" s="82"/>
      <c r="SAO18" s="82"/>
      <c r="SAP18" s="82"/>
      <c r="SAQ18" s="82"/>
      <c r="SAR18" s="82"/>
      <c r="SAS18" s="82"/>
      <c r="SAT18" s="82"/>
      <c r="SAU18" s="82"/>
      <c r="SAV18" s="82"/>
      <c r="SAW18" s="82"/>
      <c r="SAX18" s="82"/>
      <c r="SAY18" s="82"/>
      <c r="SAZ18" s="82"/>
      <c r="SBA18" s="82"/>
      <c r="SBB18" s="82"/>
      <c r="SBC18" s="82"/>
      <c r="SBD18" s="82"/>
      <c r="SBE18" s="82"/>
      <c r="SBF18" s="82"/>
      <c r="SBG18" s="82"/>
      <c r="SBH18" s="82"/>
      <c r="SBI18" s="82"/>
      <c r="SBJ18" s="82"/>
      <c r="SBK18" s="82"/>
      <c r="SBL18" s="82"/>
      <c r="SBM18" s="82"/>
      <c r="SBN18" s="82"/>
      <c r="SBO18" s="82"/>
      <c r="SBP18" s="82"/>
      <c r="SBQ18" s="82"/>
      <c r="SBR18" s="82"/>
      <c r="SBS18" s="82"/>
      <c r="SBT18" s="82"/>
      <c r="SBU18" s="82"/>
      <c r="SBV18" s="82"/>
      <c r="SBW18" s="82"/>
      <c r="SBX18" s="82"/>
      <c r="SBY18" s="82"/>
      <c r="SBZ18" s="82"/>
      <c r="SCA18" s="82"/>
      <c r="SCB18" s="82"/>
      <c r="SCC18" s="82"/>
      <c r="SCD18" s="82"/>
      <c r="SCE18" s="82"/>
      <c r="SCF18" s="82"/>
      <c r="SCG18" s="82"/>
      <c r="SCH18" s="82"/>
      <c r="SCI18" s="82"/>
      <c r="SCJ18" s="82"/>
      <c r="SCK18" s="82"/>
      <c r="SCL18" s="82"/>
      <c r="SCM18" s="82"/>
      <c r="SCN18" s="82"/>
      <c r="SCO18" s="82"/>
      <c r="SCP18" s="82"/>
      <c r="SCQ18" s="82"/>
      <c r="SCR18" s="82"/>
      <c r="SCS18" s="82"/>
      <c r="SCT18" s="82"/>
      <c r="SCU18" s="82"/>
      <c r="SCV18" s="82"/>
      <c r="SCW18" s="82"/>
      <c r="SCX18" s="82"/>
      <c r="SCY18" s="82"/>
      <c r="SCZ18" s="82"/>
      <c r="SDA18" s="82"/>
      <c r="SDB18" s="82"/>
      <c r="SDC18" s="82"/>
      <c r="SDD18" s="82"/>
      <c r="SDE18" s="82"/>
      <c r="SDF18" s="82"/>
      <c r="SDG18" s="82"/>
      <c r="SDH18" s="82"/>
      <c r="SDI18" s="82"/>
      <c r="SDJ18" s="82"/>
      <c r="SDK18" s="82"/>
      <c r="SDL18" s="82"/>
      <c r="SDM18" s="82"/>
      <c r="SDN18" s="82"/>
      <c r="SDO18" s="82"/>
      <c r="SDP18" s="82"/>
      <c r="SDQ18" s="82"/>
      <c r="SDR18" s="82"/>
      <c r="SDS18" s="82"/>
      <c r="SDT18" s="82"/>
      <c r="SDU18" s="82"/>
      <c r="SDV18" s="82"/>
      <c r="SDW18" s="82"/>
      <c r="SDX18" s="82"/>
      <c r="SDY18" s="82"/>
      <c r="SDZ18" s="82"/>
      <c r="SEA18" s="82"/>
      <c r="SEB18" s="82"/>
      <c r="SEC18" s="82"/>
      <c r="SED18" s="82"/>
      <c r="SEE18" s="82"/>
      <c r="SEF18" s="82"/>
      <c r="SEG18" s="82"/>
      <c r="SEH18" s="82"/>
      <c r="SEI18" s="82"/>
      <c r="SEJ18" s="82"/>
      <c r="SEK18" s="82"/>
      <c r="SEL18" s="82"/>
      <c r="SEM18" s="82"/>
      <c r="SEN18" s="82"/>
      <c r="SEO18" s="82"/>
      <c r="SEP18" s="82"/>
      <c r="SEQ18" s="82"/>
      <c r="SER18" s="82"/>
      <c r="SES18" s="82"/>
      <c r="SET18" s="82"/>
      <c r="SEU18" s="82"/>
      <c r="SEV18" s="82"/>
      <c r="SEW18" s="82"/>
      <c r="SEX18" s="82"/>
      <c r="SEY18" s="82"/>
      <c r="SEZ18" s="82"/>
      <c r="SFA18" s="82"/>
      <c r="SFB18" s="82"/>
      <c r="SFC18" s="82"/>
      <c r="SFD18" s="82"/>
      <c r="SFE18" s="82"/>
      <c r="SFF18" s="82"/>
      <c r="SFG18" s="82"/>
      <c r="SFH18" s="82"/>
      <c r="SFI18" s="82"/>
      <c r="SFJ18" s="82"/>
      <c r="SFK18" s="82"/>
      <c r="SFL18" s="82"/>
      <c r="SFM18" s="82"/>
      <c r="SFN18" s="82"/>
      <c r="SFO18" s="82"/>
      <c r="SFP18" s="82"/>
      <c r="SFQ18" s="82"/>
      <c r="SFR18" s="82"/>
      <c r="SFS18" s="82"/>
      <c r="SFT18" s="82"/>
      <c r="SFU18" s="82"/>
      <c r="SFV18" s="82"/>
      <c r="SFW18" s="82"/>
      <c r="SFX18" s="82"/>
      <c r="SFY18" s="82"/>
      <c r="SFZ18" s="82"/>
      <c r="SGA18" s="82"/>
      <c r="SGB18" s="82"/>
      <c r="SGC18" s="82"/>
      <c r="SGD18" s="82"/>
      <c r="SGE18" s="82"/>
      <c r="SGF18" s="82"/>
      <c r="SGG18" s="82"/>
      <c r="SGH18" s="82"/>
      <c r="SGI18" s="82"/>
      <c r="SGJ18" s="82"/>
      <c r="SGK18" s="82"/>
      <c r="SGL18" s="82"/>
      <c r="SGM18" s="82"/>
      <c r="SGN18" s="82"/>
      <c r="SGO18" s="82"/>
      <c r="SGP18" s="82"/>
      <c r="SGQ18" s="82"/>
      <c r="SGR18" s="82"/>
      <c r="SGS18" s="82"/>
      <c r="SGT18" s="82"/>
      <c r="SGU18" s="82"/>
      <c r="SGV18" s="82"/>
      <c r="SGW18" s="82"/>
      <c r="SGX18" s="82"/>
      <c r="SGY18" s="82"/>
      <c r="SGZ18" s="82"/>
      <c r="SHA18" s="82"/>
      <c r="SHB18" s="82"/>
      <c r="SHC18" s="82"/>
      <c r="SHD18" s="82"/>
      <c r="SHE18" s="82"/>
      <c r="SHF18" s="82"/>
      <c r="SHG18" s="82"/>
      <c r="SHH18" s="82"/>
      <c r="SHI18" s="82"/>
      <c r="SHJ18" s="82"/>
      <c r="SHK18" s="82"/>
      <c r="SHL18" s="82"/>
      <c r="SHM18" s="82"/>
      <c r="SHN18" s="82"/>
      <c r="SHO18" s="82"/>
      <c r="SHP18" s="82"/>
      <c r="SHQ18" s="82"/>
      <c r="SHR18" s="82"/>
      <c r="SHS18" s="82"/>
      <c r="SHT18" s="82"/>
      <c r="SHU18" s="82"/>
      <c r="SHV18" s="82"/>
      <c r="SHW18" s="82"/>
      <c r="SHX18" s="82"/>
      <c r="SHY18" s="82"/>
      <c r="SHZ18" s="82"/>
      <c r="SIA18" s="82"/>
      <c r="SIB18" s="82"/>
      <c r="SIC18" s="82"/>
      <c r="SID18" s="82"/>
      <c r="SIE18" s="82"/>
      <c r="SIF18" s="82"/>
      <c r="SIG18" s="82"/>
      <c r="SIH18" s="82"/>
      <c r="SII18" s="82"/>
      <c r="SIJ18" s="82"/>
      <c r="SIK18" s="82"/>
      <c r="SIL18" s="82"/>
      <c r="SIM18" s="82"/>
      <c r="SIN18" s="82"/>
      <c r="SIO18" s="82"/>
      <c r="SIP18" s="82"/>
      <c r="SIQ18" s="82"/>
      <c r="SIR18" s="82"/>
      <c r="SIS18" s="82"/>
      <c r="SIT18" s="82"/>
      <c r="SIU18" s="82"/>
      <c r="SIV18" s="82"/>
      <c r="SIW18" s="82"/>
      <c r="SIX18" s="82"/>
      <c r="SIY18" s="82"/>
      <c r="SIZ18" s="82"/>
      <c r="SJA18" s="82"/>
      <c r="SJB18" s="82"/>
      <c r="SJC18" s="82"/>
      <c r="SJD18" s="82"/>
      <c r="SJE18" s="82"/>
      <c r="SJF18" s="82"/>
      <c r="SJG18" s="82"/>
      <c r="SJH18" s="82"/>
      <c r="SJI18" s="82"/>
      <c r="SJJ18" s="82"/>
      <c r="SJK18" s="82"/>
      <c r="SJL18" s="82"/>
      <c r="SJM18" s="82"/>
      <c r="SJN18" s="82"/>
      <c r="SJO18" s="82"/>
      <c r="SJP18" s="82"/>
      <c r="SJQ18" s="82"/>
      <c r="SJR18" s="82"/>
      <c r="SJS18" s="82"/>
      <c r="SJT18" s="82"/>
      <c r="SJU18" s="82"/>
      <c r="SJV18" s="82"/>
      <c r="SJW18" s="82"/>
      <c r="SJX18" s="82"/>
      <c r="SJY18" s="82"/>
      <c r="SJZ18" s="82"/>
      <c r="SKA18" s="82"/>
      <c r="SKB18" s="82"/>
      <c r="SKC18" s="82"/>
      <c r="SKD18" s="82"/>
      <c r="SKE18" s="82"/>
      <c r="SKF18" s="82"/>
      <c r="SKG18" s="82"/>
      <c r="SKH18" s="82"/>
      <c r="SKI18" s="82"/>
      <c r="SKJ18" s="82"/>
      <c r="SKK18" s="82"/>
      <c r="SKL18" s="82"/>
      <c r="SKM18" s="82"/>
      <c r="SKN18" s="82"/>
      <c r="SKO18" s="82"/>
      <c r="SKP18" s="82"/>
      <c r="SKQ18" s="82"/>
      <c r="SKR18" s="82"/>
      <c r="SKS18" s="82"/>
      <c r="SKT18" s="82"/>
      <c r="SKU18" s="82"/>
      <c r="SKV18" s="82"/>
      <c r="SKW18" s="82"/>
      <c r="SKX18" s="82"/>
      <c r="SKY18" s="82"/>
      <c r="SKZ18" s="82"/>
      <c r="SLA18" s="82"/>
      <c r="SLB18" s="82"/>
      <c r="SLC18" s="82"/>
      <c r="SLD18" s="82"/>
      <c r="SLE18" s="82"/>
      <c r="SLF18" s="82"/>
      <c r="SLG18" s="82"/>
      <c r="SLH18" s="82"/>
      <c r="SLI18" s="82"/>
      <c r="SLJ18" s="82"/>
      <c r="SLK18" s="82"/>
      <c r="SLL18" s="82"/>
      <c r="SLM18" s="82"/>
      <c r="SLN18" s="82"/>
      <c r="SLO18" s="82"/>
      <c r="SLP18" s="82"/>
      <c r="SLQ18" s="82"/>
      <c r="SLR18" s="82"/>
      <c r="SLS18" s="82"/>
      <c r="SLT18" s="82"/>
      <c r="SLU18" s="82"/>
      <c r="SLV18" s="82"/>
      <c r="SLW18" s="82"/>
      <c r="SLX18" s="82"/>
      <c r="SLY18" s="82"/>
      <c r="SLZ18" s="82"/>
      <c r="SMA18" s="82"/>
      <c r="SMB18" s="82"/>
      <c r="SMC18" s="82"/>
      <c r="SMD18" s="82"/>
      <c r="SME18" s="82"/>
      <c r="SMF18" s="82"/>
      <c r="SMG18" s="82"/>
      <c r="SMH18" s="82"/>
      <c r="SMI18" s="82"/>
      <c r="SMJ18" s="82"/>
      <c r="SMK18" s="82"/>
      <c r="SML18" s="82"/>
      <c r="SMM18" s="82"/>
      <c r="SMN18" s="82"/>
      <c r="SMO18" s="82"/>
      <c r="SMP18" s="82"/>
      <c r="SMQ18" s="82"/>
      <c r="SMR18" s="82"/>
      <c r="SMS18" s="82"/>
      <c r="SMT18" s="82"/>
      <c r="SMU18" s="82"/>
      <c r="SMV18" s="82"/>
      <c r="SMW18" s="82"/>
      <c r="SMX18" s="82"/>
      <c r="SMY18" s="82"/>
      <c r="SMZ18" s="82"/>
      <c r="SNA18" s="82"/>
      <c r="SNB18" s="82"/>
      <c r="SNC18" s="82"/>
      <c r="SND18" s="82"/>
      <c r="SNE18" s="82"/>
      <c r="SNF18" s="82"/>
      <c r="SNG18" s="82"/>
      <c r="SNH18" s="82"/>
      <c r="SNI18" s="82"/>
      <c r="SNJ18" s="82"/>
      <c r="SNK18" s="82"/>
      <c r="SNL18" s="82"/>
      <c r="SNM18" s="82"/>
      <c r="SNN18" s="82"/>
      <c r="SNO18" s="82"/>
      <c r="SNP18" s="82"/>
      <c r="SNQ18" s="82"/>
      <c r="SNR18" s="82"/>
      <c r="SNS18" s="82"/>
      <c r="SNT18" s="82"/>
      <c r="SNU18" s="82"/>
      <c r="SNV18" s="82"/>
      <c r="SNW18" s="82"/>
      <c r="SNX18" s="82"/>
      <c r="SNY18" s="82"/>
      <c r="SNZ18" s="82"/>
      <c r="SOA18" s="82"/>
      <c r="SOB18" s="82"/>
      <c r="SOC18" s="82"/>
      <c r="SOD18" s="82"/>
      <c r="SOE18" s="82"/>
      <c r="SOF18" s="82"/>
      <c r="SOG18" s="82"/>
      <c r="SOH18" s="82"/>
      <c r="SOI18" s="82"/>
      <c r="SOJ18" s="82"/>
      <c r="SOK18" s="82"/>
      <c r="SOL18" s="82"/>
      <c r="SOM18" s="82"/>
      <c r="SON18" s="82"/>
      <c r="SOO18" s="82"/>
      <c r="SOP18" s="82"/>
      <c r="SOQ18" s="82"/>
      <c r="SOR18" s="82"/>
      <c r="SOS18" s="82"/>
      <c r="SOT18" s="82"/>
      <c r="SOU18" s="82"/>
      <c r="SOV18" s="82"/>
      <c r="SOW18" s="82"/>
      <c r="SOX18" s="82"/>
      <c r="SOY18" s="82"/>
      <c r="SOZ18" s="82"/>
      <c r="SPA18" s="82"/>
      <c r="SPB18" s="82"/>
      <c r="SPC18" s="82"/>
      <c r="SPD18" s="82"/>
      <c r="SPE18" s="82"/>
      <c r="SPF18" s="82"/>
      <c r="SPG18" s="82"/>
      <c r="SPH18" s="82"/>
      <c r="SPI18" s="82"/>
      <c r="SPJ18" s="82"/>
      <c r="SPK18" s="82"/>
      <c r="SPL18" s="82"/>
      <c r="SPM18" s="82"/>
      <c r="SPN18" s="82"/>
      <c r="SPO18" s="82"/>
      <c r="SPP18" s="82"/>
      <c r="SPQ18" s="82"/>
      <c r="SPR18" s="82"/>
      <c r="SPS18" s="82"/>
      <c r="SPT18" s="82"/>
      <c r="SPU18" s="82"/>
      <c r="SPV18" s="82"/>
      <c r="SPW18" s="82"/>
      <c r="SPX18" s="82"/>
      <c r="SPY18" s="82"/>
      <c r="SPZ18" s="82"/>
      <c r="SQA18" s="82"/>
      <c r="SQB18" s="82"/>
      <c r="SQC18" s="82"/>
      <c r="SQD18" s="82"/>
      <c r="SQE18" s="82"/>
      <c r="SQF18" s="82"/>
      <c r="SQG18" s="82"/>
      <c r="SQH18" s="82"/>
      <c r="SQI18" s="82"/>
      <c r="SQJ18" s="82"/>
      <c r="SQK18" s="82"/>
      <c r="SQL18" s="82"/>
      <c r="SQM18" s="82"/>
      <c r="SQN18" s="82"/>
      <c r="SQO18" s="82"/>
      <c r="SQP18" s="82"/>
      <c r="SQQ18" s="82"/>
      <c r="SQR18" s="82"/>
      <c r="SQS18" s="82"/>
      <c r="SQT18" s="82"/>
      <c r="SQU18" s="82"/>
      <c r="SQV18" s="82"/>
      <c r="SQW18" s="82"/>
      <c r="SQX18" s="82"/>
      <c r="SQY18" s="82"/>
      <c r="SQZ18" s="82"/>
      <c r="SRA18" s="82"/>
      <c r="SRB18" s="82"/>
      <c r="SRC18" s="82"/>
      <c r="SRD18" s="82"/>
      <c r="SRE18" s="82"/>
      <c r="SRF18" s="82"/>
      <c r="SRG18" s="82"/>
      <c r="SRH18" s="82"/>
      <c r="SRI18" s="82"/>
      <c r="SRJ18" s="82"/>
      <c r="SRK18" s="82"/>
      <c r="SRL18" s="82"/>
      <c r="SRM18" s="82"/>
      <c r="SRN18" s="82"/>
      <c r="SRO18" s="82"/>
      <c r="SRP18" s="82"/>
      <c r="SRQ18" s="82"/>
      <c r="SRR18" s="82"/>
      <c r="SRS18" s="82"/>
      <c r="SRT18" s="82"/>
      <c r="SRU18" s="82"/>
      <c r="SRV18" s="82"/>
      <c r="SRW18" s="82"/>
      <c r="SRX18" s="82"/>
      <c r="SRY18" s="82"/>
      <c r="SRZ18" s="82"/>
      <c r="SSA18" s="82"/>
      <c r="SSB18" s="82"/>
      <c r="SSC18" s="82"/>
      <c r="SSD18" s="82"/>
      <c r="SSE18" s="82"/>
      <c r="SSF18" s="82"/>
      <c r="SSG18" s="82"/>
      <c r="SSH18" s="82"/>
      <c r="SSI18" s="82"/>
      <c r="SSJ18" s="82"/>
      <c r="SSK18" s="82"/>
      <c r="SSL18" s="82"/>
      <c r="SSM18" s="82"/>
      <c r="SSN18" s="82"/>
      <c r="SSO18" s="82"/>
      <c r="SSP18" s="82"/>
      <c r="SSQ18" s="82"/>
      <c r="SSR18" s="82"/>
      <c r="SSS18" s="82"/>
      <c r="SST18" s="82"/>
      <c r="SSU18" s="82"/>
      <c r="SSV18" s="82"/>
      <c r="SSW18" s="82"/>
      <c r="SSX18" s="82"/>
      <c r="SSY18" s="82"/>
      <c r="SSZ18" s="82"/>
      <c r="STA18" s="82"/>
      <c r="STB18" s="82"/>
      <c r="STC18" s="82"/>
      <c r="STD18" s="82"/>
      <c r="STE18" s="82"/>
      <c r="STF18" s="82"/>
      <c r="STG18" s="82"/>
      <c r="STH18" s="82"/>
      <c r="STI18" s="82"/>
      <c r="STJ18" s="82"/>
      <c r="STK18" s="82"/>
      <c r="STL18" s="82"/>
      <c r="STM18" s="82"/>
      <c r="STN18" s="82"/>
      <c r="STO18" s="82"/>
      <c r="STP18" s="82"/>
      <c r="STQ18" s="82"/>
      <c r="STR18" s="82"/>
      <c r="STS18" s="82"/>
      <c r="STT18" s="82"/>
      <c r="STU18" s="82"/>
      <c r="STV18" s="82"/>
      <c r="STW18" s="82"/>
      <c r="STX18" s="82"/>
      <c r="STY18" s="82"/>
      <c r="STZ18" s="82"/>
      <c r="SUA18" s="82"/>
      <c r="SUB18" s="82"/>
      <c r="SUC18" s="82"/>
      <c r="SUD18" s="82"/>
      <c r="SUE18" s="82"/>
      <c r="SUF18" s="82"/>
      <c r="SUG18" s="82"/>
      <c r="SUH18" s="82"/>
      <c r="SUI18" s="82"/>
      <c r="SUJ18" s="82"/>
      <c r="SUK18" s="82"/>
      <c r="SUL18" s="82"/>
      <c r="SUM18" s="82"/>
      <c r="SUN18" s="82"/>
      <c r="SUO18" s="82"/>
      <c r="SUP18" s="82"/>
      <c r="SUQ18" s="82"/>
      <c r="SUR18" s="82"/>
      <c r="SUS18" s="82"/>
      <c r="SUT18" s="82"/>
      <c r="SUU18" s="82"/>
      <c r="SUV18" s="82"/>
      <c r="SUW18" s="82"/>
      <c r="SUX18" s="82"/>
      <c r="SUY18" s="82"/>
      <c r="SUZ18" s="82"/>
      <c r="SVA18" s="82"/>
      <c r="SVB18" s="82"/>
      <c r="SVC18" s="82"/>
      <c r="SVD18" s="82"/>
      <c r="SVE18" s="82"/>
      <c r="SVF18" s="82"/>
      <c r="SVG18" s="82"/>
      <c r="SVH18" s="82"/>
      <c r="SVI18" s="82"/>
      <c r="SVJ18" s="82"/>
      <c r="SVK18" s="82"/>
      <c r="SVL18" s="82"/>
      <c r="SVM18" s="82"/>
      <c r="SVN18" s="82"/>
      <c r="SVO18" s="82"/>
      <c r="SVP18" s="82"/>
      <c r="SVQ18" s="82"/>
      <c r="SVR18" s="82"/>
      <c r="SVS18" s="82"/>
      <c r="SVT18" s="82"/>
      <c r="SVU18" s="82"/>
      <c r="SVV18" s="82"/>
      <c r="SVW18" s="82"/>
      <c r="SVX18" s="82"/>
      <c r="SVY18" s="82"/>
      <c r="SVZ18" s="82"/>
      <c r="SWA18" s="82"/>
      <c r="SWB18" s="82"/>
      <c r="SWC18" s="82"/>
      <c r="SWD18" s="82"/>
      <c r="SWE18" s="82"/>
      <c r="SWF18" s="82"/>
      <c r="SWG18" s="82"/>
      <c r="SWH18" s="82"/>
      <c r="SWI18" s="82"/>
      <c r="SWJ18" s="82"/>
      <c r="SWK18" s="82"/>
      <c r="SWL18" s="82"/>
      <c r="SWM18" s="82"/>
      <c r="SWN18" s="82"/>
      <c r="SWO18" s="82"/>
      <c r="SWP18" s="82"/>
      <c r="SWQ18" s="82"/>
      <c r="SWR18" s="82"/>
      <c r="SWS18" s="82"/>
      <c r="SWT18" s="82"/>
      <c r="SWU18" s="82"/>
      <c r="SWV18" s="82"/>
      <c r="SWW18" s="82"/>
      <c r="SWX18" s="82"/>
      <c r="SWY18" s="82"/>
      <c r="SWZ18" s="82"/>
      <c r="SXA18" s="82"/>
      <c r="SXB18" s="82"/>
      <c r="SXC18" s="82"/>
      <c r="SXD18" s="82"/>
      <c r="SXE18" s="82"/>
      <c r="SXF18" s="82"/>
      <c r="SXG18" s="82"/>
      <c r="SXH18" s="82"/>
      <c r="SXI18" s="82"/>
      <c r="SXJ18" s="82"/>
      <c r="SXK18" s="82"/>
      <c r="SXL18" s="82"/>
      <c r="SXM18" s="82"/>
      <c r="SXN18" s="82"/>
      <c r="SXO18" s="82"/>
      <c r="SXP18" s="82"/>
      <c r="SXQ18" s="82"/>
      <c r="SXR18" s="82"/>
      <c r="SXS18" s="82"/>
      <c r="SXT18" s="82"/>
      <c r="SXU18" s="82"/>
      <c r="SXV18" s="82"/>
      <c r="SXW18" s="82"/>
      <c r="SXX18" s="82"/>
      <c r="SXY18" s="82"/>
      <c r="SXZ18" s="82"/>
      <c r="SYA18" s="82"/>
      <c r="SYB18" s="82"/>
      <c r="SYC18" s="82"/>
      <c r="SYD18" s="82"/>
      <c r="SYE18" s="82"/>
      <c r="SYF18" s="82"/>
      <c r="SYG18" s="82"/>
      <c r="SYH18" s="82"/>
      <c r="SYI18" s="82"/>
      <c r="SYJ18" s="82"/>
      <c r="SYK18" s="82"/>
      <c r="SYL18" s="82"/>
      <c r="SYM18" s="82"/>
      <c r="SYN18" s="82"/>
      <c r="SYO18" s="82"/>
      <c r="SYP18" s="82"/>
      <c r="SYQ18" s="82"/>
      <c r="SYR18" s="82"/>
      <c r="SYS18" s="82"/>
      <c r="SYT18" s="82"/>
      <c r="SYU18" s="82"/>
      <c r="SYV18" s="82"/>
      <c r="SYW18" s="82"/>
      <c r="SYX18" s="82"/>
      <c r="SYY18" s="82"/>
      <c r="SYZ18" s="82"/>
      <c r="SZA18" s="82"/>
      <c r="SZB18" s="82"/>
      <c r="SZC18" s="82"/>
      <c r="SZD18" s="82"/>
      <c r="SZE18" s="82"/>
      <c r="SZF18" s="82"/>
      <c r="SZG18" s="82"/>
      <c r="SZH18" s="82"/>
      <c r="SZI18" s="82"/>
      <c r="SZJ18" s="82"/>
      <c r="SZK18" s="82"/>
      <c r="SZL18" s="82"/>
      <c r="SZM18" s="82"/>
      <c r="SZN18" s="82"/>
      <c r="SZO18" s="82"/>
      <c r="SZP18" s="82"/>
      <c r="SZQ18" s="82"/>
      <c r="SZR18" s="82"/>
      <c r="SZS18" s="82"/>
      <c r="SZT18" s="82"/>
      <c r="SZU18" s="82"/>
      <c r="SZV18" s="82"/>
      <c r="SZW18" s="82"/>
      <c r="SZX18" s="82"/>
      <c r="SZY18" s="82"/>
      <c r="SZZ18" s="82"/>
      <c r="TAA18" s="82"/>
      <c r="TAB18" s="82"/>
      <c r="TAC18" s="82"/>
      <c r="TAD18" s="82"/>
      <c r="TAE18" s="82"/>
      <c r="TAF18" s="82"/>
      <c r="TAG18" s="82"/>
      <c r="TAH18" s="82"/>
      <c r="TAI18" s="82"/>
      <c r="TAJ18" s="82"/>
      <c r="TAK18" s="82"/>
      <c r="TAL18" s="82"/>
      <c r="TAM18" s="82"/>
      <c r="TAN18" s="82"/>
      <c r="TAO18" s="82"/>
      <c r="TAP18" s="82"/>
      <c r="TAQ18" s="82"/>
      <c r="TAR18" s="82"/>
      <c r="TAS18" s="82"/>
      <c r="TAT18" s="82"/>
      <c r="TAU18" s="82"/>
      <c r="TAV18" s="82"/>
      <c r="TAW18" s="82"/>
      <c r="TAX18" s="82"/>
      <c r="TAY18" s="82"/>
      <c r="TAZ18" s="82"/>
      <c r="TBA18" s="82"/>
      <c r="TBB18" s="82"/>
      <c r="TBC18" s="82"/>
      <c r="TBD18" s="82"/>
      <c r="TBE18" s="82"/>
      <c r="TBF18" s="82"/>
      <c r="TBG18" s="82"/>
      <c r="TBH18" s="82"/>
      <c r="TBI18" s="82"/>
      <c r="TBJ18" s="82"/>
      <c r="TBK18" s="82"/>
      <c r="TBL18" s="82"/>
      <c r="TBM18" s="82"/>
      <c r="TBN18" s="82"/>
      <c r="TBO18" s="82"/>
      <c r="TBP18" s="82"/>
      <c r="TBQ18" s="82"/>
      <c r="TBR18" s="82"/>
      <c r="TBS18" s="82"/>
      <c r="TBT18" s="82"/>
      <c r="TBU18" s="82"/>
      <c r="TBV18" s="82"/>
      <c r="TBW18" s="82"/>
      <c r="TBX18" s="82"/>
      <c r="TBY18" s="82"/>
      <c r="TBZ18" s="82"/>
      <c r="TCA18" s="82"/>
      <c r="TCB18" s="82"/>
      <c r="TCC18" s="82"/>
      <c r="TCD18" s="82"/>
      <c r="TCE18" s="82"/>
      <c r="TCF18" s="82"/>
      <c r="TCG18" s="82"/>
      <c r="TCH18" s="82"/>
      <c r="TCI18" s="82"/>
      <c r="TCJ18" s="82"/>
      <c r="TCK18" s="82"/>
      <c r="TCL18" s="82"/>
      <c r="TCM18" s="82"/>
      <c r="TCN18" s="82"/>
      <c r="TCO18" s="82"/>
      <c r="TCP18" s="82"/>
      <c r="TCQ18" s="82"/>
      <c r="TCR18" s="82"/>
      <c r="TCS18" s="82"/>
      <c r="TCT18" s="82"/>
      <c r="TCU18" s="82"/>
      <c r="TCV18" s="82"/>
      <c r="TCW18" s="82"/>
      <c r="TCX18" s="82"/>
      <c r="TCY18" s="82"/>
      <c r="TCZ18" s="82"/>
      <c r="TDA18" s="82"/>
      <c r="TDB18" s="82"/>
      <c r="TDC18" s="82"/>
      <c r="TDD18" s="82"/>
      <c r="TDE18" s="82"/>
      <c r="TDF18" s="82"/>
      <c r="TDG18" s="82"/>
      <c r="TDH18" s="82"/>
      <c r="TDI18" s="82"/>
      <c r="TDJ18" s="82"/>
      <c r="TDK18" s="82"/>
      <c r="TDL18" s="82"/>
      <c r="TDM18" s="82"/>
      <c r="TDN18" s="82"/>
      <c r="TDO18" s="82"/>
      <c r="TDP18" s="82"/>
      <c r="TDQ18" s="82"/>
      <c r="TDR18" s="82"/>
      <c r="TDS18" s="82"/>
      <c r="TDT18" s="82"/>
      <c r="TDU18" s="82"/>
      <c r="TDV18" s="82"/>
      <c r="TDW18" s="82"/>
      <c r="TDX18" s="82"/>
      <c r="TDY18" s="82"/>
      <c r="TDZ18" s="82"/>
      <c r="TEA18" s="82"/>
      <c r="TEB18" s="82"/>
      <c r="TEC18" s="82"/>
      <c r="TED18" s="82"/>
      <c r="TEE18" s="82"/>
      <c r="TEF18" s="82"/>
      <c r="TEG18" s="82"/>
      <c r="TEH18" s="82"/>
      <c r="TEI18" s="82"/>
      <c r="TEJ18" s="82"/>
      <c r="TEK18" s="82"/>
      <c r="TEL18" s="82"/>
      <c r="TEM18" s="82"/>
      <c r="TEN18" s="82"/>
      <c r="TEO18" s="82"/>
      <c r="TEP18" s="82"/>
      <c r="TEQ18" s="82"/>
      <c r="TER18" s="82"/>
      <c r="TES18" s="82"/>
      <c r="TET18" s="82"/>
      <c r="TEU18" s="82"/>
      <c r="TEV18" s="82"/>
      <c r="TEW18" s="82"/>
      <c r="TEX18" s="82"/>
      <c r="TEY18" s="82"/>
      <c r="TEZ18" s="82"/>
      <c r="TFA18" s="82"/>
      <c r="TFB18" s="82"/>
      <c r="TFC18" s="82"/>
      <c r="TFD18" s="82"/>
      <c r="TFE18" s="82"/>
      <c r="TFF18" s="82"/>
      <c r="TFG18" s="82"/>
      <c r="TFH18" s="82"/>
      <c r="TFI18" s="82"/>
      <c r="TFJ18" s="82"/>
      <c r="TFK18" s="82"/>
      <c r="TFL18" s="82"/>
      <c r="TFM18" s="82"/>
      <c r="TFN18" s="82"/>
      <c r="TFO18" s="82"/>
      <c r="TFP18" s="82"/>
      <c r="TFQ18" s="82"/>
      <c r="TFR18" s="82"/>
      <c r="TFS18" s="82"/>
      <c r="TFT18" s="82"/>
      <c r="TFU18" s="82"/>
      <c r="TFV18" s="82"/>
      <c r="TFW18" s="82"/>
      <c r="TFX18" s="82"/>
      <c r="TFY18" s="82"/>
      <c r="TFZ18" s="82"/>
      <c r="TGA18" s="82"/>
      <c r="TGB18" s="82"/>
      <c r="TGC18" s="82"/>
      <c r="TGD18" s="82"/>
      <c r="TGE18" s="82"/>
      <c r="TGF18" s="82"/>
      <c r="TGG18" s="82"/>
      <c r="TGH18" s="82"/>
      <c r="TGI18" s="82"/>
      <c r="TGJ18" s="82"/>
      <c r="TGK18" s="82"/>
      <c r="TGL18" s="82"/>
      <c r="TGM18" s="82"/>
      <c r="TGN18" s="82"/>
      <c r="TGO18" s="82"/>
      <c r="TGP18" s="82"/>
      <c r="TGQ18" s="82"/>
      <c r="TGR18" s="82"/>
      <c r="TGS18" s="82"/>
      <c r="TGT18" s="82"/>
      <c r="TGU18" s="82"/>
      <c r="TGV18" s="82"/>
      <c r="TGW18" s="82"/>
      <c r="TGX18" s="82"/>
      <c r="TGY18" s="82"/>
      <c r="TGZ18" s="82"/>
      <c r="THA18" s="82"/>
      <c r="THB18" s="82"/>
      <c r="THC18" s="82"/>
      <c r="THD18" s="82"/>
      <c r="THE18" s="82"/>
      <c r="THF18" s="82"/>
      <c r="THG18" s="82"/>
      <c r="THH18" s="82"/>
      <c r="THI18" s="82"/>
      <c r="THJ18" s="82"/>
      <c r="THK18" s="82"/>
      <c r="THL18" s="82"/>
      <c r="THM18" s="82"/>
      <c r="THN18" s="82"/>
      <c r="THO18" s="82"/>
      <c r="THP18" s="82"/>
      <c r="THQ18" s="82"/>
      <c r="THR18" s="82"/>
      <c r="THS18" s="82"/>
      <c r="THT18" s="82"/>
      <c r="THU18" s="82"/>
      <c r="THV18" s="82"/>
      <c r="THW18" s="82"/>
      <c r="THX18" s="82"/>
      <c r="THY18" s="82"/>
      <c r="THZ18" s="82"/>
      <c r="TIA18" s="82"/>
      <c r="TIB18" s="82"/>
      <c r="TIC18" s="82"/>
      <c r="TID18" s="82"/>
      <c r="TIE18" s="82"/>
      <c r="TIF18" s="82"/>
      <c r="TIG18" s="82"/>
      <c r="TIH18" s="82"/>
      <c r="TII18" s="82"/>
      <c r="TIJ18" s="82"/>
      <c r="TIK18" s="82"/>
      <c r="TIL18" s="82"/>
      <c r="TIM18" s="82"/>
      <c r="TIN18" s="82"/>
      <c r="TIO18" s="82"/>
      <c r="TIP18" s="82"/>
      <c r="TIQ18" s="82"/>
      <c r="TIR18" s="82"/>
      <c r="TIS18" s="82"/>
      <c r="TIT18" s="82"/>
      <c r="TIU18" s="82"/>
      <c r="TIV18" s="82"/>
      <c r="TIW18" s="82"/>
      <c r="TIX18" s="82"/>
      <c r="TIY18" s="82"/>
      <c r="TIZ18" s="82"/>
      <c r="TJA18" s="82"/>
      <c r="TJB18" s="82"/>
      <c r="TJC18" s="82"/>
      <c r="TJD18" s="82"/>
      <c r="TJE18" s="82"/>
      <c r="TJF18" s="82"/>
      <c r="TJG18" s="82"/>
      <c r="TJH18" s="82"/>
      <c r="TJI18" s="82"/>
      <c r="TJJ18" s="82"/>
      <c r="TJK18" s="82"/>
      <c r="TJL18" s="82"/>
      <c r="TJM18" s="82"/>
      <c r="TJN18" s="82"/>
      <c r="TJO18" s="82"/>
      <c r="TJP18" s="82"/>
      <c r="TJQ18" s="82"/>
      <c r="TJR18" s="82"/>
      <c r="TJS18" s="82"/>
      <c r="TJT18" s="82"/>
      <c r="TJU18" s="82"/>
      <c r="TJV18" s="82"/>
      <c r="TJW18" s="82"/>
      <c r="TJX18" s="82"/>
      <c r="TJY18" s="82"/>
      <c r="TJZ18" s="82"/>
      <c r="TKA18" s="82"/>
      <c r="TKB18" s="82"/>
      <c r="TKC18" s="82"/>
      <c r="TKD18" s="82"/>
      <c r="TKE18" s="82"/>
      <c r="TKF18" s="82"/>
      <c r="TKG18" s="82"/>
      <c r="TKH18" s="82"/>
      <c r="TKI18" s="82"/>
      <c r="TKJ18" s="82"/>
      <c r="TKK18" s="82"/>
      <c r="TKL18" s="82"/>
      <c r="TKM18" s="82"/>
      <c r="TKN18" s="82"/>
      <c r="TKO18" s="82"/>
      <c r="TKP18" s="82"/>
      <c r="TKQ18" s="82"/>
      <c r="TKR18" s="82"/>
      <c r="TKS18" s="82"/>
      <c r="TKT18" s="82"/>
      <c r="TKU18" s="82"/>
      <c r="TKV18" s="82"/>
      <c r="TKW18" s="82"/>
      <c r="TKX18" s="82"/>
      <c r="TKY18" s="82"/>
      <c r="TKZ18" s="82"/>
      <c r="TLA18" s="82"/>
      <c r="TLB18" s="82"/>
      <c r="TLC18" s="82"/>
      <c r="TLD18" s="82"/>
      <c r="TLE18" s="82"/>
      <c r="TLF18" s="82"/>
      <c r="TLG18" s="82"/>
      <c r="TLH18" s="82"/>
      <c r="TLI18" s="82"/>
      <c r="TLJ18" s="82"/>
      <c r="TLK18" s="82"/>
      <c r="TLL18" s="82"/>
      <c r="TLM18" s="82"/>
      <c r="TLN18" s="82"/>
      <c r="TLO18" s="82"/>
      <c r="TLP18" s="82"/>
      <c r="TLQ18" s="82"/>
      <c r="TLR18" s="82"/>
      <c r="TLS18" s="82"/>
      <c r="TLT18" s="82"/>
      <c r="TLU18" s="82"/>
      <c r="TLV18" s="82"/>
      <c r="TLW18" s="82"/>
      <c r="TLX18" s="82"/>
      <c r="TLY18" s="82"/>
      <c r="TLZ18" s="82"/>
      <c r="TMA18" s="82"/>
      <c r="TMB18" s="82"/>
      <c r="TMC18" s="82"/>
      <c r="TMD18" s="82"/>
      <c r="TME18" s="82"/>
      <c r="TMF18" s="82"/>
      <c r="TMG18" s="82"/>
      <c r="TMH18" s="82"/>
      <c r="TMI18" s="82"/>
      <c r="TMJ18" s="82"/>
      <c r="TMK18" s="82"/>
      <c r="TML18" s="82"/>
      <c r="TMM18" s="82"/>
      <c r="TMN18" s="82"/>
      <c r="TMO18" s="82"/>
      <c r="TMP18" s="82"/>
      <c r="TMQ18" s="82"/>
      <c r="TMR18" s="82"/>
      <c r="TMS18" s="82"/>
      <c r="TMT18" s="82"/>
      <c r="TMU18" s="82"/>
      <c r="TMV18" s="82"/>
      <c r="TMW18" s="82"/>
      <c r="TMX18" s="82"/>
      <c r="TMY18" s="82"/>
      <c r="TMZ18" s="82"/>
      <c r="TNA18" s="82"/>
      <c r="TNB18" s="82"/>
      <c r="TNC18" s="82"/>
      <c r="TND18" s="82"/>
      <c r="TNE18" s="82"/>
      <c r="TNF18" s="82"/>
      <c r="TNG18" s="82"/>
      <c r="TNH18" s="82"/>
      <c r="TNI18" s="82"/>
      <c r="TNJ18" s="82"/>
      <c r="TNK18" s="82"/>
      <c r="TNL18" s="82"/>
      <c r="TNM18" s="82"/>
      <c r="TNN18" s="82"/>
      <c r="TNO18" s="82"/>
      <c r="TNP18" s="82"/>
      <c r="TNQ18" s="82"/>
      <c r="TNR18" s="82"/>
      <c r="TNS18" s="82"/>
      <c r="TNT18" s="82"/>
      <c r="TNU18" s="82"/>
      <c r="TNV18" s="82"/>
      <c r="TNW18" s="82"/>
      <c r="TNX18" s="82"/>
      <c r="TNY18" s="82"/>
      <c r="TNZ18" s="82"/>
      <c r="TOA18" s="82"/>
      <c r="TOB18" s="82"/>
      <c r="TOC18" s="82"/>
      <c r="TOD18" s="82"/>
      <c r="TOE18" s="82"/>
      <c r="TOF18" s="82"/>
      <c r="TOG18" s="82"/>
      <c r="TOH18" s="82"/>
      <c r="TOI18" s="82"/>
      <c r="TOJ18" s="82"/>
      <c r="TOK18" s="82"/>
      <c r="TOL18" s="82"/>
      <c r="TOM18" s="82"/>
      <c r="TON18" s="82"/>
      <c r="TOO18" s="82"/>
      <c r="TOP18" s="82"/>
      <c r="TOQ18" s="82"/>
      <c r="TOR18" s="82"/>
      <c r="TOS18" s="82"/>
      <c r="TOT18" s="82"/>
      <c r="TOU18" s="82"/>
      <c r="TOV18" s="82"/>
      <c r="TOW18" s="82"/>
      <c r="TOX18" s="82"/>
      <c r="TOY18" s="82"/>
      <c r="TOZ18" s="82"/>
      <c r="TPA18" s="82"/>
      <c r="TPB18" s="82"/>
      <c r="TPC18" s="82"/>
      <c r="TPD18" s="82"/>
      <c r="TPE18" s="82"/>
      <c r="TPF18" s="82"/>
      <c r="TPG18" s="82"/>
      <c r="TPH18" s="82"/>
      <c r="TPI18" s="82"/>
      <c r="TPJ18" s="82"/>
      <c r="TPK18" s="82"/>
      <c r="TPL18" s="82"/>
      <c r="TPM18" s="82"/>
      <c r="TPN18" s="82"/>
      <c r="TPO18" s="82"/>
      <c r="TPP18" s="82"/>
      <c r="TPQ18" s="82"/>
      <c r="TPR18" s="82"/>
      <c r="TPS18" s="82"/>
      <c r="TPT18" s="82"/>
      <c r="TPU18" s="82"/>
      <c r="TPV18" s="82"/>
      <c r="TPW18" s="82"/>
      <c r="TPX18" s="82"/>
      <c r="TPY18" s="82"/>
      <c r="TPZ18" s="82"/>
      <c r="TQA18" s="82"/>
      <c r="TQB18" s="82"/>
      <c r="TQC18" s="82"/>
      <c r="TQD18" s="82"/>
      <c r="TQE18" s="82"/>
      <c r="TQF18" s="82"/>
      <c r="TQG18" s="82"/>
      <c r="TQH18" s="82"/>
      <c r="TQI18" s="82"/>
      <c r="TQJ18" s="82"/>
      <c r="TQK18" s="82"/>
      <c r="TQL18" s="82"/>
      <c r="TQM18" s="82"/>
      <c r="TQN18" s="82"/>
      <c r="TQO18" s="82"/>
      <c r="TQP18" s="82"/>
      <c r="TQQ18" s="82"/>
      <c r="TQR18" s="82"/>
      <c r="TQS18" s="82"/>
      <c r="TQT18" s="82"/>
      <c r="TQU18" s="82"/>
      <c r="TQV18" s="82"/>
      <c r="TQW18" s="82"/>
      <c r="TQX18" s="82"/>
      <c r="TQY18" s="82"/>
      <c r="TQZ18" s="82"/>
      <c r="TRA18" s="82"/>
      <c r="TRB18" s="82"/>
      <c r="TRC18" s="82"/>
      <c r="TRD18" s="82"/>
      <c r="TRE18" s="82"/>
      <c r="TRF18" s="82"/>
      <c r="TRG18" s="82"/>
      <c r="TRH18" s="82"/>
      <c r="TRI18" s="82"/>
      <c r="TRJ18" s="82"/>
      <c r="TRK18" s="82"/>
      <c r="TRL18" s="82"/>
      <c r="TRM18" s="82"/>
      <c r="TRN18" s="82"/>
      <c r="TRO18" s="82"/>
      <c r="TRP18" s="82"/>
      <c r="TRQ18" s="82"/>
      <c r="TRR18" s="82"/>
      <c r="TRS18" s="82"/>
      <c r="TRT18" s="82"/>
      <c r="TRU18" s="82"/>
      <c r="TRV18" s="82"/>
      <c r="TRW18" s="82"/>
      <c r="TRX18" s="82"/>
      <c r="TRY18" s="82"/>
      <c r="TRZ18" s="82"/>
      <c r="TSA18" s="82"/>
      <c r="TSB18" s="82"/>
      <c r="TSC18" s="82"/>
      <c r="TSD18" s="82"/>
      <c r="TSE18" s="82"/>
      <c r="TSF18" s="82"/>
      <c r="TSG18" s="82"/>
      <c r="TSH18" s="82"/>
      <c r="TSI18" s="82"/>
      <c r="TSJ18" s="82"/>
      <c r="TSK18" s="82"/>
      <c r="TSL18" s="82"/>
      <c r="TSM18" s="82"/>
      <c r="TSN18" s="82"/>
      <c r="TSO18" s="82"/>
      <c r="TSP18" s="82"/>
      <c r="TSQ18" s="82"/>
      <c r="TSR18" s="82"/>
      <c r="TSS18" s="82"/>
      <c r="TST18" s="82"/>
      <c r="TSU18" s="82"/>
      <c r="TSV18" s="82"/>
      <c r="TSW18" s="82"/>
      <c r="TSX18" s="82"/>
      <c r="TSY18" s="82"/>
      <c r="TSZ18" s="82"/>
      <c r="TTA18" s="82"/>
      <c r="TTB18" s="82"/>
      <c r="TTC18" s="82"/>
      <c r="TTD18" s="82"/>
      <c r="TTE18" s="82"/>
      <c r="TTF18" s="82"/>
      <c r="TTG18" s="82"/>
      <c r="TTH18" s="82"/>
      <c r="TTI18" s="82"/>
      <c r="TTJ18" s="82"/>
      <c r="TTK18" s="82"/>
      <c r="TTL18" s="82"/>
      <c r="TTM18" s="82"/>
      <c r="TTN18" s="82"/>
      <c r="TTO18" s="82"/>
      <c r="TTP18" s="82"/>
      <c r="TTQ18" s="82"/>
      <c r="TTR18" s="82"/>
      <c r="TTS18" s="82"/>
      <c r="TTT18" s="82"/>
      <c r="TTU18" s="82"/>
      <c r="TTV18" s="82"/>
      <c r="TTW18" s="82"/>
      <c r="TTX18" s="82"/>
      <c r="TTY18" s="82"/>
      <c r="TTZ18" s="82"/>
      <c r="TUA18" s="82"/>
      <c r="TUB18" s="82"/>
      <c r="TUC18" s="82"/>
      <c r="TUD18" s="82"/>
      <c r="TUE18" s="82"/>
      <c r="TUF18" s="82"/>
      <c r="TUG18" s="82"/>
      <c r="TUH18" s="82"/>
      <c r="TUI18" s="82"/>
      <c r="TUJ18" s="82"/>
      <c r="TUK18" s="82"/>
      <c r="TUL18" s="82"/>
      <c r="TUM18" s="82"/>
      <c r="TUN18" s="82"/>
      <c r="TUO18" s="82"/>
      <c r="TUP18" s="82"/>
      <c r="TUQ18" s="82"/>
      <c r="TUR18" s="82"/>
      <c r="TUS18" s="82"/>
      <c r="TUT18" s="82"/>
      <c r="TUU18" s="82"/>
      <c r="TUV18" s="82"/>
      <c r="TUW18" s="82"/>
      <c r="TUX18" s="82"/>
      <c r="TUY18" s="82"/>
      <c r="TUZ18" s="82"/>
      <c r="TVA18" s="82"/>
      <c r="TVB18" s="82"/>
      <c r="TVC18" s="82"/>
      <c r="TVD18" s="82"/>
      <c r="TVE18" s="82"/>
      <c r="TVF18" s="82"/>
      <c r="TVG18" s="82"/>
      <c r="TVH18" s="82"/>
      <c r="TVI18" s="82"/>
      <c r="TVJ18" s="82"/>
      <c r="TVK18" s="82"/>
      <c r="TVL18" s="82"/>
      <c r="TVM18" s="82"/>
      <c r="TVN18" s="82"/>
      <c r="TVO18" s="82"/>
      <c r="TVP18" s="82"/>
      <c r="TVQ18" s="82"/>
      <c r="TVR18" s="82"/>
      <c r="TVS18" s="82"/>
      <c r="TVT18" s="82"/>
      <c r="TVU18" s="82"/>
      <c r="TVV18" s="82"/>
      <c r="TVW18" s="82"/>
      <c r="TVX18" s="82"/>
      <c r="TVY18" s="82"/>
      <c r="TVZ18" s="82"/>
      <c r="TWA18" s="82"/>
      <c r="TWB18" s="82"/>
      <c r="TWC18" s="82"/>
      <c r="TWD18" s="82"/>
      <c r="TWE18" s="82"/>
      <c r="TWF18" s="82"/>
      <c r="TWG18" s="82"/>
      <c r="TWH18" s="82"/>
      <c r="TWI18" s="82"/>
      <c r="TWJ18" s="82"/>
      <c r="TWK18" s="82"/>
      <c r="TWL18" s="82"/>
      <c r="TWM18" s="82"/>
      <c r="TWN18" s="82"/>
      <c r="TWO18" s="82"/>
      <c r="TWP18" s="82"/>
      <c r="TWQ18" s="82"/>
      <c r="TWR18" s="82"/>
      <c r="TWS18" s="82"/>
      <c r="TWT18" s="82"/>
      <c r="TWU18" s="82"/>
      <c r="TWV18" s="82"/>
      <c r="TWW18" s="82"/>
      <c r="TWX18" s="82"/>
      <c r="TWY18" s="82"/>
      <c r="TWZ18" s="82"/>
      <c r="TXA18" s="82"/>
      <c r="TXB18" s="82"/>
      <c r="TXC18" s="82"/>
      <c r="TXD18" s="82"/>
      <c r="TXE18" s="82"/>
      <c r="TXF18" s="82"/>
      <c r="TXG18" s="82"/>
      <c r="TXH18" s="82"/>
      <c r="TXI18" s="82"/>
      <c r="TXJ18" s="82"/>
      <c r="TXK18" s="82"/>
      <c r="TXL18" s="82"/>
      <c r="TXM18" s="82"/>
      <c r="TXN18" s="82"/>
      <c r="TXO18" s="82"/>
      <c r="TXP18" s="82"/>
      <c r="TXQ18" s="82"/>
      <c r="TXR18" s="82"/>
      <c r="TXS18" s="82"/>
      <c r="TXT18" s="82"/>
      <c r="TXU18" s="82"/>
      <c r="TXV18" s="82"/>
      <c r="TXW18" s="82"/>
      <c r="TXX18" s="82"/>
      <c r="TXY18" s="82"/>
      <c r="TXZ18" s="82"/>
      <c r="TYA18" s="82"/>
      <c r="TYB18" s="82"/>
      <c r="TYC18" s="82"/>
      <c r="TYD18" s="82"/>
      <c r="TYE18" s="82"/>
      <c r="TYF18" s="82"/>
      <c r="TYG18" s="82"/>
      <c r="TYH18" s="82"/>
      <c r="TYI18" s="82"/>
      <c r="TYJ18" s="82"/>
      <c r="TYK18" s="82"/>
      <c r="TYL18" s="82"/>
      <c r="TYM18" s="82"/>
      <c r="TYN18" s="82"/>
      <c r="TYO18" s="82"/>
      <c r="TYP18" s="82"/>
      <c r="TYQ18" s="82"/>
      <c r="TYR18" s="82"/>
      <c r="TYS18" s="82"/>
      <c r="TYT18" s="82"/>
      <c r="TYU18" s="82"/>
      <c r="TYV18" s="82"/>
      <c r="TYW18" s="82"/>
      <c r="TYX18" s="82"/>
      <c r="TYY18" s="82"/>
      <c r="TYZ18" s="82"/>
      <c r="TZA18" s="82"/>
      <c r="TZB18" s="82"/>
      <c r="TZC18" s="82"/>
      <c r="TZD18" s="82"/>
      <c r="TZE18" s="82"/>
      <c r="TZF18" s="82"/>
      <c r="TZG18" s="82"/>
      <c r="TZH18" s="82"/>
      <c r="TZI18" s="82"/>
      <c r="TZJ18" s="82"/>
      <c r="TZK18" s="82"/>
      <c r="TZL18" s="82"/>
      <c r="TZM18" s="82"/>
      <c r="TZN18" s="82"/>
      <c r="TZO18" s="82"/>
      <c r="TZP18" s="82"/>
      <c r="TZQ18" s="82"/>
      <c r="TZR18" s="82"/>
      <c r="TZS18" s="82"/>
      <c r="TZT18" s="82"/>
      <c r="TZU18" s="82"/>
      <c r="TZV18" s="82"/>
      <c r="TZW18" s="82"/>
      <c r="TZX18" s="82"/>
      <c r="TZY18" s="82"/>
      <c r="TZZ18" s="82"/>
      <c r="UAA18" s="82"/>
      <c r="UAB18" s="82"/>
      <c r="UAC18" s="82"/>
      <c r="UAD18" s="82"/>
      <c r="UAE18" s="82"/>
      <c r="UAF18" s="82"/>
      <c r="UAG18" s="82"/>
      <c r="UAH18" s="82"/>
      <c r="UAI18" s="82"/>
      <c r="UAJ18" s="82"/>
      <c r="UAK18" s="82"/>
      <c r="UAL18" s="82"/>
      <c r="UAM18" s="82"/>
      <c r="UAN18" s="82"/>
      <c r="UAO18" s="82"/>
      <c r="UAP18" s="82"/>
      <c r="UAQ18" s="82"/>
      <c r="UAR18" s="82"/>
      <c r="UAS18" s="82"/>
      <c r="UAT18" s="82"/>
      <c r="UAU18" s="82"/>
      <c r="UAV18" s="82"/>
      <c r="UAW18" s="82"/>
      <c r="UAX18" s="82"/>
      <c r="UAY18" s="82"/>
      <c r="UAZ18" s="82"/>
      <c r="UBA18" s="82"/>
      <c r="UBB18" s="82"/>
      <c r="UBC18" s="82"/>
      <c r="UBD18" s="82"/>
      <c r="UBE18" s="82"/>
      <c r="UBF18" s="82"/>
      <c r="UBG18" s="82"/>
      <c r="UBH18" s="82"/>
      <c r="UBI18" s="82"/>
      <c r="UBJ18" s="82"/>
      <c r="UBK18" s="82"/>
      <c r="UBL18" s="82"/>
      <c r="UBM18" s="82"/>
      <c r="UBN18" s="82"/>
      <c r="UBO18" s="82"/>
      <c r="UBP18" s="82"/>
      <c r="UBQ18" s="82"/>
      <c r="UBR18" s="82"/>
      <c r="UBS18" s="82"/>
      <c r="UBT18" s="82"/>
      <c r="UBU18" s="82"/>
      <c r="UBV18" s="82"/>
      <c r="UBW18" s="82"/>
      <c r="UBX18" s="82"/>
      <c r="UBY18" s="82"/>
      <c r="UBZ18" s="82"/>
      <c r="UCA18" s="82"/>
      <c r="UCB18" s="82"/>
      <c r="UCC18" s="82"/>
      <c r="UCD18" s="82"/>
      <c r="UCE18" s="82"/>
      <c r="UCF18" s="82"/>
      <c r="UCG18" s="82"/>
      <c r="UCH18" s="82"/>
      <c r="UCI18" s="82"/>
      <c r="UCJ18" s="82"/>
      <c r="UCK18" s="82"/>
      <c r="UCL18" s="82"/>
      <c r="UCM18" s="82"/>
      <c r="UCN18" s="82"/>
      <c r="UCO18" s="82"/>
      <c r="UCP18" s="82"/>
      <c r="UCQ18" s="82"/>
      <c r="UCR18" s="82"/>
      <c r="UCS18" s="82"/>
      <c r="UCT18" s="82"/>
      <c r="UCU18" s="82"/>
      <c r="UCV18" s="82"/>
      <c r="UCW18" s="82"/>
      <c r="UCX18" s="82"/>
      <c r="UCY18" s="82"/>
      <c r="UCZ18" s="82"/>
      <c r="UDA18" s="82"/>
      <c r="UDB18" s="82"/>
      <c r="UDC18" s="82"/>
      <c r="UDD18" s="82"/>
      <c r="UDE18" s="82"/>
      <c r="UDF18" s="82"/>
      <c r="UDG18" s="82"/>
      <c r="UDH18" s="82"/>
      <c r="UDI18" s="82"/>
      <c r="UDJ18" s="82"/>
      <c r="UDK18" s="82"/>
      <c r="UDL18" s="82"/>
      <c r="UDM18" s="82"/>
      <c r="UDN18" s="82"/>
      <c r="UDO18" s="82"/>
      <c r="UDP18" s="82"/>
      <c r="UDQ18" s="82"/>
      <c r="UDR18" s="82"/>
      <c r="UDS18" s="82"/>
      <c r="UDT18" s="82"/>
      <c r="UDU18" s="82"/>
      <c r="UDV18" s="82"/>
      <c r="UDW18" s="82"/>
      <c r="UDX18" s="82"/>
      <c r="UDY18" s="82"/>
      <c r="UDZ18" s="82"/>
      <c r="UEA18" s="82"/>
      <c r="UEB18" s="82"/>
      <c r="UEC18" s="82"/>
      <c r="UED18" s="82"/>
      <c r="UEE18" s="82"/>
      <c r="UEF18" s="82"/>
      <c r="UEG18" s="82"/>
      <c r="UEH18" s="82"/>
      <c r="UEI18" s="82"/>
      <c r="UEJ18" s="82"/>
      <c r="UEK18" s="82"/>
      <c r="UEL18" s="82"/>
      <c r="UEM18" s="82"/>
      <c r="UEN18" s="82"/>
      <c r="UEO18" s="82"/>
      <c r="UEP18" s="82"/>
      <c r="UEQ18" s="82"/>
      <c r="UER18" s="82"/>
      <c r="UES18" s="82"/>
      <c r="UET18" s="82"/>
      <c r="UEU18" s="82"/>
      <c r="UEV18" s="82"/>
      <c r="UEW18" s="82"/>
      <c r="UEX18" s="82"/>
      <c r="UEY18" s="82"/>
      <c r="UEZ18" s="82"/>
      <c r="UFA18" s="82"/>
      <c r="UFB18" s="82"/>
      <c r="UFC18" s="82"/>
      <c r="UFD18" s="82"/>
      <c r="UFE18" s="82"/>
      <c r="UFF18" s="82"/>
      <c r="UFG18" s="82"/>
      <c r="UFH18" s="82"/>
      <c r="UFI18" s="82"/>
      <c r="UFJ18" s="82"/>
      <c r="UFK18" s="82"/>
      <c r="UFL18" s="82"/>
      <c r="UFM18" s="82"/>
      <c r="UFN18" s="82"/>
      <c r="UFO18" s="82"/>
      <c r="UFP18" s="82"/>
      <c r="UFQ18" s="82"/>
      <c r="UFR18" s="82"/>
      <c r="UFS18" s="82"/>
      <c r="UFT18" s="82"/>
      <c r="UFU18" s="82"/>
      <c r="UFV18" s="82"/>
      <c r="UFW18" s="82"/>
      <c r="UFX18" s="82"/>
      <c r="UFY18" s="82"/>
      <c r="UFZ18" s="82"/>
      <c r="UGA18" s="82"/>
      <c r="UGB18" s="82"/>
      <c r="UGC18" s="82"/>
      <c r="UGD18" s="82"/>
      <c r="UGE18" s="82"/>
      <c r="UGF18" s="82"/>
      <c r="UGG18" s="82"/>
      <c r="UGH18" s="82"/>
      <c r="UGI18" s="82"/>
      <c r="UGJ18" s="82"/>
      <c r="UGK18" s="82"/>
      <c r="UGL18" s="82"/>
      <c r="UGM18" s="82"/>
      <c r="UGN18" s="82"/>
      <c r="UGO18" s="82"/>
      <c r="UGP18" s="82"/>
      <c r="UGQ18" s="82"/>
      <c r="UGR18" s="82"/>
      <c r="UGS18" s="82"/>
      <c r="UGT18" s="82"/>
      <c r="UGU18" s="82"/>
      <c r="UGV18" s="82"/>
      <c r="UGW18" s="82"/>
      <c r="UGX18" s="82"/>
      <c r="UGY18" s="82"/>
      <c r="UGZ18" s="82"/>
      <c r="UHA18" s="82"/>
      <c r="UHB18" s="82"/>
      <c r="UHC18" s="82"/>
      <c r="UHD18" s="82"/>
      <c r="UHE18" s="82"/>
      <c r="UHF18" s="82"/>
      <c r="UHG18" s="82"/>
      <c r="UHH18" s="82"/>
      <c r="UHI18" s="82"/>
      <c r="UHJ18" s="82"/>
      <c r="UHK18" s="82"/>
      <c r="UHL18" s="82"/>
      <c r="UHM18" s="82"/>
      <c r="UHN18" s="82"/>
      <c r="UHO18" s="82"/>
      <c r="UHP18" s="82"/>
      <c r="UHQ18" s="82"/>
      <c r="UHR18" s="82"/>
      <c r="UHS18" s="82"/>
      <c r="UHT18" s="82"/>
      <c r="UHU18" s="82"/>
      <c r="UHV18" s="82"/>
      <c r="UHW18" s="82"/>
      <c r="UHX18" s="82"/>
      <c r="UHY18" s="82"/>
      <c r="UHZ18" s="82"/>
      <c r="UIA18" s="82"/>
      <c r="UIB18" s="82"/>
      <c r="UIC18" s="82"/>
      <c r="UID18" s="82"/>
      <c r="UIE18" s="82"/>
      <c r="UIF18" s="82"/>
      <c r="UIG18" s="82"/>
      <c r="UIH18" s="82"/>
      <c r="UII18" s="82"/>
      <c r="UIJ18" s="82"/>
      <c r="UIK18" s="82"/>
      <c r="UIL18" s="82"/>
      <c r="UIM18" s="82"/>
      <c r="UIN18" s="82"/>
      <c r="UIO18" s="82"/>
      <c r="UIP18" s="82"/>
      <c r="UIQ18" s="82"/>
      <c r="UIR18" s="82"/>
      <c r="UIS18" s="82"/>
      <c r="UIT18" s="82"/>
      <c r="UIU18" s="82"/>
      <c r="UIV18" s="82"/>
      <c r="UIW18" s="82"/>
      <c r="UIX18" s="82"/>
      <c r="UIY18" s="82"/>
      <c r="UIZ18" s="82"/>
      <c r="UJA18" s="82"/>
      <c r="UJB18" s="82"/>
      <c r="UJC18" s="82"/>
      <c r="UJD18" s="82"/>
      <c r="UJE18" s="82"/>
      <c r="UJF18" s="82"/>
      <c r="UJG18" s="82"/>
      <c r="UJH18" s="82"/>
      <c r="UJI18" s="82"/>
      <c r="UJJ18" s="82"/>
      <c r="UJK18" s="82"/>
      <c r="UJL18" s="82"/>
      <c r="UJM18" s="82"/>
      <c r="UJN18" s="82"/>
      <c r="UJO18" s="82"/>
      <c r="UJP18" s="82"/>
      <c r="UJQ18" s="82"/>
      <c r="UJR18" s="82"/>
      <c r="UJS18" s="82"/>
      <c r="UJT18" s="82"/>
      <c r="UJU18" s="82"/>
      <c r="UJV18" s="82"/>
      <c r="UJW18" s="82"/>
      <c r="UJX18" s="82"/>
      <c r="UJY18" s="82"/>
      <c r="UJZ18" s="82"/>
      <c r="UKA18" s="82"/>
      <c r="UKB18" s="82"/>
      <c r="UKC18" s="82"/>
      <c r="UKD18" s="82"/>
      <c r="UKE18" s="82"/>
      <c r="UKF18" s="82"/>
      <c r="UKG18" s="82"/>
      <c r="UKH18" s="82"/>
      <c r="UKI18" s="82"/>
      <c r="UKJ18" s="82"/>
      <c r="UKK18" s="82"/>
      <c r="UKL18" s="82"/>
      <c r="UKM18" s="82"/>
      <c r="UKN18" s="82"/>
      <c r="UKO18" s="82"/>
      <c r="UKP18" s="82"/>
      <c r="UKQ18" s="82"/>
      <c r="UKR18" s="82"/>
      <c r="UKS18" s="82"/>
      <c r="UKT18" s="82"/>
      <c r="UKU18" s="82"/>
      <c r="UKV18" s="82"/>
      <c r="UKW18" s="82"/>
      <c r="UKX18" s="82"/>
      <c r="UKY18" s="82"/>
      <c r="UKZ18" s="82"/>
      <c r="ULA18" s="82"/>
      <c r="ULB18" s="82"/>
      <c r="ULC18" s="82"/>
      <c r="ULD18" s="82"/>
      <c r="ULE18" s="82"/>
      <c r="ULF18" s="82"/>
      <c r="ULG18" s="82"/>
      <c r="ULH18" s="82"/>
      <c r="ULI18" s="82"/>
      <c r="ULJ18" s="82"/>
      <c r="ULK18" s="82"/>
      <c r="ULL18" s="82"/>
      <c r="ULM18" s="82"/>
      <c r="ULN18" s="82"/>
      <c r="ULO18" s="82"/>
      <c r="ULP18" s="82"/>
      <c r="ULQ18" s="82"/>
      <c r="ULR18" s="82"/>
      <c r="ULS18" s="82"/>
      <c r="ULT18" s="82"/>
      <c r="ULU18" s="82"/>
      <c r="ULV18" s="82"/>
      <c r="ULW18" s="82"/>
      <c r="ULX18" s="82"/>
      <c r="ULY18" s="82"/>
      <c r="ULZ18" s="82"/>
      <c r="UMA18" s="82"/>
      <c r="UMB18" s="82"/>
      <c r="UMC18" s="82"/>
      <c r="UMD18" s="82"/>
      <c r="UME18" s="82"/>
      <c r="UMF18" s="82"/>
      <c r="UMG18" s="82"/>
      <c r="UMH18" s="82"/>
      <c r="UMI18" s="82"/>
      <c r="UMJ18" s="82"/>
      <c r="UMK18" s="82"/>
      <c r="UML18" s="82"/>
      <c r="UMM18" s="82"/>
      <c r="UMN18" s="82"/>
      <c r="UMO18" s="82"/>
      <c r="UMP18" s="82"/>
      <c r="UMQ18" s="82"/>
      <c r="UMR18" s="82"/>
      <c r="UMS18" s="82"/>
      <c r="UMT18" s="82"/>
      <c r="UMU18" s="82"/>
      <c r="UMV18" s="82"/>
      <c r="UMW18" s="82"/>
      <c r="UMX18" s="82"/>
      <c r="UMY18" s="82"/>
      <c r="UMZ18" s="82"/>
      <c r="UNA18" s="82"/>
      <c r="UNB18" s="82"/>
      <c r="UNC18" s="82"/>
      <c r="UND18" s="82"/>
      <c r="UNE18" s="82"/>
      <c r="UNF18" s="82"/>
      <c r="UNG18" s="82"/>
      <c r="UNH18" s="82"/>
      <c r="UNI18" s="82"/>
      <c r="UNJ18" s="82"/>
      <c r="UNK18" s="82"/>
      <c r="UNL18" s="82"/>
      <c r="UNM18" s="82"/>
      <c r="UNN18" s="82"/>
      <c r="UNO18" s="82"/>
      <c r="UNP18" s="82"/>
      <c r="UNQ18" s="82"/>
      <c r="UNR18" s="82"/>
      <c r="UNS18" s="82"/>
      <c r="UNT18" s="82"/>
      <c r="UNU18" s="82"/>
      <c r="UNV18" s="82"/>
      <c r="UNW18" s="82"/>
      <c r="UNX18" s="82"/>
      <c r="UNY18" s="82"/>
      <c r="UNZ18" s="82"/>
      <c r="UOA18" s="82"/>
      <c r="UOB18" s="82"/>
      <c r="UOC18" s="82"/>
      <c r="UOD18" s="82"/>
      <c r="UOE18" s="82"/>
      <c r="UOF18" s="82"/>
      <c r="UOG18" s="82"/>
      <c r="UOH18" s="82"/>
      <c r="UOI18" s="82"/>
      <c r="UOJ18" s="82"/>
      <c r="UOK18" s="82"/>
      <c r="UOL18" s="82"/>
      <c r="UOM18" s="82"/>
      <c r="UON18" s="82"/>
      <c r="UOO18" s="82"/>
      <c r="UOP18" s="82"/>
      <c r="UOQ18" s="82"/>
      <c r="UOR18" s="82"/>
      <c r="UOS18" s="82"/>
      <c r="UOT18" s="82"/>
      <c r="UOU18" s="82"/>
      <c r="UOV18" s="82"/>
      <c r="UOW18" s="82"/>
      <c r="UOX18" s="82"/>
      <c r="UOY18" s="82"/>
      <c r="UOZ18" s="82"/>
      <c r="UPA18" s="82"/>
      <c r="UPB18" s="82"/>
      <c r="UPC18" s="82"/>
      <c r="UPD18" s="82"/>
      <c r="UPE18" s="82"/>
      <c r="UPF18" s="82"/>
      <c r="UPG18" s="82"/>
      <c r="UPH18" s="82"/>
      <c r="UPI18" s="82"/>
      <c r="UPJ18" s="82"/>
      <c r="UPK18" s="82"/>
      <c r="UPL18" s="82"/>
      <c r="UPM18" s="82"/>
      <c r="UPN18" s="82"/>
      <c r="UPO18" s="82"/>
      <c r="UPP18" s="82"/>
      <c r="UPQ18" s="82"/>
      <c r="UPR18" s="82"/>
      <c r="UPS18" s="82"/>
      <c r="UPT18" s="82"/>
      <c r="UPU18" s="82"/>
      <c r="UPV18" s="82"/>
      <c r="UPW18" s="82"/>
      <c r="UPX18" s="82"/>
      <c r="UPY18" s="82"/>
      <c r="UPZ18" s="82"/>
      <c r="UQA18" s="82"/>
      <c r="UQB18" s="82"/>
      <c r="UQC18" s="82"/>
      <c r="UQD18" s="82"/>
      <c r="UQE18" s="82"/>
      <c r="UQF18" s="82"/>
      <c r="UQG18" s="82"/>
      <c r="UQH18" s="82"/>
      <c r="UQI18" s="82"/>
      <c r="UQJ18" s="82"/>
      <c r="UQK18" s="82"/>
      <c r="UQL18" s="82"/>
      <c r="UQM18" s="82"/>
      <c r="UQN18" s="82"/>
      <c r="UQO18" s="82"/>
      <c r="UQP18" s="82"/>
      <c r="UQQ18" s="82"/>
      <c r="UQR18" s="82"/>
      <c r="UQS18" s="82"/>
      <c r="UQT18" s="82"/>
      <c r="UQU18" s="82"/>
      <c r="UQV18" s="82"/>
      <c r="UQW18" s="82"/>
      <c r="UQX18" s="82"/>
      <c r="UQY18" s="82"/>
      <c r="UQZ18" s="82"/>
      <c r="URA18" s="82"/>
      <c r="URB18" s="82"/>
      <c r="URC18" s="82"/>
      <c r="URD18" s="82"/>
      <c r="URE18" s="82"/>
      <c r="URF18" s="82"/>
      <c r="URG18" s="82"/>
      <c r="URH18" s="82"/>
      <c r="URI18" s="82"/>
      <c r="URJ18" s="82"/>
      <c r="URK18" s="82"/>
      <c r="URL18" s="82"/>
      <c r="URM18" s="82"/>
      <c r="URN18" s="82"/>
      <c r="URO18" s="82"/>
      <c r="URP18" s="82"/>
      <c r="URQ18" s="82"/>
      <c r="URR18" s="82"/>
      <c r="URS18" s="82"/>
      <c r="URT18" s="82"/>
      <c r="URU18" s="82"/>
      <c r="URV18" s="82"/>
      <c r="URW18" s="82"/>
      <c r="URX18" s="82"/>
      <c r="URY18" s="82"/>
      <c r="URZ18" s="82"/>
      <c r="USA18" s="82"/>
      <c r="USB18" s="82"/>
      <c r="USC18" s="82"/>
      <c r="USD18" s="82"/>
      <c r="USE18" s="82"/>
      <c r="USF18" s="82"/>
      <c r="USG18" s="82"/>
      <c r="USH18" s="82"/>
      <c r="USI18" s="82"/>
      <c r="USJ18" s="82"/>
      <c r="USK18" s="82"/>
      <c r="USL18" s="82"/>
      <c r="USM18" s="82"/>
      <c r="USN18" s="82"/>
      <c r="USO18" s="82"/>
      <c r="USP18" s="82"/>
      <c r="USQ18" s="82"/>
      <c r="USR18" s="82"/>
      <c r="USS18" s="82"/>
      <c r="UST18" s="82"/>
      <c r="USU18" s="82"/>
      <c r="USV18" s="82"/>
      <c r="USW18" s="82"/>
      <c r="USX18" s="82"/>
      <c r="USY18" s="82"/>
      <c r="USZ18" s="82"/>
      <c r="UTA18" s="82"/>
      <c r="UTB18" s="82"/>
      <c r="UTC18" s="82"/>
      <c r="UTD18" s="82"/>
      <c r="UTE18" s="82"/>
      <c r="UTF18" s="82"/>
      <c r="UTG18" s="82"/>
      <c r="UTH18" s="82"/>
      <c r="UTI18" s="82"/>
      <c r="UTJ18" s="82"/>
      <c r="UTK18" s="82"/>
      <c r="UTL18" s="82"/>
      <c r="UTM18" s="82"/>
      <c r="UTN18" s="82"/>
      <c r="UTO18" s="82"/>
      <c r="UTP18" s="82"/>
      <c r="UTQ18" s="82"/>
      <c r="UTR18" s="82"/>
      <c r="UTS18" s="82"/>
      <c r="UTT18" s="82"/>
      <c r="UTU18" s="82"/>
      <c r="UTV18" s="82"/>
      <c r="UTW18" s="82"/>
      <c r="UTX18" s="82"/>
      <c r="UTY18" s="82"/>
      <c r="UTZ18" s="82"/>
      <c r="UUA18" s="82"/>
      <c r="UUB18" s="82"/>
      <c r="UUC18" s="82"/>
      <c r="UUD18" s="82"/>
      <c r="UUE18" s="82"/>
      <c r="UUF18" s="82"/>
      <c r="UUG18" s="82"/>
      <c r="UUH18" s="82"/>
      <c r="UUI18" s="82"/>
      <c r="UUJ18" s="82"/>
      <c r="UUK18" s="82"/>
      <c r="UUL18" s="82"/>
      <c r="UUM18" s="82"/>
      <c r="UUN18" s="82"/>
      <c r="UUO18" s="82"/>
      <c r="UUP18" s="82"/>
      <c r="UUQ18" s="82"/>
      <c r="UUR18" s="82"/>
      <c r="UUS18" s="82"/>
      <c r="UUT18" s="82"/>
      <c r="UUU18" s="82"/>
      <c r="UUV18" s="82"/>
      <c r="UUW18" s="82"/>
      <c r="UUX18" s="82"/>
      <c r="UUY18" s="82"/>
      <c r="UUZ18" s="82"/>
      <c r="UVA18" s="82"/>
      <c r="UVB18" s="82"/>
      <c r="UVC18" s="82"/>
      <c r="UVD18" s="82"/>
      <c r="UVE18" s="82"/>
      <c r="UVF18" s="82"/>
      <c r="UVG18" s="82"/>
      <c r="UVH18" s="82"/>
      <c r="UVI18" s="82"/>
      <c r="UVJ18" s="82"/>
      <c r="UVK18" s="82"/>
      <c r="UVL18" s="82"/>
      <c r="UVM18" s="82"/>
      <c r="UVN18" s="82"/>
      <c r="UVO18" s="82"/>
      <c r="UVP18" s="82"/>
      <c r="UVQ18" s="82"/>
      <c r="UVR18" s="82"/>
      <c r="UVS18" s="82"/>
      <c r="UVT18" s="82"/>
      <c r="UVU18" s="82"/>
      <c r="UVV18" s="82"/>
      <c r="UVW18" s="82"/>
      <c r="UVX18" s="82"/>
      <c r="UVY18" s="82"/>
      <c r="UVZ18" s="82"/>
      <c r="UWA18" s="82"/>
      <c r="UWB18" s="82"/>
      <c r="UWC18" s="82"/>
      <c r="UWD18" s="82"/>
      <c r="UWE18" s="82"/>
      <c r="UWF18" s="82"/>
      <c r="UWG18" s="82"/>
      <c r="UWH18" s="82"/>
      <c r="UWI18" s="82"/>
      <c r="UWJ18" s="82"/>
      <c r="UWK18" s="82"/>
      <c r="UWL18" s="82"/>
      <c r="UWM18" s="82"/>
      <c r="UWN18" s="82"/>
      <c r="UWO18" s="82"/>
      <c r="UWP18" s="82"/>
      <c r="UWQ18" s="82"/>
      <c r="UWR18" s="82"/>
      <c r="UWS18" s="82"/>
      <c r="UWT18" s="82"/>
      <c r="UWU18" s="82"/>
      <c r="UWV18" s="82"/>
      <c r="UWW18" s="82"/>
      <c r="UWX18" s="82"/>
      <c r="UWY18" s="82"/>
      <c r="UWZ18" s="82"/>
      <c r="UXA18" s="82"/>
      <c r="UXB18" s="82"/>
      <c r="UXC18" s="82"/>
      <c r="UXD18" s="82"/>
      <c r="UXE18" s="82"/>
      <c r="UXF18" s="82"/>
      <c r="UXG18" s="82"/>
      <c r="UXH18" s="82"/>
      <c r="UXI18" s="82"/>
      <c r="UXJ18" s="82"/>
      <c r="UXK18" s="82"/>
      <c r="UXL18" s="82"/>
      <c r="UXM18" s="82"/>
      <c r="UXN18" s="82"/>
      <c r="UXO18" s="82"/>
      <c r="UXP18" s="82"/>
      <c r="UXQ18" s="82"/>
      <c r="UXR18" s="82"/>
      <c r="UXS18" s="82"/>
      <c r="UXT18" s="82"/>
      <c r="UXU18" s="82"/>
      <c r="UXV18" s="82"/>
      <c r="UXW18" s="82"/>
      <c r="UXX18" s="82"/>
      <c r="UXY18" s="82"/>
      <c r="UXZ18" s="82"/>
      <c r="UYA18" s="82"/>
      <c r="UYB18" s="82"/>
      <c r="UYC18" s="82"/>
      <c r="UYD18" s="82"/>
      <c r="UYE18" s="82"/>
      <c r="UYF18" s="82"/>
      <c r="UYG18" s="82"/>
      <c r="UYH18" s="82"/>
      <c r="UYI18" s="82"/>
      <c r="UYJ18" s="82"/>
      <c r="UYK18" s="82"/>
      <c r="UYL18" s="82"/>
      <c r="UYM18" s="82"/>
      <c r="UYN18" s="82"/>
      <c r="UYO18" s="82"/>
      <c r="UYP18" s="82"/>
      <c r="UYQ18" s="82"/>
      <c r="UYR18" s="82"/>
      <c r="UYS18" s="82"/>
      <c r="UYT18" s="82"/>
      <c r="UYU18" s="82"/>
      <c r="UYV18" s="82"/>
      <c r="UYW18" s="82"/>
      <c r="UYX18" s="82"/>
      <c r="UYY18" s="82"/>
      <c r="UYZ18" s="82"/>
      <c r="UZA18" s="82"/>
      <c r="UZB18" s="82"/>
      <c r="UZC18" s="82"/>
      <c r="UZD18" s="82"/>
      <c r="UZE18" s="82"/>
      <c r="UZF18" s="82"/>
      <c r="UZG18" s="82"/>
      <c r="UZH18" s="82"/>
      <c r="UZI18" s="82"/>
      <c r="UZJ18" s="82"/>
      <c r="UZK18" s="82"/>
      <c r="UZL18" s="82"/>
      <c r="UZM18" s="82"/>
      <c r="UZN18" s="82"/>
      <c r="UZO18" s="82"/>
      <c r="UZP18" s="82"/>
      <c r="UZQ18" s="82"/>
      <c r="UZR18" s="82"/>
      <c r="UZS18" s="82"/>
      <c r="UZT18" s="82"/>
      <c r="UZU18" s="82"/>
      <c r="UZV18" s="82"/>
      <c r="UZW18" s="82"/>
      <c r="UZX18" s="82"/>
      <c r="UZY18" s="82"/>
      <c r="UZZ18" s="82"/>
      <c r="VAA18" s="82"/>
      <c r="VAB18" s="82"/>
      <c r="VAC18" s="82"/>
      <c r="VAD18" s="82"/>
      <c r="VAE18" s="82"/>
      <c r="VAF18" s="82"/>
      <c r="VAG18" s="82"/>
      <c r="VAH18" s="82"/>
      <c r="VAI18" s="82"/>
      <c r="VAJ18" s="82"/>
      <c r="VAK18" s="82"/>
      <c r="VAL18" s="82"/>
      <c r="VAM18" s="82"/>
      <c r="VAN18" s="82"/>
      <c r="VAO18" s="82"/>
      <c r="VAP18" s="82"/>
      <c r="VAQ18" s="82"/>
      <c r="VAR18" s="82"/>
      <c r="VAS18" s="82"/>
      <c r="VAT18" s="82"/>
      <c r="VAU18" s="82"/>
      <c r="VAV18" s="82"/>
      <c r="VAW18" s="82"/>
      <c r="VAX18" s="82"/>
      <c r="VAY18" s="82"/>
      <c r="VAZ18" s="82"/>
      <c r="VBA18" s="82"/>
      <c r="VBB18" s="82"/>
      <c r="VBC18" s="82"/>
      <c r="VBD18" s="82"/>
      <c r="VBE18" s="82"/>
      <c r="VBF18" s="82"/>
      <c r="VBG18" s="82"/>
      <c r="VBH18" s="82"/>
      <c r="VBI18" s="82"/>
      <c r="VBJ18" s="82"/>
      <c r="VBK18" s="82"/>
      <c r="VBL18" s="82"/>
      <c r="VBM18" s="82"/>
      <c r="VBN18" s="82"/>
      <c r="VBO18" s="82"/>
      <c r="VBP18" s="82"/>
      <c r="VBQ18" s="82"/>
      <c r="VBR18" s="82"/>
      <c r="VBS18" s="82"/>
      <c r="VBT18" s="82"/>
      <c r="VBU18" s="82"/>
      <c r="VBV18" s="82"/>
      <c r="VBW18" s="82"/>
      <c r="VBX18" s="82"/>
      <c r="VBY18" s="82"/>
      <c r="VBZ18" s="82"/>
      <c r="VCA18" s="82"/>
      <c r="VCB18" s="82"/>
      <c r="VCC18" s="82"/>
      <c r="VCD18" s="82"/>
      <c r="VCE18" s="82"/>
      <c r="VCF18" s="82"/>
      <c r="VCG18" s="82"/>
      <c r="VCH18" s="82"/>
      <c r="VCI18" s="82"/>
      <c r="VCJ18" s="82"/>
      <c r="VCK18" s="82"/>
      <c r="VCL18" s="82"/>
      <c r="VCM18" s="82"/>
      <c r="VCN18" s="82"/>
      <c r="VCO18" s="82"/>
      <c r="VCP18" s="82"/>
      <c r="VCQ18" s="82"/>
      <c r="VCR18" s="82"/>
      <c r="VCS18" s="82"/>
      <c r="VCT18" s="82"/>
      <c r="VCU18" s="82"/>
      <c r="VCV18" s="82"/>
      <c r="VCW18" s="82"/>
      <c r="VCX18" s="82"/>
      <c r="VCY18" s="82"/>
      <c r="VCZ18" s="82"/>
      <c r="VDA18" s="82"/>
      <c r="VDB18" s="82"/>
      <c r="VDC18" s="82"/>
      <c r="VDD18" s="82"/>
      <c r="VDE18" s="82"/>
      <c r="VDF18" s="82"/>
      <c r="VDG18" s="82"/>
      <c r="VDH18" s="82"/>
      <c r="VDI18" s="82"/>
      <c r="VDJ18" s="82"/>
      <c r="VDK18" s="82"/>
      <c r="VDL18" s="82"/>
      <c r="VDM18" s="82"/>
      <c r="VDN18" s="82"/>
      <c r="VDO18" s="82"/>
      <c r="VDP18" s="82"/>
      <c r="VDQ18" s="82"/>
      <c r="VDR18" s="82"/>
      <c r="VDS18" s="82"/>
      <c r="VDT18" s="82"/>
      <c r="VDU18" s="82"/>
      <c r="VDV18" s="82"/>
      <c r="VDW18" s="82"/>
      <c r="VDX18" s="82"/>
      <c r="VDY18" s="82"/>
      <c r="VDZ18" s="82"/>
      <c r="VEA18" s="82"/>
      <c r="VEB18" s="82"/>
      <c r="VEC18" s="82"/>
      <c r="VED18" s="82"/>
      <c r="VEE18" s="82"/>
      <c r="VEF18" s="82"/>
      <c r="VEG18" s="82"/>
      <c r="VEH18" s="82"/>
      <c r="VEI18" s="82"/>
      <c r="VEJ18" s="82"/>
      <c r="VEK18" s="82"/>
      <c r="VEL18" s="82"/>
      <c r="VEM18" s="82"/>
      <c r="VEN18" s="82"/>
      <c r="VEO18" s="82"/>
      <c r="VEP18" s="82"/>
      <c r="VEQ18" s="82"/>
      <c r="VER18" s="82"/>
      <c r="VES18" s="82"/>
      <c r="VET18" s="82"/>
      <c r="VEU18" s="82"/>
      <c r="VEV18" s="82"/>
      <c r="VEW18" s="82"/>
      <c r="VEX18" s="82"/>
      <c r="VEY18" s="82"/>
      <c r="VEZ18" s="82"/>
      <c r="VFA18" s="82"/>
      <c r="VFB18" s="82"/>
      <c r="VFC18" s="82"/>
      <c r="VFD18" s="82"/>
      <c r="VFE18" s="82"/>
      <c r="VFF18" s="82"/>
      <c r="VFG18" s="82"/>
      <c r="VFH18" s="82"/>
      <c r="VFI18" s="82"/>
      <c r="VFJ18" s="82"/>
      <c r="VFK18" s="82"/>
      <c r="VFL18" s="82"/>
      <c r="VFM18" s="82"/>
      <c r="VFN18" s="82"/>
      <c r="VFO18" s="82"/>
      <c r="VFP18" s="82"/>
      <c r="VFQ18" s="82"/>
      <c r="VFR18" s="82"/>
      <c r="VFS18" s="82"/>
      <c r="VFT18" s="82"/>
      <c r="VFU18" s="82"/>
      <c r="VFV18" s="82"/>
      <c r="VFW18" s="82"/>
      <c r="VFX18" s="82"/>
      <c r="VFY18" s="82"/>
      <c r="VFZ18" s="82"/>
      <c r="VGA18" s="82"/>
      <c r="VGB18" s="82"/>
      <c r="VGC18" s="82"/>
      <c r="VGD18" s="82"/>
      <c r="VGE18" s="82"/>
      <c r="VGF18" s="82"/>
      <c r="VGG18" s="82"/>
      <c r="VGH18" s="82"/>
      <c r="VGI18" s="82"/>
      <c r="VGJ18" s="82"/>
      <c r="VGK18" s="82"/>
      <c r="VGL18" s="82"/>
      <c r="VGM18" s="82"/>
      <c r="VGN18" s="82"/>
      <c r="VGO18" s="82"/>
      <c r="VGP18" s="82"/>
      <c r="VGQ18" s="82"/>
      <c r="VGR18" s="82"/>
      <c r="VGS18" s="82"/>
      <c r="VGT18" s="82"/>
      <c r="VGU18" s="82"/>
      <c r="VGV18" s="82"/>
      <c r="VGW18" s="82"/>
      <c r="VGX18" s="82"/>
      <c r="VGY18" s="82"/>
      <c r="VGZ18" s="82"/>
      <c r="VHA18" s="82"/>
      <c r="VHB18" s="82"/>
      <c r="VHC18" s="82"/>
      <c r="VHD18" s="82"/>
      <c r="VHE18" s="82"/>
      <c r="VHF18" s="82"/>
      <c r="VHG18" s="82"/>
      <c r="VHH18" s="82"/>
      <c r="VHI18" s="82"/>
      <c r="VHJ18" s="82"/>
      <c r="VHK18" s="82"/>
      <c r="VHL18" s="82"/>
      <c r="VHM18" s="82"/>
      <c r="VHN18" s="82"/>
      <c r="VHO18" s="82"/>
      <c r="VHP18" s="82"/>
      <c r="VHQ18" s="82"/>
      <c r="VHR18" s="82"/>
      <c r="VHS18" s="82"/>
      <c r="VHT18" s="82"/>
      <c r="VHU18" s="82"/>
      <c r="VHV18" s="82"/>
      <c r="VHW18" s="82"/>
      <c r="VHX18" s="82"/>
      <c r="VHY18" s="82"/>
      <c r="VHZ18" s="82"/>
      <c r="VIA18" s="82"/>
      <c r="VIB18" s="82"/>
      <c r="VIC18" s="82"/>
      <c r="VID18" s="82"/>
      <c r="VIE18" s="82"/>
      <c r="VIF18" s="82"/>
      <c r="VIG18" s="82"/>
      <c r="VIH18" s="82"/>
      <c r="VII18" s="82"/>
      <c r="VIJ18" s="82"/>
      <c r="VIK18" s="82"/>
      <c r="VIL18" s="82"/>
      <c r="VIM18" s="82"/>
      <c r="VIN18" s="82"/>
      <c r="VIO18" s="82"/>
      <c r="VIP18" s="82"/>
      <c r="VIQ18" s="82"/>
      <c r="VIR18" s="82"/>
      <c r="VIS18" s="82"/>
      <c r="VIT18" s="82"/>
      <c r="VIU18" s="82"/>
      <c r="VIV18" s="82"/>
      <c r="VIW18" s="82"/>
      <c r="VIX18" s="82"/>
      <c r="VIY18" s="82"/>
      <c r="VIZ18" s="82"/>
      <c r="VJA18" s="82"/>
      <c r="VJB18" s="82"/>
      <c r="VJC18" s="82"/>
      <c r="VJD18" s="82"/>
      <c r="VJE18" s="82"/>
      <c r="VJF18" s="82"/>
      <c r="VJG18" s="82"/>
      <c r="VJH18" s="82"/>
      <c r="VJI18" s="82"/>
      <c r="VJJ18" s="82"/>
      <c r="VJK18" s="82"/>
      <c r="VJL18" s="82"/>
      <c r="VJM18" s="82"/>
      <c r="VJN18" s="82"/>
      <c r="VJO18" s="82"/>
      <c r="VJP18" s="82"/>
      <c r="VJQ18" s="82"/>
      <c r="VJR18" s="82"/>
      <c r="VJS18" s="82"/>
      <c r="VJT18" s="82"/>
      <c r="VJU18" s="82"/>
      <c r="VJV18" s="82"/>
      <c r="VJW18" s="82"/>
      <c r="VJX18" s="82"/>
      <c r="VJY18" s="82"/>
      <c r="VJZ18" s="82"/>
      <c r="VKA18" s="82"/>
      <c r="VKB18" s="82"/>
      <c r="VKC18" s="82"/>
      <c r="VKD18" s="82"/>
      <c r="VKE18" s="82"/>
      <c r="VKF18" s="82"/>
      <c r="VKG18" s="82"/>
      <c r="VKH18" s="82"/>
      <c r="VKI18" s="82"/>
      <c r="VKJ18" s="82"/>
      <c r="VKK18" s="82"/>
      <c r="VKL18" s="82"/>
      <c r="VKM18" s="82"/>
      <c r="VKN18" s="82"/>
      <c r="VKO18" s="82"/>
      <c r="VKP18" s="82"/>
      <c r="VKQ18" s="82"/>
      <c r="VKR18" s="82"/>
      <c r="VKS18" s="82"/>
      <c r="VKT18" s="82"/>
      <c r="VKU18" s="82"/>
      <c r="VKV18" s="82"/>
      <c r="VKW18" s="82"/>
      <c r="VKX18" s="82"/>
      <c r="VKY18" s="82"/>
      <c r="VKZ18" s="82"/>
      <c r="VLA18" s="82"/>
      <c r="VLB18" s="82"/>
      <c r="VLC18" s="82"/>
      <c r="VLD18" s="82"/>
      <c r="VLE18" s="82"/>
      <c r="VLF18" s="82"/>
      <c r="VLG18" s="82"/>
      <c r="VLH18" s="82"/>
      <c r="VLI18" s="82"/>
      <c r="VLJ18" s="82"/>
      <c r="VLK18" s="82"/>
      <c r="VLL18" s="82"/>
      <c r="VLM18" s="82"/>
      <c r="VLN18" s="82"/>
      <c r="VLO18" s="82"/>
      <c r="VLP18" s="82"/>
      <c r="VLQ18" s="82"/>
      <c r="VLR18" s="82"/>
      <c r="VLS18" s="82"/>
      <c r="VLT18" s="82"/>
      <c r="VLU18" s="82"/>
      <c r="VLV18" s="82"/>
      <c r="VLW18" s="82"/>
      <c r="VLX18" s="82"/>
      <c r="VLY18" s="82"/>
      <c r="VLZ18" s="82"/>
      <c r="VMA18" s="82"/>
      <c r="VMB18" s="82"/>
      <c r="VMC18" s="82"/>
      <c r="VMD18" s="82"/>
      <c r="VME18" s="82"/>
      <c r="VMF18" s="82"/>
      <c r="VMG18" s="82"/>
      <c r="VMH18" s="82"/>
      <c r="VMI18" s="82"/>
      <c r="VMJ18" s="82"/>
      <c r="VMK18" s="82"/>
      <c r="VML18" s="82"/>
      <c r="VMM18" s="82"/>
      <c r="VMN18" s="82"/>
      <c r="VMO18" s="82"/>
      <c r="VMP18" s="82"/>
      <c r="VMQ18" s="82"/>
      <c r="VMR18" s="82"/>
      <c r="VMS18" s="82"/>
      <c r="VMT18" s="82"/>
      <c r="VMU18" s="82"/>
      <c r="VMV18" s="82"/>
      <c r="VMW18" s="82"/>
      <c r="VMX18" s="82"/>
      <c r="VMY18" s="82"/>
      <c r="VMZ18" s="82"/>
      <c r="VNA18" s="82"/>
      <c r="VNB18" s="82"/>
      <c r="VNC18" s="82"/>
      <c r="VND18" s="82"/>
      <c r="VNE18" s="82"/>
      <c r="VNF18" s="82"/>
      <c r="VNG18" s="82"/>
      <c r="VNH18" s="82"/>
      <c r="VNI18" s="82"/>
      <c r="VNJ18" s="82"/>
      <c r="VNK18" s="82"/>
      <c r="VNL18" s="82"/>
      <c r="VNM18" s="82"/>
      <c r="VNN18" s="82"/>
      <c r="VNO18" s="82"/>
      <c r="VNP18" s="82"/>
      <c r="VNQ18" s="82"/>
      <c r="VNR18" s="82"/>
      <c r="VNS18" s="82"/>
      <c r="VNT18" s="82"/>
      <c r="VNU18" s="82"/>
      <c r="VNV18" s="82"/>
      <c r="VNW18" s="82"/>
      <c r="VNX18" s="82"/>
      <c r="VNY18" s="82"/>
      <c r="VNZ18" s="82"/>
      <c r="VOA18" s="82"/>
      <c r="VOB18" s="82"/>
      <c r="VOC18" s="82"/>
      <c r="VOD18" s="82"/>
      <c r="VOE18" s="82"/>
      <c r="VOF18" s="82"/>
      <c r="VOG18" s="82"/>
      <c r="VOH18" s="82"/>
      <c r="VOI18" s="82"/>
      <c r="VOJ18" s="82"/>
      <c r="VOK18" s="82"/>
      <c r="VOL18" s="82"/>
      <c r="VOM18" s="82"/>
      <c r="VON18" s="82"/>
      <c r="VOO18" s="82"/>
      <c r="VOP18" s="82"/>
      <c r="VOQ18" s="82"/>
      <c r="VOR18" s="82"/>
      <c r="VOS18" s="82"/>
      <c r="VOT18" s="82"/>
      <c r="VOU18" s="82"/>
      <c r="VOV18" s="82"/>
      <c r="VOW18" s="82"/>
      <c r="VOX18" s="82"/>
      <c r="VOY18" s="82"/>
      <c r="VOZ18" s="82"/>
      <c r="VPA18" s="82"/>
      <c r="VPB18" s="82"/>
      <c r="VPC18" s="82"/>
      <c r="VPD18" s="82"/>
      <c r="VPE18" s="82"/>
      <c r="VPF18" s="82"/>
      <c r="VPG18" s="82"/>
      <c r="VPH18" s="82"/>
      <c r="VPI18" s="82"/>
      <c r="VPJ18" s="82"/>
      <c r="VPK18" s="82"/>
      <c r="VPL18" s="82"/>
      <c r="VPM18" s="82"/>
      <c r="VPN18" s="82"/>
      <c r="VPO18" s="82"/>
      <c r="VPP18" s="82"/>
      <c r="VPQ18" s="82"/>
      <c r="VPR18" s="82"/>
      <c r="VPS18" s="82"/>
      <c r="VPT18" s="82"/>
      <c r="VPU18" s="82"/>
      <c r="VPV18" s="82"/>
      <c r="VPW18" s="82"/>
      <c r="VPX18" s="82"/>
      <c r="VPY18" s="82"/>
      <c r="VPZ18" s="82"/>
      <c r="VQA18" s="82"/>
      <c r="VQB18" s="82"/>
      <c r="VQC18" s="82"/>
      <c r="VQD18" s="82"/>
      <c r="VQE18" s="82"/>
      <c r="VQF18" s="82"/>
      <c r="VQG18" s="82"/>
      <c r="VQH18" s="82"/>
      <c r="VQI18" s="82"/>
      <c r="VQJ18" s="82"/>
      <c r="VQK18" s="82"/>
      <c r="VQL18" s="82"/>
      <c r="VQM18" s="82"/>
      <c r="VQN18" s="82"/>
      <c r="VQO18" s="82"/>
      <c r="VQP18" s="82"/>
      <c r="VQQ18" s="82"/>
      <c r="VQR18" s="82"/>
      <c r="VQS18" s="82"/>
      <c r="VQT18" s="82"/>
      <c r="VQU18" s="82"/>
      <c r="VQV18" s="82"/>
      <c r="VQW18" s="82"/>
      <c r="VQX18" s="82"/>
      <c r="VQY18" s="82"/>
      <c r="VQZ18" s="82"/>
      <c r="VRA18" s="82"/>
      <c r="VRB18" s="82"/>
      <c r="VRC18" s="82"/>
      <c r="VRD18" s="82"/>
      <c r="VRE18" s="82"/>
      <c r="VRF18" s="82"/>
      <c r="VRG18" s="82"/>
      <c r="VRH18" s="82"/>
      <c r="VRI18" s="82"/>
      <c r="VRJ18" s="82"/>
      <c r="VRK18" s="82"/>
      <c r="VRL18" s="82"/>
      <c r="VRM18" s="82"/>
      <c r="VRN18" s="82"/>
      <c r="VRO18" s="82"/>
      <c r="VRP18" s="82"/>
      <c r="VRQ18" s="82"/>
      <c r="VRR18" s="82"/>
      <c r="VRS18" s="82"/>
      <c r="VRT18" s="82"/>
      <c r="VRU18" s="82"/>
      <c r="VRV18" s="82"/>
      <c r="VRW18" s="82"/>
      <c r="VRX18" s="82"/>
      <c r="VRY18" s="82"/>
      <c r="VRZ18" s="82"/>
      <c r="VSA18" s="82"/>
      <c r="VSB18" s="82"/>
      <c r="VSC18" s="82"/>
      <c r="VSD18" s="82"/>
      <c r="VSE18" s="82"/>
      <c r="VSF18" s="82"/>
      <c r="VSG18" s="82"/>
      <c r="VSH18" s="82"/>
      <c r="VSI18" s="82"/>
      <c r="VSJ18" s="82"/>
      <c r="VSK18" s="82"/>
      <c r="VSL18" s="82"/>
      <c r="VSM18" s="82"/>
      <c r="VSN18" s="82"/>
      <c r="VSO18" s="82"/>
      <c r="VSP18" s="82"/>
      <c r="VSQ18" s="82"/>
      <c r="VSR18" s="82"/>
      <c r="VSS18" s="82"/>
      <c r="VST18" s="82"/>
      <c r="VSU18" s="82"/>
      <c r="VSV18" s="82"/>
      <c r="VSW18" s="82"/>
      <c r="VSX18" s="82"/>
      <c r="VSY18" s="82"/>
      <c r="VSZ18" s="82"/>
      <c r="VTA18" s="82"/>
      <c r="VTB18" s="82"/>
      <c r="VTC18" s="82"/>
      <c r="VTD18" s="82"/>
      <c r="VTE18" s="82"/>
      <c r="VTF18" s="82"/>
      <c r="VTG18" s="82"/>
      <c r="VTH18" s="82"/>
      <c r="VTI18" s="82"/>
      <c r="VTJ18" s="82"/>
      <c r="VTK18" s="82"/>
      <c r="VTL18" s="82"/>
      <c r="VTM18" s="82"/>
      <c r="VTN18" s="82"/>
      <c r="VTO18" s="82"/>
      <c r="VTP18" s="82"/>
      <c r="VTQ18" s="82"/>
      <c r="VTR18" s="82"/>
      <c r="VTS18" s="82"/>
      <c r="VTT18" s="82"/>
      <c r="VTU18" s="82"/>
      <c r="VTV18" s="82"/>
      <c r="VTW18" s="82"/>
      <c r="VTX18" s="82"/>
      <c r="VTY18" s="82"/>
      <c r="VTZ18" s="82"/>
      <c r="VUA18" s="82"/>
      <c r="VUB18" s="82"/>
      <c r="VUC18" s="82"/>
      <c r="VUD18" s="82"/>
      <c r="VUE18" s="82"/>
      <c r="VUF18" s="82"/>
      <c r="VUG18" s="82"/>
      <c r="VUH18" s="82"/>
      <c r="VUI18" s="82"/>
      <c r="VUJ18" s="82"/>
      <c r="VUK18" s="82"/>
      <c r="VUL18" s="82"/>
      <c r="VUM18" s="82"/>
      <c r="VUN18" s="82"/>
      <c r="VUO18" s="82"/>
      <c r="VUP18" s="82"/>
      <c r="VUQ18" s="82"/>
      <c r="VUR18" s="82"/>
      <c r="VUS18" s="82"/>
      <c r="VUT18" s="82"/>
      <c r="VUU18" s="82"/>
      <c r="VUV18" s="82"/>
      <c r="VUW18" s="82"/>
      <c r="VUX18" s="82"/>
      <c r="VUY18" s="82"/>
      <c r="VUZ18" s="82"/>
      <c r="VVA18" s="82"/>
      <c r="VVB18" s="82"/>
      <c r="VVC18" s="82"/>
      <c r="VVD18" s="82"/>
      <c r="VVE18" s="82"/>
      <c r="VVF18" s="82"/>
      <c r="VVG18" s="82"/>
      <c r="VVH18" s="82"/>
      <c r="VVI18" s="82"/>
      <c r="VVJ18" s="82"/>
      <c r="VVK18" s="82"/>
      <c r="VVL18" s="82"/>
      <c r="VVM18" s="82"/>
      <c r="VVN18" s="82"/>
      <c r="VVO18" s="82"/>
      <c r="VVP18" s="82"/>
      <c r="VVQ18" s="82"/>
      <c r="VVR18" s="82"/>
      <c r="VVS18" s="82"/>
      <c r="VVT18" s="82"/>
      <c r="VVU18" s="82"/>
      <c r="VVV18" s="82"/>
      <c r="VVW18" s="82"/>
      <c r="VVX18" s="82"/>
      <c r="VVY18" s="82"/>
      <c r="VVZ18" s="82"/>
      <c r="VWA18" s="82"/>
      <c r="VWB18" s="82"/>
      <c r="VWC18" s="82"/>
      <c r="VWD18" s="82"/>
      <c r="VWE18" s="82"/>
      <c r="VWF18" s="82"/>
      <c r="VWG18" s="82"/>
      <c r="VWH18" s="82"/>
      <c r="VWI18" s="82"/>
      <c r="VWJ18" s="82"/>
      <c r="VWK18" s="82"/>
      <c r="VWL18" s="82"/>
      <c r="VWM18" s="82"/>
      <c r="VWN18" s="82"/>
      <c r="VWO18" s="82"/>
      <c r="VWP18" s="82"/>
      <c r="VWQ18" s="82"/>
      <c r="VWR18" s="82"/>
      <c r="VWS18" s="82"/>
      <c r="VWT18" s="82"/>
      <c r="VWU18" s="82"/>
      <c r="VWV18" s="82"/>
      <c r="VWW18" s="82"/>
      <c r="VWX18" s="82"/>
      <c r="VWY18" s="82"/>
      <c r="VWZ18" s="82"/>
      <c r="VXA18" s="82"/>
      <c r="VXB18" s="82"/>
      <c r="VXC18" s="82"/>
      <c r="VXD18" s="82"/>
      <c r="VXE18" s="82"/>
      <c r="VXF18" s="82"/>
      <c r="VXG18" s="82"/>
      <c r="VXH18" s="82"/>
      <c r="VXI18" s="82"/>
      <c r="VXJ18" s="82"/>
      <c r="VXK18" s="82"/>
      <c r="VXL18" s="82"/>
      <c r="VXM18" s="82"/>
      <c r="VXN18" s="82"/>
      <c r="VXO18" s="82"/>
      <c r="VXP18" s="82"/>
      <c r="VXQ18" s="82"/>
      <c r="VXR18" s="82"/>
      <c r="VXS18" s="82"/>
      <c r="VXT18" s="82"/>
      <c r="VXU18" s="82"/>
      <c r="VXV18" s="82"/>
      <c r="VXW18" s="82"/>
      <c r="VXX18" s="82"/>
      <c r="VXY18" s="82"/>
      <c r="VXZ18" s="82"/>
      <c r="VYA18" s="82"/>
      <c r="VYB18" s="82"/>
      <c r="VYC18" s="82"/>
      <c r="VYD18" s="82"/>
      <c r="VYE18" s="82"/>
      <c r="VYF18" s="82"/>
      <c r="VYG18" s="82"/>
      <c r="VYH18" s="82"/>
      <c r="VYI18" s="82"/>
      <c r="VYJ18" s="82"/>
      <c r="VYK18" s="82"/>
      <c r="VYL18" s="82"/>
      <c r="VYM18" s="82"/>
      <c r="VYN18" s="82"/>
      <c r="VYO18" s="82"/>
      <c r="VYP18" s="82"/>
      <c r="VYQ18" s="82"/>
      <c r="VYR18" s="82"/>
      <c r="VYS18" s="82"/>
      <c r="VYT18" s="82"/>
      <c r="VYU18" s="82"/>
      <c r="VYV18" s="82"/>
      <c r="VYW18" s="82"/>
      <c r="VYX18" s="82"/>
      <c r="VYY18" s="82"/>
      <c r="VYZ18" s="82"/>
      <c r="VZA18" s="82"/>
      <c r="VZB18" s="82"/>
      <c r="VZC18" s="82"/>
      <c r="VZD18" s="82"/>
      <c r="VZE18" s="82"/>
      <c r="VZF18" s="82"/>
      <c r="VZG18" s="82"/>
      <c r="VZH18" s="82"/>
      <c r="VZI18" s="82"/>
      <c r="VZJ18" s="82"/>
      <c r="VZK18" s="82"/>
      <c r="VZL18" s="82"/>
      <c r="VZM18" s="82"/>
      <c r="VZN18" s="82"/>
      <c r="VZO18" s="82"/>
      <c r="VZP18" s="82"/>
      <c r="VZQ18" s="82"/>
      <c r="VZR18" s="82"/>
      <c r="VZS18" s="82"/>
      <c r="VZT18" s="82"/>
      <c r="VZU18" s="82"/>
      <c r="VZV18" s="82"/>
      <c r="VZW18" s="82"/>
      <c r="VZX18" s="82"/>
      <c r="VZY18" s="82"/>
      <c r="VZZ18" s="82"/>
      <c r="WAA18" s="82"/>
      <c r="WAB18" s="82"/>
      <c r="WAC18" s="82"/>
      <c r="WAD18" s="82"/>
      <c r="WAE18" s="82"/>
      <c r="WAF18" s="82"/>
      <c r="WAG18" s="82"/>
      <c r="WAH18" s="82"/>
      <c r="WAI18" s="82"/>
      <c r="WAJ18" s="82"/>
      <c r="WAK18" s="82"/>
      <c r="WAL18" s="82"/>
      <c r="WAM18" s="82"/>
      <c r="WAN18" s="82"/>
      <c r="WAO18" s="82"/>
      <c r="WAP18" s="82"/>
      <c r="WAQ18" s="82"/>
      <c r="WAR18" s="82"/>
      <c r="WAS18" s="82"/>
      <c r="WAT18" s="82"/>
      <c r="WAU18" s="82"/>
      <c r="WAV18" s="82"/>
      <c r="WAW18" s="82"/>
      <c r="WAX18" s="82"/>
      <c r="WAY18" s="82"/>
      <c r="WAZ18" s="82"/>
      <c r="WBA18" s="82"/>
      <c r="WBB18" s="82"/>
      <c r="WBC18" s="82"/>
      <c r="WBD18" s="82"/>
      <c r="WBE18" s="82"/>
      <c r="WBF18" s="82"/>
      <c r="WBG18" s="82"/>
      <c r="WBH18" s="82"/>
      <c r="WBI18" s="82"/>
      <c r="WBJ18" s="82"/>
      <c r="WBK18" s="82"/>
      <c r="WBL18" s="82"/>
      <c r="WBM18" s="82"/>
      <c r="WBN18" s="82"/>
      <c r="WBO18" s="82"/>
      <c r="WBP18" s="82"/>
      <c r="WBQ18" s="82"/>
      <c r="WBR18" s="82"/>
      <c r="WBS18" s="82"/>
      <c r="WBT18" s="82"/>
      <c r="WBU18" s="82"/>
      <c r="WBV18" s="82"/>
      <c r="WBW18" s="82"/>
      <c r="WBX18" s="82"/>
      <c r="WBY18" s="82"/>
      <c r="WBZ18" s="82"/>
      <c r="WCA18" s="82"/>
      <c r="WCB18" s="82"/>
      <c r="WCC18" s="82"/>
      <c r="WCD18" s="82"/>
      <c r="WCE18" s="82"/>
      <c r="WCF18" s="82"/>
      <c r="WCG18" s="82"/>
      <c r="WCH18" s="82"/>
      <c r="WCI18" s="82"/>
      <c r="WCJ18" s="82"/>
      <c r="WCK18" s="82"/>
      <c r="WCL18" s="82"/>
      <c r="WCM18" s="82"/>
      <c r="WCN18" s="82"/>
      <c r="WCO18" s="82"/>
      <c r="WCP18" s="82"/>
      <c r="WCQ18" s="82"/>
      <c r="WCR18" s="82"/>
      <c r="WCS18" s="82"/>
      <c r="WCT18" s="82"/>
      <c r="WCU18" s="82"/>
      <c r="WCV18" s="82"/>
      <c r="WCW18" s="82"/>
      <c r="WCX18" s="82"/>
      <c r="WCY18" s="82"/>
      <c r="WCZ18" s="82"/>
      <c r="WDA18" s="82"/>
      <c r="WDB18" s="82"/>
      <c r="WDC18" s="82"/>
      <c r="WDD18" s="82"/>
      <c r="WDE18" s="82"/>
      <c r="WDF18" s="82"/>
      <c r="WDG18" s="82"/>
      <c r="WDH18" s="82"/>
      <c r="WDI18" s="82"/>
      <c r="WDJ18" s="82"/>
      <c r="WDK18" s="82"/>
      <c r="WDL18" s="82"/>
      <c r="WDM18" s="82"/>
      <c r="WDN18" s="82"/>
      <c r="WDO18" s="82"/>
      <c r="WDP18" s="82"/>
      <c r="WDQ18" s="82"/>
      <c r="WDR18" s="82"/>
      <c r="WDS18" s="82"/>
      <c r="WDT18" s="82"/>
      <c r="WDU18" s="82"/>
      <c r="WDV18" s="82"/>
      <c r="WDW18" s="82"/>
      <c r="WDX18" s="82"/>
      <c r="WDY18" s="82"/>
      <c r="WDZ18" s="82"/>
      <c r="WEA18" s="82"/>
      <c r="WEB18" s="82"/>
      <c r="WEC18" s="82"/>
      <c r="WED18" s="82"/>
      <c r="WEE18" s="82"/>
      <c r="WEF18" s="82"/>
      <c r="WEG18" s="82"/>
      <c r="WEH18" s="82"/>
      <c r="WEI18" s="82"/>
      <c r="WEJ18" s="82"/>
      <c r="WEK18" s="82"/>
      <c r="WEL18" s="82"/>
      <c r="WEM18" s="82"/>
      <c r="WEN18" s="82"/>
      <c r="WEO18" s="82"/>
      <c r="WEP18" s="82"/>
      <c r="WEQ18" s="82"/>
      <c r="WER18" s="82"/>
      <c r="WES18" s="82"/>
      <c r="WET18" s="82"/>
      <c r="WEU18" s="82"/>
      <c r="WEV18" s="82"/>
      <c r="WEW18" s="82"/>
      <c r="WEX18" s="82"/>
      <c r="WEY18" s="82"/>
      <c r="WEZ18" s="82"/>
      <c r="WFA18" s="82"/>
      <c r="WFB18" s="82"/>
      <c r="WFC18" s="82"/>
      <c r="WFD18" s="82"/>
      <c r="WFE18" s="82"/>
      <c r="WFF18" s="82"/>
      <c r="WFG18" s="82"/>
      <c r="WFH18" s="82"/>
      <c r="WFI18" s="82"/>
      <c r="WFJ18" s="82"/>
      <c r="WFK18" s="82"/>
      <c r="WFL18" s="82"/>
      <c r="WFM18" s="82"/>
      <c r="WFN18" s="82"/>
      <c r="WFO18" s="82"/>
      <c r="WFP18" s="82"/>
      <c r="WFQ18" s="82"/>
      <c r="WFR18" s="82"/>
      <c r="WFS18" s="82"/>
      <c r="WFT18" s="82"/>
      <c r="WFU18" s="82"/>
      <c r="WFV18" s="82"/>
      <c r="WFW18" s="82"/>
      <c r="WFX18" s="82"/>
      <c r="WFY18" s="82"/>
      <c r="WFZ18" s="82"/>
      <c r="WGA18" s="82"/>
      <c r="WGB18" s="82"/>
      <c r="WGC18" s="82"/>
      <c r="WGD18" s="82"/>
      <c r="WGE18" s="82"/>
      <c r="WGF18" s="82"/>
      <c r="WGG18" s="82"/>
      <c r="WGH18" s="82"/>
      <c r="WGI18" s="82"/>
      <c r="WGJ18" s="82"/>
      <c r="WGK18" s="82"/>
      <c r="WGL18" s="82"/>
      <c r="WGM18" s="82"/>
      <c r="WGN18" s="82"/>
      <c r="WGO18" s="82"/>
      <c r="WGP18" s="82"/>
      <c r="WGQ18" s="82"/>
      <c r="WGR18" s="82"/>
      <c r="WGS18" s="82"/>
      <c r="WGT18" s="82"/>
      <c r="WGU18" s="82"/>
      <c r="WGV18" s="82"/>
      <c r="WGW18" s="82"/>
      <c r="WGX18" s="82"/>
      <c r="WGY18" s="82"/>
      <c r="WGZ18" s="82"/>
      <c r="WHA18" s="82"/>
      <c r="WHB18" s="82"/>
      <c r="WHC18" s="82"/>
      <c r="WHD18" s="82"/>
      <c r="WHE18" s="82"/>
      <c r="WHF18" s="82"/>
      <c r="WHG18" s="82"/>
      <c r="WHH18" s="82"/>
      <c r="WHI18" s="82"/>
      <c r="WHJ18" s="82"/>
      <c r="WHK18" s="82"/>
      <c r="WHL18" s="82"/>
      <c r="WHM18" s="82"/>
      <c r="WHN18" s="82"/>
      <c r="WHO18" s="82"/>
      <c r="WHP18" s="82"/>
      <c r="WHQ18" s="82"/>
      <c r="WHR18" s="82"/>
      <c r="WHS18" s="82"/>
      <c r="WHT18" s="82"/>
      <c r="WHU18" s="82"/>
      <c r="WHV18" s="82"/>
      <c r="WHW18" s="82"/>
      <c r="WHX18" s="82"/>
      <c r="WHY18" s="82"/>
      <c r="WHZ18" s="82"/>
      <c r="WIA18" s="82"/>
      <c r="WIB18" s="82"/>
      <c r="WIC18" s="82"/>
      <c r="WID18" s="82"/>
      <c r="WIE18" s="82"/>
      <c r="WIF18" s="82"/>
      <c r="WIG18" s="82"/>
      <c r="WIH18" s="82"/>
      <c r="WII18" s="82"/>
      <c r="WIJ18" s="82"/>
      <c r="WIK18" s="82"/>
      <c r="WIL18" s="82"/>
      <c r="WIM18" s="82"/>
      <c r="WIN18" s="82"/>
      <c r="WIO18" s="82"/>
      <c r="WIP18" s="82"/>
      <c r="WIQ18" s="82"/>
      <c r="WIR18" s="82"/>
      <c r="WIS18" s="82"/>
      <c r="WIT18" s="82"/>
      <c r="WIU18" s="82"/>
      <c r="WIV18" s="82"/>
      <c r="WIW18" s="82"/>
      <c r="WIX18" s="82"/>
      <c r="WIY18" s="82"/>
      <c r="WIZ18" s="82"/>
      <c r="WJA18" s="82"/>
      <c r="WJB18" s="82"/>
      <c r="WJC18" s="82"/>
      <c r="WJD18" s="82"/>
      <c r="WJE18" s="82"/>
      <c r="WJF18" s="82"/>
      <c r="WJG18" s="82"/>
      <c r="WJH18" s="82"/>
      <c r="WJI18" s="82"/>
      <c r="WJJ18" s="82"/>
      <c r="WJK18" s="82"/>
      <c r="WJL18" s="82"/>
      <c r="WJM18" s="82"/>
      <c r="WJN18" s="82"/>
      <c r="WJO18" s="82"/>
      <c r="WJP18" s="82"/>
      <c r="WJQ18" s="82"/>
      <c r="WJR18" s="82"/>
      <c r="WJS18" s="82"/>
      <c r="WJT18" s="82"/>
      <c r="WJU18" s="82"/>
      <c r="WJV18" s="82"/>
      <c r="WJW18" s="82"/>
      <c r="WJX18" s="82"/>
      <c r="WJY18" s="82"/>
      <c r="WJZ18" s="82"/>
      <c r="WKA18" s="82"/>
      <c r="WKB18" s="82"/>
      <c r="WKC18" s="82"/>
      <c r="WKD18" s="82"/>
      <c r="WKE18" s="82"/>
      <c r="WKF18" s="82"/>
      <c r="WKG18" s="82"/>
      <c r="WKH18" s="82"/>
      <c r="WKI18" s="82"/>
      <c r="WKJ18" s="82"/>
      <c r="WKK18" s="82"/>
      <c r="WKL18" s="82"/>
      <c r="WKM18" s="82"/>
      <c r="WKN18" s="82"/>
      <c r="WKO18" s="82"/>
      <c r="WKP18" s="82"/>
      <c r="WKQ18" s="82"/>
      <c r="WKR18" s="82"/>
      <c r="WKS18" s="82"/>
      <c r="WKT18" s="82"/>
      <c r="WKU18" s="82"/>
      <c r="WKV18" s="82"/>
      <c r="WKW18" s="82"/>
      <c r="WKX18" s="82"/>
      <c r="WKY18" s="82"/>
      <c r="WKZ18" s="82"/>
      <c r="WLA18" s="82"/>
      <c r="WLB18" s="82"/>
      <c r="WLC18" s="82"/>
      <c r="WLD18" s="82"/>
      <c r="WLE18" s="82"/>
      <c r="WLF18" s="82"/>
      <c r="WLG18" s="82"/>
      <c r="WLH18" s="82"/>
      <c r="WLI18" s="82"/>
      <c r="WLJ18" s="82"/>
      <c r="WLK18" s="82"/>
      <c r="WLL18" s="82"/>
      <c r="WLM18" s="82"/>
      <c r="WLN18" s="82"/>
      <c r="WLO18" s="82"/>
      <c r="WLP18" s="82"/>
      <c r="WLQ18" s="82"/>
      <c r="WLR18" s="82"/>
      <c r="WLS18" s="82"/>
      <c r="WLT18" s="82"/>
      <c r="WLU18" s="82"/>
      <c r="WLV18" s="82"/>
      <c r="WLW18" s="82"/>
      <c r="WLX18" s="82"/>
      <c r="WLY18" s="82"/>
      <c r="WLZ18" s="82"/>
      <c r="WMA18" s="82"/>
      <c r="WMB18" s="82"/>
      <c r="WMC18" s="82"/>
      <c r="WMD18" s="82"/>
      <c r="WME18" s="82"/>
      <c r="WMF18" s="82"/>
      <c r="WMG18" s="82"/>
      <c r="WMH18" s="82"/>
      <c r="WMI18" s="82"/>
      <c r="WMJ18" s="82"/>
      <c r="WMK18" s="82"/>
      <c r="WML18" s="82"/>
      <c r="WMM18" s="82"/>
      <c r="WMN18" s="82"/>
      <c r="WMO18" s="82"/>
      <c r="WMP18" s="82"/>
      <c r="WMQ18" s="82"/>
      <c r="WMR18" s="82"/>
      <c r="WMS18" s="82"/>
      <c r="WMT18" s="82"/>
      <c r="WMU18" s="82"/>
      <c r="WMV18" s="82"/>
      <c r="WMW18" s="82"/>
      <c r="WMX18" s="82"/>
      <c r="WMY18" s="82"/>
      <c r="WMZ18" s="82"/>
      <c r="WNA18" s="82"/>
      <c r="WNB18" s="82"/>
      <c r="WNC18" s="82"/>
      <c r="WND18" s="82"/>
      <c r="WNE18" s="82"/>
      <c r="WNF18" s="82"/>
      <c r="WNG18" s="82"/>
      <c r="WNH18" s="82"/>
      <c r="WNI18" s="82"/>
      <c r="WNJ18" s="82"/>
      <c r="WNK18" s="82"/>
      <c r="WNL18" s="82"/>
      <c r="WNM18" s="82"/>
      <c r="WNN18" s="82"/>
      <c r="WNO18" s="82"/>
      <c r="WNP18" s="82"/>
      <c r="WNQ18" s="82"/>
      <c r="WNR18" s="82"/>
      <c r="WNS18" s="82"/>
      <c r="WNT18" s="82"/>
      <c r="WNU18" s="82"/>
      <c r="WNV18" s="82"/>
      <c r="WNW18" s="82"/>
      <c r="WNX18" s="82"/>
      <c r="WNY18" s="82"/>
      <c r="WNZ18" s="82"/>
      <c r="WOA18" s="82"/>
      <c r="WOB18" s="82"/>
      <c r="WOC18" s="82"/>
      <c r="WOD18" s="82"/>
      <c r="WOE18" s="82"/>
      <c r="WOF18" s="82"/>
      <c r="WOG18" s="82"/>
      <c r="WOH18" s="82"/>
      <c r="WOI18" s="82"/>
      <c r="WOJ18" s="82"/>
      <c r="WOK18" s="82"/>
      <c r="WOL18" s="82"/>
      <c r="WOM18" s="82"/>
      <c r="WON18" s="82"/>
      <c r="WOO18" s="82"/>
      <c r="WOP18" s="82"/>
      <c r="WOQ18" s="82"/>
      <c r="WOR18" s="82"/>
      <c r="WOS18" s="82"/>
      <c r="WOT18" s="82"/>
      <c r="WOU18" s="82"/>
      <c r="WOV18" s="82"/>
      <c r="WOW18" s="82"/>
      <c r="WOX18" s="82"/>
      <c r="WOY18" s="82"/>
      <c r="WOZ18" s="82"/>
      <c r="WPA18" s="82"/>
      <c r="WPB18" s="82"/>
      <c r="WPC18" s="82"/>
      <c r="WPD18" s="82"/>
      <c r="WPE18" s="82"/>
      <c r="WPF18" s="82"/>
      <c r="WPG18" s="82"/>
      <c r="WPH18" s="82"/>
      <c r="WPI18" s="82"/>
      <c r="WPJ18" s="82"/>
      <c r="WPK18" s="82"/>
      <c r="WPL18" s="82"/>
      <c r="WPM18" s="82"/>
      <c r="WPN18" s="82"/>
      <c r="WPO18" s="82"/>
      <c r="WPP18" s="82"/>
      <c r="WPQ18" s="82"/>
      <c r="WPR18" s="82"/>
      <c r="WPS18" s="82"/>
      <c r="WPT18" s="82"/>
      <c r="WPU18" s="82"/>
      <c r="WPV18" s="82"/>
      <c r="WPW18" s="82"/>
      <c r="WPX18" s="82"/>
      <c r="WPY18" s="82"/>
      <c r="WPZ18" s="82"/>
      <c r="WQA18" s="82"/>
      <c r="WQB18" s="82"/>
      <c r="WQC18" s="82"/>
      <c r="WQD18" s="82"/>
      <c r="WQE18" s="82"/>
      <c r="WQF18" s="82"/>
      <c r="WQG18" s="82"/>
      <c r="WQH18" s="82"/>
      <c r="WQI18" s="82"/>
      <c r="WQJ18" s="82"/>
      <c r="WQK18" s="82"/>
      <c r="WQL18" s="82"/>
      <c r="WQM18" s="82"/>
      <c r="WQN18" s="82"/>
      <c r="WQO18" s="82"/>
      <c r="WQP18" s="82"/>
      <c r="WQQ18" s="82"/>
      <c r="WQR18" s="82"/>
      <c r="WQS18" s="82"/>
      <c r="WQT18" s="82"/>
      <c r="WQU18" s="82"/>
      <c r="WQV18" s="82"/>
      <c r="WQW18" s="82"/>
      <c r="WQX18" s="82"/>
      <c r="WQY18" s="82"/>
      <c r="WQZ18" s="82"/>
      <c r="WRA18" s="82"/>
      <c r="WRB18" s="82"/>
      <c r="WRC18" s="82"/>
      <c r="WRD18" s="82"/>
      <c r="WRE18" s="82"/>
      <c r="WRF18" s="82"/>
      <c r="WRG18" s="82"/>
      <c r="WRH18" s="82"/>
      <c r="WRI18" s="82"/>
      <c r="WRJ18" s="82"/>
      <c r="WRK18" s="82"/>
      <c r="WRL18" s="82"/>
      <c r="WRM18" s="82"/>
      <c r="WRN18" s="82"/>
      <c r="WRO18" s="82"/>
      <c r="WRP18" s="82"/>
      <c r="WRQ18" s="82"/>
      <c r="WRR18" s="82"/>
      <c r="WRS18" s="82"/>
      <c r="WRT18" s="82"/>
      <c r="WRU18" s="82"/>
      <c r="WRV18" s="82"/>
      <c r="WRW18" s="82"/>
      <c r="WRX18" s="82"/>
      <c r="WRY18" s="82"/>
      <c r="WRZ18" s="82"/>
      <c r="WSA18" s="82"/>
      <c r="WSB18" s="82"/>
      <c r="WSC18" s="82"/>
      <c r="WSD18" s="82"/>
      <c r="WSE18" s="82"/>
      <c r="WSF18" s="82"/>
      <c r="WSG18" s="82"/>
      <c r="WSH18" s="82"/>
      <c r="WSI18" s="82"/>
      <c r="WSJ18" s="82"/>
      <c r="WSK18" s="82"/>
      <c r="WSL18" s="82"/>
      <c r="WSM18" s="82"/>
      <c r="WSN18" s="82"/>
      <c r="WSO18" s="82"/>
      <c r="WSP18" s="82"/>
      <c r="WSQ18" s="82"/>
      <c r="WSR18" s="82"/>
      <c r="WSS18" s="82"/>
      <c r="WST18" s="82"/>
      <c r="WSU18" s="82"/>
      <c r="WSV18" s="82"/>
      <c r="WSW18" s="82"/>
      <c r="WSX18" s="82"/>
      <c r="WSY18" s="82"/>
      <c r="WSZ18" s="82"/>
      <c r="WTA18" s="82"/>
      <c r="WTB18" s="82"/>
      <c r="WTC18" s="82"/>
      <c r="WTD18" s="82"/>
      <c r="WTE18" s="82"/>
      <c r="WTF18" s="82"/>
      <c r="WTG18" s="82"/>
      <c r="WTH18" s="82"/>
      <c r="WTI18" s="82"/>
      <c r="WTJ18" s="82"/>
      <c r="WTK18" s="82"/>
      <c r="WTL18" s="82"/>
      <c r="WTM18" s="82"/>
      <c r="WTN18" s="82"/>
      <c r="WTO18" s="82"/>
      <c r="WTP18" s="82"/>
      <c r="WTQ18" s="82"/>
      <c r="WTR18" s="82"/>
      <c r="WTS18" s="82"/>
      <c r="WTT18" s="82"/>
      <c r="WTU18" s="82"/>
      <c r="WTV18" s="82"/>
      <c r="WTW18" s="82"/>
      <c r="WTX18" s="82"/>
      <c r="WTY18" s="82"/>
      <c r="WTZ18" s="82"/>
      <c r="WUA18" s="82"/>
      <c r="WUB18" s="82"/>
      <c r="WUC18" s="82"/>
      <c r="WUD18" s="82"/>
      <c r="WUE18" s="82"/>
      <c r="WUF18" s="82"/>
      <c r="WUG18" s="82"/>
      <c r="WUH18" s="82"/>
      <c r="WUI18" s="82"/>
      <c r="WUJ18" s="82"/>
      <c r="WUK18" s="82"/>
      <c r="WUL18" s="82"/>
      <c r="WUM18" s="82"/>
      <c r="WUN18" s="82"/>
      <c r="WUO18" s="82"/>
      <c r="WUP18" s="82"/>
      <c r="WUQ18" s="82"/>
      <c r="WUR18" s="82"/>
      <c r="WUS18" s="82"/>
      <c r="WUT18" s="82"/>
      <c r="WUU18" s="82"/>
      <c r="WUV18" s="82"/>
      <c r="WUW18" s="82"/>
      <c r="WUX18" s="82"/>
      <c r="WUY18" s="82"/>
      <c r="WUZ18" s="82"/>
      <c r="WVA18" s="82"/>
      <c r="WVB18" s="82"/>
      <c r="WVC18" s="82"/>
      <c r="WVD18" s="82"/>
      <c r="WVE18" s="82"/>
      <c r="WVF18" s="82"/>
      <c r="WVG18" s="82"/>
      <c r="WVH18" s="82"/>
      <c r="WVI18" s="82"/>
      <c r="WVJ18" s="82"/>
      <c r="WVK18" s="82"/>
      <c r="WVL18" s="82"/>
      <c r="WVM18" s="82"/>
      <c r="WVN18" s="82"/>
      <c r="WVO18" s="82"/>
      <c r="WVP18" s="82"/>
      <c r="WVQ18" s="82"/>
      <c r="WVR18" s="82"/>
      <c r="WVS18" s="82"/>
      <c r="WVT18" s="82"/>
      <c r="WVU18" s="82"/>
      <c r="WVV18" s="82"/>
      <c r="WVW18" s="82"/>
      <c r="WVX18" s="82"/>
      <c r="WVY18" s="82"/>
      <c r="WVZ18" s="82"/>
      <c r="WWA18" s="82"/>
      <c r="WWB18" s="82"/>
      <c r="WWC18" s="82"/>
      <c r="WWD18" s="82"/>
      <c r="WWE18" s="82"/>
      <c r="WWF18" s="82"/>
      <c r="WWG18" s="82"/>
      <c r="WWH18" s="82"/>
      <c r="WWI18" s="82"/>
      <c r="WWJ18" s="82"/>
      <c r="WWK18" s="82"/>
      <c r="WWL18" s="82"/>
      <c r="WWM18" s="82"/>
      <c r="WWN18" s="82"/>
      <c r="WWO18" s="82"/>
      <c r="WWP18" s="82"/>
      <c r="WWQ18" s="82"/>
      <c r="WWR18" s="82"/>
      <c r="WWS18" s="82"/>
      <c r="WWT18" s="82"/>
      <c r="WWU18" s="82"/>
      <c r="WWV18" s="82"/>
      <c r="WWW18" s="82"/>
      <c r="WWX18" s="82"/>
      <c r="WWY18" s="82"/>
      <c r="WWZ18" s="82"/>
      <c r="WXA18" s="82"/>
      <c r="WXB18" s="82"/>
      <c r="WXC18" s="82"/>
      <c r="WXD18" s="82"/>
      <c r="WXE18" s="82"/>
      <c r="WXF18" s="82"/>
      <c r="WXG18" s="82"/>
      <c r="WXH18" s="82"/>
      <c r="WXI18" s="82"/>
      <c r="WXJ18" s="82"/>
      <c r="WXK18" s="82"/>
      <c r="WXL18" s="82"/>
      <c r="WXM18" s="82"/>
      <c r="WXN18" s="82"/>
      <c r="WXO18" s="82"/>
      <c r="WXP18" s="82"/>
      <c r="WXQ18" s="82"/>
      <c r="WXR18" s="82"/>
      <c r="WXS18" s="82"/>
      <c r="WXT18" s="82"/>
      <c r="WXU18" s="82"/>
      <c r="WXV18" s="82"/>
      <c r="WXW18" s="82"/>
      <c r="WXX18" s="82"/>
      <c r="WXY18" s="82"/>
      <c r="WXZ18" s="82"/>
      <c r="WYA18" s="82"/>
      <c r="WYB18" s="82"/>
      <c r="WYC18" s="82"/>
      <c r="WYD18" s="82"/>
      <c r="WYE18" s="82"/>
      <c r="WYF18" s="82"/>
      <c r="WYG18" s="82"/>
      <c r="WYH18" s="82"/>
      <c r="WYI18" s="82"/>
      <c r="WYJ18" s="82"/>
      <c r="WYK18" s="82"/>
      <c r="WYL18" s="82"/>
      <c r="WYM18" s="82"/>
      <c r="WYN18" s="82"/>
      <c r="WYO18" s="82"/>
      <c r="WYP18" s="82"/>
      <c r="WYQ18" s="82"/>
      <c r="WYR18" s="82"/>
      <c r="WYS18" s="82"/>
      <c r="WYT18" s="82"/>
      <c r="WYU18" s="82"/>
      <c r="WYV18" s="82"/>
      <c r="WYW18" s="82"/>
      <c r="WYX18" s="82"/>
      <c r="WYY18" s="82"/>
      <c r="WYZ18" s="82"/>
      <c r="WZA18" s="82"/>
      <c r="WZB18" s="82"/>
      <c r="WZC18" s="82"/>
      <c r="WZD18" s="82"/>
      <c r="WZE18" s="82"/>
      <c r="WZF18" s="82"/>
      <c r="WZG18" s="82"/>
      <c r="WZH18" s="82"/>
      <c r="WZI18" s="82"/>
      <c r="WZJ18" s="82"/>
      <c r="WZK18" s="82"/>
      <c r="WZL18" s="82"/>
      <c r="WZM18" s="82"/>
      <c r="WZN18" s="82"/>
      <c r="WZO18" s="82"/>
      <c r="WZP18" s="82"/>
      <c r="WZQ18" s="82"/>
      <c r="WZR18" s="82"/>
      <c r="WZS18" s="82"/>
      <c r="WZT18" s="82"/>
      <c r="WZU18" s="82"/>
      <c r="WZV18" s="82"/>
      <c r="WZW18" s="82"/>
      <c r="WZX18" s="82"/>
      <c r="WZY18" s="82"/>
      <c r="WZZ18" s="82"/>
      <c r="XAA18" s="82"/>
      <c r="XAB18" s="82"/>
      <c r="XAC18" s="82"/>
      <c r="XAD18" s="82"/>
      <c r="XAE18" s="82"/>
      <c r="XAF18" s="82"/>
      <c r="XAG18" s="82"/>
      <c r="XAH18" s="82"/>
      <c r="XAI18" s="82"/>
      <c r="XAJ18" s="82"/>
      <c r="XAK18" s="82"/>
      <c r="XAL18" s="82"/>
      <c r="XAM18" s="82"/>
      <c r="XAN18" s="82"/>
      <c r="XAO18" s="82"/>
      <c r="XAP18" s="82"/>
      <c r="XAQ18" s="82"/>
      <c r="XAR18" s="82"/>
      <c r="XAS18" s="82"/>
      <c r="XAT18" s="82"/>
      <c r="XAU18" s="82"/>
      <c r="XAV18" s="82"/>
      <c r="XAW18" s="82"/>
      <c r="XAX18" s="82"/>
      <c r="XAY18" s="82"/>
      <c r="XAZ18" s="82"/>
      <c r="XBA18" s="82"/>
      <c r="XBB18" s="82"/>
      <c r="XBC18" s="82"/>
      <c r="XBD18" s="82"/>
      <c r="XBE18" s="82"/>
      <c r="XBF18" s="82"/>
      <c r="XBG18" s="82"/>
      <c r="XBH18" s="82"/>
      <c r="XBI18" s="82"/>
      <c r="XBJ18" s="82"/>
      <c r="XBK18" s="82"/>
      <c r="XBL18" s="82"/>
      <c r="XBM18" s="82"/>
      <c r="XBN18" s="82"/>
      <c r="XBO18" s="82"/>
      <c r="XBP18" s="82"/>
      <c r="XBQ18" s="82"/>
      <c r="XBR18" s="82"/>
      <c r="XBS18" s="82"/>
      <c r="XBT18" s="82"/>
      <c r="XBU18" s="82"/>
      <c r="XBV18" s="82"/>
      <c r="XBW18" s="82"/>
      <c r="XBX18" s="82"/>
      <c r="XBY18" s="82"/>
      <c r="XBZ18" s="82"/>
      <c r="XCA18" s="82"/>
      <c r="XCB18" s="82"/>
      <c r="XCC18" s="82"/>
      <c r="XCD18" s="82"/>
      <c r="XCE18" s="82"/>
      <c r="XCF18" s="82"/>
      <c r="XCG18" s="82"/>
      <c r="XCH18" s="82"/>
      <c r="XCI18" s="82"/>
      <c r="XCJ18" s="82"/>
      <c r="XCK18" s="82"/>
      <c r="XCL18" s="82"/>
      <c r="XCM18" s="82"/>
      <c r="XCN18" s="82"/>
      <c r="XCO18" s="82"/>
      <c r="XCP18" s="82"/>
      <c r="XCQ18" s="82"/>
      <c r="XCR18" s="82"/>
      <c r="XCS18" s="82"/>
      <c r="XCT18" s="82"/>
      <c r="XCU18" s="82"/>
      <c r="XCV18" s="82"/>
      <c r="XCW18" s="82"/>
      <c r="XCX18" s="82"/>
      <c r="XCY18" s="82"/>
      <c r="XCZ18" s="82"/>
      <c r="XDA18" s="82"/>
      <c r="XDB18" s="82"/>
      <c r="XDC18" s="82"/>
      <c r="XDD18" s="82"/>
      <c r="XDE18" s="82"/>
      <c r="XDF18" s="82"/>
      <c r="XDG18" s="82"/>
      <c r="XDH18" s="82"/>
      <c r="XDI18" s="82"/>
      <c r="XDJ18" s="82"/>
      <c r="XDK18" s="82"/>
      <c r="XDL18" s="82"/>
      <c r="XDM18" s="82"/>
      <c r="XDN18" s="82"/>
      <c r="XDO18" s="82"/>
      <c r="XDP18" s="82"/>
      <c r="XDQ18" s="82"/>
      <c r="XDR18" s="82"/>
      <c r="XDS18" s="82"/>
      <c r="XDT18" s="82"/>
      <c r="XDU18" s="82"/>
      <c r="XDV18" s="82"/>
      <c r="XDW18" s="82"/>
      <c r="XDX18" s="82"/>
      <c r="XDY18" s="82"/>
      <c r="XDZ18" s="82"/>
      <c r="XEA18" s="82"/>
      <c r="XEB18" s="82"/>
      <c r="XEC18" s="82"/>
      <c r="XED18" s="82"/>
      <c r="XEE18" s="82"/>
      <c r="XEF18" s="82"/>
      <c r="XEG18" s="82"/>
      <c r="XEH18" s="82"/>
      <c r="XEI18" s="82"/>
      <c r="XEJ18" s="82"/>
      <c r="XEK18" s="82"/>
      <c r="XEL18" s="82"/>
      <c r="XEM18" s="82"/>
      <c r="XEN18" s="82"/>
      <c r="XEO18" s="82"/>
      <c r="XEP18" s="82"/>
      <c r="XEQ18" s="82"/>
      <c r="XER18" s="82"/>
      <c r="XES18" s="82"/>
      <c r="XET18" s="82"/>
      <c r="XEU18" s="82"/>
      <c r="XEV18" s="82"/>
      <c r="XEW18" s="82"/>
      <c r="XEX18" s="82"/>
      <c r="XEY18" s="82"/>
      <c r="XEZ18" s="82"/>
      <c r="XFA18" s="82"/>
      <c r="XFB18" s="82"/>
      <c r="XFC18" s="82"/>
      <c r="XFD18" s="82"/>
    </row>
    <row r="19" spans="1:16384" ht="11.25" x14ac:dyDescent="0.15">
      <c r="A19" s="264" t="s">
        <v>108</v>
      </c>
      <c r="B19" s="264"/>
      <c r="C19" s="264"/>
    </row>
    <row r="20" spans="1:16384" ht="11.25" x14ac:dyDescent="0.2">
      <c r="A20" s="265"/>
      <c r="B20" s="265"/>
      <c r="C20" s="265"/>
    </row>
  </sheetData>
  <mergeCells count="6">
    <mergeCell ref="A1:B1"/>
    <mergeCell ref="A3:C3"/>
    <mergeCell ref="A4:B5"/>
    <mergeCell ref="C4:C5"/>
    <mergeCell ref="A17:C17"/>
    <mergeCell ref="A19:C1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0"/>
  <sheetViews>
    <sheetView showGridLines="0" workbookViewId="0">
      <selection activeCell="C31" sqref="C31"/>
    </sheetView>
  </sheetViews>
  <sheetFormatPr baseColWidth="10" defaultRowHeight="8.25" x14ac:dyDescent="0.15"/>
  <cols>
    <col min="1" max="1" width="5.28515625" style="84" customWidth="1"/>
    <col min="2" max="2" width="7.42578125" style="84" customWidth="1"/>
    <col min="3" max="3" width="50.85546875" style="84" customWidth="1"/>
    <col min="4" max="4" width="18.42578125" style="84" customWidth="1"/>
    <col min="5" max="16384" width="11.42578125" style="84"/>
  </cols>
  <sheetData>
    <row r="1" spans="2:4" ht="24" x14ac:dyDescent="0.15">
      <c r="B1" s="196" t="s">
        <v>94</v>
      </c>
      <c r="C1" s="196"/>
      <c r="D1" s="266" t="s">
        <v>724</v>
      </c>
    </row>
    <row r="2" spans="2:4" ht="12.75" x14ac:dyDescent="0.15">
      <c r="B2" s="107"/>
      <c r="C2" s="107"/>
      <c r="D2" s="107"/>
    </row>
    <row r="3" spans="2:4" ht="12.75" x14ac:dyDescent="0.15">
      <c r="B3" s="210" t="s">
        <v>336</v>
      </c>
      <c r="C3" s="210"/>
      <c r="D3" s="210"/>
    </row>
    <row r="4" spans="2:4" ht="12.75" x14ac:dyDescent="0.15">
      <c r="B4" s="197" t="s">
        <v>726</v>
      </c>
      <c r="C4" s="197"/>
      <c r="D4" s="197"/>
    </row>
    <row r="5" spans="2:4" ht="12.75" x14ac:dyDescent="0.15">
      <c r="B5" s="197" t="s">
        <v>337</v>
      </c>
      <c r="C5" s="197"/>
      <c r="D5" s="197"/>
    </row>
    <row r="6" spans="2:4" ht="63.75" x14ac:dyDescent="0.15">
      <c r="B6" s="114" t="s">
        <v>121</v>
      </c>
      <c r="C6" s="114" t="s">
        <v>338</v>
      </c>
      <c r="D6" s="115" t="s">
        <v>339</v>
      </c>
    </row>
    <row r="7" spans="2:4" ht="11.25" x14ac:dyDescent="0.2">
      <c r="B7" s="267" t="s">
        <v>119</v>
      </c>
      <c r="C7" s="45"/>
      <c r="D7" s="268">
        <f>SUM(D8:D17)</f>
        <v>3032231170.9699998</v>
      </c>
    </row>
    <row r="8" spans="2:4" ht="11.25" x14ac:dyDescent="0.2">
      <c r="B8" s="269">
        <v>4</v>
      </c>
      <c r="C8" s="270" t="s">
        <v>6</v>
      </c>
      <c r="D8" s="271">
        <v>285479508</v>
      </c>
    </row>
    <row r="9" spans="2:4" ht="11.25" x14ac:dyDescent="0.2">
      <c r="B9" s="269">
        <v>5</v>
      </c>
      <c r="C9" s="270" t="s">
        <v>31</v>
      </c>
      <c r="D9" s="271">
        <v>1070194494</v>
      </c>
    </row>
    <row r="10" spans="2:4" ht="11.25" x14ac:dyDescent="0.2">
      <c r="B10" s="269">
        <v>6</v>
      </c>
      <c r="C10" s="270" t="s">
        <v>35</v>
      </c>
      <c r="D10" s="271">
        <v>42285531</v>
      </c>
    </row>
    <row r="11" spans="2:4" ht="11.25" x14ac:dyDescent="0.2">
      <c r="B11" s="269">
        <v>7</v>
      </c>
      <c r="C11" s="270" t="s">
        <v>135</v>
      </c>
      <c r="D11" s="271">
        <v>815254559</v>
      </c>
    </row>
    <row r="12" spans="2:4" ht="11.25" x14ac:dyDescent="0.2">
      <c r="B12" s="269">
        <v>10</v>
      </c>
      <c r="C12" s="270" t="s">
        <v>48</v>
      </c>
      <c r="D12" s="271">
        <v>-320572</v>
      </c>
    </row>
    <row r="13" spans="2:4" ht="11.25" x14ac:dyDescent="0.2">
      <c r="B13" s="269">
        <v>12</v>
      </c>
      <c r="C13" s="270" t="s">
        <v>60</v>
      </c>
      <c r="D13" s="271">
        <v>-1273905</v>
      </c>
    </row>
    <row r="14" spans="2:4" ht="11.25" x14ac:dyDescent="0.2">
      <c r="B14" s="269">
        <v>13</v>
      </c>
      <c r="C14" s="270" t="s">
        <v>134</v>
      </c>
      <c r="D14" s="271">
        <v>231848192</v>
      </c>
    </row>
    <row r="15" spans="2:4" ht="11.25" x14ac:dyDescent="0.2">
      <c r="B15" s="269">
        <v>18</v>
      </c>
      <c r="C15" s="270" t="s">
        <v>82</v>
      </c>
      <c r="D15" s="271">
        <v>203850813.97</v>
      </c>
    </row>
    <row r="16" spans="2:4" ht="11.25" x14ac:dyDescent="0.2">
      <c r="B16" s="269">
        <v>46</v>
      </c>
      <c r="C16" s="270" t="s">
        <v>92</v>
      </c>
      <c r="D16" s="271">
        <v>384912550</v>
      </c>
    </row>
    <row r="17" spans="2:4" ht="12" thickBot="1" x14ac:dyDescent="0.25">
      <c r="B17" s="272"/>
      <c r="C17" s="273"/>
      <c r="D17" s="274"/>
    </row>
    <row r="18" spans="2:4" ht="12.75" x14ac:dyDescent="0.2">
      <c r="B18" s="275" t="s">
        <v>105</v>
      </c>
      <c r="C18" s="116"/>
      <c r="D18" s="116"/>
    </row>
    <row r="19" spans="2:4" x14ac:dyDescent="0.15">
      <c r="B19" s="85"/>
      <c r="C19" s="85"/>
      <c r="D19" s="85"/>
    </row>
    <row r="20" spans="2:4" x14ac:dyDescent="0.15">
      <c r="B20" s="85"/>
      <c r="C20" s="85"/>
      <c r="D20" s="85"/>
    </row>
  </sheetData>
  <mergeCells count="4">
    <mergeCell ref="B1:C1"/>
    <mergeCell ref="B3:D3"/>
    <mergeCell ref="B4:D4"/>
    <mergeCell ref="B5:D5"/>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election activeCell="E28" sqref="E28"/>
    </sheetView>
  </sheetViews>
  <sheetFormatPr baseColWidth="10" defaultRowHeight="12.75" x14ac:dyDescent="0.25"/>
  <cols>
    <col min="1" max="1" width="5.28515625" style="11" customWidth="1"/>
    <col min="2" max="2" width="39.28515625" style="11" customWidth="1"/>
    <col min="3" max="3" width="18.85546875" style="11" customWidth="1"/>
    <col min="4" max="4" width="19.5703125" style="11" customWidth="1"/>
    <col min="5" max="6" width="11.42578125" style="11"/>
    <col min="7" max="7" width="14.7109375" style="11" customWidth="1"/>
    <col min="8" max="8" width="14.85546875" style="11" bestFit="1" customWidth="1"/>
    <col min="9" max="9" width="16.5703125" style="11" bestFit="1" customWidth="1"/>
    <col min="10" max="16384" width="11.42578125" style="11"/>
  </cols>
  <sheetData>
    <row r="1" spans="1:12" s="136" customFormat="1" ht="63.75" customHeight="1" x14ac:dyDescent="0.25">
      <c r="A1" s="211" t="s">
        <v>94</v>
      </c>
      <c r="B1" s="211"/>
      <c r="C1" s="134" t="s">
        <v>724</v>
      </c>
      <c r="D1" s="135"/>
      <c r="G1" s="137"/>
      <c r="H1" s="137"/>
      <c r="I1" s="137"/>
      <c r="J1" s="137"/>
      <c r="L1" s="138"/>
    </row>
    <row r="2" spans="1:12" s="136" customFormat="1" ht="16.5" x14ac:dyDescent="0.25">
      <c r="A2" s="139"/>
      <c r="B2" s="139"/>
      <c r="C2" s="139"/>
      <c r="D2" s="139"/>
      <c r="E2" s="139"/>
      <c r="F2" s="139"/>
      <c r="G2" s="139"/>
      <c r="H2" s="140"/>
      <c r="I2" s="141"/>
      <c r="J2" s="141"/>
      <c r="K2" s="141"/>
      <c r="L2" s="141"/>
    </row>
    <row r="3" spans="1:12" ht="15.75" x14ac:dyDescent="0.25">
      <c r="A3" s="212" t="s">
        <v>659</v>
      </c>
      <c r="B3" s="212"/>
      <c r="C3" s="212"/>
      <c r="E3" s="142"/>
      <c r="F3" s="142"/>
      <c r="G3" s="142"/>
      <c r="H3" s="142"/>
      <c r="I3" s="142"/>
      <c r="J3" s="142"/>
    </row>
    <row r="4" spans="1:12" ht="14.25" x14ac:dyDescent="0.25">
      <c r="A4" s="143" t="s">
        <v>781</v>
      </c>
      <c r="B4" s="143"/>
      <c r="C4" s="144"/>
      <c r="E4" s="142"/>
      <c r="F4" s="142"/>
      <c r="G4" s="142"/>
      <c r="H4" s="142"/>
      <c r="I4" s="142"/>
      <c r="J4" s="142"/>
    </row>
    <row r="5" spans="1:12" x14ac:dyDescent="0.25">
      <c r="A5" s="143" t="s">
        <v>96</v>
      </c>
      <c r="B5" s="143"/>
      <c r="C5" s="144"/>
      <c r="E5" s="142"/>
      <c r="F5" s="142"/>
      <c r="G5" s="142"/>
      <c r="H5" s="142"/>
      <c r="I5" s="142"/>
      <c r="J5" s="142"/>
    </row>
    <row r="6" spans="1:12" x14ac:dyDescent="0.25">
      <c r="A6" s="276" t="s">
        <v>121</v>
      </c>
      <c r="B6" s="276"/>
      <c r="C6" s="277" t="s">
        <v>726</v>
      </c>
      <c r="E6" s="142"/>
      <c r="F6" s="142"/>
      <c r="G6" s="145"/>
      <c r="H6" s="145"/>
      <c r="I6" s="145"/>
      <c r="J6" s="142"/>
    </row>
    <row r="7" spans="1:12" ht="13.5" thickBot="1" x14ac:dyDescent="0.3">
      <c r="A7" s="146"/>
      <c r="B7" s="146"/>
      <c r="C7" s="147"/>
      <c r="E7" s="142"/>
      <c r="F7" s="142"/>
      <c r="G7" s="142"/>
      <c r="H7" s="142"/>
      <c r="I7" s="142"/>
      <c r="J7" s="142"/>
    </row>
    <row r="8" spans="1:12" x14ac:dyDescent="0.25">
      <c r="A8" s="148"/>
      <c r="B8" s="148"/>
      <c r="C8" s="149"/>
      <c r="E8" s="142"/>
      <c r="F8" s="142"/>
      <c r="G8" s="142"/>
      <c r="H8" s="142"/>
      <c r="I8" s="142"/>
      <c r="J8" s="142"/>
    </row>
    <row r="9" spans="1:12" x14ac:dyDescent="0.25">
      <c r="A9" s="152"/>
      <c r="B9" s="278" t="s">
        <v>119</v>
      </c>
      <c r="C9" s="279">
        <f>+C10</f>
        <v>2476.9792881699996</v>
      </c>
      <c r="E9" s="150"/>
      <c r="F9" s="142"/>
      <c r="G9" s="142"/>
      <c r="H9" s="142"/>
      <c r="I9" s="142"/>
      <c r="J9" s="142"/>
    </row>
    <row r="10" spans="1:12" x14ac:dyDescent="0.25">
      <c r="A10" s="280"/>
      <c r="B10" s="280" t="s">
        <v>4</v>
      </c>
      <c r="C10" s="281">
        <f>SUM(C11:C16)</f>
        <v>2476.9792881699996</v>
      </c>
      <c r="D10" s="151"/>
      <c r="E10" s="142"/>
      <c r="F10" s="142"/>
      <c r="G10" s="142"/>
      <c r="H10" s="142"/>
      <c r="I10" s="142"/>
      <c r="J10" s="142"/>
    </row>
    <row r="11" spans="1:12" x14ac:dyDescent="0.25">
      <c r="A11" s="152"/>
      <c r="B11" s="152" t="s">
        <v>6</v>
      </c>
      <c r="C11" s="282">
        <v>948.87833405999993</v>
      </c>
      <c r="D11" s="151"/>
      <c r="E11" s="142"/>
      <c r="F11" s="142"/>
      <c r="G11" s="142"/>
      <c r="H11" s="142"/>
      <c r="I11" s="142"/>
      <c r="J11" s="142"/>
    </row>
    <row r="12" spans="1:12" x14ac:dyDescent="0.25">
      <c r="A12" s="152"/>
      <c r="B12" s="152" t="s">
        <v>35</v>
      </c>
      <c r="C12" s="282">
        <v>150</v>
      </c>
      <c r="D12" s="151"/>
      <c r="E12" s="142"/>
      <c r="F12" s="142"/>
      <c r="G12" s="142"/>
      <c r="H12" s="142"/>
      <c r="I12" s="142"/>
      <c r="J12" s="142"/>
    </row>
    <row r="13" spans="1:12" x14ac:dyDescent="0.25">
      <c r="A13" s="152"/>
      <c r="B13" s="152" t="s">
        <v>60</v>
      </c>
      <c r="C13" s="282">
        <v>546.69116426999994</v>
      </c>
      <c r="D13" s="151"/>
      <c r="E13" s="142"/>
      <c r="F13" s="142"/>
      <c r="G13" s="142"/>
      <c r="H13" s="142"/>
      <c r="I13" s="142"/>
      <c r="J13" s="142"/>
    </row>
    <row r="14" spans="1:12" x14ac:dyDescent="0.25">
      <c r="A14" s="152"/>
      <c r="B14" s="152" t="s">
        <v>82</v>
      </c>
      <c r="C14" s="282">
        <v>160</v>
      </c>
      <c r="D14" s="151"/>
      <c r="E14" s="142"/>
      <c r="F14" s="142"/>
      <c r="G14" s="142"/>
      <c r="H14" s="142"/>
      <c r="I14" s="142"/>
      <c r="J14" s="142"/>
    </row>
    <row r="15" spans="1:12" x14ac:dyDescent="0.25">
      <c r="A15" s="152"/>
      <c r="B15" s="152" t="s">
        <v>85</v>
      </c>
      <c r="C15" s="282">
        <v>505.13500826999996</v>
      </c>
      <c r="D15" s="151"/>
      <c r="E15" s="142"/>
      <c r="F15" s="142"/>
      <c r="G15" s="142"/>
      <c r="H15" s="142"/>
      <c r="I15" s="142"/>
      <c r="J15" s="142"/>
    </row>
    <row r="16" spans="1:12" ht="13.5" thickBot="1" x14ac:dyDescent="0.3">
      <c r="A16" s="283"/>
      <c r="B16" s="284" t="s">
        <v>87</v>
      </c>
      <c r="C16" s="285">
        <v>166.27478156999999</v>
      </c>
      <c r="D16" s="151"/>
      <c r="E16" s="150"/>
      <c r="F16" s="142"/>
      <c r="G16" s="150"/>
      <c r="H16" s="150"/>
      <c r="I16" s="150"/>
      <c r="J16" s="142"/>
    </row>
    <row r="17" spans="1:10" x14ac:dyDescent="0.25">
      <c r="A17" s="152" t="s">
        <v>109</v>
      </c>
      <c r="B17" s="286"/>
      <c r="C17" s="152"/>
      <c r="E17" s="142"/>
      <c r="F17" s="142"/>
      <c r="G17" s="150"/>
      <c r="H17" s="150"/>
      <c r="I17" s="150"/>
      <c r="J17" s="142"/>
    </row>
    <row r="18" spans="1:10" x14ac:dyDescent="0.25">
      <c r="A18" s="152" t="s">
        <v>660</v>
      </c>
      <c r="B18" s="286"/>
      <c r="C18" s="152"/>
      <c r="E18" s="142"/>
      <c r="F18" s="142"/>
      <c r="G18" s="153"/>
      <c r="H18" s="142"/>
      <c r="I18" s="142"/>
      <c r="J18" s="142"/>
    </row>
    <row r="19" spans="1:10" x14ac:dyDescent="0.25">
      <c r="A19" s="152" t="s">
        <v>105</v>
      </c>
      <c r="B19" s="286"/>
      <c r="C19" s="152"/>
      <c r="E19" s="142"/>
      <c r="F19" s="142"/>
      <c r="G19" s="153"/>
      <c r="H19" s="142"/>
      <c r="I19" s="153"/>
      <c r="J19" s="142"/>
    </row>
    <row r="20" spans="1:10" x14ac:dyDescent="0.25">
      <c r="E20" s="142"/>
      <c r="F20" s="142"/>
      <c r="G20" s="142"/>
      <c r="H20" s="153"/>
      <c r="I20" s="153"/>
      <c r="J20" s="142"/>
    </row>
    <row r="21" spans="1:10" x14ac:dyDescent="0.25">
      <c r="C21" s="151"/>
      <c r="E21" s="142"/>
      <c r="F21" s="142"/>
      <c r="G21" s="142"/>
      <c r="H21" s="153"/>
      <c r="I21" s="142"/>
      <c r="J21" s="142"/>
    </row>
    <row r="22" spans="1:10" x14ac:dyDescent="0.25">
      <c r="E22" s="142"/>
      <c r="F22" s="142"/>
      <c r="G22" s="142"/>
      <c r="H22" s="142"/>
      <c r="I22" s="142"/>
      <c r="J22" s="142"/>
    </row>
    <row r="23" spans="1:10" x14ac:dyDescent="0.25">
      <c r="E23" s="142"/>
      <c r="F23" s="142"/>
      <c r="G23" s="142"/>
      <c r="H23" s="142"/>
      <c r="I23" s="142"/>
      <c r="J23" s="142"/>
    </row>
    <row r="24" spans="1:10" x14ac:dyDescent="0.25">
      <c r="E24" s="142"/>
      <c r="F24" s="142"/>
      <c r="G24" s="142"/>
      <c r="H24" s="142"/>
      <c r="I24" s="142"/>
      <c r="J24" s="142"/>
    </row>
    <row r="25" spans="1:10" x14ac:dyDescent="0.25">
      <c r="E25" s="142"/>
      <c r="F25" s="142"/>
      <c r="G25" s="142"/>
      <c r="H25" s="142"/>
      <c r="I25" s="142"/>
      <c r="J25" s="142"/>
    </row>
  </sheetData>
  <mergeCells count="3">
    <mergeCell ref="A1:B1"/>
    <mergeCell ref="A3:C3"/>
    <mergeCell ref="A6:B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workbookViewId="0">
      <selection activeCell="F40" sqref="F40"/>
    </sheetView>
  </sheetViews>
  <sheetFormatPr baseColWidth="10" defaultColWidth="7.7109375" defaultRowHeight="8.25" x14ac:dyDescent="0.15"/>
  <cols>
    <col min="1" max="1" width="11.5703125" style="91" customWidth="1"/>
    <col min="2" max="2" width="18" style="91" customWidth="1"/>
    <col min="3" max="3" width="16.42578125" style="91" customWidth="1"/>
    <col min="4" max="4" width="14.5703125" style="91" customWidth="1"/>
    <col min="5" max="5" width="15" style="91" customWidth="1"/>
    <col min="6" max="6" width="13.5703125" style="91" customWidth="1"/>
    <col min="7" max="16384" width="7.7109375" style="91"/>
  </cols>
  <sheetData>
    <row r="1" spans="1:11" s="71" customFormat="1" ht="47.25" customHeight="1" x14ac:dyDescent="0.2">
      <c r="A1" s="196" t="s">
        <v>94</v>
      </c>
      <c r="B1" s="196"/>
      <c r="C1" s="196"/>
      <c r="D1" s="196"/>
      <c r="E1" s="107" t="s">
        <v>724</v>
      </c>
      <c r="F1" s="109"/>
      <c r="G1" s="72"/>
      <c r="H1" s="72"/>
      <c r="I1" s="72"/>
      <c r="K1" s="73"/>
    </row>
    <row r="2" spans="1:11" s="71" customFormat="1" ht="12.75" x14ac:dyDescent="0.15">
      <c r="A2" s="213"/>
      <c r="B2" s="213"/>
      <c r="C2" s="213"/>
      <c r="D2" s="213"/>
      <c r="E2" s="213"/>
      <c r="F2" s="213"/>
      <c r="G2" s="75"/>
      <c r="H2" s="76"/>
      <c r="I2" s="76"/>
      <c r="J2" s="76"/>
      <c r="K2" s="76"/>
    </row>
    <row r="3" spans="1:11" s="87" customFormat="1" ht="12.75" x14ac:dyDescent="0.15">
      <c r="A3" s="216" t="s">
        <v>782</v>
      </c>
      <c r="B3" s="217"/>
      <c r="C3" s="217"/>
      <c r="D3" s="217"/>
      <c r="E3" s="217"/>
      <c r="F3" s="217"/>
      <c r="G3" s="86"/>
    </row>
    <row r="4" spans="1:11" s="87" customFormat="1" ht="12.75" x14ac:dyDescent="0.15">
      <c r="A4" s="216" t="s">
        <v>96</v>
      </c>
      <c r="B4" s="217"/>
      <c r="C4" s="217"/>
      <c r="D4" s="217"/>
      <c r="E4" s="217"/>
      <c r="F4" s="217"/>
      <c r="G4" s="86"/>
    </row>
    <row r="5" spans="1:11" s="89" customFormat="1" ht="14.25" x14ac:dyDescent="0.25">
      <c r="A5" s="218"/>
      <c r="B5" s="218"/>
      <c r="C5" s="218"/>
      <c r="D5" s="218"/>
      <c r="E5" s="218"/>
      <c r="F5" s="218"/>
      <c r="G5" s="88"/>
    </row>
    <row r="6" spans="1:11" s="89" customFormat="1" ht="14.25" x14ac:dyDescent="0.25">
      <c r="A6" s="218" t="s">
        <v>133</v>
      </c>
      <c r="B6" s="218"/>
      <c r="C6" s="218"/>
      <c r="D6" s="218"/>
      <c r="E6" s="218"/>
      <c r="F6" s="218"/>
    </row>
    <row r="7" spans="1:11" s="89" customFormat="1" ht="12.75" x14ac:dyDescent="0.2">
      <c r="A7" s="117"/>
      <c r="B7" s="117"/>
      <c r="C7" s="118"/>
      <c r="D7" s="118"/>
      <c r="E7" s="118"/>
      <c r="F7" s="118"/>
    </row>
    <row r="8" spans="1:11" s="89" customFormat="1" ht="14.25" x14ac:dyDescent="0.15">
      <c r="A8" s="119"/>
      <c r="B8" s="214" t="s">
        <v>132</v>
      </c>
      <c r="C8" s="214"/>
      <c r="D8" s="215" t="s">
        <v>783</v>
      </c>
      <c r="E8" s="215"/>
      <c r="F8" s="215"/>
    </row>
    <row r="9" spans="1:11" s="89" customFormat="1" ht="14.25" x14ac:dyDescent="0.2">
      <c r="A9" s="120"/>
      <c r="B9" s="121" t="s">
        <v>99</v>
      </c>
      <c r="C9" s="121" t="s">
        <v>131</v>
      </c>
      <c r="D9" s="122" t="s">
        <v>99</v>
      </c>
      <c r="E9" s="122" t="s">
        <v>131</v>
      </c>
      <c r="F9" s="122" t="s">
        <v>130</v>
      </c>
    </row>
    <row r="10" spans="1:11" s="89" customFormat="1" ht="12.75" x14ac:dyDescent="0.2">
      <c r="A10" s="123"/>
      <c r="B10" s="123"/>
      <c r="C10" s="123"/>
      <c r="D10" s="123"/>
      <c r="E10" s="123"/>
      <c r="F10" s="123"/>
    </row>
    <row r="11" spans="1:11" s="89" customFormat="1" ht="12.75" x14ac:dyDescent="0.2">
      <c r="A11" s="124"/>
      <c r="B11" s="124"/>
      <c r="C11" s="124"/>
      <c r="D11" s="124"/>
      <c r="E11" s="124"/>
      <c r="F11" s="124"/>
    </row>
    <row r="12" spans="1:11" s="96" customFormat="1" ht="14.25" x14ac:dyDescent="0.25">
      <c r="A12" s="125" t="s">
        <v>129</v>
      </c>
      <c r="B12" s="125"/>
      <c r="C12" s="125"/>
      <c r="D12" s="126"/>
      <c r="E12" s="126"/>
      <c r="F12" s="126"/>
    </row>
    <row r="13" spans="1:11" s="96" customFormat="1" ht="12.75" x14ac:dyDescent="0.25">
      <c r="A13" s="127" t="s">
        <v>124</v>
      </c>
      <c r="B13" s="128">
        <v>8469.3268200000166</v>
      </c>
      <c r="C13" s="128">
        <v>8469.3268199999584</v>
      </c>
      <c r="D13" s="128">
        <v>-49536.791547000001</v>
      </c>
      <c r="E13" s="128">
        <v>-7735.5068249999895</v>
      </c>
      <c r="F13" s="128">
        <v>-18251.823430000019</v>
      </c>
      <c r="G13" s="97"/>
      <c r="H13" s="97"/>
    </row>
    <row r="14" spans="1:11" s="96" customFormat="1" ht="12.75" x14ac:dyDescent="0.25">
      <c r="A14" s="127" t="s">
        <v>123</v>
      </c>
      <c r="B14" s="128">
        <v>8469.3268200000166</v>
      </c>
      <c r="C14" s="128">
        <v>8469.3268199999584</v>
      </c>
      <c r="D14" s="128">
        <v>-49536.791547000001</v>
      </c>
      <c r="E14" s="128">
        <v>-7735.5068249999895</v>
      </c>
      <c r="F14" s="128">
        <v>-18251.823430000019</v>
      </c>
      <c r="G14" s="97"/>
      <c r="H14" s="97"/>
    </row>
    <row r="15" spans="1:11" s="96" customFormat="1" ht="12.75" x14ac:dyDescent="0.25">
      <c r="A15" s="127" t="s">
        <v>122</v>
      </c>
      <c r="B15" s="128">
        <v>-93803.573179999978</v>
      </c>
      <c r="C15" s="128">
        <v>-93803.573180000036</v>
      </c>
      <c r="D15" s="128">
        <v>-109376.65706699999</v>
      </c>
      <c r="E15" s="128">
        <v>-67575.372344999982</v>
      </c>
      <c r="F15" s="128">
        <v>-73352.728486000022</v>
      </c>
      <c r="G15" s="97"/>
      <c r="H15" s="97"/>
    </row>
    <row r="16" spans="1:11" s="96" customFormat="1" ht="14.25" x14ac:dyDescent="0.25">
      <c r="A16" s="125" t="s">
        <v>128</v>
      </c>
      <c r="B16" s="129"/>
      <c r="C16" s="129"/>
      <c r="D16" s="129"/>
      <c r="E16" s="129"/>
      <c r="F16" s="129"/>
      <c r="G16" s="97"/>
      <c r="H16" s="97"/>
    </row>
    <row r="17" spans="1:8" s="96" customFormat="1" ht="12.75" x14ac:dyDescent="0.25">
      <c r="A17" s="127" t="s">
        <v>124</v>
      </c>
      <c r="B17" s="128">
        <v>6500.0102740000002</v>
      </c>
      <c r="C17" s="128">
        <v>6500.0102740000002</v>
      </c>
      <c r="D17" s="128">
        <v>2874.3122619999922</v>
      </c>
      <c r="E17" s="128">
        <v>2874.3122619999922</v>
      </c>
      <c r="F17" s="128">
        <v>17.176204000017606</v>
      </c>
      <c r="G17" s="97"/>
      <c r="H17" s="97"/>
    </row>
    <row r="18" spans="1:8" s="96" customFormat="1" ht="12.75" x14ac:dyDescent="0.25">
      <c r="A18" s="127" t="s">
        <v>123</v>
      </c>
      <c r="B18" s="128">
        <v>49614.010274</v>
      </c>
      <c r="C18" s="128">
        <v>49614.010274</v>
      </c>
      <c r="D18" s="128">
        <v>24431.312261999992</v>
      </c>
      <c r="E18" s="128">
        <v>24431.312261999992</v>
      </c>
      <c r="F18" s="128">
        <v>21574.176204000018</v>
      </c>
      <c r="G18" s="97"/>
      <c r="H18" s="97"/>
    </row>
    <row r="19" spans="1:8" s="96" customFormat="1" ht="12.75" x14ac:dyDescent="0.25">
      <c r="A19" s="127" t="s">
        <v>122</v>
      </c>
      <c r="B19" s="128">
        <v>31491.993267000002</v>
      </c>
      <c r="C19" s="128">
        <v>31491.993267000002</v>
      </c>
      <c r="D19" s="128">
        <v>16573.167572999992</v>
      </c>
      <c r="E19" s="128">
        <v>16573.167572999992</v>
      </c>
      <c r="F19" s="128">
        <v>11603.838258000018</v>
      </c>
      <c r="G19" s="97"/>
      <c r="H19" s="97"/>
    </row>
    <row r="20" spans="1:8" s="96" customFormat="1" ht="14.25" x14ac:dyDescent="0.25">
      <c r="A20" s="125" t="s">
        <v>127</v>
      </c>
      <c r="B20" s="129"/>
      <c r="C20" s="129"/>
      <c r="D20" s="129"/>
      <c r="E20" s="129"/>
      <c r="F20" s="129"/>
      <c r="G20" s="97"/>
      <c r="H20" s="97"/>
    </row>
    <row r="21" spans="1:8" s="96" customFormat="1" ht="12.75" x14ac:dyDescent="0.25">
      <c r="A21" s="127" t="s">
        <v>124</v>
      </c>
      <c r="B21" s="128">
        <v>-313429.13231899997</v>
      </c>
      <c r="C21" s="128">
        <v>-313429.13231871987</v>
      </c>
      <c r="D21" s="128">
        <v>-122502.13851500003</v>
      </c>
      <c r="E21" s="128">
        <v>-121276.80877231003</v>
      </c>
      <c r="F21" s="128">
        <v>-106253.88211484</v>
      </c>
      <c r="G21" s="97"/>
      <c r="H21" s="97"/>
    </row>
    <row r="22" spans="1:8" s="96" customFormat="1" ht="12.75" x14ac:dyDescent="0.25">
      <c r="A22" s="127" t="s">
        <v>123</v>
      </c>
      <c r="B22" s="128">
        <v>10924.621134000015</v>
      </c>
      <c r="C22" s="128">
        <v>10924.621134280111</v>
      </c>
      <c r="D22" s="128">
        <v>49128.006409999973</v>
      </c>
      <c r="E22" s="128">
        <v>50353.336152689968</v>
      </c>
      <c r="F22" s="128">
        <v>64919.90135621003</v>
      </c>
      <c r="G22" s="97"/>
      <c r="H22" s="97"/>
    </row>
    <row r="23" spans="1:8" s="96" customFormat="1" ht="12.75" x14ac:dyDescent="0.25">
      <c r="A23" s="127" t="s">
        <v>122</v>
      </c>
      <c r="B23" s="128">
        <v>10924.621134000015</v>
      </c>
      <c r="C23" s="128">
        <v>10924.621134280111</v>
      </c>
      <c r="D23" s="128">
        <v>49128.006409999973</v>
      </c>
      <c r="E23" s="128">
        <v>50353.336152689968</v>
      </c>
      <c r="F23" s="128">
        <v>64919.90135621003</v>
      </c>
      <c r="G23" s="97"/>
      <c r="H23" s="97"/>
    </row>
    <row r="24" spans="1:8" s="96" customFormat="1" ht="14.25" x14ac:dyDescent="0.25">
      <c r="A24" s="125" t="s">
        <v>126</v>
      </c>
      <c r="B24" s="129"/>
      <c r="C24" s="129"/>
      <c r="D24" s="129"/>
      <c r="E24" s="129"/>
      <c r="F24" s="129"/>
      <c r="G24" s="97"/>
      <c r="H24" s="97"/>
    </row>
    <row r="25" spans="1:8" s="96" customFormat="1" ht="12.75" x14ac:dyDescent="0.25">
      <c r="A25" s="127" t="s">
        <v>124</v>
      </c>
      <c r="B25" s="128">
        <v>-187241.328392</v>
      </c>
      <c r="C25" s="128">
        <v>-187241.328392</v>
      </c>
      <c r="D25" s="128">
        <v>-105636.49408700003</v>
      </c>
      <c r="E25" s="128">
        <v>-107136.494087</v>
      </c>
      <c r="F25" s="128">
        <v>-102322.36673800001</v>
      </c>
      <c r="G25" s="97"/>
      <c r="H25" s="97"/>
    </row>
    <row r="26" spans="1:8" s="96" customFormat="1" ht="12.75" x14ac:dyDescent="0.25">
      <c r="A26" s="127" t="s">
        <v>123</v>
      </c>
      <c r="B26" s="128">
        <v>29076.771599</v>
      </c>
      <c r="C26" s="128">
        <v>29076.771599</v>
      </c>
      <c r="D26" s="128">
        <v>14886.067031999977</v>
      </c>
      <c r="E26" s="128">
        <v>13386.067032000006</v>
      </c>
      <c r="F26" s="128">
        <v>16289.160554999995</v>
      </c>
      <c r="G26" s="97"/>
      <c r="H26" s="97"/>
    </row>
    <row r="27" spans="1:8" s="96" customFormat="1" ht="12.75" x14ac:dyDescent="0.25">
      <c r="A27" s="127" t="s">
        <v>122</v>
      </c>
      <c r="B27" s="128">
        <v>29076.771599</v>
      </c>
      <c r="C27" s="128">
        <v>29076.771599</v>
      </c>
      <c r="D27" s="128">
        <v>14886.067031999977</v>
      </c>
      <c r="E27" s="128">
        <v>13386.067032000006</v>
      </c>
      <c r="F27" s="128">
        <v>16289.160554999995</v>
      </c>
      <c r="G27" s="97"/>
      <c r="H27" s="97"/>
    </row>
    <row r="28" spans="1:8" s="96" customFormat="1" ht="14.25" x14ac:dyDescent="0.25">
      <c r="A28" s="125" t="s">
        <v>125</v>
      </c>
      <c r="B28" s="126"/>
      <c r="C28" s="126"/>
      <c r="D28" s="126"/>
      <c r="E28" s="126"/>
      <c r="F28" s="126"/>
      <c r="G28" s="97"/>
      <c r="H28" s="97"/>
    </row>
    <row r="29" spans="1:8" s="96" customFormat="1" ht="12.75" x14ac:dyDescent="0.25">
      <c r="A29" s="127" t="s">
        <v>124</v>
      </c>
      <c r="B29" s="130">
        <v>-485701.12361699995</v>
      </c>
      <c r="C29" s="130">
        <v>-485701.12361671991</v>
      </c>
      <c r="D29" s="130">
        <v>-274801.11188700004</v>
      </c>
      <c r="E29" s="130">
        <v>-233274.49742231003</v>
      </c>
      <c r="F29" s="130">
        <v>-226810.89607884001</v>
      </c>
      <c r="G29" s="97"/>
      <c r="H29" s="97"/>
    </row>
    <row r="30" spans="1:8" s="96" customFormat="1" ht="12.75" x14ac:dyDescent="0.25">
      <c r="A30" s="127" t="s">
        <v>123</v>
      </c>
      <c r="B30" s="130">
        <v>98084.729827000032</v>
      </c>
      <c r="C30" s="130">
        <v>98084.729827280069</v>
      </c>
      <c r="D30" s="130">
        <v>38908.594156999941</v>
      </c>
      <c r="E30" s="130">
        <v>80435.208621689977</v>
      </c>
      <c r="F30" s="130">
        <v>84531.414685210024</v>
      </c>
      <c r="G30" s="97"/>
      <c r="H30" s="97"/>
    </row>
    <row r="31" spans="1:8" s="96" customFormat="1" ht="12.75" x14ac:dyDescent="0.25">
      <c r="A31" s="131" t="s">
        <v>122</v>
      </c>
      <c r="B31" s="132">
        <v>-22310.187179999964</v>
      </c>
      <c r="C31" s="132">
        <v>-22310.187179719927</v>
      </c>
      <c r="D31" s="132">
        <v>-28789.416052000059</v>
      </c>
      <c r="E31" s="132">
        <v>12737.198412689984</v>
      </c>
      <c r="F31" s="132">
        <v>19460.171683210021</v>
      </c>
      <c r="G31" s="97"/>
      <c r="H31" s="97"/>
    </row>
    <row r="32" spans="1:8" s="89" customFormat="1" ht="11.25" x14ac:dyDescent="0.15">
      <c r="A32" s="287" t="s">
        <v>105</v>
      </c>
      <c r="B32" s="288"/>
      <c r="C32" s="288"/>
      <c r="D32" s="287"/>
      <c r="E32" s="287"/>
      <c r="F32" s="287"/>
    </row>
    <row r="33" spans="2:6" x14ac:dyDescent="0.15">
      <c r="B33" s="90"/>
      <c r="C33" s="90"/>
      <c r="D33" s="90"/>
      <c r="E33" s="90"/>
    </row>
    <row r="34" spans="2:6" x14ac:dyDescent="0.15">
      <c r="B34" s="92"/>
      <c r="C34" s="92"/>
      <c r="D34" s="92"/>
      <c r="E34" s="92"/>
    </row>
    <row r="35" spans="2:6" x14ac:dyDescent="0.15">
      <c r="B35" s="92"/>
      <c r="C35" s="92"/>
      <c r="D35" s="92"/>
      <c r="E35" s="92"/>
      <c r="F35" s="92"/>
    </row>
    <row r="36" spans="2:6" x14ac:dyDescent="0.15">
      <c r="B36" s="92"/>
      <c r="C36" s="92"/>
      <c r="D36" s="92"/>
      <c r="E36" s="92"/>
      <c r="F36" s="92"/>
    </row>
    <row r="37" spans="2:6" x14ac:dyDescent="0.15">
      <c r="B37" s="92"/>
      <c r="C37" s="92"/>
      <c r="D37" s="92"/>
      <c r="E37" s="92"/>
      <c r="F37" s="92"/>
    </row>
    <row r="38" spans="2:6" x14ac:dyDescent="0.15">
      <c r="B38" s="92"/>
      <c r="C38" s="92"/>
      <c r="D38" s="92"/>
      <c r="E38" s="92"/>
      <c r="F38" s="92"/>
    </row>
    <row r="39" spans="2:6" x14ac:dyDescent="0.15">
      <c r="B39" s="92"/>
      <c r="C39" s="92"/>
      <c r="D39" s="92"/>
      <c r="E39" s="92"/>
      <c r="F39" s="92"/>
    </row>
    <row r="40" spans="2:6" x14ac:dyDescent="0.15">
      <c r="B40" s="92"/>
      <c r="C40" s="92"/>
      <c r="D40" s="92"/>
      <c r="E40" s="92"/>
      <c r="F40" s="92"/>
    </row>
    <row r="41" spans="2:6" x14ac:dyDescent="0.15">
      <c r="B41" s="92"/>
      <c r="C41" s="92"/>
      <c r="D41" s="92"/>
      <c r="E41" s="92"/>
      <c r="F41" s="92"/>
    </row>
    <row r="42" spans="2:6" x14ac:dyDescent="0.15">
      <c r="B42" s="92"/>
      <c r="C42" s="92"/>
      <c r="D42" s="92"/>
      <c r="E42" s="92"/>
      <c r="F42" s="92"/>
    </row>
    <row r="43" spans="2:6" x14ac:dyDescent="0.15">
      <c r="B43" s="92"/>
      <c r="C43" s="92"/>
      <c r="D43" s="92"/>
      <c r="E43" s="92"/>
      <c r="F43" s="92"/>
    </row>
    <row r="44" spans="2:6" x14ac:dyDescent="0.15">
      <c r="B44" s="92"/>
      <c r="C44" s="92"/>
      <c r="D44" s="92"/>
      <c r="E44" s="92"/>
      <c r="F44" s="92"/>
    </row>
  </sheetData>
  <mergeCells count="9">
    <mergeCell ref="B8:C8"/>
    <mergeCell ref="D8:F8"/>
    <mergeCell ref="A32:F32"/>
    <mergeCell ref="A1:D1"/>
    <mergeCell ref="A2:F2"/>
    <mergeCell ref="A3:F3"/>
    <mergeCell ref="A4:F4"/>
    <mergeCell ref="A5:F5"/>
    <mergeCell ref="A6:F6"/>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workbookViewId="0">
      <selection activeCell="D34" sqref="D34"/>
    </sheetView>
  </sheetViews>
  <sheetFormatPr baseColWidth="10" defaultColWidth="12.28515625" defaultRowHeight="8.25" x14ac:dyDescent="0.25"/>
  <cols>
    <col min="1" max="1" width="2.28515625" style="93" customWidth="1"/>
    <col min="2" max="2" width="4.42578125" style="93" customWidth="1"/>
    <col min="3" max="3" width="35.28515625" style="93" customWidth="1"/>
    <col min="4" max="4" width="30.140625" style="93" customWidth="1"/>
    <col min="5" max="16384" width="12.28515625" style="93"/>
  </cols>
  <sheetData>
    <row r="1" spans="1:12" s="71" customFormat="1" ht="25.5" customHeight="1" x14ac:dyDescent="0.2">
      <c r="A1" s="196" t="s">
        <v>94</v>
      </c>
      <c r="B1" s="196"/>
      <c r="C1" s="196"/>
      <c r="D1" s="107" t="s">
        <v>407</v>
      </c>
      <c r="E1" s="108"/>
      <c r="F1" s="65"/>
      <c r="G1" s="109"/>
      <c r="H1" s="72"/>
      <c r="I1" s="72"/>
      <c r="J1" s="72"/>
      <c r="L1" s="73"/>
    </row>
    <row r="2" spans="1:12" s="71" customFormat="1" ht="12.75" x14ac:dyDescent="0.15">
      <c r="A2" s="213"/>
      <c r="B2" s="213"/>
      <c r="C2" s="213"/>
      <c r="D2" s="213"/>
      <c r="E2" s="213"/>
      <c r="F2" s="213"/>
      <c r="G2" s="213"/>
      <c r="H2" s="75"/>
      <c r="I2" s="76"/>
      <c r="J2" s="76"/>
      <c r="K2" s="76"/>
      <c r="L2" s="76"/>
    </row>
    <row r="3" spans="1:12" ht="12.75" x14ac:dyDescent="0.25">
      <c r="A3" s="219" t="s">
        <v>137</v>
      </c>
      <c r="B3" s="220"/>
      <c r="C3" s="220"/>
      <c r="D3" s="220"/>
      <c r="E3" s="103"/>
      <c r="F3" s="103"/>
      <c r="G3" s="103"/>
    </row>
    <row r="4" spans="1:12" ht="12.75" x14ac:dyDescent="0.25">
      <c r="A4" s="110" t="s">
        <v>661</v>
      </c>
      <c r="B4" s="110"/>
      <c r="C4" s="110"/>
      <c r="D4" s="110"/>
      <c r="E4" s="103"/>
      <c r="F4" s="103"/>
      <c r="G4" s="103"/>
    </row>
    <row r="5" spans="1:12" ht="12.75" x14ac:dyDescent="0.25">
      <c r="A5" s="110" t="s">
        <v>136</v>
      </c>
      <c r="B5" s="110"/>
      <c r="C5" s="110"/>
      <c r="D5" s="110"/>
      <c r="E5" s="103"/>
      <c r="F5" s="103"/>
      <c r="G5" s="103"/>
    </row>
    <row r="6" spans="1:12" x14ac:dyDescent="0.25">
      <c r="A6" s="221" t="s">
        <v>121</v>
      </c>
      <c r="B6" s="221"/>
      <c r="C6" s="221"/>
      <c r="D6" s="94" t="s">
        <v>414</v>
      </c>
    </row>
    <row r="7" spans="1:12" ht="17.25" x14ac:dyDescent="0.25">
      <c r="A7" s="222" t="s">
        <v>119</v>
      </c>
      <c r="B7" s="223"/>
      <c r="C7" s="223"/>
      <c r="D7" s="100">
        <f>+D8</f>
        <v>3606.0078137099999</v>
      </c>
    </row>
    <row r="8" spans="1:12" ht="14.25" x14ac:dyDescent="0.25">
      <c r="A8" s="101" t="s">
        <v>4</v>
      </c>
      <c r="B8" s="101"/>
      <c r="C8" s="101"/>
      <c r="D8" s="102">
        <f>+SUM(D9:D15)</f>
        <v>3606.0078137099999</v>
      </c>
    </row>
    <row r="9" spans="1:12" ht="12.75" x14ac:dyDescent="0.25">
      <c r="A9" s="103"/>
      <c r="B9" s="104">
        <v>2</v>
      </c>
      <c r="C9" s="105" t="s">
        <v>5</v>
      </c>
      <c r="D9" s="106">
        <v>47.290452960000003</v>
      </c>
      <c r="G9" s="95"/>
    </row>
    <row r="10" spans="1:12" ht="12.75" x14ac:dyDescent="0.25">
      <c r="A10" s="103"/>
      <c r="B10" s="104">
        <v>4</v>
      </c>
      <c r="C10" s="105" t="s">
        <v>6</v>
      </c>
      <c r="D10" s="106">
        <v>2496.47185842</v>
      </c>
      <c r="G10" s="95"/>
    </row>
    <row r="11" spans="1:12" ht="12.75" x14ac:dyDescent="0.25">
      <c r="A11" s="103"/>
      <c r="B11" s="104">
        <v>7</v>
      </c>
      <c r="C11" s="105" t="s">
        <v>135</v>
      </c>
      <c r="D11" s="106">
        <v>11.883226000000001</v>
      </c>
      <c r="G11" s="95"/>
    </row>
    <row r="12" spans="1:12" ht="12.75" x14ac:dyDescent="0.25">
      <c r="A12" s="103"/>
      <c r="B12" s="105">
        <v>13</v>
      </c>
      <c r="C12" s="105" t="s">
        <v>134</v>
      </c>
      <c r="D12" s="106">
        <v>603.60477932999993</v>
      </c>
      <c r="G12" s="95"/>
    </row>
    <row r="13" spans="1:12" ht="12.75" x14ac:dyDescent="0.25">
      <c r="A13" s="103"/>
      <c r="B13" s="105">
        <v>17</v>
      </c>
      <c r="C13" s="105" t="s">
        <v>79</v>
      </c>
      <c r="D13" s="106">
        <v>446.130562</v>
      </c>
      <c r="G13" s="95"/>
    </row>
    <row r="14" spans="1:12" ht="12.75" x14ac:dyDescent="0.25">
      <c r="A14" s="103"/>
      <c r="B14" s="105">
        <v>27</v>
      </c>
      <c r="C14" s="105" t="s">
        <v>87</v>
      </c>
      <c r="D14" s="106">
        <v>0.147511</v>
      </c>
      <c r="G14" s="95"/>
    </row>
    <row r="15" spans="1:12" ht="12.75" x14ac:dyDescent="0.25">
      <c r="A15" s="289"/>
      <c r="B15" s="290">
        <v>41</v>
      </c>
      <c r="C15" s="290" t="s">
        <v>111</v>
      </c>
      <c r="D15" s="291">
        <v>0.47942400000000002</v>
      </c>
      <c r="G15" s="95"/>
    </row>
    <row r="16" spans="1:12" ht="12.75" x14ac:dyDescent="0.25">
      <c r="A16" s="103" t="s">
        <v>105</v>
      </c>
      <c r="B16" s="105"/>
      <c r="C16" s="105"/>
      <c r="D16" s="106"/>
      <c r="G16" s="95"/>
    </row>
  </sheetData>
  <mergeCells count="5">
    <mergeCell ref="A1:C1"/>
    <mergeCell ref="A2:G2"/>
    <mergeCell ref="A3:D3"/>
    <mergeCell ref="A6:C6"/>
    <mergeCell ref="A7:C7"/>
  </mergeCell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80"/>
  <sheetViews>
    <sheetView showGridLines="0" showZeros="0" zoomScaleNormal="100" workbookViewId="0">
      <pane xSplit="2" ySplit="8" topLeftCell="C94" activePane="bottomRight" state="frozen"/>
      <selection pane="topRight" activeCell="C1" sqref="C1"/>
      <selection pane="bottomLeft" activeCell="A9" sqref="A9"/>
      <selection pane="bottomRight" activeCell="K100" sqref="K100"/>
    </sheetView>
  </sheetViews>
  <sheetFormatPr baseColWidth="10" defaultColWidth="11.5703125" defaultRowHeight="12.75" x14ac:dyDescent="0.2"/>
  <cols>
    <col min="1" max="1" width="6.28515625" style="341" customWidth="1"/>
    <col min="2" max="2" width="54.42578125" style="341" customWidth="1"/>
    <col min="3" max="3" width="15" style="341" customWidth="1"/>
    <col min="4" max="4" width="13.5703125" style="341" customWidth="1"/>
    <col min="5" max="6" width="12.5703125" style="341" customWidth="1"/>
    <col min="7" max="7" width="17.28515625" style="341" customWidth="1"/>
    <col min="8" max="8" width="5.42578125" style="341" customWidth="1"/>
    <col min="9" max="9" width="11.5703125" style="342"/>
    <col min="10" max="10" width="11.5703125" style="341"/>
    <col min="11" max="11" width="14" style="341" bestFit="1" customWidth="1"/>
    <col min="12" max="16384" width="11.5703125" style="341"/>
  </cols>
  <sheetData>
    <row r="1" spans="1:11" s="294" customFormat="1" ht="32.25" customHeight="1" x14ac:dyDescent="0.2">
      <c r="A1" s="292" t="s">
        <v>333</v>
      </c>
      <c r="B1" s="292"/>
      <c r="C1" s="292"/>
      <c r="D1" s="293" t="s">
        <v>724</v>
      </c>
      <c r="I1" s="295"/>
    </row>
    <row r="2" spans="1:11" s="294" customFormat="1" ht="12" x14ac:dyDescent="0.2">
      <c r="I2" s="295"/>
    </row>
    <row r="3" spans="1:11" s="294" customFormat="1" ht="13.5" x14ac:dyDescent="0.25">
      <c r="A3" s="296" t="s">
        <v>415</v>
      </c>
      <c r="B3" s="296"/>
      <c r="C3" s="296"/>
      <c r="D3" s="296"/>
      <c r="E3" s="296"/>
      <c r="F3" s="296"/>
      <c r="G3" s="296"/>
      <c r="I3" s="295"/>
    </row>
    <row r="4" spans="1:11" s="294" customFormat="1" ht="36.75" customHeight="1" x14ac:dyDescent="0.2">
      <c r="A4" s="297" t="s">
        <v>784</v>
      </c>
      <c r="B4" s="298"/>
      <c r="C4" s="298"/>
      <c r="D4" s="298"/>
      <c r="E4" s="298"/>
      <c r="F4" s="298"/>
      <c r="G4" s="298"/>
      <c r="I4" s="295"/>
    </row>
    <row r="5" spans="1:11" s="294" customFormat="1" ht="12" customHeight="1" x14ac:dyDescent="0.2">
      <c r="A5" s="299" t="s">
        <v>332</v>
      </c>
      <c r="B5" s="299"/>
      <c r="C5" s="299" t="s">
        <v>416</v>
      </c>
      <c r="D5" s="300" t="s">
        <v>331</v>
      </c>
      <c r="E5" s="300"/>
      <c r="F5" s="300"/>
      <c r="G5" s="301"/>
      <c r="I5" s="295"/>
    </row>
    <row r="6" spans="1:11" s="294" customFormat="1" ht="72" x14ac:dyDescent="0.2">
      <c r="A6" s="299"/>
      <c r="B6" s="299"/>
      <c r="C6" s="299"/>
      <c r="D6" s="302" t="s">
        <v>330</v>
      </c>
      <c r="E6" s="302" t="s">
        <v>329</v>
      </c>
      <c r="F6" s="302" t="s">
        <v>328</v>
      </c>
      <c r="G6" s="301" t="s">
        <v>417</v>
      </c>
      <c r="I6" s="295"/>
      <c r="K6" s="133"/>
    </row>
    <row r="7" spans="1:11" s="294" customFormat="1" ht="12" x14ac:dyDescent="0.2">
      <c r="A7" s="303"/>
      <c r="B7" s="303"/>
      <c r="C7" s="304" t="s">
        <v>327</v>
      </c>
      <c r="D7" s="304" t="s">
        <v>326</v>
      </c>
      <c r="E7" s="304" t="s">
        <v>325</v>
      </c>
      <c r="F7" s="304" t="s">
        <v>324</v>
      </c>
      <c r="G7" s="304" t="s">
        <v>323</v>
      </c>
      <c r="I7" s="295"/>
    </row>
    <row r="8" spans="1:11" s="307" customFormat="1" ht="25.5" customHeight="1" x14ac:dyDescent="0.25">
      <c r="A8" s="302"/>
      <c r="B8" s="305" t="s">
        <v>322</v>
      </c>
      <c r="C8" s="306">
        <f>SUM(C9,C11,C33,C40,C49,C51,C68,C79,C87,C114,C154,C156,C161,C167,C176,C184,C190,C200,C206,C208,C210,C216,C218,C255,C212,C244,C246,C248)</f>
        <v>734266.51</v>
      </c>
      <c r="D8" s="306">
        <f>SUM(D9,D11,D33,D40,D49,D51,D68,D79,D87,D114,D154,D156,D161,D167,D176,D184,D190,D200,D206,D208,D210,D216,D218,D255,D212,D244,D246,D248)</f>
        <v>1231.9263391100005</v>
      </c>
      <c r="E8" s="306">
        <f>SUM(E9,E11,E33,E40,E49,E51,E68,E79,E87,E114,E154,E156,E161,E167,E176,E184,E190,E200,E206,E208,E210,E216,E218,E255,E212,E244,E246,E248)</f>
        <v>98.383403565833348</v>
      </c>
      <c r="F8" s="306">
        <f>SUM(F9,F11,F33,F40,F49,F51,F68,F79,F87,F114,F154,F156,F161,F167,F176,F184,F190,F200,F206,F208,F210,F216,F218,F255,F212,F244,F246,F248)</f>
        <v>1330.3097426758336</v>
      </c>
      <c r="G8" s="306">
        <f t="shared" ref="G8:G71" si="0">F8/C8*100</f>
        <v>0.18117532592843349</v>
      </c>
      <c r="I8" s="308"/>
    </row>
    <row r="9" spans="1:11" s="313" customFormat="1" ht="13.5" x14ac:dyDescent="0.2">
      <c r="A9" s="309" t="s">
        <v>321</v>
      </c>
      <c r="B9" s="310" t="s">
        <v>349</v>
      </c>
      <c r="C9" s="311">
        <f>SUM(C10)</f>
        <v>1044.26</v>
      </c>
      <c r="D9" s="311">
        <f>SUM(D10)</f>
        <v>0</v>
      </c>
      <c r="E9" s="311">
        <f>SUM(E10)</f>
        <v>0</v>
      </c>
      <c r="F9" s="311">
        <f>SUM(F10)</f>
        <v>0</v>
      </c>
      <c r="G9" s="312">
        <f t="shared" si="0"/>
        <v>0</v>
      </c>
      <c r="I9" s="314"/>
    </row>
    <row r="10" spans="1:11" s="313" customFormat="1" ht="20.100000000000001" customHeight="1" x14ac:dyDescent="0.2">
      <c r="A10" s="315"/>
      <c r="B10" s="316" t="s">
        <v>5</v>
      </c>
      <c r="C10" s="317">
        <v>1044.26</v>
      </c>
      <c r="D10" s="317">
        <v>0</v>
      </c>
      <c r="E10" s="317">
        <v>0</v>
      </c>
      <c r="F10" s="317">
        <f>SUM(D10:E10)</f>
        <v>0</v>
      </c>
      <c r="G10" s="318">
        <f t="shared" si="0"/>
        <v>0</v>
      </c>
      <c r="I10" s="319" t="s">
        <v>418</v>
      </c>
    </row>
    <row r="11" spans="1:11" s="313" customFormat="1" ht="20.100000000000001" customHeight="1" x14ac:dyDescent="0.2">
      <c r="A11" s="309" t="s">
        <v>320</v>
      </c>
      <c r="B11" s="310" t="s">
        <v>350</v>
      </c>
      <c r="C11" s="320">
        <f>SUM(C12:C32)</f>
        <v>32252.03</v>
      </c>
      <c r="D11" s="320">
        <f>SUM(D12:D32)</f>
        <v>0</v>
      </c>
      <c r="E11" s="320">
        <f>SUM(E12:E32)</f>
        <v>0</v>
      </c>
      <c r="F11" s="311">
        <f>SUM(F12:F32)</f>
        <v>0</v>
      </c>
      <c r="G11" s="312">
        <f t="shared" si="0"/>
        <v>0</v>
      </c>
      <c r="I11" s="319"/>
    </row>
    <row r="12" spans="1:11" s="313" customFormat="1" ht="20.100000000000001" customHeight="1" x14ac:dyDescent="0.2">
      <c r="A12" s="315"/>
      <c r="B12" s="321" t="s">
        <v>319</v>
      </c>
      <c r="C12" s="317">
        <v>2726.71</v>
      </c>
      <c r="D12" s="317">
        <v>0</v>
      </c>
      <c r="E12" s="317">
        <v>0</v>
      </c>
      <c r="F12" s="322">
        <f t="shared" ref="F12:F32" si="1">SUM(D12:E12)</f>
        <v>0</v>
      </c>
      <c r="G12" s="318">
        <f t="shared" si="0"/>
        <v>0</v>
      </c>
      <c r="I12" s="319" t="s">
        <v>419</v>
      </c>
    </row>
    <row r="13" spans="1:11" s="313" customFormat="1" ht="20.100000000000001" customHeight="1" x14ac:dyDescent="0.2">
      <c r="B13" s="313" t="s">
        <v>8</v>
      </c>
      <c r="C13" s="317">
        <v>33.130000000000003</v>
      </c>
      <c r="D13" s="317">
        <v>0</v>
      </c>
      <c r="E13" s="317">
        <v>0</v>
      </c>
      <c r="F13" s="322">
        <f t="shared" si="1"/>
        <v>0</v>
      </c>
      <c r="G13" s="318">
        <f t="shared" si="0"/>
        <v>0</v>
      </c>
      <c r="I13" s="319" t="s">
        <v>420</v>
      </c>
    </row>
    <row r="14" spans="1:11" s="313" customFormat="1" ht="20.100000000000001" customHeight="1" x14ac:dyDescent="0.2">
      <c r="A14" s="315"/>
      <c r="B14" s="313" t="s">
        <v>9</v>
      </c>
      <c r="C14" s="317">
        <v>4709.1000000000004</v>
      </c>
      <c r="D14" s="317">
        <v>0</v>
      </c>
      <c r="E14" s="317">
        <v>0</v>
      </c>
      <c r="F14" s="322">
        <f t="shared" si="1"/>
        <v>0</v>
      </c>
      <c r="G14" s="318">
        <f t="shared" si="0"/>
        <v>0</v>
      </c>
      <c r="I14" s="319" t="s">
        <v>421</v>
      </c>
    </row>
    <row r="15" spans="1:11" s="313" customFormat="1" ht="20.100000000000001" customHeight="1" x14ac:dyDescent="0.2">
      <c r="A15" s="315"/>
      <c r="B15" s="313" t="s">
        <v>318</v>
      </c>
      <c r="C15" s="317">
        <v>328.63</v>
      </c>
      <c r="D15" s="317">
        <v>0</v>
      </c>
      <c r="E15" s="317">
        <v>0</v>
      </c>
      <c r="F15" s="322">
        <f t="shared" si="1"/>
        <v>0</v>
      </c>
      <c r="G15" s="318">
        <f t="shared" si="0"/>
        <v>0</v>
      </c>
      <c r="I15" s="319" t="s">
        <v>422</v>
      </c>
    </row>
    <row r="16" spans="1:11" s="313" customFormat="1" ht="20.100000000000001" customHeight="1" x14ac:dyDescent="0.2">
      <c r="A16" s="315"/>
      <c r="B16" s="313" t="s">
        <v>12</v>
      </c>
      <c r="C16" s="317">
        <v>47.05</v>
      </c>
      <c r="D16" s="317">
        <v>0</v>
      </c>
      <c r="E16" s="317">
        <v>0</v>
      </c>
      <c r="F16" s="322">
        <f t="shared" si="1"/>
        <v>0</v>
      </c>
      <c r="G16" s="318">
        <f t="shared" si="0"/>
        <v>0</v>
      </c>
      <c r="I16" s="319" t="s">
        <v>423</v>
      </c>
    </row>
    <row r="17" spans="1:9" s="313" customFormat="1" ht="20.100000000000001" customHeight="1" x14ac:dyDescent="0.2">
      <c r="A17" s="315"/>
      <c r="B17" s="313" t="s">
        <v>317</v>
      </c>
      <c r="C17" s="317">
        <v>68.2</v>
      </c>
      <c r="D17" s="317">
        <v>0</v>
      </c>
      <c r="E17" s="317">
        <v>0</v>
      </c>
      <c r="F17" s="322">
        <f t="shared" si="1"/>
        <v>0</v>
      </c>
      <c r="G17" s="318">
        <f t="shared" si="0"/>
        <v>0</v>
      </c>
      <c r="I17" s="319" t="s">
        <v>424</v>
      </c>
    </row>
    <row r="18" spans="1:9" s="313" customFormat="1" ht="20.100000000000001" customHeight="1" x14ac:dyDescent="0.2">
      <c r="A18" s="315"/>
      <c r="B18" s="313" t="s">
        <v>14</v>
      </c>
      <c r="C18" s="317">
        <v>2108.91</v>
      </c>
      <c r="D18" s="317">
        <v>0</v>
      </c>
      <c r="E18" s="317">
        <v>0</v>
      </c>
      <c r="F18" s="322">
        <f t="shared" si="1"/>
        <v>0</v>
      </c>
      <c r="G18" s="318">
        <f t="shared" si="0"/>
        <v>0</v>
      </c>
      <c r="I18" s="319" t="s">
        <v>425</v>
      </c>
    </row>
    <row r="19" spans="1:9" s="313" customFormat="1" ht="20.100000000000001" customHeight="1" x14ac:dyDescent="0.2">
      <c r="A19" s="315"/>
      <c r="B19" s="313" t="s">
        <v>316</v>
      </c>
      <c r="C19" s="317">
        <v>1670.55</v>
      </c>
      <c r="D19" s="317">
        <v>0</v>
      </c>
      <c r="E19" s="317">
        <v>0</v>
      </c>
      <c r="F19" s="322">
        <f t="shared" si="1"/>
        <v>0</v>
      </c>
      <c r="G19" s="318">
        <f t="shared" si="0"/>
        <v>0</v>
      </c>
      <c r="I19" s="319" t="s">
        <v>426</v>
      </c>
    </row>
    <row r="20" spans="1:9" s="313" customFormat="1" ht="20.100000000000001" customHeight="1" x14ac:dyDescent="0.2">
      <c r="A20" s="315"/>
      <c r="B20" s="313" t="s">
        <v>427</v>
      </c>
      <c r="C20" s="317">
        <v>18343.12</v>
      </c>
      <c r="D20" s="317">
        <v>0</v>
      </c>
      <c r="E20" s="317">
        <v>0</v>
      </c>
      <c r="F20" s="322">
        <f t="shared" si="1"/>
        <v>0</v>
      </c>
      <c r="G20" s="318">
        <f t="shared" si="0"/>
        <v>0</v>
      </c>
      <c r="I20" s="319" t="s">
        <v>428</v>
      </c>
    </row>
    <row r="21" spans="1:9" s="313" customFormat="1" ht="20.100000000000001" customHeight="1" x14ac:dyDescent="0.2">
      <c r="A21" s="315"/>
      <c r="B21" s="313" t="s">
        <v>19</v>
      </c>
      <c r="C21" s="317">
        <v>3.75</v>
      </c>
      <c r="D21" s="317">
        <v>0</v>
      </c>
      <c r="E21" s="317">
        <v>0</v>
      </c>
      <c r="F21" s="322">
        <f t="shared" si="1"/>
        <v>0</v>
      </c>
      <c r="G21" s="318">
        <f t="shared" si="0"/>
        <v>0</v>
      </c>
      <c r="I21" s="319" t="s">
        <v>429</v>
      </c>
    </row>
    <row r="22" spans="1:9" s="313" customFormat="1" ht="20.100000000000001" customHeight="1" x14ac:dyDescent="0.2">
      <c r="A22" s="315"/>
      <c r="B22" s="313" t="s">
        <v>314</v>
      </c>
      <c r="C22" s="317">
        <v>18.739999999999998</v>
      </c>
      <c r="D22" s="317">
        <v>0</v>
      </c>
      <c r="E22" s="317">
        <v>0</v>
      </c>
      <c r="F22" s="322">
        <f t="shared" si="1"/>
        <v>0</v>
      </c>
      <c r="G22" s="318">
        <f t="shared" si="0"/>
        <v>0</v>
      </c>
      <c r="I22" s="319" t="s">
        <v>430</v>
      </c>
    </row>
    <row r="23" spans="1:9" s="313" customFormat="1" ht="20.100000000000001" customHeight="1" x14ac:dyDescent="0.2">
      <c r="A23" s="315"/>
      <c r="B23" s="313" t="s">
        <v>431</v>
      </c>
      <c r="C23" s="317">
        <v>1540.28</v>
      </c>
      <c r="D23" s="317">
        <v>0</v>
      </c>
      <c r="E23" s="317">
        <v>0</v>
      </c>
      <c r="F23" s="322">
        <f t="shared" si="1"/>
        <v>0</v>
      </c>
      <c r="G23" s="318">
        <f t="shared" si="0"/>
        <v>0</v>
      </c>
      <c r="I23" s="319" t="s">
        <v>432</v>
      </c>
    </row>
    <row r="24" spans="1:9" s="313" customFormat="1" ht="20.100000000000001" customHeight="1" x14ac:dyDescent="0.2">
      <c r="A24" s="315"/>
      <c r="B24" s="313" t="s">
        <v>23</v>
      </c>
      <c r="C24" s="317">
        <v>36</v>
      </c>
      <c r="D24" s="317">
        <v>0</v>
      </c>
      <c r="E24" s="317">
        <v>0</v>
      </c>
      <c r="F24" s="322">
        <f t="shared" si="1"/>
        <v>0</v>
      </c>
      <c r="G24" s="318">
        <f t="shared" si="0"/>
        <v>0</v>
      </c>
      <c r="I24" s="319" t="s">
        <v>433</v>
      </c>
    </row>
    <row r="25" spans="1:9" s="313" customFormat="1" ht="20.100000000000001" customHeight="1" x14ac:dyDescent="0.2">
      <c r="A25" s="315"/>
      <c r="B25" s="313" t="s">
        <v>25</v>
      </c>
      <c r="C25" s="317">
        <v>24.19</v>
      </c>
      <c r="D25" s="317">
        <v>0</v>
      </c>
      <c r="E25" s="317">
        <v>0</v>
      </c>
      <c r="F25" s="322">
        <f t="shared" si="1"/>
        <v>0</v>
      </c>
      <c r="G25" s="318">
        <f t="shared" si="0"/>
        <v>0</v>
      </c>
      <c r="I25" s="319" t="s">
        <v>434</v>
      </c>
    </row>
    <row r="26" spans="1:9" s="313" customFormat="1" ht="20.100000000000001" customHeight="1" x14ac:dyDescent="0.2">
      <c r="A26" s="315"/>
      <c r="B26" s="313" t="s">
        <v>27</v>
      </c>
      <c r="C26" s="317">
        <v>48.22</v>
      </c>
      <c r="D26" s="317">
        <v>0</v>
      </c>
      <c r="E26" s="317">
        <v>0</v>
      </c>
      <c r="F26" s="322">
        <f t="shared" si="1"/>
        <v>0</v>
      </c>
      <c r="G26" s="318">
        <f t="shared" si="0"/>
        <v>0</v>
      </c>
      <c r="I26" s="319" t="s">
        <v>435</v>
      </c>
    </row>
    <row r="27" spans="1:9" s="313" customFormat="1" ht="20.100000000000001" customHeight="1" x14ac:dyDescent="0.2">
      <c r="A27" s="315"/>
      <c r="B27" s="313" t="s">
        <v>29</v>
      </c>
      <c r="C27" s="317">
        <v>59.83</v>
      </c>
      <c r="D27" s="317">
        <v>0</v>
      </c>
      <c r="E27" s="317">
        <v>0</v>
      </c>
      <c r="F27" s="322">
        <f t="shared" si="1"/>
        <v>0</v>
      </c>
      <c r="G27" s="318">
        <f t="shared" si="0"/>
        <v>0</v>
      </c>
      <c r="I27" s="319" t="s">
        <v>436</v>
      </c>
    </row>
    <row r="28" spans="1:9" s="313" customFormat="1" ht="20.100000000000001" customHeight="1" x14ac:dyDescent="0.2">
      <c r="A28" s="315"/>
      <c r="B28" s="313" t="s">
        <v>312</v>
      </c>
      <c r="C28" s="317">
        <v>52.33</v>
      </c>
      <c r="D28" s="317">
        <v>0</v>
      </c>
      <c r="E28" s="317">
        <v>0</v>
      </c>
      <c r="F28" s="322">
        <f t="shared" si="1"/>
        <v>0</v>
      </c>
      <c r="G28" s="318">
        <f t="shared" si="0"/>
        <v>0</v>
      </c>
      <c r="I28" s="319" t="s">
        <v>437</v>
      </c>
    </row>
    <row r="29" spans="1:9" s="313" customFormat="1" ht="20.100000000000001" customHeight="1" x14ac:dyDescent="0.2">
      <c r="A29" s="315"/>
      <c r="B29" s="313" t="s">
        <v>311</v>
      </c>
      <c r="C29" s="317">
        <v>34.35</v>
      </c>
      <c r="D29" s="317">
        <v>0</v>
      </c>
      <c r="E29" s="317">
        <v>0</v>
      </c>
      <c r="F29" s="322">
        <f t="shared" si="1"/>
        <v>0</v>
      </c>
      <c r="G29" s="318">
        <f t="shared" si="0"/>
        <v>0</v>
      </c>
      <c r="I29" s="319" t="s">
        <v>438</v>
      </c>
    </row>
    <row r="30" spans="1:9" s="313" customFormat="1" ht="20.100000000000001" customHeight="1" x14ac:dyDescent="0.2">
      <c r="A30" s="315"/>
      <c r="B30" s="313" t="s">
        <v>310</v>
      </c>
      <c r="C30" s="317">
        <v>290.62</v>
      </c>
      <c r="D30" s="317">
        <v>0</v>
      </c>
      <c r="E30" s="317">
        <v>0</v>
      </c>
      <c r="F30" s="322">
        <f t="shared" si="1"/>
        <v>0</v>
      </c>
      <c r="G30" s="318">
        <f t="shared" si="0"/>
        <v>0</v>
      </c>
      <c r="I30" s="319" t="s">
        <v>439</v>
      </c>
    </row>
    <row r="31" spans="1:9" s="313" customFormat="1" ht="20.100000000000001" customHeight="1" x14ac:dyDescent="0.2">
      <c r="A31" s="315"/>
      <c r="B31" s="313" t="s">
        <v>309</v>
      </c>
      <c r="C31" s="317">
        <v>48.73</v>
      </c>
      <c r="D31" s="317">
        <v>0</v>
      </c>
      <c r="E31" s="317">
        <v>0</v>
      </c>
      <c r="F31" s="322">
        <f t="shared" si="1"/>
        <v>0</v>
      </c>
      <c r="G31" s="318">
        <f t="shared" si="0"/>
        <v>0</v>
      </c>
      <c r="I31" s="319" t="s">
        <v>440</v>
      </c>
    </row>
    <row r="32" spans="1:9" s="313" customFormat="1" ht="20.100000000000001" customHeight="1" x14ac:dyDescent="0.2">
      <c r="A32" s="315"/>
      <c r="B32" s="313" t="s">
        <v>308</v>
      </c>
      <c r="C32" s="317">
        <v>59.59</v>
      </c>
      <c r="D32" s="317">
        <v>0</v>
      </c>
      <c r="E32" s="317">
        <v>0</v>
      </c>
      <c r="F32" s="322">
        <f t="shared" si="1"/>
        <v>0</v>
      </c>
      <c r="G32" s="318">
        <f t="shared" si="0"/>
        <v>0</v>
      </c>
      <c r="I32" s="319" t="s">
        <v>441</v>
      </c>
    </row>
    <row r="33" spans="1:9" s="313" customFormat="1" ht="20.100000000000001" customHeight="1" x14ac:dyDescent="0.2">
      <c r="A33" s="309" t="s">
        <v>307</v>
      </c>
      <c r="B33" s="310" t="s">
        <v>351</v>
      </c>
      <c r="C33" s="320">
        <f>SUM(C34:C39)</f>
        <v>4847.97</v>
      </c>
      <c r="D33" s="320">
        <f>SUM(D34:D39)</f>
        <v>15.51</v>
      </c>
      <c r="E33" s="320">
        <f>SUM(E34:E39)</f>
        <v>0</v>
      </c>
      <c r="F33" s="311">
        <f>SUM(F34:F39)</f>
        <v>15.51</v>
      </c>
      <c r="G33" s="312">
        <f t="shared" si="0"/>
        <v>0.31992772232501437</v>
      </c>
      <c r="I33" s="319"/>
    </row>
    <row r="34" spans="1:9" s="313" customFormat="1" ht="20.100000000000001" customHeight="1" x14ac:dyDescent="0.2">
      <c r="A34" s="315"/>
      <c r="B34" s="323" t="s">
        <v>306</v>
      </c>
      <c r="C34" s="317">
        <v>4722.01</v>
      </c>
      <c r="D34" s="317">
        <v>13.42</v>
      </c>
      <c r="E34" s="317">
        <v>0</v>
      </c>
      <c r="F34" s="322">
        <f t="shared" ref="F34:F39" si="2">SUM(D34:E34)</f>
        <v>13.42</v>
      </c>
      <c r="G34" s="318">
        <f t="shared" si="0"/>
        <v>0.28420100762175432</v>
      </c>
      <c r="I34" s="319" t="s">
        <v>442</v>
      </c>
    </row>
    <row r="35" spans="1:9" s="313" customFormat="1" ht="20.100000000000001" customHeight="1" x14ac:dyDescent="0.2">
      <c r="A35" s="315"/>
      <c r="B35" s="323" t="s">
        <v>305</v>
      </c>
      <c r="C35" s="317">
        <v>16.71</v>
      </c>
      <c r="D35" s="317">
        <v>0.37</v>
      </c>
      <c r="E35" s="317">
        <v>0</v>
      </c>
      <c r="F35" s="322">
        <f t="shared" si="2"/>
        <v>0.37</v>
      </c>
      <c r="G35" s="318">
        <f t="shared" si="0"/>
        <v>2.2142429682824658</v>
      </c>
      <c r="I35" s="319" t="s">
        <v>443</v>
      </c>
    </row>
    <row r="36" spans="1:9" s="313" customFormat="1" ht="20.100000000000001" customHeight="1" x14ac:dyDescent="0.2">
      <c r="A36" s="315"/>
      <c r="B36" s="323" t="s">
        <v>304</v>
      </c>
      <c r="C36" s="317">
        <v>8.4</v>
      </c>
      <c r="D36" s="317">
        <v>0.09</v>
      </c>
      <c r="E36" s="317">
        <v>0</v>
      </c>
      <c r="F36" s="322">
        <f t="shared" si="2"/>
        <v>0.09</v>
      </c>
      <c r="G36" s="318">
        <f t="shared" si="0"/>
        <v>1.0714285714285712</v>
      </c>
      <c r="I36" s="319" t="s">
        <v>444</v>
      </c>
    </row>
    <row r="37" spans="1:9" s="313" customFormat="1" ht="20.100000000000001" customHeight="1" x14ac:dyDescent="0.2">
      <c r="A37" s="315"/>
      <c r="B37" s="323" t="s">
        <v>303</v>
      </c>
      <c r="C37" s="317">
        <v>11.39</v>
      </c>
      <c r="D37" s="317">
        <v>0.27</v>
      </c>
      <c r="E37" s="317">
        <v>0</v>
      </c>
      <c r="F37" s="322">
        <f t="shared" si="2"/>
        <v>0.27</v>
      </c>
      <c r="G37" s="318">
        <f t="shared" si="0"/>
        <v>2.3705004389815629</v>
      </c>
      <c r="I37" s="319" t="s">
        <v>445</v>
      </c>
    </row>
    <row r="38" spans="1:9" s="313" customFormat="1" ht="20.100000000000001" customHeight="1" x14ac:dyDescent="0.2">
      <c r="A38" s="315"/>
      <c r="B38" s="323" t="s">
        <v>302</v>
      </c>
      <c r="C38" s="317">
        <v>15.53</v>
      </c>
      <c r="D38" s="317">
        <v>0.22</v>
      </c>
      <c r="E38" s="317">
        <v>0</v>
      </c>
      <c r="F38" s="322">
        <f t="shared" si="2"/>
        <v>0.22</v>
      </c>
      <c r="G38" s="318">
        <f t="shared" si="0"/>
        <v>1.4166130070830651</v>
      </c>
      <c r="I38" s="319" t="s">
        <v>446</v>
      </c>
    </row>
    <row r="39" spans="1:9" s="313" customFormat="1" ht="20.100000000000001" customHeight="1" x14ac:dyDescent="0.2">
      <c r="A39" s="315"/>
      <c r="B39" s="323" t="s">
        <v>34</v>
      </c>
      <c r="C39" s="317">
        <v>73.930000000000007</v>
      </c>
      <c r="D39" s="317">
        <v>1.1399999999999999</v>
      </c>
      <c r="E39" s="317">
        <v>0</v>
      </c>
      <c r="F39" s="322">
        <f t="shared" si="2"/>
        <v>1.1399999999999999</v>
      </c>
      <c r="G39" s="318">
        <f t="shared" si="0"/>
        <v>1.5419991884214794</v>
      </c>
      <c r="I39" s="319" t="s">
        <v>447</v>
      </c>
    </row>
    <row r="40" spans="1:9" s="313" customFormat="1" ht="20.100000000000001" customHeight="1" x14ac:dyDescent="0.2">
      <c r="A40" s="309" t="s">
        <v>301</v>
      </c>
      <c r="B40" s="310" t="s">
        <v>352</v>
      </c>
      <c r="C40" s="320">
        <f>SUM(C41:C48)</f>
        <v>17011.14</v>
      </c>
      <c r="D40" s="320">
        <f>SUM(D41:D48)</f>
        <v>0</v>
      </c>
      <c r="E40" s="320">
        <f>SUM(E41:E48)</f>
        <v>0</v>
      </c>
      <c r="F40" s="311">
        <f>SUM(F41:F48)</f>
        <v>0</v>
      </c>
      <c r="G40" s="312">
        <f t="shared" si="0"/>
        <v>0</v>
      </c>
      <c r="I40" s="319"/>
    </row>
    <row r="41" spans="1:9" s="313" customFormat="1" ht="20.100000000000001" customHeight="1" x14ac:dyDescent="0.2">
      <c r="A41" s="302"/>
      <c r="B41" s="318" t="s">
        <v>300</v>
      </c>
      <c r="C41" s="324">
        <v>2684.38</v>
      </c>
      <c r="D41" s="324">
        <v>0</v>
      </c>
      <c r="E41" s="324">
        <v>0</v>
      </c>
      <c r="F41" s="322">
        <f t="shared" ref="F41:F48" si="3">SUM(D41:E41)</f>
        <v>0</v>
      </c>
      <c r="G41" s="318">
        <f t="shared" si="0"/>
        <v>0</v>
      </c>
      <c r="I41" s="319" t="s">
        <v>448</v>
      </c>
    </row>
    <row r="42" spans="1:9" s="313" customFormat="1" ht="20.100000000000001" customHeight="1" x14ac:dyDescent="0.2">
      <c r="A42" s="302"/>
      <c r="B42" s="318" t="s">
        <v>171</v>
      </c>
      <c r="C42" s="324">
        <v>118.7</v>
      </c>
      <c r="D42" s="324">
        <v>0</v>
      </c>
      <c r="E42" s="324">
        <v>0</v>
      </c>
      <c r="F42" s="322">
        <f t="shared" si="3"/>
        <v>0</v>
      </c>
      <c r="G42" s="318">
        <f t="shared" si="0"/>
        <v>0</v>
      </c>
      <c r="I42" s="319" t="s">
        <v>449</v>
      </c>
    </row>
    <row r="43" spans="1:9" s="313" customFormat="1" ht="20.100000000000001" customHeight="1" x14ac:dyDescent="0.2">
      <c r="A43" s="302"/>
      <c r="B43" s="318" t="s">
        <v>36</v>
      </c>
      <c r="C43" s="324">
        <v>1122.5999999999999</v>
      </c>
      <c r="D43" s="324">
        <v>0</v>
      </c>
      <c r="E43" s="324">
        <v>0</v>
      </c>
      <c r="F43" s="322">
        <f t="shared" si="3"/>
        <v>0</v>
      </c>
      <c r="G43" s="318">
        <f t="shared" si="0"/>
        <v>0</v>
      </c>
      <c r="I43" s="319" t="s">
        <v>450</v>
      </c>
    </row>
    <row r="44" spans="1:9" s="313" customFormat="1" ht="20.100000000000001" customHeight="1" x14ac:dyDescent="0.2">
      <c r="A44" s="302"/>
      <c r="B44" s="318" t="s">
        <v>37</v>
      </c>
      <c r="C44" s="324">
        <v>224.39</v>
      </c>
      <c r="D44" s="324">
        <v>0</v>
      </c>
      <c r="E44" s="324">
        <v>0</v>
      </c>
      <c r="F44" s="322">
        <f t="shared" si="3"/>
        <v>0</v>
      </c>
      <c r="G44" s="318">
        <f t="shared" si="0"/>
        <v>0</v>
      </c>
      <c r="I44" s="319" t="s">
        <v>451</v>
      </c>
    </row>
    <row r="45" spans="1:9" s="313" customFormat="1" ht="20.100000000000001" customHeight="1" x14ac:dyDescent="0.2">
      <c r="A45" s="302"/>
      <c r="B45" s="318" t="s">
        <v>38</v>
      </c>
      <c r="C45" s="324">
        <v>193.64</v>
      </c>
      <c r="D45" s="324">
        <v>0</v>
      </c>
      <c r="E45" s="324">
        <v>0</v>
      </c>
      <c r="F45" s="322">
        <f t="shared" si="3"/>
        <v>0</v>
      </c>
      <c r="G45" s="318">
        <f t="shared" si="0"/>
        <v>0</v>
      </c>
      <c r="I45" s="319" t="s">
        <v>452</v>
      </c>
    </row>
    <row r="46" spans="1:9" s="313" customFormat="1" ht="20.100000000000001" customHeight="1" x14ac:dyDescent="0.2">
      <c r="A46" s="302"/>
      <c r="B46" s="318" t="s">
        <v>299</v>
      </c>
      <c r="C46" s="324">
        <v>11612.16</v>
      </c>
      <c r="D46" s="324">
        <v>0</v>
      </c>
      <c r="E46" s="324">
        <v>0</v>
      </c>
      <c r="F46" s="322">
        <f t="shared" si="3"/>
        <v>0</v>
      </c>
      <c r="G46" s="318">
        <f t="shared" si="0"/>
        <v>0</v>
      </c>
      <c r="I46" s="319" t="s">
        <v>453</v>
      </c>
    </row>
    <row r="47" spans="1:9" s="313" customFormat="1" ht="20.100000000000001" customHeight="1" x14ac:dyDescent="0.2">
      <c r="A47" s="302"/>
      <c r="B47" s="318" t="s">
        <v>298</v>
      </c>
      <c r="C47" s="324">
        <v>440.3</v>
      </c>
      <c r="D47" s="324">
        <v>0</v>
      </c>
      <c r="E47" s="324">
        <v>0</v>
      </c>
      <c r="F47" s="322">
        <f t="shared" si="3"/>
        <v>0</v>
      </c>
      <c r="G47" s="318">
        <f t="shared" si="0"/>
        <v>0</v>
      </c>
      <c r="I47" s="319" t="s">
        <v>454</v>
      </c>
    </row>
    <row r="48" spans="1:9" s="313" customFormat="1" ht="20.100000000000001" customHeight="1" x14ac:dyDescent="0.2">
      <c r="A48" s="302"/>
      <c r="B48" s="318" t="s">
        <v>297</v>
      </c>
      <c r="C48" s="324">
        <v>614.97</v>
      </c>
      <c r="D48" s="324">
        <v>0</v>
      </c>
      <c r="E48" s="324">
        <v>0</v>
      </c>
      <c r="F48" s="322">
        <f t="shared" si="3"/>
        <v>0</v>
      </c>
      <c r="G48" s="318">
        <f t="shared" si="0"/>
        <v>0</v>
      </c>
      <c r="I48" s="319" t="s">
        <v>455</v>
      </c>
    </row>
    <row r="49" spans="1:9" s="313" customFormat="1" ht="20.100000000000001" customHeight="1" x14ac:dyDescent="0.2">
      <c r="A49" s="309" t="s">
        <v>296</v>
      </c>
      <c r="B49" s="310" t="s">
        <v>353</v>
      </c>
      <c r="C49" s="320">
        <f>SUM(C50)</f>
        <v>51144.62</v>
      </c>
      <c r="D49" s="320">
        <f>SUM(D50)</f>
        <v>0</v>
      </c>
      <c r="E49" s="320">
        <f>SUM(E50)</f>
        <v>0</v>
      </c>
      <c r="F49" s="311">
        <f>SUM(F50)</f>
        <v>0</v>
      </c>
      <c r="G49" s="312">
        <f t="shared" si="0"/>
        <v>0</v>
      </c>
      <c r="I49" s="319"/>
    </row>
    <row r="50" spans="1:9" s="313" customFormat="1" ht="20.100000000000001" customHeight="1" x14ac:dyDescent="0.2">
      <c r="A50" s="315"/>
      <c r="B50" s="321" t="s">
        <v>295</v>
      </c>
      <c r="C50" s="325">
        <v>51144.62</v>
      </c>
      <c r="D50" s="325">
        <v>0</v>
      </c>
      <c r="E50" s="325">
        <v>0</v>
      </c>
      <c r="F50" s="322">
        <f>SUM(D50:E50)</f>
        <v>0</v>
      </c>
      <c r="G50" s="318">
        <f t="shared" si="0"/>
        <v>0</v>
      </c>
      <c r="I50" s="319" t="s">
        <v>456</v>
      </c>
    </row>
    <row r="51" spans="1:9" s="313" customFormat="1" ht="20.100000000000001" customHeight="1" x14ac:dyDescent="0.2">
      <c r="A51" s="309" t="s">
        <v>294</v>
      </c>
      <c r="B51" s="310" t="s">
        <v>354</v>
      </c>
      <c r="C51" s="320">
        <f>SUM(C52:C67)</f>
        <v>7534.7300000000005</v>
      </c>
      <c r="D51" s="320">
        <f>SUM(D52:D67)</f>
        <v>42.882674549999997</v>
      </c>
      <c r="E51" s="320">
        <f>SUM(E52:E67)</f>
        <v>2.3525819600000002</v>
      </c>
      <c r="F51" s="311">
        <f>SUM(F52:F67)</f>
        <v>45.235256509999999</v>
      </c>
      <c r="G51" s="312">
        <f t="shared" si="0"/>
        <v>0.60035670169999455</v>
      </c>
      <c r="I51" s="319"/>
    </row>
    <row r="52" spans="1:9" s="313" customFormat="1" ht="20.100000000000001" customHeight="1" x14ac:dyDescent="0.2">
      <c r="A52" s="302"/>
      <c r="B52" s="318" t="s">
        <v>293</v>
      </c>
      <c r="C52" s="324">
        <v>2851.75</v>
      </c>
      <c r="D52" s="324">
        <v>0</v>
      </c>
      <c r="E52" s="324">
        <v>0</v>
      </c>
      <c r="F52" s="322">
        <f t="shared" ref="F52:F67" si="4">SUM(D52:E52)</f>
        <v>0</v>
      </c>
      <c r="G52" s="318">
        <f t="shared" si="0"/>
        <v>0</v>
      </c>
      <c r="I52" s="319" t="s">
        <v>457</v>
      </c>
    </row>
    <row r="53" spans="1:9" s="313" customFormat="1" ht="20.100000000000001" customHeight="1" x14ac:dyDescent="0.2">
      <c r="A53" s="302"/>
      <c r="B53" s="318" t="s">
        <v>292</v>
      </c>
      <c r="C53" s="324">
        <v>629.88</v>
      </c>
      <c r="D53" s="324">
        <v>0</v>
      </c>
      <c r="E53" s="324">
        <v>0</v>
      </c>
      <c r="F53" s="322">
        <f t="shared" si="4"/>
        <v>0</v>
      </c>
      <c r="G53" s="318">
        <f t="shared" si="0"/>
        <v>0</v>
      </c>
      <c r="I53" s="319" t="s">
        <v>458</v>
      </c>
    </row>
    <row r="54" spans="1:9" s="313" customFormat="1" ht="20.100000000000001" customHeight="1" x14ac:dyDescent="0.2">
      <c r="A54" s="302"/>
      <c r="B54" s="318" t="s">
        <v>291</v>
      </c>
      <c r="C54" s="324">
        <v>26.13</v>
      </c>
      <c r="D54" s="324">
        <v>0</v>
      </c>
      <c r="E54" s="324">
        <v>0</v>
      </c>
      <c r="F54" s="322">
        <f t="shared" si="4"/>
        <v>0</v>
      </c>
      <c r="G54" s="318">
        <f t="shared" si="0"/>
        <v>0</v>
      </c>
      <c r="I54" s="319" t="s">
        <v>459</v>
      </c>
    </row>
    <row r="55" spans="1:9" s="313" customFormat="1" ht="20.100000000000001" customHeight="1" x14ac:dyDescent="0.2">
      <c r="A55" s="302"/>
      <c r="B55" s="318" t="s">
        <v>290</v>
      </c>
      <c r="C55" s="324">
        <v>59.26</v>
      </c>
      <c r="D55" s="324">
        <v>0</v>
      </c>
      <c r="E55" s="324">
        <v>0</v>
      </c>
      <c r="F55" s="322">
        <f t="shared" si="4"/>
        <v>0</v>
      </c>
      <c r="G55" s="318">
        <f t="shared" si="0"/>
        <v>0</v>
      </c>
      <c r="I55" s="319" t="s">
        <v>460</v>
      </c>
    </row>
    <row r="56" spans="1:9" s="313" customFormat="1" ht="20.100000000000001" customHeight="1" x14ac:dyDescent="0.2">
      <c r="A56" s="302"/>
      <c r="B56" s="318" t="s">
        <v>41</v>
      </c>
      <c r="C56" s="324">
        <v>172.94</v>
      </c>
      <c r="D56" s="324">
        <v>0</v>
      </c>
      <c r="E56" s="324">
        <v>0</v>
      </c>
      <c r="F56" s="322">
        <f t="shared" si="4"/>
        <v>0</v>
      </c>
      <c r="G56" s="318">
        <f t="shared" si="0"/>
        <v>0</v>
      </c>
      <c r="I56" s="319" t="s">
        <v>461</v>
      </c>
    </row>
    <row r="57" spans="1:9" s="313" customFormat="1" ht="20.100000000000001" customHeight="1" x14ac:dyDescent="0.2">
      <c r="A57" s="302"/>
      <c r="B57" s="318" t="s">
        <v>289</v>
      </c>
      <c r="C57" s="324">
        <v>36.869999999999997</v>
      </c>
      <c r="D57" s="324">
        <v>0</v>
      </c>
      <c r="E57" s="324">
        <v>0</v>
      </c>
      <c r="F57" s="322">
        <f t="shared" si="4"/>
        <v>0</v>
      </c>
      <c r="G57" s="318">
        <f t="shared" si="0"/>
        <v>0</v>
      </c>
      <c r="I57" s="319" t="s">
        <v>462</v>
      </c>
    </row>
    <row r="58" spans="1:9" s="313" customFormat="1" ht="20.100000000000001" customHeight="1" x14ac:dyDescent="0.2">
      <c r="A58" s="302"/>
      <c r="B58" s="318" t="s">
        <v>42</v>
      </c>
      <c r="C58" s="324">
        <v>263.5</v>
      </c>
      <c r="D58" s="324">
        <v>0</v>
      </c>
      <c r="E58" s="324">
        <v>0</v>
      </c>
      <c r="F58" s="322">
        <f t="shared" si="4"/>
        <v>0</v>
      </c>
      <c r="G58" s="318">
        <f t="shared" si="0"/>
        <v>0</v>
      </c>
      <c r="I58" s="319" t="s">
        <v>463</v>
      </c>
    </row>
    <row r="59" spans="1:9" s="313" customFormat="1" ht="20.100000000000001" customHeight="1" x14ac:dyDescent="0.2">
      <c r="A59" s="302"/>
      <c r="B59" s="318" t="s">
        <v>288</v>
      </c>
      <c r="C59" s="324">
        <v>1483.16</v>
      </c>
      <c r="D59" s="324">
        <v>40.96261355</v>
      </c>
      <c r="E59" s="324">
        <v>2.1780309600000001</v>
      </c>
      <c r="F59" s="322">
        <f t="shared" si="4"/>
        <v>43.140644510000001</v>
      </c>
      <c r="G59" s="318">
        <f t="shared" si="0"/>
        <v>2.9086979496480487</v>
      </c>
      <c r="I59" s="319" t="s">
        <v>464</v>
      </c>
    </row>
    <row r="60" spans="1:9" s="313" customFormat="1" ht="20.100000000000001" customHeight="1" x14ac:dyDescent="0.2">
      <c r="A60" s="302"/>
      <c r="B60" s="318" t="s">
        <v>287</v>
      </c>
      <c r="C60" s="324">
        <v>8.4600000000000009</v>
      </c>
      <c r="D60" s="324">
        <v>0</v>
      </c>
      <c r="E60" s="324">
        <v>0</v>
      </c>
      <c r="F60" s="322">
        <f t="shared" si="4"/>
        <v>0</v>
      </c>
      <c r="G60" s="318">
        <f t="shared" si="0"/>
        <v>0</v>
      </c>
      <c r="I60" s="319" t="s">
        <v>465</v>
      </c>
    </row>
    <row r="61" spans="1:9" s="313" customFormat="1" ht="20.100000000000001" customHeight="1" x14ac:dyDescent="0.2">
      <c r="A61" s="302"/>
      <c r="B61" s="318" t="s">
        <v>43</v>
      </c>
      <c r="C61" s="324">
        <v>204.95</v>
      </c>
      <c r="D61" s="324">
        <v>0</v>
      </c>
      <c r="E61" s="324">
        <v>0</v>
      </c>
      <c r="F61" s="322">
        <f t="shared" si="4"/>
        <v>0</v>
      </c>
      <c r="G61" s="318">
        <f t="shared" si="0"/>
        <v>0</v>
      </c>
      <c r="I61" s="319" t="s">
        <v>466</v>
      </c>
    </row>
    <row r="62" spans="1:9" s="313" customFormat="1" ht="20.100000000000001" customHeight="1" x14ac:dyDescent="0.2">
      <c r="A62" s="302"/>
      <c r="B62" s="318" t="s">
        <v>286</v>
      </c>
      <c r="C62" s="324">
        <v>7.79</v>
      </c>
      <c r="D62" s="324">
        <v>0</v>
      </c>
      <c r="E62" s="324">
        <v>0</v>
      </c>
      <c r="F62" s="322">
        <f t="shared" si="4"/>
        <v>0</v>
      </c>
      <c r="G62" s="318">
        <f t="shared" si="0"/>
        <v>0</v>
      </c>
      <c r="I62" s="319" t="s">
        <v>467</v>
      </c>
    </row>
    <row r="63" spans="1:9" s="313" customFormat="1" ht="20.100000000000001" customHeight="1" x14ac:dyDescent="0.2">
      <c r="A63" s="302"/>
      <c r="B63" s="318" t="s">
        <v>44</v>
      </c>
      <c r="C63" s="324">
        <v>21.93</v>
      </c>
      <c r="D63" s="324">
        <v>0</v>
      </c>
      <c r="E63" s="324">
        <v>0</v>
      </c>
      <c r="F63" s="322">
        <f t="shared" si="4"/>
        <v>0</v>
      </c>
      <c r="G63" s="318">
        <f t="shared" si="0"/>
        <v>0</v>
      </c>
      <c r="I63" s="319" t="s">
        <v>468</v>
      </c>
    </row>
    <row r="64" spans="1:9" s="313" customFormat="1" ht="20.100000000000001" customHeight="1" x14ac:dyDescent="0.2">
      <c r="A64" s="302"/>
      <c r="B64" s="318" t="s">
        <v>285</v>
      </c>
      <c r="C64" s="324">
        <v>692.42</v>
      </c>
      <c r="D64" s="324">
        <v>0</v>
      </c>
      <c r="E64" s="324">
        <v>0</v>
      </c>
      <c r="F64" s="322">
        <f t="shared" si="4"/>
        <v>0</v>
      </c>
      <c r="G64" s="318">
        <f t="shared" si="0"/>
        <v>0</v>
      </c>
      <c r="I64" s="319" t="s">
        <v>469</v>
      </c>
    </row>
    <row r="65" spans="1:9" s="313" customFormat="1" ht="20.100000000000001" customHeight="1" x14ac:dyDescent="0.2">
      <c r="A65" s="302"/>
      <c r="B65" s="318" t="s">
        <v>45</v>
      </c>
      <c r="C65" s="324">
        <v>53.21</v>
      </c>
      <c r="D65" s="324">
        <v>0</v>
      </c>
      <c r="E65" s="324">
        <v>0</v>
      </c>
      <c r="F65" s="322">
        <f t="shared" si="4"/>
        <v>0</v>
      </c>
      <c r="G65" s="318">
        <f t="shared" si="0"/>
        <v>0</v>
      </c>
      <c r="I65" s="319" t="s">
        <v>470</v>
      </c>
    </row>
    <row r="66" spans="1:9" s="313" customFormat="1" ht="20.100000000000001" customHeight="1" x14ac:dyDescent="0.2">
      <c r="A66" s="302"/>
      <c r="B66" s="318" t="s">
        <v>284</v>
      </c>
      <c r="C66" s="324">
        <v>885.41</v>
      </c>
      <c r="D66" s="324">
        <v>0</v>
      </c>
      <c r="E66" s="324">
        <v>0</v>
      </c>
      <c r="F66" s="322">
        <f t="shared" si="4"/>
        <v>0</v>
      </c>
      <c r="G66" s="318">
        <f t="shared" si="0"/>
        <v>0</v>
      </c>
      <c r="I66" s="319" t="s">
        <v>471</v>
      </c>
    </row>
    <row r="67" spans="1:9" s="313" customFormat="1" ht="20.100000000000001" customHeight="1" x14ac:dyDescent="0.2">
      <c r="A67" s="302"/>
      <c r="B67" s="318" t="s">
        <v>283</v>
      </c>
      <c r="C67" s="324">
        <v>137.07</v>
      </c>
      <c r="D67" s="324">
        <v>1.920061</v>
      </c>
      <c r="E67" s="324">
        <v>0.17455100000000001</v>
      </c>
      <c r="F67" s="322">
        <f t="shared" si="4"/>
        <v>2.0946120000000001</v>
      </c>
      <c r="G67" s="318">
        <f t="shared" si="0"/>
        <v>1.5281330706938063</v>
      </c>
      <c r="I67" s="319" t="s">
        <v>472</v>
      </c>
    </row>
    <row r="68" spans="1:9" s="313" customFormat="1" ht="20.100000000000001" customHeight="1" x14ac:dyDescent="0.2">
      <c r="A68" s="309" t="s">
        <v>282</v>
      </c>
      <c r="B68" s="310" t="s">
        <v>355</v>
      </c>
      <c r="C68" s="320">
        <f>SUM(C69:C78)</f>
        <v>7345.43</v>
      </c>
      <c r="D68" s="320">
        <f>SUM(D69:D78)</f>
        <v>0</v>
      </c>
      <c r="E68" s="320">
        <f>SUM(E69:E78)</f>
        <v>0</v>
      </c>
      <c r="F68" s="320">
        <f>SUM(F69:F78)</f>
        <v>0</v>
      </c>
      <c r="G68" s="312">
        <f t="shared" si="0"/>
        <v>0</v>
      </c>
      <c r="I68" s="319"/>
    </row>
    <row r="69" spans="1:9" s="313" customFormat="1" ht="20.100000000000001" customHeight="1" x14ac:dyDescent="0.2">
      <c r="A69" s="302"/>
      <c r="B69" s="318" t="s">
        <v>281</v>
      </c>
      <c r="C69" s="324">
        <v>4636.1000000000004</v>
      </c>
      <c r="D69" s="324">
        <v>0</v>
      </c>
      <c r="E69" s="324">
        <v>0</v>
      </c>
      <c r="F69" s="322">
        <f t="shared" ref="F69:F78" si="5">SUM(D69:E69)</f>
        <v>0</v>
      </c>
      <c r="G69" s="318">
        <f t="shared" si="0"/>
        <v>0</v>
      </c>
      <c r="I69" s="319" t="s">
        <v>473</v>
      </c>
    </row>
    <row r="70" spans="1:9" s="313" customFormat="1" ht="20.100000000000001" customHeight="1" x14ac:dyDescent="0.2">
      <c r="A70" s="302"/>
      <c r="B70" s="318" t="s">
        <v>280</v>
      </c>
      <c r="C70" s="324">
        <v>85.23</v>
      </c>
      <c r="D70" s="324">
        <v>0</v>
      </c>
      <c r="E70" s="324">
        <v>0</v>
      </c>
      <c r="F70" s="322">
        <f t="shared" si="5"/>
        <v>0</v>
      </c>
      <c r="G70" s="318">
        <f t="shared" si="0"/>
        <v>0</v>
      </c>
      <c r="I70" s="319" t="s">
        <v>474</v>
      </c>
    </row>
    <row r="71" spans="1:9" s="313" customFormat="1" ht="20.100000000000001" customHeight="1" x14ac:dyDescent="0.2">
      <c r="A71" s="302"/>
      <c r="B71" s="318" t="s">
        <v>279</v>
      </c>
      <c r="C71" s="324">
        <v>2249.65</v>
      </c>
      <c r="D71" s="324">
        <v>0</v>
      </c>
      <c r="E71" s="324">
        <v>0</v>
      </c>
      <c r="F71" s="322">
        <f t="shared" si="5"/>
        <v>0</v>
      </c>
      <c r="G71" s="318">
        <f t="shared" si="0"/>
        <v>0</v>
      </c>
      <c r="I71" s="319" t="s">
        <v>475</v>
      </c>
    </row>
    <row r="72" spans="1:9" s="313" customFormat="1" ht="20.100000000000001" customHeight="1" x14ac:dyDescent="0.2">
      <c r="A72" s="302"/>
      <c r="B72" s="318" t="s">
        <v>476</v>
      </c>
      <c r="C72" s="324">
        <v>17</v>
      </c>
      <c r="D72" s="324">
        <v>0</v>
      </c>
      <c r="E72" s="324">
        <v>0</v>
      </c>
      <c r="F72" s="322">
        <f t="shared" si="5"/>
        <v>0</v>
      </c>
      <c r="G72" s="318">
        <f t="shared" ref="G72:G135" si="6">F72/C72*100</f>
        <v>0</v>
      </c>
      <c r="I72" s="319" t="s">
        <v>477</v>
      </c>
    </row>
    <row r="73" spans="1:9" s="313" customFormat="1" ht="20.100000000000001" customHeight="1" x14ac:dyDescent="0.2">
      <c r="A73" s="302"/>
      <c r="B73" s="318" t="s">
        <v>278</v>
      </c>
      <c r="C73" s="324">
        <v>10.64</v>
      </c>
      <c r="D73" s="324">
        <v>0</v>
      </c>
      <c r="E73" s="324">
        <v>0</v>
      </c>
      <c r="F73" s="322">
        <f t="shared" si="5"/>
        <v>0</v>
      </c>
      <c r="G73" s="318">
        <f t="shared" si="6"/>
        <v>0</v>
      </c>
      <c r="I73" s="319" t="s">
        <v>478</v>
      </c>
    </row>
    <row r="74" spans="1:9" s="313" customFormat="1" ht="20.100000000000001" customHeight="1" x14ac:dyDescent="0.2">
      <c r="A74" s="302"/>
      <c r="B74" s="318" t="s">
        <v>277</v>
      </c>
      <c r="C74" s="324">
        <v>34.85</v>
      </c>
      <c r="D74" s="324">
        <v>0</v>
      </c>
      <c r="E74" s="324">
        <v>0</v>
      </c>
      <c r="F74" s="322">
        <f t="shared" si="5"/>
        <v>0</v>
      </c>
      <c r="G74" s="318">
        <f t="shared" si="6"/>
        <v>0</v>
      </c>
      <c r="I74" s="319" t="s">
        <v>479</v>
      </c>
    </row>
    <row r="75" spans="1:9" s="313" customFormat="1" ht="20.100000000000001" customHeight="1" x14ac:dyDescent="0.2">
      <c r="A75" s="302"/>
      <c r="B75" s="318" t="s">
        <v>480</v>
      </c>
      <c r="C75" s="324">
        <v>32</v>
      </c>
      <c r="D75" s="324">
        <v>0</v>
      </c>
      <c r="E75" s="324">
        <v>0</v>
      </c>
      <c r="F75" s="322">
        <f t="shared" si="5"/>
        <v>0</v>
      </c>
      <c r="G75" s="318">
        <f t="shared" si="6"/>
        <v>0</v>
      </c>
      <c r="I75" s="319" t="s">
        <v>481</v>
      </c>
    </row>
    <row r="76" spans="1:9" s="313" customFormat="1" ht="20.100000000000001" customHeight="1" x14ac:dyDescent="0.2">
      <c r="A76" s="302"/>
      <c r="B76" s="318" t="s">
        <v>47</v>
      </c>
      <c r="C76" s="324">
        <v>73.55</v>
      </c>
      <c r="D76" s="324">
        <v>0</v>
      </c>
      <c r="E76" s="324">
        <v>0</v>
      </c>
      <c r="F76" s="322">
        <f t="shared" si="5"/>
        <v>0</v>
      </c>
      <c r="G76" s="318">
        <f t="shared" si="6"/>
        <v>0</v>
      </c>
      <c r="I76" s="319" t="s">
        <v>482</v>
      </c>
    </row>
    <row r="77" spans="1:9" s="313" customFormat="1" ht="20.100000000000001" customHeight="1" x14ac:dyDescent="0.2">
      <c r="A77" s="302"/>
      <c r="B77" s="318" t="s">
        <v>276</v>
      </c>
      <c r="C77" s="324">
        <v>42.08</v>
      </c>
      <c r="D77" s="324">
        <v>0</v>
      </c>
      <c r="E77" s="324">
        <v>0</v>
      </c>
      <c r="F77" s="322">
        <f t="shared" si="5"/>
        <v>0</v>
      </c>
      <c r="G77" s="318">
        <f t="shared" si="6"/>
        <v>0</v>
      </c>
      <c r="I77" s="319" t="s">
        <v>483</v>
      </c>
    </row>
    <row r="78" spans="1:9" s="313" customFormat="1" ht="20.100000000000001" customHeight="1" x14ac:dyDescent="0.2">
      <c r="A78" s="302"/>
      <c r="B78" s="318" t="s">
        <v>275</v>
      </c>
      <c r="C78" s="324">
        <v>164.33</v>
      </c>
      <c r="D78" s="324">
        <v>0</v>
      </c>
      <c r="E78" s="324">
        <v>0</v>
      </c>
      <c r="F78" s="322">
        <f t="shared" si="5"/>
        <v>0</v>
      </c>
      <c r="G78" s="318">
        <f t="shared" si="6"/>
        <v>0</v>
      </c>
      <c r="I78" s="319" t="s">
        <v>484</v>
      </c>
    </row>
    <row r="79" spans="1:9" s="313" customFormat="1" ht="20.100000000000001" customHeight="1" x14ac:dyDescent="0.2">
      <c r="A79" s="309" t="s">
        <v>274</v>
      </c>
      <c r="B79" s="310" t="s">
        <v>356</v>
      </c>
      <c r="C79" s="320">
        <f>SUM(C80:C86)</f>
        <v>3098.29</v>
      </c>
      <c r="D79" s="320">
        <f>SUM(D80:D86)</f>
        <v>0</v>
      </c>
      <c r="E79" s="320">
        <f>SUM(E80:E86)</f>
        <v>0</v>
      </c>
      <c r="F79" s="311">
        <f>SUM(F80:F86)</f>
        <v>0</v>
      </c>
      <c r="G79" s="312">
        <f t="shared" si="6"/>
        <v>0</v>
      </c>
      <c r="I79" s="319"/>
    </row>
    <row r="80" spans="1:9" s="313" customFormat="1" ht="20.100000000000001" customHeight="1" x14ac:dyDescent="0.2">
      <c r="A80" s="302"/>
      <c r="B80" s="318" t="s">
        <v>273</v>
      </c>
      <c r="C80" s="324">
        <v>1334.81</v>
      </c>
      <c r="D80" s="324">
        <v>0</v>
      </c>
      <c r="E80" s="324">
        <v>0</v>
      </c>
      <c r="F80" s="322">
        <f t="shared" ref="F80:F86" si="7">SUM(D80:E80)</f>
        <v>0</v>
      </c>
      <c r="G80" s="318">
        <f t="shared" si="6"/>
        <v>0</v>
      </c>
      <c r="I80" s="319" t="s">
        <v>485</v>
      </c>
    </row>
    <row r="81" spans="1:9" s="313" customFormat="1" ht="20.100000000000001" customHeight="1" x14ac:dyDescent="0.2">
      <c r="A81" s="302"/>
      <c r="B81" s="318" t="s">
        <v>272</v>
      </c>
      <c r="C81" s="324">
        <v>64.36</v>
      </c>
      <c r="D81" s="324">
        <v>0</v>
      </c>
      <c r="E81" s="324">
        <v>0</v>
      </c>
      <c r="F81" s="322">
        <f t="shared" si="7"/>
        <v>0</v>
      </c>
      <c r="G81" s="318">
        <f t="shared" si="6"/>
        <v>0</v>
      </c>
      <c r="I81" s="319" t="s">
        <v>486</v>
      </c>
    </row>
    <row r="82" spans="1:9" s="313" customFormat="1" ht="20.100000000000001" customHeight="1" x14ac:dyDescent="0.2">
      <c r="A82" s="302"/>
      <c r="B82" s="318" t="s">
        <v>271</v>
      </c>
      <c r="C82" s="324">
        <v>144.88999999999999</v>
      </c>
      <c r="D82" s="324">
        <v>0</v>
      </c>
      <c r="E82" s="324">
        <v>0</v>
      </c>
      <c r="F82" s="322">
        <f t="shared" si="7"/>
        <v>0</v>
      </c>
      <c r="G82" s="318">
        <f t="shared" si="6"/>
        <v>0</v>
      </c>
      <c r="I82" s="319" t="s">
        <v>487</v>
      </c>
    </row>
    <row r="83" spans="1:9" s="313" customFormat="1" ht="20.100000000000001" customHeight="1" x14ac:dyDescent="0.2">
      <c r="A83" s="302"/>
      <c r="B83" s="318" t="s">
        <v>50</v>
      </c>
      <c r="C83" s="324">
        <v>150.11000000000001</v>
      </c>
      <c r="D83" s="324">
        <v>0</v>
      </c>
      <c r="E83" s="324">
        <v>0</v>
      </c>
      <c r="F83" s="322">
        <f t="shared" si="7"/>
        <v>0</v>
      </c>
      <c r="G83" s="318">
        <f t="shared" si="6"/>
        <v>0</v>
      </c>
      <c r="I83" s="319" t="s">
        <v>488</v>
      </c>
    </row>
    <row r="84" spans="1:9" s="313" customFormat="1" ht="20.100000000000001" customHeight="1" x14ac:dyDescent="0.2">
      <c r="A84" s="302"/>
      <c r="B84" s="318" t="s">
        <v>51</v>
      </c>
      <c r="C84" s="324">
        <v>331.56</v>
      </c>
      <c r="D84" s="324">
        <v>0</v>
      </c>
      <c r="E84" s="324">
        <v>0</v>
      </c>
      <c r="F84" s="322">
        <f t="shared" si="7"/>
        <v>0</v>
      </c>
      <c r="G84" s="318">
        <f t="shared" si="6"/>
        <v>0</v>
      </c>
      <c r="I84" s="319" t="s">
        <v>489</v>
      </c>
    </row>
    <row r="85" spans="1:9" s="313" customFormat="1" ht="20.100000000000001" customHeight="1" x14ac:dyDescent="0.2">
      <c r="A85" s="302"/>
      <c r="B85" s="318" t="s">
        <v>270</v>
      </c>
      <c r="C85" s="324">
        <v>865.32</v>
      </c>
      <c r="D85" s="324">
        <v>0</v>
      </c>
      <c r="E85" s="324">
        <v>0</v>
      </c>
      <c r="F85" s="322">
        <f t="shared" si="7"/>
        <v>0</v>
      </c>
      <c r="G85" s="318">
        <f t="shared" si="6"/>
        <v>0</v>
      </c>
      <c r="I85" s="319" t="s">
        <v>490</v>
      </c>
    </row>
    <row r="86" spans="1:9" s="313" customFormat="1" ht="20.100000000000001" customHeight="1" x14ac:dyDescent="0.2">
      <c r="A86" s="302"/>
      <c r="B86" s="318" t="s">
        <v>269</v>
      </c>
      <c r="C86" s="324">
        <v>207.24</v>
      </c>
      <c r="D86" s="324">
        <v>0</v>
      </c>
      <c r="E86" s="324">
        <v>0</v>
      </c>
      <c r="F86" s="322">
        <f t="shared" si="7"/>
        <v>0</v>
      </c>
      <c r="G86" s="318">
        <f t="shared" si="6"/>
        <v>0</v>
      </c>
      <c r="I86" s="319" t="s">
        <v>491</v>
      </c>
    </row>
    <row r="87" spans="1:9" s="313" customFormat="1" ht="20.100000000000001" customHeight="1" x14ac:dyDescent="0.2">
      <c r="A87" s="309" t="s">
        <v>268</v>
      </c>
      <c r="B87" s="310" t="s">
        <v>357</v>
      </c>
      <c r="C87" s="320">
        <f>SUM(C88:C113)</f>
        <v>100091.20000000001</v>
      </c>
      <c r="D87" s="320">
        <f>SUM(D88:D113)</f>
        <v>1026.6855333400001</v>
      </c>
      <c r="E87" s="320">
        <f>SUM(E88:E113)</f>
        <v>90.734093880000017</v>
      </c>
      <c r="F87" s="311">
        <f>SUM(F88:F113)</f>
        <v>1117.4196272199999</v>
      </c>
      <c r="G87" s="312">
        <f t="shared" si="6"/>
        <v>1.1164014690801987</v>
      </c>
      <c r="I87" s="319"/>
    </row>
    <row r="88" spans="1:9" s="313" customFormat="1" ht="20.100000000000001" customHeight="1" x14ac:dyDescent="0.2">
      <c r="A88" s="302"/>
      <c r="B88" s="318" t="s">
        <v>267</v>
      </c>
      <c r="C88" s="324">
        <v>33658.39</v>
      </c>
      <c r="D88" s="324">
        <v>0</v>
      </c>
      <c r="E88" s="324">
        <v>0</v>
      </c>
      <c r="F88" s="322">
        <f t="shared" ref="F88:F113" si="8">SUM(D88:E88)</f>
        <v>0</v>
      </c>
      <c r="G88" s="318">
        <f t="shared" si="6"/>
        <v>0</v>
      </c>
      <c r="I88" s="319" t="s">
        <v>492</v>
      </c>
    </row>
    <row r="89" spans="1:9" s="313" customFormat="1" ht="20.100000000000001" customHeight="1" x14ac:dyDescent="0.2">
      <c r="A89" s="302"/>
      <c r="B89" s="318" t="s">
        <v>266</v>
      </c>
      <c r="C89" s="324">
        <v>688.88</v>
      </c>
      <c r="D89" s="324">
        <v>0.61586604</v>
      </c>
      <c r="E89" s="324">
        <v>0.20528867999999995</v>
      </c>
      <c r="F89" s="322">
        <f t="shared" si="8"/>
        <v>0.82115472</v>
      </c>
      <c r="G89" s="318">
        <f t="shared" si="6"/>
        <v>0.11920141679247474</v>
      </c>
      <c r="I89" s="319" t="s">
        <v>493</v>
      </c>
    </row>
    <row r="90" spans="1:9" s="313" customFormat="1" ht="20.100000000000001" customHeight="1" x14ac:dyDescent="0.2">
      <c r="A90" s="302"/>
      <c r="B90" s="318" t="s">
        <v>265</v>
      </c>
      <c r="C90" s="324">
        <v>12446.36</v>
      </c>
      <c r="D90" s="324">
        <v>242.60754600000001</v>
      </c>
      <c r="E90" s="324">
        <v>32.420200999999999</v>
      </c>
      <c r="F90" s="322">
        <f t="shared" si="8"/>
        <v>275.02774700000003</v>
      </c>
      <c r="G90" s="318">
        <f t="shared" si="6"/>
        <v>2.2097042589158598</v>
      </c>
      <c r="I90" s="319" t="s">
        <v>494</v>
      </c>
    </row>
    <row r="91" spans="1:9" s="313" customFormat="1" ht="20.100000000000001" customHeight="1" x14ac:dyDescent="0.2">
      <c r="A91" s="302"/>
      <c r="B91" s="318" t="s">
        <v>264</v>
      </c>
      <c r="C91" s="324">
        <v>243.71</v>
      </c>
      <c r="D91" s="324">
        <v>0</v>
      </c>
      <c r="E91" s="324">
        <v>0</v>
      </c>
      <c r="F91" s="322">
        <f t="shared" si="8"/>
        <v>0</v>
      </c>
      <c r="G91" s="318">
        <f t="shared" si="6"/>
        <v>0</v>
      </c>
      <c r="I91" s="319" t="s">
        <v>495</v>
      </c>
    </row>
    <row r="92" spans="1:9" s="313" customFormat="1" ht="20.100000000000001" customHeight="1" x14ac:dyDescent="0.2">
      <c r="A92" s="302"/>
      <c r="B92" s="318" t="s">
        <v>260</v>
      </c>
      <c r="C92" s="324">
        <v>8.51</v>
      </c>
      <c r="D92" s="324">
        <v>0</v>
      </c>
      <c r="E92" s="324">
        <v>0</v>
      </c>
      <c r="F92" s="322">
        <f t="shared" si="8"/>
        <v>0</v>
      </c>
      <c r="G92" s="318">
        <f t="shared" si="6"/>
        <v>0</v>
      </c>
      <c r="I92" s="319" t="s">
        <v>496</v>
      </c>
    </row>
    <row r="93" spans="1:9" s="313" customFormat="1" ht="20.100000000000001" customHeight="1" x14ac:dyDescent="0.2">
      <c r="A93" s="302"/>
      <c r="B93" s="318" t="s">
        <v>257</v>
      </c>
      <c r="C93" s="324">
        <v>166.06</v>
      </c>
      <c r="D93" s="324">
        <v>0</v>
      </c>
      <c r="E93" s="324">
        <v>0</v>
      </c>
      <c r="F93" s="322">
        <f t="shared" si="8"/>
        <v>0</v>
      </c>
      <c r="G93" s="318">
        <f t="shared" si="6"/>
        <v>0</v>
      </c>
      <c r="I93" s="319" t="s">
        <v>497</v>
      </c>
    </row>
    <row r="94" spans="1:9" s="313" customFormat="1" ht="20.100000000000001" customHeight="1" x14ac:dyDescent="0.2">
      <c r="A94" s="302"/>
      <c r="B94" s="318" t="s">
        <v>53</v>
      </c>
      <c r="C94" s="324">
        <v>106.37</v>
      </c>
      <c r="D94" s="324">
        <v>0</v>
      </c>
      <c r="E94" s="324">
        <v>0</v>
      </c>
      <c r="F94" s="322">
        <f t="shared" si="8"/>
        <v>0</v>
      </c>
      <c r="G94" s="318">
        <f t="shared" si="6"/>
        <v>0</v>
      </c>
      <c r="I94" s="319" t="s">
        <v>498</v>
      </c>
    </row>
    <row r="95" spans="1:9" s="313" customFormat="1" ht="20.100000000000001" customHeight="1" x14ac:dyDescent="0.2">
      <c r="A95" s="302"/>
      <c r="B95" s="318" t="s">
        <v>256</v>
      </c>
      <c r="C95" s="324">
        <v>11823.14</v>
      </c>
      <c r="D95" s="324">
        <v>0</v>
      </c>
      <c r="E95" s="324">
        <v>0</v>
      </c>
      <c r="F95" s="322">
        <f t="shared" si="8"/>
        <v>0</v>
      </c>
      <c r="G95" s="318">
        <f t="shared" si="6"/>
        <v>0</v>
      </c>
      <c r="I95" s="319" t="s">
        <v>499</v>
      </c>
    </row>
    <row r="96" spans="1:9" s="313" customFormat="1" ht="20.100000000000001" customHeight="1" x14ac:dyDescent="0.2">
      <c r="A96" s="302"/>
      <c r="B96" s="318" t="s">
        <v>55</v>
      </c>
      <c r="C96" s="324">
        <v>92.09</v>
      </c>
      <c r="D96" s="324">
        <v>0</v>
      </c>
      <c r="E96" s="324">
        <v>0</v>
      </c>
      <c r="F96" s="322">
        <f t="shared" si="8"/>
        <v>0</v>
      </c>
      <c r="G96" s="318">
        <f t="shared" si="6"/>
        <v>0</v>
      </c>
      <c r="I96" s="319" t="s">
        <v>500</v>
      </c>
    </row>
    <row r="97" spans="1:9" s="313" customFormat="1" ht="20.100000000000001" customHeight="1" x14ac:dyDescent="0.2">
      <c r="A97" s="302"/>
      <c r="B97" s="318" t="s">
        <v>255</v>
      </c>
      <c r="C97" s="324">
        <v>5130.72</v>
      </c>
      <c r="D97" s="324">
        <v>0</v>
      </c>
      <c r="E97" s="324">
        <v>0</v>
      </c>
      <c r="F97" s="322">
        <f t="shared" si="8"/>
        <v>0</v>
      </c>
      <c r="G97" s="318">
        <f t="shared" si="6"/>
        <v>0</v>
      </c>
      <c r="I97" s="319" t="s">
        <v>501</v>
      </c>
    </row>
    <row r="98" spans="1:9" s="313" customFormat="1" ht="20.100000000000001" customHeight="1" x14ac:dyDescent="0.2">
      <c r="A98" s="302"/>
      <c r="B98" s="318" t="s">
        <v>254</v>
      </c>
      <c r="C98" s="324">
        <v>28010.44</v>
      </c>
      <c r="D98" s="324">
        <v>735.23728400000005</v>
      </c>
      <c r="E98" s="324">
        <v>51.678841100000014</v>
      </c>
      <c r="F98" s="322">
        <f t="shared" si="8"/>
        <v>786.91612510000004</v>
      </c>
      <c r="G98" s="318">
        <f t="shared" si="6"/>
        <v>2.8093672398577105</v>
      </c>
      <c r="I98" s="319" t="s">
        <v>502</v>
      </c>
    </row>
    <row r="99" spans="1:9" s="313" customFormat="1" ht="20.100000000000001" customHeight="1" x14ac:dyDescent="0.2">
      <c r="A99" s="302"/>
      <c r="B99" s="318" t="s">
        <v>252</v>
      </c>
      <c r="C99" s="324">
        <v>265.93</v>
      </c>
      <c r="D99" s="324">
        <v>0</v>
      </c>
      <c r="E99" s="324">
        <v>0</v>
      </c>
      <c r="F99" s="322">
        <f t="shared" si="8"/>
        <v>0</v>
      </c>
      <c r="G99" s="318">
        <f t="shared" si="6"/>
        <v>0</v>
      </c>
      <c r="I99" s="319" t="s">
        <v>503</v>
      </c>
    </row>
    <row r="100" spans="1:9" s="313" customFormat="1" ht="20.100000000000001" customHeight="1" x14ac:dyDescent="0.2">
      <c r="A100" s="302"/>
      <c r="B100" s="318" t="s">
        <v>251</v>
      </c>
      <c r="C100" s="324">
        <v>1781.55</v>
      </c>
      <c r="D100" s="324">
        <v>0</v>
      </c>
      <c r="E100" s="324">
        <v>0</v>
      </c>
      <c r="F100" s="322">
        <f t="shared" si="8"/>
        <v>0</v>
      </c>
      <c r="G100" s="318">
        <f t="shared" si="6"/>
        <v>0</v>
      </c>
      <c r="I100" s="319" t="s">
        <v>504</v>
      </c>
    </row>
    <row r="101" spans="1:9" s="313" customFormat="1" ht="20.100000000000001" customHeight="1" x14ac:dyDescent="0.2">
      <c r="A101" s="302"/>
      <c r="B101" s="318" t="s">
        <v>250</v>
      </c>
      <c r="C101" s="324">
        <v>1773.47</v>
      </c>
      <c r="D101" s="324">
        <v>24.631530999999999</v>
      </c>
      <c r="E101" s="324">
        <v>3.269287333333331</v>
      </c>
      <c r="F101" s="322">
        <f t="shared" si="8"/>
        <v>27.90081833333333</v>
      </c>
      <c r="G101" s="318">
        <f t="shared" si="6"/>
        <v>1.5732331718796104</v>
      </c>
      <c r="I101" s="319" t="s">
        <v>505</v>
      </c>
    </row>
    <row r="102" spans="1:9" s="313" customFormat="1" ht="20.100000000000001" customHeight="1" x14ac:dyDescent="0.2">
      <c r="A102" s="302"/>
      <c r="B102" s="318" t="s">
        <v>249</v>
      </c>
      <c r="C102" s="324">
        <v>1173.69</v>
      </c>
      <c r="D102" s="324">
        <v>14.066801</v>
      </c>
      <c r="E102" s="324">
        <v>1.8384705833333355</v>
      </c>
      <c r="F102" s="322">
        <f t="shared" si="8"/>
        <v>15.905271583333334</v>
      </c>
      <c r="G102" s="318">
        <f t="shared" si="6"/>
        <v>1.3551509839338611</v>
      </c>
      <c r="I102" s="319" t="s">
        <v>506</v>
      </c>
    </row>
    <row r="103" spans="1:9" s="313" customFormat="1" ht="20.100000000000001" customHeight="1" x14ac:dyDescent="0.2">
      <c r="A103" s="302"/>
      <c r="B103" s="318" t="s">
        <v>248</v>
      </c>
      <c r="C103" s="324">
        <v>128.81</v>
      </c>
      <c r="D103" s="324">
        <v>2.423683</v>
      </c>
      <c r="E103" s="324">
        <v>0.29238291666666688</v>
      </c>
      <c r="F103" s="322">
        <f t="shared" si="8"/>
        <v>2.716065916666667</v>
      </c>
      <c r="G103" s="318">
        <f t="shared" si="6"/>
        <v>2.1085831198405924</v>
      </c>
      <c r="I103" s="319" t="s">
        <v>507</v>
      </c>
    </row>
    <row r="104" spans="1:9" s="313" customFormat="1" ht="20.100000000000001" customHeight="1" x14ac:dyDescent="0.2">
      <c r="A104" s="302"/>
      <c r="B104" s="318" t="s">
        <v>247</v>
      </c>
      <c r="C104" s="324">
        <v>204.45</v>
      </c>
      <c r="D104" s="324">
        <v>0</v>
      </c>
      <c r="E104" s="324">
        <v>0</v>
      </c>
      <c r="F104" s="322">
        <f t="shared" si="8"/>
        <v>0</v>
      </c>
      <c r="G104" s="318">
        <f t="shared" si="6"/>
        <v>0</v>
      </c>
      <c r="I104" s="319" t="s">
        <v>508</v>
      </c>
    </row>
    <row r="105" spans="1:9" s="313" customFormat="1" ht="20.100000000000001" customHeight="1" x14ac:dyDescent="0.2">
      <c r="A105" s="302"/>
      <c r="B105" s="318" t="s">
        <v>246</v>
      </c>
      <c r="C105" s="324">
        <v>127.26</v>
      </c>
      <c r="D105" s="324">
        <v>0</v>
      </c>
      <c r="E105" s="324">
        <v>0</v>
      </c>
      <c r="F105" s="322">
        <f t="shared" si="8"/>
        <v>0</v>
      </c>
      <c r="G105" s="318">
        <f t="shared" si="6"/>
        <v>0</v>
      </c>
      <c r="I105" s="319" t="s">
        <v>509</v>
      </c>
    </row>
    <row r="106" spans="1:9" s="313" customFormat="1" ht="20.100000000000001" customHeight="1" x14ac:dyDescent="0.2">
      <c r="A106" s="302"/>
      <c r="B106" s="318" t="s">
        <v>244</v>
      </c>
      <c r="C106" s="324">
        <v>478.74</v>
      </c>
      <c r="D106" s="324">
        <v>0</v>
      </c>
      <c r="E106" s="324">
        <v>0</v>
      </c>
      <c r="F106" s="322">
        <f t="shared" si="8"/>
        <v>0</v>
      </c>
      <c r="G106" s="318">
        <f t="shared" si="6"/>
        <v>0</v>
      </c>
      <c r="I106" s="319" t="s">
        <v>510</v>
      </c>
    </row>
    <row r="107" spans="1:9" s="313" customFormat="1" ht="20.100000000000001" customHeight="1" x14ac:dyDescent="0.2">
      <c r="A107" s="302"/>
      <c r="B107" s="318" t="s">
        <v>243</v>
      </c>
      <c r="C107" s="324">
        <v>425.77</v>
      </c>
      <c r="D107" s="324">
        <v>5.9162889999999999</v>
      </c>
      <c r="E107" s="324">
        <v>0.74450716666666539</v>
      </c>
      <c r="F107" s="322">
        <f t="shared" si="8"/>
        <v>6.6607961666666657</v>
      </c>
      <c r="G107" s="318">
        <f t="shared" si="6"/>
        <v>1.564411810758547</v>
      </c>
      <c r="I107" s="319" t="s">
        <v>511</v>
      </c>
    </row>
    <row r="108" spans="1:9" s="313" customFormat="1" ht="20.100000000000001" customHeight="1" x14ac:dyDescent="0.2">
      <c r="A108" s="302"/>
      <c r="B108" s="318" t="s">
        <v>56</v>
      </c>
      <c r="C108" s="324">
        <v>49.56</v>
      </c>
      <c r="D108" s="324">
        <v>0</v>
      </c>
      <c r="E108" s="324">
        <v>0</v>
      </c>
      <c r="F108" s="322">
        <f t="shared" si="8"/>
        <v>0</v>
      </c>
      <c r="G108" s="318">
        <f t="shared" si="6"/>
        <v>0</v>
      </c>
      <c r="I108" s="319" t="s">
        <v>512</v>
      </c>
    </row>
    <row r="109" spans="1:9" s="313" customFormat="1" ht="20.100000000000001" customHeight="1" x14ac:dyDescent="0.2">
      <c r="A109" s="302"/>
      <c r="B109" s="318" t="s">
        <v>57</v>
      </c>
      <c r="C109" s="324">
        <v>320.07</v>
      </c>
      <c r="D109" s="324">
        <v>0</v>
      </c>
      <c r="E109" s="324">
        <v>0</v>
      </c>
      <c r="F109" s="322">
        <f t="shared" si="8"/>
        <v>0</v>
      </c>
      <c r="G109" s="318">
        <f t="shared" si="6"/>
        <v>0</v>
      </c>
      <c r="I109" s="319" t="s">
        <v>513</v>
      </c>
    </row>
    <row r="110" spans="1:9" s="313" customFormat="1" ht="20.100000000000001" customHeight="1" x14ac:dyDescent="0.2">
      <c r="A110" s="302"/>
      <c r="B110" s="318" t="s">
        <v>58</v>
      </c>
      <c r="C110" s="324">
        <v>141.38999999999999</v>
      </c>
      <c r="D110" s="324">
        <v>0</v>
      </c>
      <c r="E110" s="324">
        <v>0</v>
      </c>
      <c r="F110" s="322">
        <f t="shared" si="8"/>
        <v>0</v>
      </c>
      <c r="G110" s="318">
        <f t="shared" si="6"/>
        <v>0</v>
      </c>
      <c r="I110" s="319" t="s">
        <v>514</v>
      </c>
    </row>
    <row r="111" spans="1:9" s="313" customFormat="1" ht="20.100000000000001" customHeight="1" x14ac:dyDescent="0.2">
      <c r="A111" s="302"/>
      <c r="B111" s="318" t="s">
        <v>239</v>
      </c>
      <c r="C111" s="324">
        <v>104.32</v>
      </c>
      <c r="D111" s="324">
        <v>0</v>
      </c>
      <c r="E111" s="324">
        <v>0</v>
      </c>
      <c r="F111" s="322">
        <f t="shared" si="8"/>
        <v>0</v>
      </c>
      <c r="G111" s="318">
        <f t="shared" si="6"/>
        <v>0</v>
      </c>
      <c r="I111" s="319" t="s">
        <v>515</v>
      </c>
    </row>
    <row r="112" spans="1:9" s="313" customFormat="1" ht="20.100000000000001" customHeight="1" x14ac:dyDescent="0.2">
      <c r="A112" s="302"/>
      <c r="B112" s="318" t="s">
        <v>59</v>
      </c>
      <c r="C112" s="324">
        <v>37.92</v>
      </c>
      <c r="D112" s="324">
        <v>0.52371299999999998</v>
      </c>
      <c r="E112" s="324">
        <v>6.4175000000000024E-2</v>
      </c>
      <c r="F112" s="322">
        <f t="shared" si="8"/>
        <v>0.58788799999999997</v>
      </c>
      <c r="G112" s="318">
        <f t="shared" si="6"/>
        <v>1.5503375527426158</v>
      </c>
      <c r="I112" s="319" t="s">
        <v>516</v>
      </c>
    </row>
    <row r="113" spans="1:9" s="313" customFormat="1" ht="20.100000000000001" customHeight="1" x14ac:dyDescent="0.2">
      <c r="A113" s="302"/>
      <c r="B113" s="318" t="s">
        <v>238</v>
      </c>
      <c r="C113" s="324">
        <v>703.6</v>
      </c>
      <c r="D113" s="324">
        <v>0.66282030000000003</v>
      </c>
      <c r="E113" s="324">
        <v>0.22094009999999997</v>
      </c>
      <c r="F113" s="322">
        <f t="shared" si="8"/>
        <v>0.8837604</v>
      </c>
      <c r="G113" s="318">
        <f t="shared" si="6"/>
        <v>0.12560551449687321</v>
      </c>
      <c r="I113" s="319" t="s">
        <v>517</v>
      </c>
    </row>
    <row r="114" spans="1:9" s="313" customFormat="1" ht="20.100000000000001" customHeight="1" x14ac:dyDescent="0.2">
      <c r="A114" s="309" t="s">
        <v>236</v>
      </c>
      <c r="B114" s="310" t="s">
        <v>358</v>
      </c>
      <c r="C114" s="320">
        <f>SUM(C115:C153)</f>
        <v>25466.129999999997</v>
      </c>
      <c r="D114" s="320">
        <f>SUM(D115:D153)</f>
        <v>0</v>
      </c>
      <c r="E114" s="320">
        <f>SUM(E115:E153)</f>
        <v>0</v>
      </c>
      <c r="F114" s="311">
        <f>SUM(F115:F153)</f>
        <v>0</v>
      </c>
      <c r="G114" s="312">
        <f t="shared" si="6"/>
        <v>0</v>
      </c>
      <c r="I114" s="319"/>
    </row>
    <row r="115" spans="1:9" s="313" customFormat="1" ht="20.100000000000001" customHeight="1" x14ac:dyDescent="0.2">
      <c r="A115" s="302"/>
      <c r="B115" s="318" t="s">
        <v>235</v>
      </c>
      <c r="C115" s="324">
        <v>5323.48</v>
      </c>
      <c r="D115" s="324">
        <v>0</v>
      </c>
      <c r="E115" s="324">
        <v>0</v>
      </c>
      <c r="F115" s="322">
        <f t="shared" ref="F115:F153" si="9">SUM(D115:E115)</f>
        <v>0</v>
      </c>
      <c r="G115" s="318">
        <f t="shared" si="6"/>
        <v>0</v>
      </c>
      <c r="I115" s="319" t="s">
        <v>518</v>
      </c>
    </row>
    <row r="116" spans="1:9" s="313" customFormat="1" ht="20.100000000000001" customHeight="1" x14ac:dyDescent="0.2">
      <c r="A116" s="302"/>
      <c r="B116" s="318" t="s">
        <v>61</v>
      </c>
      <c r="C116" s="324">
        <v>44.41</v>
      </c>
      <c r="D116" s="324">
        <v>0</v>
      </c>
      <c r="E116" s="324">
        <v>0</v>
      </c>
      <c r="F116" s="322">
        <f t="shared" si="9"/>
        <v>0</v>
      </c>
      <c r="G116" s="318">
        <f t="shared" si="6"/>
        <v>0</v>
      </c>
      <c r="I116" s="319" t="s">
        <v>519</v>
      </c>
    </row>
    <row r="117" spans="1:9" s="313" customFormat="1" ht="20.100000000000001" customHeight="1" x14ac:dyDescent="0.2">
      <c r="A117" s="302"/>
      <c r="B117" s="318" t="s">
        <v>62</v>
      </c>
      <c r="C117" s="324">
        <v>59.79</v>
      </c>
      <c r="D117" s="324">
        <v>0</v>
      </c>
      <c r="E117" s="324">
        <v>0</v>
      </c>
      <c r="F117" s="322">
        <f t="shared" si="9"/>
        <v>0</v>
      </c>
      <c r="G117" s="318">
        <f t="shared" si="6"/>
        <v>0</v>
      </c>
      <c r="I117" s="319" t="s">
        <v>520</v>
      </c>
    </row>
    <row r="118" spans="1:9" s="313" customFormat="1" ht="20.100000000000001" customHeight="1" x14ac:dyDescent="0.2">
      <c r="A118" s="302"/>
      <c r="B118" s="318" t="s">
        <v>234</v>
      </c>
      <c r="C118" s="324">
        <v>34.840000000000003</v>
      </c>
      <c r="D118" s="324">
        <v>0</v>
      </c>
      <c r="E118" s="324">
        <v>0</v>
      </c>
      <c r="F118" s="322">
        <f t="shared" si="9"/>
        <v>0</v>
      </c>
      <c r="G118" s="318">
        <f t="shared" si="6"/>
        <v>0</v>
      </c>
      <c r="I118" s="319" t="s">
        <v>521</v>
      </c>
    </row>
    <row r="119" spans="1:9" s="313" customFormat="1" ht="20.100000000000001" customHeight="1" x14ac:dyDescent="0.2">
      <c r="A119" s="302"/>
      <c r="B119" s="318" t="s">
        <v>233</v>
      </c>
      <c r="C119" s="324">
        <v>85.64</v>
      </c>
      <c r="D119" s="324">
        <v>0</v>
      </c>
      <c r="E119" s="324">
        <v>0</v>
      </c>
      <c r="F119" s="322">
        <f t="shared" si="9"/>
        <v>0</v>
      </c>
      <c r="G119" s="318">
        <f t="shared" si="6"/>
        <v>0</v>
      </c>
      <c r="I119" s="319" t="s">
        <v>522</v>
      </c>
    </row>
    <row r="120" spans="1:9" s="313" customFormat="1" ht="20.100000000000001" customHeight="1" x14ac:dyDescent="0.2">
      <c r="A120" s="302"/>
      <c r="B120" s="318" t="s">
        <v>63</v>
      </c>
      <c r="C120" s="324">
        <v>98.92</v>
      </c>
      <c r="D120" s="324">
        <v>0</v>
      </c>
      <c r="E120" s="324">
        <v>0</v>
      </c>
      <c r="F120" s="322">
        <f t="shared" si="9"/>
        <v>0</v>
      </c>
      <c r="G120" s="318">
        <f t="shared" si="6"/>
        <v>0</v>
      </c>
      <c r="I120" s="319" t="s">
        <v>523</v>
      </c>
    </row>
    <row r="121" spans="1:9" s="313" customFormat="1" ht="20.100000000000001" customHeight="1" x14ac:dyDescent="0.2">
      <c r="A121" s="302"/>
      <c r="B121" s="318" t="s">
        <v>64</v>
      </c>
      <c r="C121" s="324">
        <v>747.17</v>
      </c>
      <c r="D121" s="324">
        <v>0</v>
      </c>
      <c r="E121" s="324">
        <v>0</v>
      </c>
      <c r="F121" s="322">
        <f t="shared" si="9"/>
        <v>0</v>
      </c>
      <c r="G121" s="318">
        <f t="shared" si="6"/>
        <v>0</v>
      </c>
      <c r="I121" s="319" t="s">
        <v>524</v>
      </c>
    </row>
    <row r="122" spans="1:9" s="313" customFormat="1" ht="20.100000000000001" customHeight="1" x14ac:dyDescent="0.2">
      <c r="A122" s="302"/>
      <c r="B122" s="318" t="s">
        <v>65</v>
      </c>
      <c r="C122" s="324">
        <v>147.12</v>
      </c>
      <c r="D122" s="324">
        <v>0</v>
      </c>
      <c r="E122" s="324">
        <v>0</v>
      </c>
      <c r="F122" s="322">
        <f t="shared" si="9"/>
        <v>0</v>
      </c>
      <c r="G122" s="318">
        <f t="shared" si="6"/>
        <v>0</v>
      </c>
      <c r="I122" s="319" t="s">
        <v>525</v>
      </c>
    </row>
    <row r="123" spans="1:9" s="313" customFormat="1" ht="20.100000000000001" customHeight="1" x14ac:dyDescent="0.2">
      <c r="A123" s="302"/>
      <c r="B123" s="318" t="s">
        <v>66</v>
      </c>
      <c r="C123" s="324">
        <v>17.850000000000001</v>
      </c>
      <c r="D123" s="324">
        <v>0</v>
      </c>
      <c r="E123" s="324">
        <v>0</v>
      </c>
      <c r="F123" s="322">
        <f t="shared" si="9"/>
        <v>0</v>
      </c>
      <c r="G123" s="318">
        <f t="shared" si="6"/>
        <v>0</v>
      </c>
      <c r="I123" s="319" t="s">
        <v>526</v>
      </c>
    </row>
    <row r="124" spans="1:9" s="313" customFormat="1" ht="20.100000000000001" customHeight="1" x14ac:dyDescent="0.2">
      <c r="A124" s="302"/>
      <c r="B124" s="318" t="s">
        <v>232</v>
      </c>
      <c r="C124" s="324">
        <v>45.82</v>
      </c>
      <c r="D124" s="324">
        <v>0</v>
      </c>
      <c r="E124" s="324">
        <v>0</v>
      </c>
      <c r="F124" s="322">
        <f t="shared" si="9"/>
        <v>0</v>
      </c>
      <c r="G124" s="318">
        <f t="shared" si="6"/>
        <v>0</v>
      </c>
      <c r="I124" s="319" t="s">
        <v>527</v>
      </c>
    </row>
    <row r="125" spans="1:9" s="313" customFormat="1" ht="20.100000000000001" customHeight="1" x14ac:dyDescent="0.2">
      <c r="A125" s="302"/>
      <c r="B125" s="318" t="s">
        <v>67</v>
      </c>
      <c r="C125" s="324">
        <v>637.54999999999995</v>
      </c>
      <c r="D125" s="324">
        <v>0</v>
      </c>
      <c r="E125" s="324">
        <v>0</v>
      </c>
      <c r="F125" s="322">
        <f t="shared" si="9"/>
        <v>0</v>
      </c>
      <c r="G125" s="318">
        <f t="shared" si="6"/>
        <v>0</v>
      </c>
      <c r="I125" s="319" t="s">
        <v>528</v>
      </c>
    </row>
    <row r="126" spans="1:9" s="313" customFormat="1" ht="20.100000000000001" customHeight="1" x14ac:dyDescent="0.2">
      <c r="A126" s="302"/>
      <c r="B126" s="318" t="s">
        <v>68</v>
      </c>
      <c r="C126" s="324">
        <v>29.39</v>
      </c>
      <c r="D126" s="324">
        <v>0</v>
      </c>
      <c r="E126" s="324">
        <v>0</v>
      </c>
      <c r="F126" s="322">
        <f t="shared" si="9"/>
        <v>0</v>
      </c>
      <c r="G126" s="318">
        <f t="shared" si="6"/>
        <v>0</v>
      </c>
      <c r="I126" s="319" t="s">
        <v>529</v>
      </c>
    </row>
    <row r="127" spans="1:9" s="313" customFormat="1" ht="20.100000000000001" customHeight="1" x14ac:dyDescent="0.2">
      <c r="A127" s="302"/>
      <c r="B127" s="318" t="s">
        <v>231</v>
      </c>
      <c r="C127" s="324">
        <v>620.07000000000005</v>
      </c>
      <c r="D127" s="324">
        <v>0</v>
      </c>
      <c r="E127" s="324">
        <v>0</v>
      </c>
      <c r="F127" s="322">
        <f t="shared" si="9"/>
        <v>0</v>
      </c>
      <c r="G127" s="318">
        <f t="shared" si="6"/>
        <v>0</v>
      </c>
      <c r="I127" s="319" t="s">
        <v>530</v>
      </c>
    </row>
    <row r="128" spans="1:9" s="313" customFormat="1" ht="20.100000000000001" customHeight="1" x14ac:dyDescent="0.2">
      <c r="A128" s="302"/>
      <c r="B128" s="318" t="s">
        <v>69</v>
      </c>
      <c r="C128" s="324">
        <v>27.36</v>
      </c>
      <c r="D128" s="324">
        <v>0</v>
      </c>
      <c r="E128" s="324">
        <v>0</v>
      </c>
      <c r="F128" s="322">
        <f t="shared" si="9"/>
        <v>0</v>
      </c>
      <c r="G128" s="318">
        <f t="shared" si="6"/>
        <v>0</v>
      </c>
      <c r="I128" s="319" t="s">
        <v>531</v>
      </c>
    </row>
    <row r="129" spans="1:9" s="313" customFormat="1" ht="20.100000000000001" customHeight="1" x14ac:dyDescent="0.2">
      <c r="A129" s="302"/>
      <c r="B129" s="318" t="s">
        <v>532</v>
      </c>
      <c r="C129" s="324">
        <v>447.74</v>
      </c>
      <c r="D129" s="324">
        <v>0</v>
      </c>
      <c r="E129" s="324">
        <v>0</v>
      </c>
      <c r="F129" s="322">
        <f t="shared" si="9"/>
        <v>0</v>
      </c>
      <c r="G129" s="318">
        <f t="shared" si="6"/>
        <v>0</v>
      </c>
      <c r="I129" s="319" t="s">
        <v>533</v>
      </c>
    </row>
    <row r="130" spans="1:9" s="313" customFormat="1" ht="20.100000000000001" customHeight="1" x14ac:dyDescent="0.2">
      <c r="A130" s="302"/>
      <c r="B130" s="318" t="s">
        <v>230</v>
      </c>
      <c r="C130" s="324">
        <v>843.94</v>
      </c>
      <c r="D130" s="324">
        <v>0</v>
      </c>
      <c r="E130" s="324">
        <v>0</v>
      </c>
      <c r="F130" s="322">
        <f t="shared" si="9"/>
        <v>0</v>
      </c>
      <c r="G130" s="318">
        <f t="shared" si="6"/>
        <v>0</v>
      </c>
      <c r="I130" s="319" t="s">
        <v>534</v>
      </c>
    </row>
    <row r="131" spans="1:9" s="313" customFormat="1" ht="20.100000000000001" customHeight="1" x14ac:dyDescent="0.2">
      <c r="A131" s="302"/>
      <c r="B131" s="318" t="s">
        <v>229</v>
      </c>
      <c r="C131" s="324">
        <v>267.08999999999997</v>
      </c>
      <c r="D131" s="324">
        <v>0</v>
      </c>
      <c r="E131" s="324">
        <v>0</v>
      </c>
      <c r="F131" s="322">
        <f t="shared" si="9"/>
        <v>0</v>
      </c>
      <c r="G131" s="318">
        <f t="shared" si="6"/>
        <v>0</v>
      </c>
      <c r="I131" s="319" t="s">
        <v>535</v>
      </c>
    </row>
    <row r="132" spans="1:9" s="313" customFormat="1" ht="20.100000000000001" customHeight="1" x14ac:dyDescent="0.2">
      <c r="A132" s="302"/>
      <c r="B132" s="318" t="s">
        <v>228</v>
      </c>
      <c r="C132" s="324">
        <v>636.5</v>
      </c>
      <c r="D132" s="324">
        <v>0</v>
      </c>
      <c r="E132" s="324">
        <v>0</v>
      </c>
      <c r="F132" s="322">
        <f t="shared" si="9"/>
        <v>0</v>
      </c>
      <c r="G132" s="318">
        <f t="shared" si="6"/>
        <v>0</v>
      </c>
      <c r="I132" s="319" t="s">
        <v>536</v>
      </c>
    </row>
    <row r="133" spans="1:9" s="313" customFormat="1" ht="20.100000000000001" customHeight="1" x14ac:dyDescent="0.2">
      <c r="A133" s="302"/>
      <c r="B133" s="318" t="s">
        <v>227</v>
      </c>
      <c r="C133" s="324">
        <v>928.49</v>
      </c>
      <c r="D133" s="324">
        <v>0</v>
      </c>
      <c r="E133" s="324">
        <v>0</v>
      </c>
      <c r="F133" s="322">
        <f t="shared" si="9"/>
        <v>0</v>
      </c>
      <c r="G133" s="318">
        <f t="shared" si="6"/>
        <v>0</v>
      </c>
      <c r="I133" s="319" t="s">
        <v>537</v>
      </c>
    </row>
    <row r="134" spans="1:9" s="313" customFormat="1" ht="20.100000000000001" customHeight="1" x14ac:dyDescent="0.2">
      <c r="A134" s="302"/>
      <c r="B134" s="318" t="s">
        <v>226</v>
      </c>
      <c r="C134" s="324">
        <v>732.18</v>
      </c>
      <c r="D134" s="324">
        <v>0</v>
      </c>
      <c r="E134" s="324">
        <v>0</v>
      </c>
      <c r="F134" s="322">
        <f t="shared" si="9"/>
        <v>0</v>
      </c>
      <c r="G134" s="318">
        <f t="shared" si="6"/>
        <v>0</v>
      </c>
      <c r="I134" s="319" t="s">
        <v>538</v>
      </c>
    </row>
    <row r="135" spans="1:9" s="313" customFormat="1" ht="20.100000000000001" customHeight="1" x14ac:dyDescent="0.2">
      <c r="A135" s="302"/>
      <c r="B135" s="318" t="s">
        <v>225</v>
      </c>
      <c r="C135" s="324">
        <v>2238.41</v>
      </c>
      <c r="D135" s="324">
        <v>0</v>
      </c>
      <c r="E135" s="324">
        <v>0</v>
      </c>
      <c r="F135" s="322">
        <f t="shared" si="9"/>
        <v>0</v>
      </c>
      <c r="G135" s="318">
        <f t="shared" si="6"/>
        <v>0</v>
      </c>
      <c r="I135" s="319" t="s">
        <v>539</v>
      </c>
    </row>
    <row r="136" spans="1:9" s="313" customFormat="1" ht="20.100000000000001" customHeight="1" x14ac:dyDescent="0.2">
      <c r="A136" s="302"/>
      <c r="B136" s="318" t="s">
        <v>224</v>
      </c>
      <c r="C136" s="324">
        <v>1029.58</v>
      </c>
      <c r="D136" s="324">
        <v>0</v>
      </c>
      <c r="E136" s="324">
        <v>0</v>
      </c>
      <c r="F136" s="322">
        <f t="shared" si="9"/>
        <v>0</v>
      </c>
      <c r="G136" s="318">
        <f t="shared" ref="G136:G199" si="10">F136/C136*100</f>
        <v>0</v>
      </c>
      <c r="I136" s="319" t="s">
        <v>540</v>
      </c>
    </row>
    <row r="137" spans="1:9" s="313" customFormat="1" ht="20.100000000000001" customHeight="1" x14ac:dyDescent="0.2">
      <c r="A137" s="302"/>
      <c r="B137" s="318" t="s">
        <v>223</v>
      </c>
      <c r="C137" s="324">
        <v>517.96</v>
      </c>
      <c r="D137" s="324">
        <v>0</v>
      </c>
      <c r="E137" s="324">
        <v>0</v>
      </c>
      <c r="F137" s="322">
        <f t="shared" si="9"/>
        <v>0</v>
      </c>
      <c r="G137" s="318">
        <f t="shared" si="10"/>
        <v>0</v>
      </c>
      <c r="I137" s="319" t="s">
        <v>541</v>
      </c>
    </row>
    <row r="138" spans="1:9" s="313" customFormat="1" ht="20.100000000000001" customHeight="1" x14ac:dyDescent="0.2">
      <c r="A138" s="302"/>
      <c r="B138" s="318" t="s">
        <v>222</v>
      </c>
      <c r="C138" s="324">
        <v>363.07</v>
      </c>
      <c r="D138" s="324">
        <v>0</v>
      </c>
      <c r="E138" s="324">
        <v>0</v>
      </c>
      <c r="F138" s="322">
        <f t="shared" si="9"/>
        <v>0</v>
      </c>
      <c r="G138" s="318">
        <f t="shared" si="10"/>
        <v>0</v>
      </c>
      <c r="I138" s="319" t="s">
        <v>542</v>
      </c>
    </row>
    <row r="139" spans="1:9" s="313" customFormat="1" ht="20.100000000000001" customHeight="1" x14ac:dyDescent="0.2">
      <c r="A139" s="302"/>
      <c r="B139" s="318" t="s">
        <v>221</v>
      </c>
      <c r="C139" s="324">
        <v>557.46</v>
      </c>
      <c r="D139" s="324">
        <v>0</v>
      </c>
      <c r="E139" s="324">
        <v>0</v>
      </c>
      <c r="F139" s="322">
        <f t="shared" si="9"/>
        <v>0</v>
      </c>
      <c r="G139" s="318">
        <f t="shared" si="10"/>
        <v>0</v>
      </c>
      <c r="I139" s="319" t="s">
        <v>543</v>
      </c>
    </row>
    <row r="140" spans="1:9" s="313" customFormat="1" ht="20.100000000000001" customHeight="1" x14ac:dyDescent="0.2">
      <c r="A140" s="302"/>
      <c r="B140" s="318" t="s">
        <v>220</v>
      </c>
      <c r="C140" s="324">
        <v>262</v>
      </c>
      <c r="D140" s="324">
        <v>0</v>
      </c>
      <c r="E140" s="324">
        <v>0</v>
      </c>
      <c r="F140" s="322">
        <f t="shared" si="9"/>
        <v>0</v>
      </c>
      <c r="G140" s="318">
        <f t="shared" si="10"/>
        <v>0</v>
      </c>
      <c r="I140" s="319" t="s">
        <v>544</v>
      </c>
    </row>
    <row r="141" spans="1:9" s="313" customFormat="1" ht="20.100000000000001" customHeight="1" x14ac:dyDescent="0.2">
      <c r="A141" s="302"/>
      <c r="B141" s="318" t="s">
        <v>219</v>
      </c>
      <c r="C141" s="324">
        <v>357.55</v>
      </c>
      <c r="D141" s="324">
        <v>0</v>
      </c>
      <c r="E141" s="324">
        <v>0</v>
      </c>
      <c r="F141" s="322">
        <f t="shared" si="9"/>
        <v>0</v>
      </c>
      <c r="G141" s="318">
        <f t="shared" si="10"/>
        <v>0</v>
      </c>
      <c r="I141" s="319" t="s">
        <v>545</v>
      </c>
    </row>
    <row r="142" spans="1:9" s="313" customFormat="1" ht="20.100000000000001" customHeight="1" x14ac:dyDescent="0.2">
      <c r="A142" s="302"/>
      <c r="B142" s="318" t="s">
        <v>71</v>
      </c>
      <c r="C142" s="324">
        <v>694.22</v>
      </c>
      <c r="D142" s="324">
        <v>0</v>
      </c>
      <c r="E142" s="324">
        <v>0</v>
      </c>
      <c r="F142" s="322">
        <f t="shared" si="9"/>
        <v>0</v>
      </c>
      <c r="G142" s="318">
        <f t="shared" si="10"/>
        <v>0</v>
      </c>
      <c r="I142" s="319" t="s">
        <v>546</v>
      </c>
    </row>
    <row r="143" spans="1:9" s="313" customFormat="1" ht="20.100000000000001" customHeight="1" x14ac:dyDescent="0.2">
      <c r="A143" s="302"/>
      <c r="B143" s="318" t="s">
        <v>218</v>
      </c>
      <c r="C143" s="324">
        <v>769.46</v>
      </c>
      <c r="D143" s="324">
        <v>0</v>
      </c>
      <c r="E143" s="324">
        <v>0</v>
      </c>
      <c r="F143" s="322">
        <f t="shared" si="9"/>
        <v>0</v>
      </c>
      <c r="G143" s="318">
        <f t="shared" si="10"/>
        <v>0</v>
      </c>
      <c r="I143" s="319" t="s">
        <v>547</v>
      </c>
    </row>
    <row r="144" spans="1:9" s="313" customFormat="1" ht="20.100000000000001" customHeight="1" x14ac:dyDescent="0.2">
      <c r="A144" s="302"/>
      <c r="B144" s="318" t="s">
        <v>217</v>
      </c>
      <c r="C144" s="324">
        <v>794.04</v>
      </c>
      <c r="D144" s="324">
        <v>0</v>
      </c>
      <c r="E144" s="324">
        <v>0</v>
      </c>
      <c r="F144" s="322">
        <f t="shared" si="9"/>
        <v>0</v>
      </c>
      <c r="G144" s="318">
        <f t="shared" si="10"/>
        <v>0</v>
      </c>
      <c r="I144" s="319" t="s">
        <v>548</v>
      </c>
    </row>
    <row r="145" spans="1:9" s="313" customFormat="1" ht="20.100000000000001" customHeight="1" x14ac:dyDescent="0.2">
      <c r="A145" s="302"/>
      <c r="B145" s="318" t="s">
        <v>216</v>
      </c>
      <c r="C145" s="324">
        <v>32.04</v>
      </c>
      <c r="D145" s="324">
        <v>0</v>
      </c>
      <c r="E145" s="324">
        <v>0</v>
      </c>
      <c r="F145" s="322">
        <f t="shared" si="9"/>
        <v>0</v>
      </c>
      <c r="G145" s="318">
        <f t="shared" si="10"/>
        <v>0</v>
      </c>
      <c r="I145" s="319" t="s">
        <v>549</v>
      </c>
    </row>
    <row r="146" spans="1:9" s="313" customFormat="1" ht="20.100000000000001" customHeight="1" x14ac:dyDescent="0.2">
      <c r="A146" s="302"/>
      <c r="B146" s="318" t="s">
        <v>215</v>
      </c>
      <c r="C146" s="324">
        <v>1023.39</v>
      </c>
      <c r="D146" s="324">
        <v>0</v>
      </c>
      <c r="E146" s="324">
        <v>0</v>
      </c>
      <c r="F146" s="322">
        <f t="shared" si="9"/>
        <v>0</v>
      </c>
      <c r="G146" s="318">
        <f t="shared" si="10"/>
        <v>0</v>
      </c>
      <c r="I146" s="319" t="s">
        <v>550</v>
      </c>
    </row>
    <row r="147" spans="1:9" s="313" customFormat="1" ht="20.100000000000001" customHeight="1" x14ac:dyDescent="0.2">
      <c r="A147" s="302"/>
      <c r="B147" s="318" t="s">
        <v>72</v>
      </c>
      <c r="C147" s="324">
        <v>105.66</v>
      </c>
      <c r="D147" s="324">
        <v>0</v>
      </c>
      <c r="E147" s="324">
        <v>0</v>
      </c>
      <c r="F147" s="322">
        <f t="shared" si="9"/>
        <v>0</v>
      </c>
      <c r="G147" s="318">
        <f t="shared" si="10"/>
        <v>0</v>
      </c>
      <c r="I147" s="319" t="s">
        <v>551</v>
      </c>
    </row>
    <row r="148" spans="1:9" s="313" customFormat="1" ht="20.100000000000001" customHeight="1" x14ac:dyDescent="0.2">
      <c r="A148" s="302"/>
      <c r="B148" s="318" t="s">
        <v>214</v>
      </c>
      <c r="C148" s="324">
        <v>507.89</v>
      </c>
      <c r="D148" s="324">
        <v>0</v>
      </c>
      <c r="E148" s="324">
        <v>0</v>
      </c>
      <c r="F148" s="322">
        <f t="shared" si="9"/>
        <v>0</v>
      </c>
      <c r="G148" s="318">
        <f t="shared" si="10"/>
        <v>0</v>
      </c>
      <c r="I148" s="319" t="s">
        <v>552</v>
      </c>
    </row>
    <row r="149" spans="1:9" s="313" customFormat="1" ht="20.100000000000001" customHeight="1" x14ac:dyDescent="0.2">
      <c r="A149" s="302"/>
      <c r="B149" s="318" t="s">
        <v>213</v>
      </c>
      <c r="C149" s="324">
        <v>970.23</v>
      </c>
      <c r="D149" s="324">
        <v>0</v>
      </c>
      <c r="E149" s="324">
        <v>0</v>
      </c>
      <c r="F149" s="322">
        <f t="shared" si="9"/>
        <v>0</v>
      </c>
      <c r="G149" s="318">
        <f t="shared" si="10"/>
        <v>0</v>
      </c>
      <c r="I149" s="319" t="s">
        <v>553</v>
      </c>
    </row>
    <row r="150" spans="1:9" s="313" customFormat="1" ht="20.100000000000001" customHeight="1" x14ac:dyDescent="0.2">
      <c r="A150" s="302"/>
      <c r="B150" s="318" t="s">
        <v>212</v>
      </c>
      <c r="C150" s="324">
        <v>613.25</v>
      </c>
      <c r="D150" s="324">
        <v>0</v>
      </c>
      <c r="E150" s="324">
        <v>0</v>
      </c>
      <c r="F150" s="322">
        <f t="shared" si="9"/>
        <v>0</v>
      </c>
      <c r="G150" s="318">
        <f t="shared" si="10"/>
        <v>0</v>
      </c>
      <c r="I150" s="319" t="s">
        <v>554</v>
      </c>
    </row>
    <row r="151" spans="1:9" s="313" customFormat="1" ht="20.100000000000001" customHeight="1" x14ac:dyDescent="0.2">
      <c r="A151" s="302"/>
      <c r="B151" s="318" t="s">
        <v>211</v>
      </c>
      <c r="C151" s="324">
        <v>1022.73</v>
      </c>
      <c r="D151" s="324">
        <v>0</v>
      </c>
      <c r="E151" s="324">
        <v>0</v>
      </c>
      <c r="F151" s="322">
        <f t="shared" si="9"/>
        <v>0</v>
      </c>
      <c r="G151" s="318">
        <f t="shared" si="10"/>
        <v>0</v>
      </c>
      <c r="I151" s="319" t="s">
        <v>555</v>
      </c>
    </row>
    <row r="152" spans="1:9" s="313" customFormat="1" ht="20.100000000000001" customHeight="1" x14ac:dyDescent="0.2">
      <c r="A152" s="302"/>
      <c r="B152" s="318" t="s">
        <v>210</v>
      </c>
      <c r="C152" s="324">
        <v>334.48</v>
      </c>
      <c r="D152" s="324">
        <v>0</v>
      </c>
      <c r="E152" s="324">
        <v>0</v>
      </c>
      <c r="F152" s="322">
        <f t="shared" si="9"/>
        <v>0</v>
      </c>
      <c r="G152" s="318">
        <f t="shared" si="10"/>
        <v>0</v>
      </c>
      <c r="I152" s="319" t="s">
        <v>556</v>
      </c>
    </row>
    <row r="153" spans="1:9" s="313" customFormat="1" ht="20.100000000000001" customHeight="1" x14ac:dyDescent="0.2">
      <c r="A153" s="302"/>
      <c r="B153" s="318" t="s">
        <v>209</v>
      </c>
      <c r="C153" s="324">
        <v>1497.36</v>
      </c>
      <c r="D153" s="324">
        <v>0</v>
      </c>
      <c r="E153" s="324">
        <v>0</v>
      </c>
      <c r="F153" s="322">
        <f t="shared" si="9"/>
        <v>0</v>
      </c>
      <c r="G153" s="318">
        <f t="shared" si="10"/>
        <v>0</v>
      </c>
      <c r="I153" s="319" t="s">
        <v>557</v>
      </c>
    </row>
    <row r="154" spans="1:9" s="313" customFormat="1" ht="20.100000000000001" customHeight="1" x14ac:dyDescent="0.2">
      <c r="A154" s="309">
        <v>13</v>
      </c>
      <c r="B154" s="310" t="s">
        <v>359</v>
      </c>
      <c r="C154" s="320">
        <f>SUM(C155)</f>
        <v>19515.599999999999</v>
      </c>
      <c r="D154" s="320">
        <f>SUM(D155)</f>
        <v>12.93</v>
      </c>
      <c r="E154" s="320">
        <f>SUM(E155)</f>
        <v>0</v>
      </c>
      <c r="F154" s="311">
        <f>SUM(F155)</f>
        <v>12.93</v>
      </c>
      <c r="G154" s="312">
        <f t="shared" si="10"/>
        <v>6.6254688556846839E-2</v>
      </c>
      <c r="I154" s="319"/>
    </row>
    <row r="155" spans="1:9" s="313" customFormat="1" ht="20.100000000000001" customHeight="1" x14ac:dyDescent="0.2">
      <c r="A155" s="315"/>
      <c r="B155" s="321" t="s">
        <v>208</v>
      </c>
      <c r="C155" s="325">
        <v>19515.599999999999</v>
      </c>
      <c r="D155" s="325">
        <v>12.93</v>
      </c>
      <c r="E155" s="325">
        <v>0</v>
      </c>
      <c r="F155" s="322">
        <f>SUM(D155:E155)</f>
        <v>12.93</v>
      </c>
      <c r="G155" s="318">
        <f t="shared" si="10"/>
        <v>6.6254688556846839E-2</v>
      </c>
      <c r="I155" s="319" t="s">
        <v>558</v>
      </c>
    </row>
    <row r="156" spans="1:9" s="313" customFormat="1" ht="20.100000000000001" customHeight="1" x14ac:dyDescent="0.2">
      <c r="A156" s="309">
        <v>14</v>
      </c>
      <c r="B156" s="310" t="s">
        <v>360</v>
      </c>
      <c r="C156" s="320">
        <f>SUM(C157:C160)</f>
        <v>2054.4500000000003</v>
      </c>
      <c r="D156" s="320">
        <f>SUM(D157:D160)</f>
        <v>26.270000000000003</v>
      </c>
      <c r="E156" s="320">
        <f>SUM(E157:E160)</f>
        <v>0</v>
      </c>
      <c r="F156" s="311">
        <f>SUM(F157:F160)</f>
        <v>26.270000000000003</v>
      </c>
      <c r="G156" s="312">
        <f t="shared" si="10"/>
        <v>1.278687726642167</v>
      </c>
      <c r="I156" s="319"/>
    </row>
    <row r="157" spans="1:9" s="313" customFormat="1" ht="20.100000000000001" customHeight="1" x14ac:dyDescent="0.2">
      <c r="A157" s="302"/>
      <c r="B157" s="318" t="s">
        <v>207</v>
      </c>
      <c r="C157" s="324">
        <v>1859.43</v>
      </c>
      <c r="D157" s="324">
        <v>25.1</v>
      </c>
      <c r="E157" s="324">
        <v>0</v>
      </c>
      <c r="F157" s="322">
        <f>SUM(D157:E157)</f>
        <v>25.1</v>
      </c>
      <c r="G157" s="318">
        <f t="shared" si="10"/>
        <v>1.3498760372802419</v>
      </c>
      <c r="I157" s="319" t="s">
        <v>559</v>
      </c>
    </row>
    <row r="158" spans="1:9" s="313" customFormat="1" ht="20.100000000000001" customHeight="1" x14ac:dyDescent="0.2">
      <c r="A158" s="302"/>
      <c r="B158" s="318" t="s">
        <v>206</v>
      </c>
      <c r="C158" s="324">
        <v>149.93</v>
      </c>
      <c r="D158" s="324">
        <v>0.01</v>
      </c>
      <c r="E158" s="324">
        <v>0</v>
      </c>
      <c r="F158" s="322">
        <f>SUM(D158:E158)</f>
        <v>0.01</v>
      </c>
      <c r="G158" s="318">
        <f t="shared" si="10"/>
        <v>6.6697792303074769E-3</v>
      </c>
      <c r="I158" s="319" t="s">
        <v>560</v>
      </c>
    </row>
    <row r="159" spans="1:9" s="313" customFormat="1" ht="20.100000000000001" customHeight="1" x14ac:dyDescent="0.2">
      <c r="A159" s="302"/>
      <c r="B159" s="318" t="s">
        <v>74</v>
      </c>
      <c r="C159" s="324">
        <v>14.88</v>
      </c>
      <c r="D159" s="324">
        <v>0.44</v>
      </c>
      <c r="E159" s="324">
        <v>0</v>
      </c>
      <c r="F159" s="322">
        <f>SUM(D159:E159)</f>
        <v>0.44</v>
      </c>
      <c r="G159" s="318">
        <f t="shared" si="10"/>
        <v>2.9569892473118276</v>
      </c>
      <c r="I159" s="319" t="s">
        <v>561</v>
      </c>
    </row>
    <row r="160" spans="1:9" s="313" customFormat="1" ht="20.100000000000001" customHeight="1" x14ac:dyDescent="0.2">
      <c r="A160" s="302"/>
      <c r="B160" s="318" t="s">
        <v>205</v>
      </c>
      <c r="C160" s="324">
        <v>30.21</v>
      </c>
      <c r="D160" s="324">
        <v>0.72</v>
      </c>
      <c r="E160" s="324">
        <v>0</v>
      </c>
      <c r="F160" s="322">
        <f>SUM(D160:E160)</f>
        <v>0.72</v>
      </c>
      <c r="G160" s="318">
        <f t="shared" si="10"/>
        <v>2.3833167825223436</v>
      </c>
      <c r="I160" s="319" t="s">
        <v>562</v>
      </c>
    </row>
    <row r="161" spans="1:9" s="313" customFormat="1" ht="20.100000000000001" customHeight="1" x14ac:dyDescent="0.2">
      <c r="A161" s="309">
        <v>15</v>
      </c>
      <c r="B161" s="310" t="s">
        <v>361</v>
      </c>
      <c r="C161" s="320">
        <f>SUM(C162:C166)</f>
        <v>1862.9399999999998</v>
      </c>
      <c r="D161" s="320">
        <f>SUM(D162:D166)</f>
        <v>0</v>
      </c>
      <c r="E161" s="320">
        <f>SUM(E162:E166)</f>
        <v>0</v>
      </c>
      <c r="F161" s="311">
        <f>SUM(F162:F166)</f>
        <v>0</v>
      </c>
      <c r="G161" s="312">
        <f t="shared" si="10"/>
        <v>0</v>
      </c>
      <c r="I161" s="319"/>
    </row>
    <row r="162" spans="1:9" s="313" customFormat="1" ht="20.100000000000001" customHeight="1" x14ac:dyDescent="0.2">
      <c r="A162" s="302"/>
      <c r="B162" s="318" t="s">
        <v>204</v>
      </c>
      <c r="C162" s="324">
        <v>795.05</v>
      </c>
      <c r="D162" s="324">
        <v>0</v>
      </c>
      <c r="E162" s="324">
        <v>0</v>
      </c>
      <c r="F162" s="322">
        <f>SUM(D162:E162)</f>
        <v>0</v>
      </c>
      <c r="G162" s="318">
        <f t="shared" si="10"/>
        <v>0</v>
      </c>
      <c r="I162" s="319" t="s">
        <v>563</v>
      </c>
    </row>
    <row r="163" spans="1:9" s="313" customFormat="1" ht="20.100000000000001" customHeight="1" x14ac:dyDescent="0.2">
      <c r="A163" s="302"/>
      <c r="B163" s="318" t="s">
        <v>203</v>
      </c>
      <c r="C163" s="324">
        <v>373.62</v>
      </c>
      <c r="D163" s="324">
        <v>0</v>
      </c>
      <c r="E163" s="324">
        <v>0</v>
      </c>
      <c r="F163" s="322">
        <f>SUM(D163:E163)</f>
        <v>0</v>
      </c>
      <c r="G163" s="318">
        <f t="shared" si="10"/>
        <v>0</v>
      </c>
      <c r="I163" s="319" t="s">
        <v>564</v>
      </c>
    </row>
    <row r="164" spans="1:9" s="313" customFormat="1" ht="20.100000000000001" customHeight="1" x14ac:dyDescent="0.2">
      <c r="A164" s="302"/>
      <c r="B164" s="318" t="s">
        <v>202</v>
      </c>
      <c r="C164" s="324">
        <v>56.29</v>
      </c>
      <c r="D164" s="324">
        <v>0</v>
      </c>
      <c r="E164" s="324">
        <v>0</v>
      </c>
      <c r="F164" s="322">
        <f>SUM(D164:E164)</f>
        <v>0</v>
      </c>
      <c r="G164" s="318">
        <f t="shared" si="10"/>
        <v>0</v>
      </c>
      <c r="I164" s="319" t="s">
        <v>565</v>
      </c>
    </row>
    <row r="165" spans="1:9" s="313" customFormat="1" ht="20.100000000000001" customHeight="1" x14ac:dyDescent="0.2">
      <c r="A165" s="302"/>
      <c r="B165" s="318" t="s">
        <v>201</v>
      </c>
      <c r="C165" s="324">
        <v>627.66</v>
      </c>
      <c r="D165" s="324">
        <v>0</v>
      </c>
      <c r="E165" s="324">
        <v>0</v>
      </c>
      <c r="F165" s="322">
        <f>SUM(D165:E165)</f>
        <v>0</v>
      </c>
      <c r="G165" s="318">
        <f t="shared" si="10"/>
        <v>0</v>
      </c>
      <c r="I165" s="319" t="s">
        <v>566</v>
      </c>
    </row>
    <row r="166" spans="1:9" s="313" customFormat="1" ht="20.100000000000001" customHeight="1" x14ac:dyDescent="0.2">
      <c r="A166" s="302"/>
      <c r="B166" s="318" t="s">
        <v>200</v>
      </c>
      <c r="C166" s="324">
        <v>10.32</v>
      </c>
      <c r="D166" s="324">
        <v>0</v>
      </c>
      <c r="E166" s="324">
        <v>0</v>
      </c>
      <c r="F166" s="322">
        <f>SUM(D166:E166)</f>
        <v>0</v>
      </c>
      <c r="G166" s="318">
        <f t="shared" si="10"/>
        <v>0</v>
      </c>
      <c r="I166" s="319" t="s">
        <v>567</v>
      </c>
    </row>
    <row r="167" spans="1:9" s="313" customFormat="1" ht="20.100000000000001" customHeight="1" x14ac:dyDescent="0.2">
      <c r="A167" s="309">
        <v>16</v>
      </c>
      <c r="B167" s="310" t="s">
        <v>362</v>
      </c>
      <c r="C167" s="320">
        <f>SUM(C168:C175)</f>
        <v>7888.4900000000007</v>
      </c>
      <c r="D167" s="320">
        <f>SUM(D168:D175)</f>
        <v>0</v>
      </c>
      <c r="E167" s="320">
        <f>SUM(E168:E175)</f>
        <v>0</v>
      </c>
      <c r="F167" s="311">
        <f>SUM(F168:F175)</f>
        <v>0</v>
      </c>
      <c r="G167" s="312">
        <f t="shared" si="10"/>
        <v>0</v>
      </c>
      <c r="I167" s="319"/>
    </row>
    <row r="168" spans="1:9" s="313" customFormat="1" ht="20.100000000000001" customHeight="1" x14ac:dyDescent="0.2">
      <c r="A168" s="302"/>
      <c r="B168" s="318" t="s">
        <v>199</v>
      </c>
      <c r="C168" s="324">
        <v>1408.68</v>
      </c>
      <c r="D168" s="324">
        <v>0</v>
      </c>
      <c r="E168" s="324">
        <v>0</v>
      </c>
      <c r="F168" s="322">
        <f t="shared" ref="F168:F175" si="11">SUM(D168:E168)</f>
        <v>0</v>
      </c>
      <c r="G168" s="318">
        <f t="shared" si="10"/>
        <v>0</v>
      </c>
      <c r="I168" s="319" t="s">
        <v>568</v>
      </c>
    </row>
    <row r="169" spans="1:9" s="313" customFormat="1" ht="20.100000000000001" customHeight="1" x14ac:dyDescent="0.2">
      <c r="A169" s="302"/>
      <c r="B169" s="318" t="s">
        <v>77</v>
      </c>
      <c r="C169" s="324">
        <v>3893.32</v>
      </c>
      <c r="D169" s="324">
        <v>0</v>
      </c>
      <c r="E169" s="324">
        <v>0</v>
      </c>
      <c r="F169" s="322">
        <f t="shared" si="11"/>
        <v>0</v>
      </c>
      <c r="G169" s="318">
        <f t="shared" si="10"/>
        <v>0</v>
      </c>
      <c r="I169" s="319" t="s">
        <v>569</v>
      </c>
    </row>
    <row r="170" spans="1:9" s="313" customFormat="1" ht="20.100000000000001" customHeight="1" x14ac:dyDescent="0.2">
      <c r="A170" s="302"/>
      <c r="B170" s="318" t="s">
        <v>198</v>
      </c>
      <c r="C170" s="324">
        <v>653.69000000000005</v>
      </c>
      <c r="D170" s="324">
        <v>0</v>
      </c>
      <c r="E170" s="324">
        <v>0</v>
      </c>
      <c r="F170" s="322">
        <f t="shared" si="11"/>
        <v>0</v>
      </c>
      <c r="G170" s="318">
        <f t="shared" si="10"/>
        <v>0</v>
      </c>
      <c r="I170" s="319" t="s">
        <v>570</v>
      </c>
    </row>
    <row r="171" spans="1:9" s="313" customFormat="1" ht="20.100000000000001" customHeight="1" x14ac:dyDescent="0.2">
      <c r="A171" s="302"/>
      <c r="B171" s="318" t="s">
        <v>197</v>
      </c>
      <c r="C171" s="324">
        <v>407.46</v>
      </c>
      <c r="D171" s="324">
        <v>0</v>
      </c>
      <c r="E171" s="324">
        <v>0</v>
      </c>
      <c r="F171" s="322">
        <f t="shared" si="11"/>
        <v>0</v>
      </c>
      <c r="G171" s="318">
        <f t="shared" si="10"/>
        <v>0</v>
      </c>
      <c r="I171" s="319" t="s">
        <v>571</v>
      </c>
    </row>
    <row r="172" spans="1:9" s="313" customFormat="1" ht="20.100000000000001" customHeight="1" x14ac:dyDescent="0.2">
      <c r="A172" s="302"/>
      <c r="B172" s="318" t="s">
        <v>196</v>
      </c>
      <c r="C172" s="324">
        <v>321.37</v>
      </c>
      <c r="D172" s="324">
        <v>0</v>
      </c>
      <c r="E172" s="324">
        <v>0</v>
      </c>
      <c r="F172" s="322">
        <f t="shared" si="11"/>
        <v>0</v>
      </c>
      <c r="G172" s="318">
        <f t="shared" si="10"/>
        <v>0</v>
      </c>
      <c r="I172" s="319" t="s">
        <v>572</v>
      </c>
    </row>
    <row r="173" spans="1:9" s="313" customFormat="1" ht="20.100000000000001" customHeight="1" x14ac:dyDescent="0.2">
      <c r="A173" s="302"/>
      <c r="B173" s="318" t="s">
        <v>78</v>
      </c>
      <c r="C173" s="324">
        <v>912.69</v>
      </c>
      <c r="D173" s="324">
        <v>0</v>
      </c>
      <c r="E173" s="324">
        <v>0</v>
      </c>
      <c r="F173" s="322">
        <f t="shared" si="11"/>
        <v>0</v>
      </c>
      <c r="G173" s="318">
        <f t="shared" si="10"/>
        <v>0</v>
      </c>
      <c r="I173" s="319" t="s">
        <v>573</v>
      </c>
    </row>
    <row r="174" spans="1:9" s="313" customFormat="1" ht="20.100000000000001" customHeight="1" x14ac:dyDescent="0.2">
      <c r="A174" s="302"/>
      <c r="B174" s="318" t="s">
        <v>195</v>
      </c>
      <c r="C174" s="324">
        <v>179.53</v>
      </c>
      <c r="D174" s="324">
        <v>0</v>
      </c>
      <c r="E174" s="324">
        <v>0</v>
      </c>
      <c r="F174" s="322">
        <f t="shared" si="11"/>
        <v>0</v>
      </c>
      <c r="G174" s="318">
        <f t="shared" si="10"/>
        <v>0</v>
      </c>
      <c r="I174" s="319" t="s">
        <v>574</v>
      </c>
    </row>
    <row r="175" spans="1:9" s="313" customFormat="1" ht="20.100000000000001" customHeight="1" x14ac:dyDescent="0.2">
      <c r="A175" s="302"/>
      <c r="B175" s="318" t="s">
        <v>194</v>
      </c>
      <c r="C175" s="324">
        <v>111.75</v>
      </c>
      <c r="D175" s="324">
        <v>0</v>
      </c>
      <c r="E175" s="324">
        <v>0</v>
      </c>
      <c r="F175" s="322">
        <f t="shared" si="11"/>
        <v>0</v>
      </c>
      <c r="G175" s="318">
        <f t="shared" si="10"/>
        <v>0</v>
      </c>
      <c r="I175" s="319" t="s">
        <v>575</v>
      </c>
    </row>
    <row r="176" spans="1:9" s="313" customFormat="1" ht="20.100000000000001" customHeight="1" x14ac:dyDescent="0.2">
      <c r="A176" s="309">
        <v>17</v>
      </c>
      <c r="B176" s="310" t="s">
        <v>363</v>
      </c>
      <c r="C176" s="320">
        <f>SUM(C177:C183)</f>
        <v>11617.769999999997</v>
      </c>
      <c r="D176" s="320">
        <f>SUM(D177:D183)</f>
        <v>33.659999999999997</v>
      </c>
      <c r="E176" s="320">
        <f>SUM(E177:E183)</f>
        <v>0</v>
      </c>
      <c r="F176" s="311">
        <f>SUM(F177:F183)</f>
        <v>33.659999999999997</v>
      </c>
      <c r="G176" s="312">
        <f t="shared" si="10"/>
        <v>0.28972857958110726</v>
      </c>
      <c r="I176" s="319"/>
    </row>
    <row r="177" spans="1:9" s="313" customFormat="1" ht="20.100000000000001" customHeight="1" x14ac:dyDescent="0.2">
      <c r="A177" s="302"/>
      <c r="B177" s="318" t="s">
        <v>344</v>
      </c>
      <c r="C177" s="324">
        <v>11195.3</v>
      </c>
      <c r="D177" s="324">
        <v>32.85</v>
      </c>
      <c r="E177" s="324">
        <v>0</v>
      </c>
      <c r="F177" s="322">
        <f t="shared" ref="F177:F183" si="12">SUM(D177:E177)</f>
        <v>32.85</v>
      </c>
      <c r="G177" s="318">
        <f t="shared" si="10"/>
        <v>0.29342670584977626</v>
      </c>
      <c r="I177" s="319" t="s">
        <v>576</v>
      </c>
    </row>
    <row r="178" spans="1:9" s="313" customFormat="1" ht="20.100000000000001" customHeight="1" x14ac:dyDescent="0.2">
      <c r="A178" s="302"/>
      <c r="B178" s="318" t="s">
        <v>193</v>
      </c>
      <c r="C178" s="324">
        <v>201.62</v>
      </c>
      <c r="D178" s="324">
        <v>0.16</v>
      </c>
      <c r="E178" s="324">
        <v>0</v>
      </c>
      <c r="F178" s="322">
        <f t="shared" si="12"/>
        <v>0.16</v>
      </c>
      <c r="G178" s="318">
        <f t="shared" si="10"/>
        <v>7.9357206626326754E-2</v>
      </c>
      <c r="I178" s="319" t="s">
        <v>577</v>
      </c>
    </row>
    <row r="179" spans="1:9" s="313" customFormat="1" ht="20.100000000000001" customHeight="1" x14ac:dyDescent="0.2">
      <c r="A179" s="302"/>
      <c r="B179" s="318" t="s">
        <v>192</v>
      </c>
      <c r="C179" s="324">
        <v>34.72</v>
      </c>
      <c r="D179" s="324">
        <v>0.62</v>
      </c>
      <c r="E179" s="324">
        <v>0</v>
      </c>
      <c r="F179" s="322">
        <f t="shared" si="12"/>
        <v>0.62</v>
      </c>
      <c r="G179" s="318">
        <f t="shared" si="10"/>
        <v>1.7857142857142856</v>
      </c>
      <c r="I179" s="319" t="s">
        <v>578</v>
      </c>
    </row>
    <row r="180" spans="1:9" s="313" customFormat="1" ht="20.100000000000001" customHeight="1" x14ac:dyDescent="0.2">
      <c r="A180" s="302"/>
      <c r="B180" s="318" t="s">
        <v>191</v>
      </c>
      <c r="C180" s="324">
        <v>99.63</v>
      </c>
      <c r="D180" s="324">
        <v>0.03</v>
      </c>
      <c r="E180" s="324">
        <v>0</v>
      </c>
      <c r="F180" s="322">
        <f t="shared" si="12"/>
        <v>0.03</v>
      </c>
      <c r="G180" s="318">
        <f t="shared" si="10"/>
        <v>3.0111412225233364E-2</v>
      </c>
      <c r="I180" s="319" t="s">
        <v>579</v>
      </c>
    </row>
    <row r="181" spans="1:9" s="313" customFormat="1" ht="20.100000000000001" customHeight="1" x14ac:dyDescent="0.2">
      <c r="A181" s="302"/>
      <c r="B181" s="318" t="s">
        <v>190</v>
      </c>
      <c r="C181" s="324">
        <v>9.7100000000000009</v>
      </c>
      <c r="D181" s="324">
        <v>0</v>
      </c>
      <c r="E181" s="324">
        <v>0</v>
      </c>
      <c r="F181" s="322">
        <f t="shared" si="12"/>
        <v>0</v>
      </c>
      <c r="G181" s="318">
        <f t="shared" si="10"/>
        <v>0</v>
      </c>
      <c r="I181" s="319" t="s">
        <v>580</v>
      </c>
    </row>
    <row r="182" spans="1:9" s="313" customFormat="1" ht="20.100000000000001" customHeight="1" x14ac:dyDescent="0.2">
      <c r="A182" s="302"/>
      <c r="B182" s="318" t="s">
        <v>581</v>
      </c>
      <c r="C182" s="324">
        <v>7.8</v>
      </c>
      <c r="D182" s="324">
        <v>0</v>
      </c>
      <c r="E182" s="324">
        <v>0</v>
      </c>
      <c r="F182" s="322">
        <f t="shared" si="12"/>
        <v>0</v>
      </c>
      <c r="G182" s="318">
        <f t="shared" si="10"/>
        <v>0</v>
      </c>
      <c r="I182" s="319" t="s">
        <v>582</v>
      </c>
    </row>
    <row r="183" spans="1:9" s="313" customFormat="1" ht="20.100000000000001" customHeight="1" x14ac:dyDescent="0.2">
      <c r="A183" s="302"/>
      <c r="B183" s="318" t="s">
        <v>81</v>
      </c>
      <c r="C183" s="324">
        <v>68.989999999999995</v>
      </c>
      <c r="D183" s="324">
        <v>0</v>
      </c>
      <c r="E183" s="324">
        <v>0</v>
      </c>
      <c r="F183" s="322">
        <f t="shared" si="12"/>
        <v>0</v>
      </c>
      <c r="G183" s="318">
        <f t="shared" si="10"/>
        <v>0</v>
      </c>
      <c r="I183" s="319" t="s">
        <v>583</v>
      </c>
    </row>
    <row r="184" spans="1:9" s="313" customFormat="1" ht="20.100000000000001" customHeight="1" x14ac:dyDescent="0.2">
      <c r="A184" s="309">
        <v>18</v>
      </c>
      <c r="B184" s="310" t="s">
        <v>364</v>
      </c>
      <c r="C184" s="320">
        <f>SUM(C185:C189)</f>
        <v>1518.6899999999998</v>
      </c>
      <c r="D184" s="320">
        <f>SUM(D185:D189)</f>
        <v>0</v>
      </c>
      <c r="E184" s="320">
        <f>SUM(E185:E189)</f>
        <v>0</v>
      </c>
      <c r="F184" s="311">
        <f>SUM(F185:F189)</f>
        <v>0</v>
      </c>
      <c r="G184" s="312">
        <f t="shared" si="10"/>
        <v>0</v>
      </c>
      <c r="I184" s="319"/>
    </row>
    <row r="185" spans="1:9" s="313" customFormat="1" ht="20.100000000000001" customHeight="1" x14ac:dyDescent="0.2">
      <c r="A185" s="302"/>
      <c r="B185" s="318" t="s">
        <v>189</v>
      </c>
      <c r="C185" s="324">
        <v>563.41</v>
      </c>
      <c r="D185" s="324">
        <v>0</v>
      </c>
      <c r="E185" s="324">
        <v>0</v>
      </c>
      <c r="F185" s="322">
        <f>SUM(D185:E185)</f>
        <v>0</v>
      </c>
      <c r="G185" s="318">
        <f t="shared" si="10"/>
        <v>0</v>
      </c>
      <c r="I185" s="319" t="s">
        <v>584</v>
      </c>
    </row>
    <row r="186" spans="1:9" s="313" customFormat="1" ht="20.100000000000001" customHeight="1" x14ac:dyDescent="0.2">
      <c r="A186" s="302"/>
      <c r="B186" s="318" t="s">
        <v>188</v>
      </c>
      <c r="C186" s="324">
        <v>99.91</v>
      </c>
      <c r="D186" s="324">
        <v>0</v>
      </c>
      <c r="E186" s="324">
        <v>0</v>
      </c>
      <c r="F186" s="322">
        <f>SUM(D186:E186)</f>
        <v>0</v>
      </c>
      <c r="G186" s="318">
        <f t="shared" si="10"/>
        <v>0</v>
      </c>
      <c r="I186" s="319" t="s">
        <v>585</v>
      </c>
    </row>
    <row r="187" spans="1:9" s="313" customFormat="1" ht="20.100000000000001" customHeight="1" x14ac:dyDescent="0.2">
      <c r="A187" s="302"/>
      <c r="B187" s="318" t="s">
        <v>187</v>
      </c>
      <c r="C187" s="324">
        <v>64.569999999999993</v>
      </c>
      <c r="D187" s="324">
        <v>0</v>
      </c>
      <c r="E187" s="324">
        <v>0</v>
      </c>
      <c r="F187" s="322">
        <f>SUM(D187:E187)</f>
        <v>0</v>
      </c>
      <c r="G187" s="318">
        <f t="shared" si="10"/>
        <v>0</v>
      </c>
      <c r="I187" s="319" t="s">
        <v>586</v>
      </c>
    </row>
    <row r="188" spans="1:9" s="313" customFormat="1" ht="20.100000000000001" customHeight="1" x14ac:dyDescent="0.2">
      <c r="A188" s="302"/>
      <c r="B188" s="318" t="s">
        <v>401</v>
      </c>
      <c r="C188" s="324">
        <v>246.26</v>
      </c>
      <c r="D188" s="324">
        <v>0</v>
      </c>
      <c r="E188" s="324">
        <v>0</v>
      </c>
      <c r="F188" s="322">
        <f>SUM(D188:E188)</f>
        <v>0</v>
      </c>
      <c r="G188" s="318">
        <f t="shared" si="10"/>
        <v>0</v>
      </c>
      <c r="I188" s="319" t="s">
        <v>587</v>
      </c>
    </row>
    <row r="189" spans="1:9" s="313" customFormat="1" ht="20.100000000000001" customHeight="1" x14ac:dyDescent="0.2">
      <c r="A189" s="302"/>
      <c r="B189" s="318" t="s">
        <v>186</v>
      </c>
      <c r="C189" s="324">
        <v>544.54</v>
      </c>
      <c r="D189" s="324">
        <v>0</v>
      </c>
      <c r="E189" s="324">
        <v>0</v>
      </c>
      <c r="F189" s="322">
        <f>SUM(D189:E189)</f>
        <v>0</v>
      </c>
      <c r="G189" s="318">
        <f t="shared" si="10"/>
        <v>0</v>
      </c>
      <c r="I189" s="319" t="s">
        <v>588</v>
      </c>
    </row>
    <row r="190" spans="1:9" s="313" customFormat="1" ht="20.100000000000001" customHeight="1" x14ac:dyDescent="0.2">
      <c r="A190" s="309">
        <v>20</v>
      </c>
      <c r="B190" s="310" t="s">
        <v>365</v>
      </c>
      <c r="C190" s="320">
        <f>SUM(C191:C199)</f>
        <v>2913.55</v>
      </c>
      <c r="D190" s="320">
        <f>SUM(D191:D199)</f>
        <v>2.9</v>
      </c>
      <c r="E190" s="320">
        <f>SUM(E191:E199)</f>
        <v>0</v>
      </c>
      <c r="F190" s="311">
        <f>SUM(F191:F199)</f>
        <v>2.9</v>
      </c>
      <c r="G190" s="312">
        <f t="shared" si="10"/>
        <v>9.9534931612637503E-2</v>
      </c>
      <c r="I190" s="319"/>
    </row>
    <row r="191" spans="1:9" s="313" customFormat="1" ht="20.100000000000001" customHeight="1" x14ac:dyDescent="0.2">
      <c r="A191" s="302"/>
      <c r="B191" s="318" t="s">
        <v>185</v>
      </c>
      <c r="C191" s="324">
        <v>1392.98</v>
      </c>
      <c r="D191" s="324">
        <v>0</v>
      </c>
      <c r="E191" s="324">
        <v>0</v>
      </c>
      <c r="F191" s="322">
        <f t="shared" ref="F191:F199" si="13">SUM(D191:E191)</f>
        <v>0</v>
      </c>
      <c r="G191" s="318">
        <f t="shared" si="10"/>
        <v>0</v>
      </c>
      <c r="I191" s="319" t="s">
        <v>589</v>
      </c>
    </row>
    <row r="192" spans="1:9" s="313" customFormat="1" ht="20.100000000000001" customHeight="1" x14ac:dyDescent="0.2">
      <c r="A192" s="302"/>
      <c r="B192" s="318" t="s">
        <v>84</v>
      </c>
      <c r="C192" s="324">
        <v>69.5</v>
      </c>
      <c r="D192" s="324">
        <v>0</v>
      </c>
      <c r="E192" s="324">
        <v>0</v>
      </c>
      <c r="F192" s="322">
        <f t="shared" si="13"/>
        <v>0</v>
      </c>
      <c r="G192" s="318">
        <f t="shared" si="10"/>
        <v>0</v>
      </c>
      <c r="I192" s="319" t="s">
        <v>590</v>
      </c>
    </row>
    <row r="193" spans="1:9" s="313" customFormat="1" ht="20.100000000000001" customHeight="1" x14ac:dyDescent="0.2">
      <c r="A193" s="302"/>
      <c r="B193" s="318" t="s">
        <v>184</v>
      </c>
      <c r="C193" s="324">
        <v>561.29999999999995</v>
      </c>
      <c r="D193" s="324">
        <v>0</v>
      </c>
      <c r="E193" s="324">
        <v>0</v>
      </c>
      <c r="F193" s="322">
        <f t="shared" si="13"/>
        <v>0</v>
      </c>
      <c r="G193" s="318">
        <f t="shared" si="10"/>
        <v>0</v>
      </c>
      <c r="I193" s="319" t="s">
        <v>591</v>
      </c>
    </row>
    <row r="194" spans="1:9" s="313" customFormat="1" ht="20.100000000000001" customHeight="1" x14ac:dyDescent="0.2">
      <c r="A194" s="302"/>
      <c r="B194" s="318" t="s">
        <v>183</v>
      </c>
      <c r="C194" s="324">
        <v>252.29</v>
      </c>
      <c r="D194" s="324">
        <v>0</v>
      </c>
      <c r="E194" s="324">
        <v>0</v>
      </c>
      <c r="F194" s="322">
        <f t="shared" si="13"/>
        <v>0</v>
      </c>
      <c r="G194" s="318">
        <f t="shared" si="10"/>
        <v>0</v>
      </c>
      <c r="I194" s="319" t="s">
        <v>592</v>
      </c>
    </row>
    <row r="195" spans="1:9" s="313" customFormat="1" ht="20.100000000000001" customHeight="1" x14ac:dyDescent="0.2">
      <c r="A195" s="302"/>
      <c r="B195" s="318" t="s">
        <v>182</v>
      </c>
      <c r="C195" s="324">
        <v>252.21</v>
      </c>
      <c r="D195" s="324">
        <v>2.9</v>
      </c>
      <c r="E195" s="324">
        <v>0</v>
      </c>
      <c r="F195" s="322">
        <f t="shared" si="13"/>
        <v>2.9</v>
      </c>
      <c r="G195" s="318">
        <f t="shared" si="10"/>
        <v>1.1498354545814995</v>
      </c>
      <c r="I195" s="319" t="s">
        <v>593</v>
      </c>
    </row>
    <row r="196" spans="1:9" s="313" customFormat="1" ht="20.100000000000001" customHeight="1" x14ac:dyDescent="0.2">
      <c r="A196" s="302"/>
      <c r="B196" s="318" t="s">
        <v>181</v>
      </c>
      <c r="C196" s="324">
        <v>261.87</v>
      </c>
      <c r="D196" s="324">
        <v>0</v>
      </c>
      <c r="E196" s="324">
        <v>0</v>
      </c>
      <c r="F196" s="322">
        <f t="shared" si="13"/>
        <v>0</v>
      </c>
      <c r="G196" s="318">
        <f t="shared" si="10"/>
        <v>0</v>
      </c>
      <c r="I196" s="319" t="s">
        <v>594</v>
      </c>
    </row>
    <row r="197" spans="1:9" s="313" customFormat="1" ht="20.100000000000001" customHeight="1" x14ac:dyDescent="0.2">
      <c r="A197" s="302"/>
      <c r="B197" s="318" t="s">
        <v>180</v>
      </c>
      <c r="C197" s="324">
        <v>23.38</v>
      </c>
      <c r="D197" s="324">
        <v>0</v>
      </c>
      <c r="E197" s="324">
        <v>0</v>
      </c>
      <c r="F197" s="322">
        <f t="shared" si="13"/>
        <v>0</v>
      </c>
      <c r="G197" s="318">
        <f t="shared" si="10"/>
        <v>0</v>
      </c>
      <c r="I197" s="319" t="s">
        <v>595</v>
      </c>
    </row>
    <row r="198" spans="1:9" s="313" customFormat="1" ht="20.100000000000001" customHeight="1" x14ac:dyDescent="0.2">
      <c r="A198" s="302"/>
      <c r="B198" s="318" t="s">
        <v>179</v>
      </c>
      <c r="C198" s="324">
        <v>70.290000000000006</v>
      </c>
      <c r="D198" s="324">
        <v>0</v>
      </c>
      <c r="E198" s="324">
        <v>0</v>
      </c>
      <c r="F198" s="322">
        <f t="shared" si="13"/>
        <v>0</v>
      </c>
      <c r="G198" s="318">
        <f t="shared" si="10"/>
        <v>0</v>
      </c>
      <c r="I198" s="319" t="s">
        <v>596</v>
      </c>
    </row>
    <row r="199" spans="1:9" s="313" customFormat="1" ht="20.100000000000001" customHeight="1" x14ac:dyDescent="0.2">
      <c r="A199" s="302"/>
      <c r="B199" s="318" t="s">
        <v>178</v>
      </c>
      <c r="C199" s="324">
        <v>29.73</v>
      </c>
      <c r="D199" s="324">
        <v>0</v>
      </c>
      <c r="E199" s="324">
        <v>0</v>
      </c>
      <c r="F199" s="322">
        <f t="shared" si="13"/>
        <v>0</v>
      </c>
      <c r="G199" s="318">
        <f t="shared" si="10"/>
        <v>0</v>
      </c>
      <c r="I199" s="319" t="s">
        <v>597</v>
      </c>
    </row>
    <row r="200" spans="1:9" s="313" customFormat="1" ht="20.100000000000001" customHeight="1" x14ac:dyDescent="0.2">
      <c r="A200" s="309">
        <v>21</v>
      </c>
      <c r="B200" s="310" t="s">
        <v>366</v>
      </c>
      <c r="C200" s="320">
        <f>SUM(C201:C205)</f>
        <v>984.45</v>
      </c>
      <c r="D200" s="320">
        <f>SUM(D201:D205)</f>
        <v>0</v>
      </c>
      <c r="E200" s="320">
        <f>SUM(E201:E205)</f>
        <v>0</v>
      </c>
      <c r="F200" s="311">
        <f>SUM(F201:F205)</f>
        <v>0</v>
      </c>
      <c r="G200" s="312">
        <f t="shared" ref="G200:G263" si="14">F200/C200*100</f>
        <v>0</v>
      </c>
      <c r="I200" s="319"/>
    </row>
    <row r="201" spans="1:9" s="313" customFormat="1" ht="20.100000000000001" customHeight="1" x14ac:dyDescent="0.2">
      <c r="A201" s="302"/>
      <c r="B201" s="318" t="s">
        <v>177</v>
      </c>
      <c r="C201" s="324">
        <v>335.01</v>
      </c>
      <c r="D201" s="324">
        <v>0</v>
      </c>
      <c r="E201" s="324">
        <v>0</v>
      </c>
      <c r="F201" s="322">
        <f>SUM(D201:E201)</f>
        <v>0</v>
      </c>
      <c r="G201" s="318">
        <f t="shared" si="14"/>
        <v>0</v>
      </c>
      <c r="I201" s="319" t="s">
        <v>598</v>
      </c>
    </row>
    <row r="202" spans="1:9" s="313" customFormat="1" ht="20.100000000000001" customHeight="1" x14ac:dyDescent="0.2">
      <c r="A202" s="302"/>
      <c r="B202" s="318" t="s">
        <v>176</v>
      </c>
      <c r="C202" s="324">
        <v>12.42</v>
      </c>
      <c r="D202" s="324">
        <v>0</v>
      </c>
      <c r="E202" s="324">
        <v>0</v>
      </c>
      <c r="F202" s="322">
        <f>SUM(D202:E202)</f>
        <v>0</v>
      </c>
      <c r="G202" s="318">
        <f t="shared" si="14"/>
        <v>0</v>
      </c>
      <c r="I202" s="319" t="s">
        <v>599</v>
      </c>
    </row>
    <row r="203" spans="1:9" s="313" customFormat="1" ht="20.100000000000001" customHeight="1" x14ac:dyDescent="0.2">
      <c r="A203" s="302"/>
      <c r="B203" s="318" t="s">
        <v>175</v>
      </c>
      <c r="C203" s="324">
        <v>145.37</v>
      </c>
      <c r="D203" s="324">
        <v>0</v>
      </c>
      <c r="E203" s="324">
        <v>0</v>
      </c>
      <c r="F203" s="322">
        <f>SUM(D203:E203)</f>
        <v>0</v>
      </c>
      <c r="G203" s="318">
        <f t="shared" si="14"/>
        <v>0</v>
      </c>
      <c r="I203" s="319" t="s">
        <v>600</v>
      </c>
    </row>
    <row r="204" spans="1:9" s="313" customFormat="1" ht="20.100000000000001" customHeight="1" x14ac:dyDescent="0.2">
      <c r="A204" s="302"/>
      <c r="B204" s="318" t="s">
        <v>86</v>
      </c>
      <c r="C204" s="324">
        <v>210.21</v>
      </c>
      <c r="D204" s="324">
        <v>0</v>
      </c>
      <c r="E204" s="324">
        <v>0</v>
      </c>
      <c r="F204" s="322">
        <f>SUM(D204:E204)</f>
        <v>0</v>
      </c>
      <c r="G204" s="318">
        <f t="shared" si="14"/>
        <v>0</v>
      </c>
      <c r="I204" s="319" t="s">
        <v>601</v>
      </c>
    </row>
    <row r="205" spans="1:9" s="313" customFormat="1" ht="20.100000000000001" customHeight="1" x14ac:dyDescent="0.2">
      <c r="A205" s="302"/>
      <c r="B205" s="318" t="s">
        <v>174</v>
      </c>
      <c r="C205" s="324">
        <v>281.44</v>
      </c>
      <c r="D205" s="324">
        <v>0</v>
      </c>
      <c r="E205" s="324">
        <v>0</v>
      </c>
      <c r="F205" s="322">
        <f>SUM(D205:E205)</f>
        <v>0</v>
      </c>
      <c r="G205" s="318">
        <f t="shared" si="14"/>
        <v>0</v>
      </c>
      <c r="I205" s="319" t="s">
        <v>602</v>
      </c>
    </row>
    <row r="206" spans="1:9" s="313" customFormat="1" ht="20.100000000000001" customHeight="1" x14ac:dyDescent="0.2">
      <c r="A206" s="309">
        <v>25</v>
      </c>
      <c r="B206" s="310" t="s">
        <v>367</v>
      </c>
      <c r="C206" s="320">
        <f>SUM(C207)</f>
        <v>36308.65</v>
      </c>
      <c r="D206" s="320">
        <f>SUM(D207)</f>
        <v>0.47330325000000001</v>
      </c>
      <c r="E206" s="320">
        <f>SUM(E207)</f>
        <v>0.15776775000000001</v>
      </c>
      <c r="F206" s="311">
        <f>SUM(F207)</f>
        <v>0.63107100000000005</v>
      </c>
      <c r="G206" s="312">
        <f t="shared" si="14"/>
        <v>1.7380734342918288E-3</v>
      </c>
      <c r="I206" s="319"/>
    </row>
    <row r="207" spans="1:9" s="313" customFormat="1" ht="20.100000000000001" customHeight="1" x14ac:dyDescent="0.2">
      <c r="A207" s="302"/>
      <c r="B207" s="318" t="s">
        <v>173</v>
      </c>
      <c r="C207" s="324">
        <v>36308.65</v>
      </c>
      <c r="D207" s="324">
        <v>0.47330325000000001</v>
      </c>
      <c r="E207" s="324">
        <v>0.15776775000000001</v>
      </c>
      <c r="F207" s="322">
        <f>SUM(D207:E207)</f>
        <v>0.63107100000000005</v>
      </c>
      <c r="G207" s="318">
        <f t="shared" si="14"/>
        <v>1.7380734342918288E-3</v>
      </c>
      <c r="I207" s="319" t="s">
        <v>603</v>
      </c>
    </row>
    <row r="208" spans="1:9" s="313" customFormat="1" ht="20.100000000000001" customHeight="1" x14ac:dyDescent="0.2">
      <c r="A208" s="309">
        <v>27</v>
      </c>
      <c r="B208" s="310" t="s">
        <v>368</v>
      </c>
      <c r="C208" s="320">
        <f>SUM(C209:C209)</f>
        <v>869.49</v>
      </c>
      <c r="D208" s="320">
        <f>SUM(D209:D209)</f>
        <v>2.5099999999999998</v>
      </c>
      <c r="E208" s="320">
        <f>SUM(E209:E209)</f>
        <v>0</v>
      </c>
      <c r="F208" s="311">
        <f>SUM(F209:F209)</f>
        <v>2.5099999999999998</v>
      </c>
      <c r="G208" s="312">
        <f t="shared" si="14"/>
        <v>0.28867497038493828</v>
      </c>
      <c r="I208" s="319"/>
    </row>
    <row r="209" spans="1:9" s="313" customFormat="1" ht="20.100000000000001" customHeight="1" x14ac:dyDescent="0.2">
      <c r="A209" s="302"/>
      <c r="B209" s="318" t="s">
        <v>172</v>
      </c>
      <c r="C209" s="324">
        <v>869.49</v>
      </c>
      <c r="D209" s="324">
        <v>2.5099999999999998</v>
      </c>
      <c r="E209" s="324">
        <v>0</v>
      </c>
      <c r="F209" s="322">
        <f>SUM(D209:E209)</f>
        <v>2.5099999999999998</v>
      </c>
      <c r="G209" s="318">
        <f t="shared" si="14"/>
        <v>0.28867497038493828</v>
      </c>
      <c r="I209" s="319" t="s">
        <v>604</v>
      </c>
    </row>
    <row r="210" spans="1:9" s="313" customFormat="1" ht="20.100000000000001" customHeight="1" x14ac:dyDescent="0.2">
      <c r="A210" s="309">
        <v>31</v>
      </c>
      <c r="B210" s="310" t="s">
        <v>369</v>
      </c>
      <c r="C210" s="320">
        <f>SUM(C211)</f>
        <v>614.30999999999995</v>
      </c>
      <c r="D210" s="320">
        <f>SUM(D211)</f>
        <v>0</v>
      </c>
      <c r="E210" s="320">
        <f>SUM(E211)</f>
        <v>0</v>
      </c>
      <c r="F210" s="311">
        <f>SUM(F211)</f>
        <v>0</v>
      </c>
      <c r="G210" s="312">
        <f t="shared" si="14"/>
        <v>0</v>
      </c>
      <c r="I210" s="319"/>
    </row>
    <row r="211" spans="1:9" s="313" customFormat="1" ht="20.100000000000001" customHeight="1" x14ac:dyDescent="0.2">
      <c r="A211" s="302"/>
      <c r="B211" s="318" t="s">
        <v>88</v>
      </c>
      <c r="C211" s="324">
        <v>614.30999999999995</v>
      </c>
      <c r="D211" s="324">
        <v>0</v>
      </c>
      <c r="E211" s="324">
        <v>0</v>
      </c>
      <c r="F211" s="322">
        <f>SUM(D211:E211)</f>
        <v>0</v>
      </c>
      <c r="G211" s="318">
        <f t="shared" si="14"/>
        <v>0</v>
      </c>
      <c r="I211" s="319" t="s">
        <v>605</v>
      </c>
    </row>
    <row r="212" spans="1:9" s="313" customFormat="1" ht="20.100000000000001" customHeight="1" x14ac:dyDescent="0.2">
      <c r="A212" s="309">
        <v>33</v>
      </c>
      <c r="B212" s="310" t="s">
        <v>372</v>
      </c>
      <c r="C212" s="320">
        <f>SUM(C213:C215)</f>
        <v>385054.28</v>
      </c>
      <c r="D212" s="320">
        <f>SUM(D213:D215)</f>
        <v>0</v>
      </c>
      <c r="E212" s="320">
        <f>SUM(E213:E215)</f>
        <v>0</v>
      </c>
      <c r="F212" s="311">
        <f>SUM(F213:F215)</f>
        <v>0</v>
      </c>
      <c r="G212" s="312">
        <f t="shared" si="14"/>
        <v>0</v>
      </c>
      <c r="I212" s="319"/>
    </row>
    <row r="213" spans="1:9" s="313" customFormat="1" ht="20.100000000000001" customHeight="1" x14ac:dyDescent="0.2">
      <c r="A213" s="302"/>
      <c r="B213" s="318" t="s">
        <v>146</v>
      </c>
      <c r="C213" s="324">
        <v>56512.52</v>
      </c>
      <c r="D213" s="324">
        <v>0</v>
      </c>
      <c r="E213" s="324">
        <v>0</v>
      </c>
      <c r="F213" s="322">
        <f>SUM(D213:E213)</f>
        <v>0</v>
      </c>
      <c r="G213" s="318">
        <f t="shared" si="14"/>
        <v>0</v>
      </c>
      <c r="I213" s="319" t="s">
        <v>646</v>
      </c>
    </row>
    <row r="214" spans="1:9" s="327" customFormat="1" ht="20.100000000000001" customHeight="1" x14ac:dyDescent="0.2">
      <c r="A214" s="302"/>
      <c r="B214" s="326" t="s">
        <v>145</v>
      </c>
      <c r="C214" s="324">
        <v>323069.28000000003</v>
      </c>
      <c r="D214" s="324">
        <v>0</v>
      </c>
      <c r="E214" s="324">
        <v>0</v>
      </c>
      <c r="F214" s="322">
        <f>SUM(D214:E214)</f>
        <v>0</v>
      </c>
      <c r="G214" s="318">
        <f t="shared" si="14"/>
        <v>0</v>
      </c>
      <c r="I214" s="328" t="s">
        <v>647</v>
      </c>
    </row>
    <row r="215" spans="1:9" s="327" customFormat="1" ht="20.100000000000001" customHeight="1" x14ac:dyDescent="0.2">
      <c r="A215" s="302"/>
      <c r="B215" s="326" t="s">
        <v>144</v>
      </c>
      <c r="C215" s="324">
        <v>5472.48</v>
      </c>
      <c r="D215" s="324">
        <v>0</v>
      </c>
      <c r="E215" s="324">
        <v>0</v>
      </c>
      <c r="F215" s="322">
        <f>SUM(D215:E215)</f>
        <v>0</v>
      </c>
      <c r="G215" s="318">
        <f t="shared" si="14"/>
        <v>0</v>
      </c>
      <c r="I215" s="328" t="s">
        <v>648</v>
      </c>
    </row>
    <row r="216" spans="1:9" s="313" customFormat="1" ht="20.100000000000001" customHeight="1" x14ac:dyDescent="0.2">
      <c r="A216" s="309">
        <v>37</v>
      </c>
      <c r="B216" s="310" t="s">
        <v>370</v>
      </c>
      <c r="C216" s="320">
        <f>SUM(C217)</f>
        <v>107.25</v>
      </c>
      <c r="D216" s="320">
        <f>SUM(D217)</f>
        <v>0</v>
      </c>
      <c r="E216" s="320">
        <f>SUM(E217)</f>
        <v>0</v>
      </c>
      <c r="F216" s="311">
        <f>SUM(F217)</f>
        <v>0</v>
      </c>
      <c r="G216" s="312">
        <f t="shared" si="14"/>
        <v>0</v>
      </c>
      <c r="I216" s="319"/>
    </row>
    <row r="217" spans="1:9" s="313" customFormat="1" ht="20.100000000000001" customHeight="1" x14ac:dyDescent="0.2">
      <c r="A217" s="302"/>
      <c r="B217" s="318" t="s">
        <v>170</v>
      </c>
      <c r="C217" s="324">
        <v>107.25</v>
      </c>
      <c r="D217" s="324">
        <v>0</v>
      </c>
      <c r="E217" s="324">
        <v>0</v>
      </c>
      <c r="F217" s="322">
        <f>SUM(D217:E217)</f>
        <v>0</v>
      </c>
      <c r="G217" s="318">
        <f t="shared" si="14"/>
        <v>0</v>
      </c>
      <c r="I217" s="319" t="s">
        <v>606</v>
      </c>
    </row>
    <row r="218" spans="1:9" s="313" customFormat="1" ht="20.100000000000001" customHeight="1" x14ac:dyDescent="0.2">
      <c r="A218" s="309">
        <v>38</v>
      </c>
      <c r="B218" s="310" t="s">
        <v>371</v>
      </c>
      <c r="C218" s="320">
        <f>SUM(C219:C243)</f>
        <v>5328.6</v>
      </c>
      <c r="D218" s="320">
        <f>SUM(D219:D243)</f>
        <v>47.164267969999997</v>
      </c>
      <c r="E218" s="320">
        <f>SUM(E219:E243)</f>
        <v>2.1506509758333325</v>
      </c>
      <c r="F218" s="311">
        <f>SUM(F219:F243)</f>
        <v>49.314918945833334</v>
      </c>
      <c r="G218" s="312">
        <f t="shared" si="14"/>
        <v>0.92547609026448463</v>
      </c>
      <c r="I218" s="319"/>
    </row>
    <row r="219" spans="1:9" s="313" customFormat="1" ht="20.100000000000001" customHeight="1" x14ac:dyDescent="0.2">
      <c r="A219" s="302"/>
      <c r="B219" s="318" t="s">
        <v>169</v>
      </c>
      <c r="C219" s="324">
        <v>44.63</v>
      </c>
      <c r="D219" s="324">
        <v>0.67745149000000005</v>
      </c>
      <c r="E219" s="324">
        <v>9.9882800000000008E-2</v>
      </c>
      <c r="F219" s="322">
        <f t="shared" ref="F219:F243" si="15">SUM(D219:E219)</f>
        <v>0.77733429000000009</v>
      </c>
      <c r="G219" s="318">
        <f t="shared" si="14"/>
        <v>1.7417304279632533</v>
      </c>
      <c r="I219" s="319" t="s">
        <v>607</v>
      </c>
    </row>
    <row r="220" spans="1:9" s="313" customFormat="1" ht="20.100000000000001" customHeight="1" x14ac:dyDescent="0.2">
      <c r="A220" s="302"/>
      <c r="B220" s="318" t="s">
        <v>168</v>
      </c>
      <c r="C220" s="324">
        <v>128.78</v>
      </c>
      <c r="D220" s="324">
        <v>2.7476055000000001</v>
      </c>
      <c r="E220" s="324">
        <v>0</v>
      </c>
      <c r="F220" s="322">
        <f t="shared" si="15"/>
        <v>2.7476055000000001</v>
      </c>
      <c r="G220" s="318">
        <f t="shared" si="14"/>
        <v>2.13356538282342</v>
      </c>
      <c r="I220" s="319" t="s">
        <v>608</v>
      </c>
    </row>
    <row r="221" spans="1:9" s="313" customFormat="1" ht="20.100000000000001" customHeight="1" x14ac:dyDescent="0.2">
      <c r="A221" s="302"/>
      <c r="B221" s="318" t="s">
        <v>167</v>
      </c>
      <c r="C221" s="324">
        <v>127.96</v>
      </c>
      <c r="D221" s="324">
        <v>2.8474054999999998</v>
      </c>
      <c r="E221" s="324">
        <v>0</v>
      </c>
      <c r="F221" s="322">
        <f t="shared" si="15"/>
        <v>2.8474054999999998</v>
      </c>
      <c r="G221" s="318">
        <f t="shared" si="14"/>
        <v>2.2252309315411067</v>
      </c>
      <c r="I221" s="319" t="s">
        <v>609</v>
      </c>
    </row>
    <row r="222" spans="1:9" s="313" customFormat="1" ht="20.100000000000001" customHeight="1" x14ac:dyDescent="0.2">
      <c r="A222" s="302"/>
      <c r="B222" s="318" t="s">
        <v>166</v>
      </c>
      <c r="C222" s="324">
        <v>109.33</v>
      </c>
      <c r="D222" s="324">
        <v>2.5297495400000001</v>
      </c>
      <c r="E222" s="324">
        <v>0</v>
      </c>
      <c r="F222" s="322">
        <f t="shared" si="15"/>
        <v>2.5297495400000001</v>
      </c>
      <c r="G222" s="318">
        <f t="shared" si="14"/>
        <v>2.3138658556663314</v>
      </c>
      <c r="I222" s="319" t="s">
        <v>610</v>
      </c>
    </row>
    <row r="223" spans="1:9" s="313" customFormat="1" ht="20.100000000000001" customHeight="1" x14ac:dyDescent="0.2">
      <c r="A223" s="302"/>
      <c r="B223" s="318" t="s">
        <v>165</v>
      </c>
      <c r="C223" s="324">
        <v>118.57</v>
      </c>
      <c r="D223" s="324">
        <v>0</v>
      </c>
      <c r="E223" s="324">
        <v>0</v>
      </c>
      <c r="F223" s="322">
        <f t="shared" si="15"/>
        <v>0</v>
      </c>
      <c r="G223" s="318">
        <f t="shared" si="14"/>
        <v>0</v>
      </c>
      <c r="I223" s="319" t="s">
        <v>611</v>
      </c>
    </row>
    <row r="224" spans="1:9" s="313" customFormat="1" ht="20.100000000000001" customHeight="1" x14ac:dyDescent="0.2">
      <c r="A224" s="302"/>
      <c r="B224" s="318" t="s">
        <v>164</v>
      </c>
      <c r="C224" s="324">
        <v>85.09</v>
      </c>
      <c r="D224" s="324">
        <v>1.8871396599999999</v>
      </c>
      <c r="E224" s="324">
        <v>0</v>
      </c>
      <c r="F224" s="322">
        <f t="shared" si="15"/>
        <v>1.8871396599999999</v>
      </c>
      <c r="G224" s="318">
        <f t="shared" si="14"/>
        <v>2.2178160300857912</v>
      </c>
      <c r="I224" s="319" t="s">
        <v>612</v>
      </c>
    </row>
    <row r="225" spans="1:9" s="313" customFormat="1" ht="20.100000000000001" customHeight="1" x14ac:dyDescent="0.2">
      <c r="A225" s="302"/>
      <c r="B225" s="318" t="s">
        <v>163</v>
      </c>
      <c r="C225" s="324">
        <v>250.1</v>
      </c>
      <c r="D225" s="324">
        <v>4.7383695899999996</v>
      </c>
      <c r="E225" s="324">
        <v>0.67912740000000005</v>
      </c>
      <c r="F225" s="322">
        <f t="shared" si="15"/>
        <v>5.4174969900000001</v>
      </c>
      <c r="G225" s="318">
        <f t="shared" si="14"/>
        <v>2.1661323430627748</v>
      </c>
      <c r="I225" s="319" t="s">
        <v>613</v>
      </c>
    </row>
    <row r="226" spans="1:9" s="313" customFormat="1" ht="20.100000000000001" customHeight="1" x14ac:dyDescent="0.2">
      <c r="A226" s="302"/>
      <c r="B226" s="318" t="s">
        <v>162</v>
      </c>
      <c r="C226" s="324">
        <v>341.9</v>
      </c>
      <c r="D226" s="324">
        <v>7.6495265000000003</v>
      </c>
      <c r="E226" s="324">
        <v>0</v>
      </c>
      <c r="F226" s="322">
        <f t="shared" si="15"/>
        <v>7.6495265000000003</v>
      </c>
      <c r="G226" s="318">
        <f t="shared" si="14"/>
        <v>2.2373578531734428</v>
      </c>
      <c r="I226" s="319" t="s">
        <v>614</v>
      </c>
    </row>
    <row r="227" spans="1:9" s="313" customFormat="1" ht="20.100000000000001" customHeight="1" x14ac:dyDescent="0.2">
      <c r="A227" s="302"/>
      <c r="B227" s="318" t="s">
        <v>161</v>
      </c>
      <c r="C227" s="324">
        <v>201.86</v>
      </c>
      <c r="D227" s="324">
        <v>4.9101844999999997</v>
      </c>
      <c r="E227" s="324">
        <v>0</v>
      </c>
      <c r="F227" s="322">
        <f t="shared" si="15"/>
        <v>4.9101844999999997</v>
      </c>
      <c r="G227" s="318">
        <f t="shared" si="14"/>
        <v>2.4324702764292083</v>
      </c>
      <c r="I227" s="319" t="s">
        <v>615</v>
      </c>
    </row>
    <row r="228" spans="1:9" s="313" customFormat="1" ht="20.100000000000001" customHeight="1" x14ac:dyDescent="0.2">
      <c r="A228" s="302"/>
      <c r="B228" s="318" t="s">
        <v>160</v>
      </c>
      <c r="C228" s="324">
        <v>144.94</v>
      </c>
      <c r="D228" s="324">
        <v>0</v>
      </c>
      <c r="E228" s="324">
        <v>0</v>
      </c>
      <c r="F228" s="322">
        <f t="shared" si="15"/>
        <v>0</v>
      </c>
      <c r="G228" s="318">
        <f t="shared" si="14"/>
        <v>0</v>
      </c>
      <c r="I228" s="319" t="s">
        <v>616</v>
      </c>
    </row>
    <row r="229" spans="1:9" s="313" customFormat="1" ht="20.100000000000001" customHeight="1" x14ac:dyDescent="0.2">
      <c r="A229" s="302"/>
      <c r="B229" s="318" t="s">
        <v>90</v>
      </c>
      <c r="C229" s="324">
        <v>132.66999999999999</v>
      </c>
      <c r="D229" s="324">
        <v>2.9696263699999998</v>
      </c>
      <c r="E229" s="324">
        <v>0</v>
      </c>
      <c r="F229" s="322">
        <f t="shared" si="15"/>
        <v>2.9696263699999998</v>
      </c>
      <c r="G229" s="318">
        <f t="shared" si="14"/>
        <v>2.2383555965930504</v>
      </c>
      <c r="I229" s="319" t="s">
        <v>617</v>
      </c>
    </row>
    <row r="230" spans="1:9" s="313" customFormat="1" ht="20.100000000000001" customHeight="1" x14ac:dyDescent="0.2">
      <c r="A230" s="302"/>
      <c r="B230" s="318" t="s">
        <v>159</v>
      </c>
      <c r="C230" s="324">
        <v>206.49</v>
      </c>
      <c r="D230" s="324">
        <v>0</v>
      </c>
      <c r="E230" s="324">
        <v>0</v>
      </c>
      <c r="F230" s="322">
        <f t="shared" si="15"/>
        <v>0</v>
      </c>
      <c r="G230" s="318">
        <f t="shared" si="14"/>
        <v>0</v>
      </c>
      <c r="I230" s="319" t="s">
        <v>618</v>
      </c>
    </row>
    <row r="231" spans="1:9" s="313" customFormat="1" ht="20.100000000000001" customHeight="1" x14ac:dyDescent="0.2">
      <c r="A231" s="302"/>
      <c r="B231" s="318" t="s">
        <v>89</v>
      </c>
      <c r="C231" s="324">
        <v>1185.43</v>
      </c>
      <c r="D231" s="324">
        <v>2.1365622000000002</v>
      </c>
      <c r="E231" s="324">
        <v>0</v>
      </c>
      <c r="F231" s="322">
        <f t="shared" si="15"/>
        <v>2.1365622000000002</v>
      </c>
      <c r="G231" s="318">
        <f t="shared" si="14"/>
        <v>0.18023520579030394</v>
      </c>
      <c r="I231" s="319" t="s">
        <v>619</v>
      </c>
    </row>
    <row r="232" spans="1:9" s="313" customFormat="1" ht="20.100000000000001" customHeight="1" x14ac:dyDescent="0.2">
      <c r="A232" s="302"/>
      <c r="B232" s="318" t="s">
        <v>158</v>
      </c>
      <c r="C232" s="324">
        <v>182.74</v>
      </c>
      <c r="D232" s="324">
        <v>4.2995374999999996</v>
      </c>
      <c r="E232" s="324">
        <v>0</v>
      </c>
      <c r="F232" s="322">
        <f t="shared" si="15"/>
        <v>4.2995374999999996</v>
      </c>
      <c r="G232" s="318">
        <f t="shared" si="14"/>
        <v>2.3528168436029331</v>
      </c>
      <c r="I232" s="319" t="s">
        <v>620</v>
      </c>
    </row>
    <row r="233" spans="1:9" s="313" customFormat="1" ht="20.100000000000001" customHeight="1" x14ac:dyDescent="0.2">
      <c r="A233" s="302"/>
      <c r="B233" s="318" t="s">
        <v>157</v>
      </c>
      <c r="C233" s="324">
        <v>211.28</v>
      </c>
      <c r="D233" s="324">
        <v>0</v>
      </c>
      <c r="E233" s="324">
        <v>0</v>
      </c>
      <c r="F233" s="322">
        <f t="shared" si="15"/>
        <v>0</v>
      </c>
      <c r="G233" s="318">
        <f t="shared" si="14"/>
        <v>0</v>
      </c>
      <c r="I233" s="319" t="s">
        <v>621</v>
      </c>
    </row>
    <row r="234" spans="1:9" s="313" customFormat="1" ht="20.100000000000001" customHeight="1" x14ac:dyDescent="0.2">
      <c r="A234" s="302"/>
      <c r="B234" s="318" t="s">
        <v>156</v>
      </c>
      <c r="C234" s="324">
        <v>262.23</v>
      </c>
      <c r="D234" s="324">
        <v>0</v>
      </c>
      <c r="E234" s="324">
        <v>0</v>
      </c>
      <c r="F234" s="322">
        <f t="shared" si="15"/>
        <v>0</v>
      </c>
      <c r="G234" s="318">
        <f t="shared" si="14"/>
        <v>0</v>
      </c>
      <c r="I234" s="319" t="s">
        <v>622</v>
      </c>
    </row>
    <row r="235" spans="1:9" s="313" customFormat="1" ht="20.100000000000001" customHeight="1" x14ac:dyDescent="0.2">
      <c r="A235" s="302"/>
      <c r="B235" s="318" t="s">
        <v>155</v>
      </c>
      <c r="C235" s="324">
        <v>102.8</v>
      </c>
      <c r="D235" s="324">
        <v>2.1073542999999999</v>
      </c>
      <c r="E235" s="324">
        <v>0.29295963333333302</v>
      </c>
      <c r="F235" s="322">
        <f t="shared" si="15"/>
        <v>2.400313933333333</v>
      </c>
      <c r="G235" s="318">
        <f t="shared" si="14"/>
        <v>2.3349357328145262</v>
      </c>
      <c r="I235" s="319" t="s">
        <v>623</v>
      </c>
    </row>
    <row r="236" spans="1:9" s="313" customFormat="1" ht="20.100000000000001" customHeight="1" x14ac:dyDescent="0.2">
      <c r="A236" s="302"/>
      <c r="B236" s="318" t="s">
        <v>154</v>
      </c>
      <c r="C236" s="324">
        <v>73.87</v>
      </c>
      <c r="D236" s="324">
        <v>0</v>
      </c>
      <c r="E236" s="324">
        <v>0</v>
      </c>
      <c r="F236" s="322">
        <f t="shared" si="15"/>
        <v>0</v>
      </c>
      <c r="G236" s="318">
        <f t="shared" si="14"/>
        <v>0</v>
      </c>
      <c r="I236" s="319" t="s">
        <v>624</v>
      </c>
    </row>
    <row r="237" spans="1:9" s="313" customFormat="1" ht="20.100000000000001" customHeight="1" x14ac:dyDescent="0.2">
      <c r="A237" s="302"/>
      <c r="B237" s="318" t="s">
        <v>153</v>
      </c>
      <c r="C237" s="324">
        <v>206.49</v>
      </c>
      <c r="D237" s="324">
        <v>0</v>
      </c>
      <c r="E237" s="324">
        <v>0</v>
      </c>
      <c r="F237" s="322">
        <f t="shared" si="15"/>
        <v>0</v>
      </c>
      <c r="G237" s="318">
        <f t="shared" si="14"/>
        <v>0</v>
      </c>
      <c r="I237" s="319" t="s">
        <v>625</v>
      </c>
    </row>
    <row r="238" spans="1:9" s="313" customFormat="1" ht="20.100000000000001" customHeight="1" x14ac:dyDescent="0.2">
      <c r="A238" s="302"/>
      <c r="B238" s="318" t="s">
        <v>152</v>
      </c>
      <c r="C238" s="324">
        <v>102.63</v>
      </c>
      <c r="D238" s="324">
        <v>1.9147916699999998</v>
      </c>
      <c r="E238" s="324">
        <v>0.26127186333333352</v>
      </c>
      <c r="F238" s="322">
        <f t="shared" si="15"/>
        <v>2.1760635333333331</v>
      </c>
      <c r="G238" s="318">
        <f t="shared" si="14"/>
        <v>2.1202996524732858</v>
      </c>
      <c r="I238" s="319" t="s">
        <v>626</v>
      </c>
    </row>
    <row r="239" spans="1:9" s="313" customFormat="1" ht="20.100000000000001" customHeight="1" x14ac:dyDescent="0.2">
      <c r="A239" s="302"/>
      <c r="B239" s="318" t="s">
        <v>151</v>
      </c>
      <c r="C239" s="324">
        <v>208.19</v>
      </c>
      <c r="D239" s="324">
        <v>0</v>
      </c>
      <c r="E239" s="324">
        <v>0</v>
      </c>
      <c r="F239" s="322">
        <f t="shared" si="15"/>
        <v>0</v>
      </c>
      <c r="G239" s="318">
        <f t="shared" si="14"/>
        <v>0</v>
      </c>
      <c r="I239" s="319" t="s">
        <v>627</v>
      </c>
    </row>
    <row r="240" spans="1:9" s="313" customFormat="1" ht="20.100000000000001" customHeight="1" x14ac:dyDescent="0.2">
      <c r="A240" s="302"/>
      <c r="B240" s="318" t="s">
        <v>150</v>
      </c>
      <c r="C240" s="324">
        <v>84.5</v>
      </c>
      <c r="D240" s="324">
        <v>0</v>
      </c>
      <c r="E240" s="324">
        <v>0</v>
      </c>
      <c r="F240" s="322">
        <f t="shared" si="15"/>
        <v>0</v>
      </c>
      <c r="G240" s="318">
        <f t="shared" si="14"/>
        <v>0</v>
      </c>
      <c r="I240" s="319" t="s">
        <v>628</v>
      </c>
    </row>
    <row r="241" spans="1:9" s="313" customFormat="1" ht="20.100000000000001" customHeight="1" x14ac:dyDescent="0.2">
      <c r="A241" s="302"/>
      <c r="B241" s="318" t="s">
        <v>149</v>
      </c>
      <c r="C241" s="324">
        <v>169.52</v>
      </c>
      <c r="D241" s="324">
        <v>0</v>
      </c>
      <c r="E241" s="324">
        <v>0</v>
      </c>
      <c r="F241" s="322">
        <f t="shared" si="15"/>
        <v>0</v>
      </c>
      <c r="G241" s="318">
        <f t="shared" si="14"/>
        <v>0</v>
      </c>
      <c r="I241" s="319" t="s">
        <v>629</v>
      </c>
    </row>
    <row r="242" spans="1:9" s="313" customFormat="1" ht="20.100000000000001" customHeight="1" x14ac:dyDescent="0.2">
      <c r="A242" s="302"/>
      <c r="B242" s="318" t="s">
        <v>148</v>
      </c>
      <c r="C242" s="324">
        <v>376.82</v>
      </c>
      <c r="D242" s="324">
        <v>0</v>
      </c>
      <c r="E242" s="324">
        <v>0</v>
      </c>
      <c r="F242" s="322">
        <f t="shared" si="15"/>
        <v>0</v>
      </c>
      <c r="G242" s="318">
        <f t="shared" si="14"/>
        <v>0</v>
      </c>
      <c r="I242" s="319" t="s">
        <v>630</v>
      </c>
    </row>
    <row r="243" spans="1:9" s="313" customFormat="1" ht="20.100000000000001" customHeight="1" x14ac:dyDescent="0.2">
      <c r="A243" s="302"/>
      <c r="B243" s="318" t="s">
        <v>147</v>
      </c>
      <c r="C243" s="324">
        <v>269.77999999999997</v>
      </c>
      <c r="D243" s="324">
        <v>5.7489636500000003</v>
      </c>
      <c r="E243" s="324">
        <v>0.81740927916666595</v>
      </c>
      <c r="F243" s="322">
        <f t="shared" si="15"/>
        <v>6.5663729291666666</v>
      </c>
      <c r="G243" s="318">
        <f t="shared" si="14"/>
        <v>2.4339732111967778</v>
      </c>
      <c r="I243" s="319" t="s">
        <v>631</v>
      </c>
    </row>
    <row r="244" spans="1:9" s="313" customFormat="1" ht="13.5" x14ac:dyDescent="0.2">
      <c r="A244" s="309">
        <v>45</v>
      </c>
      <c r="B244" s="310" t="s">
        <v>373</v>
      </c>
      <c r="C244" s="320">
        <f>SUM(C245)</f>
        <v>339.99</v>
      </c>
      <c r="D244" s="320">
        <f>SUM(D245)</f>
        <v>0</v>
      </c>
      <c r="E244" s="320">
        <f>SUM(E245)</f>
        <v>0</v>
      </c>
      <c r="F244" s="311">
        <f>SUM(F245)</f>
        <v>0</v>
      </c>
      <c r="G244" s="312">
        <f t="shared" si="14"/>
        <v>0</v>
      </c>
      <c r="I244" s="319"/>
    </row>
    <row r="245" spans="1:9" s="313" customFormat="1" ht="20.100000000000001" customHeight="1" x14ac:dyDescent="0.2">
      <c r="A245" s="315"/>
      <c r="B245" s="316" t="s">
        <v>91</v>
      </c>
      <c r="C245" s="317">
        <v>339.99</v>
      </c>
      <c r="D245" s="317">
        <v>0</v>
      </c>
      <c r="E245" s="317">
        <v>0</v>
      </c>
      <c r="F245" s="322">
        <f>SUM(D245:E245)</f>
        <v>0</v>
      </c>
      <c r="G245" s="318">
        <f t="shared" si="14"/>
        <v>0</v>
      </c>
      <c r="I245" s="319" t="s">
        <v>649</v>
      </c>
    </row>
    <row r="246" spans="1:9" s="313" customFormat="1" ht="13.5" x14ac:dyDescent="0.2">
      <c r="A246" s="309">
        <v>46</v>
      </c>
      <c r="B246" s="310" t="s">
        <v>374</v>
      </c>
      <c r="C246" s="320">
        <f>SUM(C247)</f>
        <v>290.01</v>
      </c>
      <c r="D246" s="320">
        <f>SUM(D247)</f>
        <v>0</v>
      </c>
      <c r="E246" s="320">
        <f>SUM(E247)</f>
        <v>0</v>
      </c>
      <c r="F246" s="311">
        <f>SUM(F247)</f>
        <v>0</v>
      </c>
      <c r="G246" s="312">
        <f t="shared" si="14"/>
        <v>0</v>
      </c>
      <c r="I246" s="319"/>
    </row>
    <row r="247" spans="1:9" s="313" customFormat="1" ht="20.100000000000001" customHeight="1" x14ac:dyDescent="0.2">
      <c r="A247" s="315"/>
      <c r="B247" s="316" t="s">
        <v>92</v>
      </c>
      <c r="C247" s="317">
        <v>290.01</v>
      </c>
      <c r="D247" s="317">
        <v>0</v>
      </c>
      <c r="E247" s="317">
        <v>0</v>
      </c>
      <c r="F247" s="322">
        <f>SUM(D247:E247)</f>
        <v>0</v>
      </c>
      <c r="G247" s="318">
        <f t="shared" si="14"/>
        <v>0</v>
      </c>
      <c r="I247" s="319" t="s">
        <v>650</v>
      </c>
    </row>
    <row r="248" spans="1:9" s="313" customFormat="1" ht="13.5" x14ac:dyDescent="0.2">
      <c r="A248" s="309">
        <v>47</v>
      </c>
      <c r="B248" s="310" t="s">
        <v>375</v>
      </c>
      <c r="C248" s="320">
        <f>SUM(C249:C254)</f>
        <v>1629.7900000000002</v>
      </c>
      <c r="D248" s="320">
        <f>SUM(D249:D254)</f>
        <v>0</v>
      </c>
      <c r="E248" s="320">
        <f>SUM(E249:E254)</f>
        <v>0</v>
      </c>
      <c r="F248" s="311">
        <f>SUM(F249:F254)</f>
        <v>0</v>
      </c>
      <c r="G248" s="312">
        <f t="shared" si="14"/>
        <v>0</v>
      </c>
      <c r="I248" s="319"/>
    </row>
    <row r="249" spans="1:9" s="313" customFormat="1" ht="20.100000000000001" customHeight="1" x14ac:dyDescent="0.2">
      <c r="A249" s="302"/>
      <c r="B249" s="318" t="s">
        <v>93</v>
      </c>
      <c r="C249" s="324">
        <v>686</v>
      </c>
      <c r="D249" s="324">
        <v>0</v>
      </c>
      <c r="E249" s="324">
        <v>0</v>
      </c>
      <c r="F249" s="322">
        <f t="shared" ref="F249:F254" si="16">SUM(D249:E249)</f>
        <v>0</v>
      </c>
      <c r="G249" s="318">
        <f t="shared" si="14"/>
        <v>0</v>
      </c>
      <c r="I249" s="319" t="s">
        <v>651</v>
      </c>
    </row>
    <row r="250" spans="1:9" s="313" customFormat="1" ht="20.100000000000001" customHeight="1" x14ac:dyDescent="0.2">
      <c r="A250" s="302"/>
      <c r="B250" s="318" t="s">
        <v>143</v>
      </c>
      <c r="C250" s="324">
        <v>131.19</v>
      </c>
      <c r="D250" s="324">
        <v>0</v>
      </c>
      <c r="E250" s="324">
        <v>0</v>
      </c>
      <c r="F250" s="322">
        <f t="shared" si="16"/>
        <v>0</v>
      </c>
      <c r="G250" s="318">
        <f t="shared" si="14"/>
        <v>0</v>
      </c>
      <c r="I250" s="319" t="s">
        <v>652</v>
      </c>
    </row>
    <row r="251" spans="1:9" s="313" customFormat="1" ht="20.100000000000001" customHeight="1" x14ac:dyDescent="0.2">
      <c r="A251" s="302"/>
      <c r="B251" s="318" t="s">
        <v>142</v>
      </c>
      <c r="C251" s="324">
        <v>385.78</v>
      </c>
      <c r="D251" s="324">
        <v>0</v>
      </c>
      <c r="E251" s="324">
        <v>0</v>
      </c>
      <c r="F251" s="322">
        <f t="shared" si="16"/>
        <v>0</v>
      </c>
      <c r="G251" s="318">
        <f t="shared" si="14"/>
        <v>0</v>
      </c>
      <c r="I251" s="319" t="s">
        <v>653</v>
      </c>
    </row>
    <row r="252" spans="1:9" s="313" customFormat="1" ht="20.100000000000001" customHeight="1" x14ac:dyDescent="0.2">
      <c r="A252" s="302"/>
      <c r="B252" s="318" t="s">
        <v>141</v>
      </c>
      <c r="C252" s="324">
        <v>179.02</v>
      </c>
      <c r="D252" s="324">
        <v>0</v>
      </c>
      <c r="E252" s="324">
        <v>0</v>
      </c>
      <c r="F252" s="322">
        <f t="shared" si="16"/>
        <v>0</v>
      </c>
      <c r="G252" s="318">
        <f t="shared" si="14"/>
        <v>0</v>
      </c>
      <c r="I252" s="319" t="s">
        <v>654</v>
      </c>
    </row>
    <row r="253" spans="1:9" s="313" customFormat="1" ht="20.100000000000001" customHeight="1" x14ac:dyDescent="0.2">
      <c r="A253" s="302"/>
      <c r="B253" s="318" t="s">
        <v>140</v>
      </c>
      <c r="C253" s="324">
        <v>105.87</v>
      </c>
      <c r="D253" s="324">
        <v>0</v>
      </c>
      <c r="E253" s="324">
        <v>0</v>
      </c>
      <c r="F253" s="322">
        <f t="shared" si="16"/>
        <v>0</v>
      </c>
      <c r="G253" s="318">
        <f t="shared" si="14"/>
        <v>0</v>
      </c>
      <c r="I253" s="319" t="s">
        <v>655</v>
      </c>
    </row>
    <row r="254" spans="1:9" s="313" customFormat="1" ht="20.100000000000001" customHeight="1" x14ac:dyDescent="0.2">
      <c r="A254" s="302"/>
      <c r="B254" s="318" t="s">
        <v>139</v>
      </c>
      <c r="C254" s="324">
        <v>141.93</v>
      </c>
      <c r="D254" s="324">
        <v>0</v>
      </c>
      <c r="E254" s="324">
        <v>0</v>
      </c>
      <c r="F254" s="322">
        <f t="shared" si="16"/>
        <v>0</v>
      </c>
      <c r="G254" s="318">
        <f t="shared" si="14"/>
        <v>0</v>
      </c>
      <c r="I254" s="319" t="s">
        <v>656</v>
      </c>
    </row>
    <row r="255" spans="1:9" s="313" customFormat="1" ht="20.100000000000001" customHeight="1" x14ac:dyDescent="0.2">
      <c r="A255" s="309">
        <v>48</v>
      </c>
      <c r="B255" s="310" t="s">
        <v>632</v>
      </c>
      <c r="C255" s="320">
        <f>SUM(C256:C267)</f>
        <v>5532.4</v>
      </c>
      <c r="D255" s="320">
        <f>SUM(D256:D267)</f>
        <v>20.940560000000001</v>
      </c>
      <c r="E255" s="320">
        <f>SUM(E256:E267)</f>
        <v>2.9883090000000001</v>
      </c>
      <c r="F255" s="311">
        <f>SUM(F256:F267)</f>
        <v>23.928869000000002</v>
      </c>
      <c r="G255" s="312">
        <f t="shared" si="14"/>
        <v>0.432522395343793</v>
      </c>
      <c r="I255" s="319"/>
    </row>
    <row r="256" spans="1:9" s="313" customFormat="1" ht="20.100000000000001" customHeight="1" x14ac:dyDescent="0.2">
      <c r="A256" s="302"/>
      <c r="B256" s="318" t="s">
        <v>633</v>
      </c>
      <c r="C256" s="324">
        <v>796.89</v>
      </c>
      <c r="D256" s="324">
        <v>0</v>
      </c>
      <c r="E256" s="324">
        <v>0</v>
      </c>
      <c r="F256" s="322">
        <f t="shared" ref="F256:F267" si="17">SUM(D256:E256)</f>
        <v>0</v>
      </c>
      <c r="G256" s="318">
        <f t="shared" si="14"/>
        <v>0</v>
      </c>
      <c r="I256" s="319" t="s">
        <v>634</v>
      </c>
    </row>
    <row r="257" spans="1:9" s="313" customFormat="1" ht="20.100000000000001" customHeight="1" x14ac:dyDescent="0.2">
      <c r="A257" s="302"/>
      <c r="B257" s="318" t="s">
        <v>263</v>
      </c>
      <c r="C257" s="324">
        <v>2268.6799999999998</v>
      </c>
      <c r="D257" s="324">
        <v>20.940560000000001</v>
      </c>
      <c r="E257" s="324">
        <v>2.9883090000000001</v>
      </c>
      <c r="F257" s="322">
        <f t="shared" si="17"/>
        <v>23.928869000000002</v>
      </c>
      <c r="G257" s="318">
        <f t="shared" si="14"/>
        <v>1.0547485321861172</v>
      </c>
      <c r="I257" s="319" t="s">
        <v>635</v>
      </c>
    </row>
    <row r="258" spans="1:9" s="313" customFormat="1" ht="20.100000000000001" customHeight="1" x14ac:dyDescent="0.2">
      <c r="A258" s="302"/>
      <c r="B258" s="318" t="s">
        <v>262</v>
      </c>
      <c r="C258" s="324">
        <v>2094.21</v>
      </c>
      <c r="D258" s="324">
        <v>0</v>
      </c>
      <c r="E258" s="324">
        <v>0</v>
      </c>
      <c r="F258" s="322">
        <f t="shared" si="17"/>
        <v>0</v>
      </c>
      <c r="G258" s="318">
        <f t="shared" si="14"/>
        <v>0</v>
      </c>
      <c r="I258" s="319" t="s">
        <v>636</v>
      </c>
    </row>
    <row r="259" spans="1:9" s="313" customFormat="1" ht="20.100000000000001" customHeight="1" x14ac:dyDescent="0.2">
      <c r="A259" s="302"/>
      <c r="B259" s="318" t="s">
        <v>261</v>
      </c>
      <c r="C259" s="324">
        <v>56.95</v>
      </c>
      <c r="D259" s="324">
        <v>0</v>
      </c>
      <c r="E259" s="324">
        <v>0</v>
      </c>
      <c r="F259" s="322">
        <f t="shared" si="17"/>
        <v>0</v>
      </c>
      <c r="G259" s="318">
        <f t="shared" si="14"/>
        <v>0</v>
      </c>
      <c r="I259" s="319" t="s">
        <v>637</v>
      </c>
    </row>
    <row r="260" spans="1:9" s="313" customFormat="1" ht="20.100000000000001" customHeight="1" x14ac:dyDescent="0.2">
      <c r="A260" s="302"/>
      <c r="B260" s="318" t="s">
        <v>259</v>
      </c>
      <c r="C260" s="324">
        <v>48.77</v>
      </c>
      <c r="D260" s="324">
        <v>0</v>
      </c>
      <c r="E260" s="324">
        <v>0</v>
      </c>
      <c r="F260" s="322">
        <f t="shared" si="17"/>
        <v>0</v>
      </c>
      <c r="G260" s="318">
        <f t="shared" si="14"/>
        <v>0</v>
      </c>
      <c r="I260" s="319" t="s">
        <v>638</v>
      </c>
    </row>
    <row r="261" spans="1:9" s="313" customFormat="1" ht="20.100000000000001" customHeight="1" x14ac:dyDescent="0.2">
      <c r="A261" s="302"/>
      <c r="B261" s="318" t="s">
        <v>258</v>
      </c>
      <c r="C261" s="324">
        <v>29.87</v>
      </c>
      <c r="D261" s="324">
        <v>0</v>
      </c>
      <c r="E261" s="324">
        <v>0</v>
      </c>
      <c r="F261" s="322">
        <f t="shared" si="17"/>
        <v>0</v>
      </c>
      <c r="G261" s="318">
        <f t="shared" si="14"/>
        <v>0</v>
      </c>
      <c r="I261" s="319" t="s">
        <v>639</v>
      </c>
    </row>
    <row r="262" spans="1:9" s="313" customFormat="1" ht="20.100000000000001" customHeight="1" x14ac:dyDescent="0.2">
      <c r="A262" s="302"/>
      <c r="B262" s="318" t="s">
        <v>253</v>
      </c>
      <c r="C262" s="324">
        <v>13.85</v>
      </c>
      <c r="D262" s="324">
        <v>0</v>
      </c>
      <c r="E262" s="324">
        <v>0</v>
      </c>
      <c r="F262" s="322">
        <f t="shared" si="17"/>
        <v>0</v>
      </c>
      <c r="G262" s="318">
        <f t="shared" si="14"/>
        <v>0</v>
      </c>
      <c r="I262" s="319" t="s">
        <v>640</v>
      </c>
    </row>
    <row r="263" spans="1:9" s="313" customFormat="1" ht="20.100000000000001" customHeight="1" x14ac:dyDescent="0.2">
      <c r="A263" s="302"/>
      <c r="B263" s="318" t="s">
        <v>245</v>
      </c>
      <c r="C263" s="324">
        <v>39.74</v>
      </c>
      <c r="D263" s="324">
        <v>0</v>
      </c>
      <c r="E263" s="324">
        <v>0</v>
      </c>
      <c r="F263" s="322">
        <f t="shared" si="17"/>
        <v>0</v>
      </c>
      <c r="G263" s="318">
        <f t="shared" si="14"/>
        <v>0</v>
      </c>
      <c r="I263" s="319" t="s">
        <v>641</v>
      </c>
    </row>
    <row r="264" spans="1:9" s="313" customFormat="1" ht="20.100000000000001" customHeight="1" x14ac:dyDescent="0.2">
      <c r="A264" s="302"/>
      <c r="B264" s="318" t="s">
        <v>242</v>
      </c>
      <c r="C264" s="324">
        <v>29.8</v>
      </c>
      <c r="D264" s="324">
        <v>0</v>
      </c>
      <c r="E264" s="324">
        <v>0</v>
      </c>
      <c r="F264" s="322">
        <f t="shared" si="17"/>
        <v>0</v>
      </c>
      <c r="G264" s="318">
        <f t="shared" ref="G264:G267" si="18">F264/C264*100</f>
        <v>0</v>
      </c>
      <c r="I264" s="319" t="s">
        <v>642</v>
      </c>
    </row>
    <row r="265" spans="1:9" s="313" customFormat="1" ht="20.100000000000001" customHeight="1" x14ac:dyDescent="0.2">
      <c r="A265" s="302"/>
      <c r="B265" s="318" t="s">
        <v>241</v>
      </c>
      <c r="C265" s="324">
        <v>41.2</v>
      </c>
      <c r="D265" s="324">
        <v>0</v>
      </c>
      <c r="E265" s="324">
        <v>0</v>
      </c>
      <c r="F265" s="322">
        <f t="shared" si="17"/>
        <v>0</v>
      </c>
      <c r="G265" s="318">
        <f t="shared" si="18"/>
        <v>0</v>
      </c>
      <c r="I265" s="319" t="s">
        <v>643</v>
      </c>
    </row>
    <row r="266" spans="1:9" s="313" customFormat="1" ht="20.100000000000001" customHeight="1" x14ac:dyDescent="0.2">
      <c r="A266" s="302"/>
      <c r="B266" s="318" t="s">
        <v>240</v>
      </c>
      <c r="C266" s="324">
        <v>39.82</v>
      </c>
      <c r="D266" s="324">
        <v>0</v>
      </c>
      <c r="E266" s="324">
        <v>0</v>
      </c>
      <c r="F266" s="322">
        <f t="shared" si="17"/>
        <v>0</v>
      </c>
      <c r="G266" s="318">
        <f t="shared" si="18"/>
        <v>0</v>
      </c>
      <c r="I266" s="319" t="s">
        <v>644</v>
      </c>
    </row>
    <row r="267" spans="1:9" s="313" customFormat="1" ht="20.100000000000001" customHeight="1" thickBot="1" x14ac:dyDescent="0.25">
      <c r="A267" s="329"/>
      <c r="B267" s="330" t="s">
        <v>237</v>
      </c>
      <c r="C267" s="331">
        <v>72.62</v>
      </c>
      <c r="D267" s="331">
        <v>0</v>
      </c>
      <c r="E267" s="331">
        <v>0</v>
      </c>
      <c r="F267" s="332">
        <f t="shared" si="17"/>
        <v>0</v>
      </c>
      <c r="G267" s="333">
        <f t="shared" si="18"/>
        <v>0</v>
      </c>
      <c r="I267" s="319" t="s">
        <v>645</v>
      </c>
    </row>
    <row r="268" spans="1:9" s="294" customFormat="1" ht="27.75" customHeight="1" x14ac:dyDescent="0.2">
      <c r="A268" s="334" t="s">
        <v>657</v>
      </c>
      <c r="B268" s="334"/>
      <c r="C268" s="334"/>
      <c r="D268" s="334"/>
      <c r="E268" s="334"/>
      <c r="F268" s="334"/>
      <c r="G268" s="334"/>
      <c r="I268" s="295"/>
    </row>
    <row r="269" spans="1:9" s="294" customFormat="1" ht="15" customHeight="1" x14ac:dyDescent="0.2">
      <c r="A269" s="335" t="s">
        <v>658</v>
      </c>
      <c r="B269" s="335"/>
      <c r="C269" s="335"/>
      <c r="D269" s="335"/>
      <c r="E269" s="335"/>
      <c r="F269" s="335"/>
      <c r="G269" s="335"/>
      <c r="I269" s="295"/>
    </row>
    <row r="270" spans="1:9" s="294" customFormat="1" ht="17.25" customHeight="1" thickBot="1" x14ac:dyDescent="0.25">
      <c r="A270" s="336" t="s">
        <v>138</v>
      </c>
      <c r="B270" s="336"/>
      <c r="C270" s="335"/>
      <c r="D270" s="335"/>
      <c r="E270" s="335"/>
      <c r="F270" s="335"/>
      <c r="G270" s="335"/>
      <c r="I270" s="295"/>
    </row>
    <row r="271" spans="1:9" s="338" customFormat="1" ht="27.75" customHeight="1" x14ac:dyDescent="0.6">
      <c r="A271" s="337"/>
      <c r="B271" s="337"/>
      <c r="C271" s="337"/>
      <c r="D271" s="337"/>
      <c r="E271" s="337"/>
      <c r="F271" s="337"/>
      <c r="G271" s="337"/>
      <c r="I271" s="339"/>
    </row>
    <row r="280" spans="3:3" ht="15" x14ac:dyDescent="0.25">
      <c r="C280" s="340"/>
    </row>
  </sheetData>
  <mergeCells count="9">
    <mergeCell ref="A268:G268"/>
    <mergeCell ref="A270:B270"/>
    <mergeCell ref="A271:G271"/>
    <mergeCell ref="A1:C1"/>
    <mergeCell ref="A3:G3"/>
    <mergeCell ref="A4:G4"/>
    <mergeCell ref="A5:B6"/>
    <mergeCell ref="C5:C6"/>
    <mergeCell ref="D5:F5"/>
  </mergeCells>
  <printOptions horizontalCentered="1"/>
  <pageMargins left="0.23622047244094491" right="0.23622047244094491" top="0.27559055118110237" bottom="0.31496062992125984" header="0" footer="0"/>
  <pageSetup scale="80" fitToHeight="26"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workbookViewId="0">
      <selection activeCell="C27" sqref="C27"/>
    </sheetView>
  </sheetViews>
  <sheetFormatPr baseColWidth="10" defaultRowHeight="15" x14ac:dyDescent="0.25"/>
  <cols>
    <col min="1" max="1" width="1.7109375" customWidth="1"/>
    <col min="2" max="2" width="16.140625" customWidth="1"/>
    <col min="3" max="5" width="15.42578125" customWidth="1"/>
    <col min="6" max="6" width="0.85546875" customWidth="1"/>
    <col min="7" max="9" width="9.140625" customWidth="1"/>
    <col min="10" max="10" width="0.85546875" customWidth="1"/>
    <col min="15" max="15" width="12.28515625" customWidth="1"/>
  </cols>
  <sheetData>
    <row r="1" spans="1:15" ht="72.75" customHeight="1" x14ac:dyDescent="0.25">
      <c r="B1" s="224" t="s">
        <v>94</v>
      </c>
      <c r="C1" s="224"/>
      <c r="D1" s="224"/>
      <c r="E1" s="225" t="s">
        <v>724</v>
      </c>
      <c r="F1" s="225"/>
      <c r="G1" s="225"/>
      <c r="H1" s="225"/>
      <c r="I1" s="225"/>
      <c r="J1" s="225"/>
    </row>
    <row r="2" spans="1:15" x14ac:dyDescent="0.25">
      <c r="A2" s="44"/>
      <c r="C2" s="343"/>
      <c r="D2" s="343"/>
      <c r="E2" s="343"/>
      <c r="G2" s="343"/>
      <c r="H2" s="343"/>
      <c r="I2" s="343"/>
      <c r="N2" s="344" t="s">
        <v>382</v>
      </c>
      <c r="O2" s="345">
        <v>21207576.120000001</v>
      </c>
    </row>
    <row r="3" spans="1:15" ht="35.25" customHeight="1" x14ac:dyDescent="0.25">
      <c r="A3" s="45"/>
      <c r="B3" s="346" t="s">
        <v>785</v>
      </c>
      <c r="C3" s="346"/>
      <c r="D3" s="346"/>
      <c r="E3" s="346"/>
      <c r="F3" s="347"/>
      <c r="G3" s="347"/>
      <c r="H3" s="347"/>
      <c r="I3" s="347"/>
      <c r="J3" s="347"/>
    </row>
    <row r="4" spans="1:15" x14ac:dyDescent="0.25">
      <c r="A4" s="45"/>
      <c r="B4" s="226" t="s">
        <v>383</v>
      </c>
      <c r="C4" s="229">
        <v>2017</v>
      </c>
      <c r="D4" s="229"/>
      <c r="E4" s="229"/>
      <c r="F4" s="54"/>
      <c r="G4" s="229" t="s">
        <v>384</v>
      </c>
      <c r="H4" s="229"/>
      <c r="I4" s="229"/>
      <c r="J4" s="348"/>
    </row>
    <row r="5" spans="1:15" x14ac:dyDescent="0.25">
      <c r="A5" s="45"/>
      <c r="B5" s="227"/>
      <c r="C5" s="54" t="s">
        <v>99</v>
      </c>
      <c r="D5" s="230" t="s">
        <v>786</v>
      </c>
      <c r="E5" s="230"/>
      <c r="F5" s="55"/>
      <c r="G5" s="54" t="s">
        <v>99</v>
      </c>
      <c r="H5" s="230" t="s">
        <v>726</v>
      </c>
      <c r="I5" s="230"/>
      <c r="J5" s="349"/>
    </row>
    <row r="6" spans="1:15" ht="15.75" thickBot="1" x14ac:dyDescent="0.3">
      <c r="A6" s="45"/>
      <c r="B6" s="228"/>
      <c r="C6" s="56" t="s">
        <v>132</v>
      </c>
      <c r="D6" s="56" t="s">
        <v>99</v>
      </c>
      <c r="E6" s="56" t="s">
        <v>385</v>
      </c>
      <c r="F6" s="57"/>
      <c r="G6" s="56" t="s">
        <v>132</v>
      </c>
      <c r="H6" s="56" t="s">
        <v>99</v>
      </c>
      <c r="I6" s="56" t="s">
        <v>385</v>
      </c>
      <c r="J6" s="350"/>
      <c r="O6" s="351"/>
    </row>
    <row r="7" spans="1:15" x14ac:dyDescent="0.25">
      <c r="A7" s="45"/>
      <c r="B7" s="188"/>
      <c r="C7" s="54"/>
      <c r="D7" s="54"/>
      <c r="E7" s="54"/>
      <c r="F7" s="54"/>
      <c r="G7" s="54"/>
      <c r="H7" s="54"/>
      <c r="I7" s="54"/>
      <c r="J7" s="348"/>
    </row>
    <row r="8" spans="1:15" x14ac:dyDescent="0.25">
      <c r="B8" s="58" t="s">
        <v>119</v>
      </c>
      <c r="C8" s="59">
        <f>+C9+C10</f>
        <v>250336.77489558989</v>
      </c>
      <c r="D8" s="59">
        <f t="shared" ref="D8:E8" si="0">+D9+D10</f>
        <v>206292.479345</v>
      </c>
      <c r="E8" s="59">
        <f t="shared" si="0"/>
        <v>176533.24789524003</v>
      </c>
      <c r="F8" s="59"/>
      <c r="G8" s="59">
        <f>C8/$O$2*100</f>
        <v>1.1804120069125084</v>
      </c>
      <c r="H8" s="59">
        <f t="shared" ref="H8:I10" si="1">D8/$O$2*100</f>
        <v>0.9727301138881872</v>
      </c>
      <c r="I8" s="59">
        <f t="shared" si="1"/>
        <v>0.83240652725399733</v>
      </c>
      <c r="J8" s="352"/>
      <c r="M8" s="353"/>
    </row>
    <row r="9" spans="1:15" x14ac:dyDescent="0.25">
      <c r="B9" s="60" t="s">
        <v>386</v>
      </c>
      <c r="C9" s="61">
        <v>78327.448877589894</v>
      </c>
      <c r="D9" s="61">
        <v>57647.149537000005</v>
      </c>
      <c r="E9" s="61">
        <v>61932.106255240047</v>
      </c>
      <c r="F9" s="61"/>
      <c r="G9" s="61">
        <f t="shared" ref="G9:G10" si="2">C9/$O$2*100</f>
        <v>0.36933711063624319</v>
      </c>
      <c r="H9" s="61">
        <f t="shared" si="1"/>
        <v>0.27182337675372215</v>
      </c>
      <c r="I9" s="61">
        <f t="shared" si="1"/>
        <v>0.29202821626010528</v>
      </c>
      <c r="J9" s="46"/>
      <c r="M9" s="353"/>
    </row>
    <row r="10" spans="1:15" x14ac:dyDescent="0.25">
      <c r="B10" s="60" t="s">
        <v>387</v>
      </c>
      <c r="C10" s="61">
        <v>172009.32601799999</v>
      </c>
      <c r="D10" s="61">
        <v>148645.32980800001</v>
      </c>
      <c r="E10" s="61">
        <v>114601.14163999999</v>
      </c>
      <c r="F10" s="61"/>
      <c r="G10" s="61">
        <f t="shared" si="2"/>
        <v>0.81107489627626517</v>
      </c>
      <c r="H10" s="61">
        <f t="shared" si="1"/>
        <v>0.70090673713446516</v>
      </c>
      <c r="I10" s="61">
        <f t="shared" si="1"/>
        <v>0.540378310993892</v>
      </c>
      <c r="J10" s="46"/>
      <c r="M10" s="353"/>
    </row>
    <row r="11" spans="1:15" x14ac:dyDescent="0.25">
      <c r="B11" s="62"/>
      <c r="C11" s="63"/>
      <c r="D11" s="63"/>
      <c r="E11" s="63"/>
      <c r="F11" s="63"/>
      <c r="G11" s="63"/>
      <c r="H11" s="63"/>
      <c r="I11" s="63"/>
      <c r="J11" s="354"/>
      <c r="M11" s="353"/>
    </row>
    <row r="12" spans="1:15" x14ac:dyDescent="0.25">
      <c r="B12" s="357" t="s">
        <v>388</v>
      </c>
      <c r="C12" s="61"/>
      <c r="D12" s="61"/>
      <c r="E12" s="61"/>
      <c r="F12" s="61"/>
      <c r="G12" s="61"/>
      <c r="H12" s="61"/>
      <c r="I12" s="61"/>
      <c r="J12" s="46"/>
      <c r="M12" s="353"/>
    </row>
    <row r="13" spans="1:15" x14ac:dyDescent="0.25">
      <c r="B13" s="58" t="s">
        <v>389</v>
      </c>
      <c r="C13" s="59">
        <f>+C14+C15+C16</f>
        <v>175361.8085572299</v>
      </c>
      <c r="D13" s="59">
        <f t="shared" ref="D13:E13" si="3">+D14+D15+D16</f>
        <v>175099.762368</v>
      </c>
      <c r="E13" s="59">
        <f t="shared" si="3"/>
        <v>169156.74185322004</v>
      </c>
      <c r="F13" s="59"/>
      <c r="G13" s="59">
        <f t="shared" ref="G13:I16" si="4">C13/$O$2*100</f>
        <v>0.82688284396562095</v>
      </c>
      <c r="H13" s="59">
        <f t="shared" si="4"/>
        <v>0.82564721860349977</v>
      </c>
      <c r="I13" s="59">
        <f t="shared" si="4"/>
        <v>0.79762411741950645</v>
      </c>
      <c r="J13" s="352"/>
      <c r="M13" s="353"/>
    </row>
    <row r="14" spans="1:15" x14ac:dyDescent="0.25">
      <c r="B14" s="60" t="s">
        <v>390</v>
      </c>
      <c r="C14" s="61">
        <v>179.98994624000002</v>
      </c>
      <c r="D14" s="61">
        <v>5260.0863730000001</v>
      </c>
      <c r="E14" s="61">
        <v>804.52430292999998</v>
      </c>
      <c r="F14" s="61"/>
      <c r="G14" s="61">
        <f t="shared" si="4"/>
        <v>8.487058833199653E-4</v>
      </c>
      <c r="H14" s="61">
        <f t="shared" si="4"/>
        <v>2.480286451990818E-2</v>
      </c>
      <c r="I14" s="61">
        <f t="shared" si="4"/>
        <v>3.7935702711979699E-3</v>
      </c>
      <c r="J14" s="46"/>
      <c r="M14" s="353"/>
    </row>
    <row r="15" spans="1:15" x14ac:dyDescent="0.25">
      <c r="B15" s="60" t="s">
        <v>386</v>
      </c>
      <c r="C15" s="61">
        <v>78327.448877589894</v>
      </c>
      <c r="D15" s="61">
        <v>57647.149537000005</v>
      </c>
      <c r="E15" s="61">
        <v>61932.106255240047</v>
      </c>
      <c r="F15" s="61"/>
      <c r="G15" s="61">
        <f t="shared" si="4"/>
        <v>0.36933711063624319</v>
      </c>
      <c r="H15" s="61">
        <f t="shared" si="4"/>
        <v>0.27182337675372215</v>
      </c>
      <c r="I15" s="61">
        <f t="shared" si="4"/>
        <v>0.29202821626010528</v>
      </c>
      <c r="J15" s="46"/>
      <c r="M15" s="353"/>
    </row>
    <row r="16" spans="1:15" x14ac:dyDescent="0.25">
      <c r="B16" s="60" t="s">
        <v>391</v>
      </c>
      <c r="C16" s="61">
        <v>96854.369733400003</v>
      </c>
      <c r="D16" s="61">
        <v>112192.52645799999</v>
      </c>
      <c r="E16" s="61">
        <v>106420.11129505</v>
      </c>
      <c r="F16" s="61"/>
      <c r="G16" s="61">
        <f t="shared" si="4"/>
        <v>0.45669702744605778</v>
      </c>
      <c r="H16" s="61">
        <f t="shared" si="4"/>
        <v>0.52902097732986941</v>
      </c>
      <c r="I16" s="61">
        <f t="shared" si="4"/>
        <v>0.50180233088820325</v>
      </c>
      <c r="J16" s="46"/>
      <c r="M16" s="353"/>
    </row>
    <row r="17" spans="2:13" ht="15.75" thickBot="1" x14ac:dyDescent="0.3">
      <c r="B17" s="358"/>
      <c r="C17" s="61"/>
      <c r="D17" s="61"/>
      <c r="E17" s="64"/>
      <c r="F17" s="64"/>
      <c r="G17" s="61"/>
      <c r="H17" s="61"/>
      <c r="I17" s="64"/>
      <c r="J17" s="47"/>
      <c r="M17" s="353"/>
    </row>
    <row r="18" spans="2:13" ht="7.5" customHeight="1" x14ac:dyDescent="0.25">
      <c r="B18" s="359"/>
      <c r="C18" s="360"/>
      <c r="D18" s="360"/>
      <c r="E18" s="361"/>
      <c r="F18" s="361"/>
      <c r="G18" s="360"/>
      <c r="H18" s="360"/>
      <c r="I18" s="361"/>
      <c r="J18" s="355"/>
    </row>
    <row r="19" spans="2:13" x14ac:dyDescent="0.25">
      <c r="B19" s="362" t="s">
        <v>392</v>
      </c>
      <c r="C19" s="362"/>
      <c r="D19" s="362"/>
      <c r="E19" s="362"/>
      <c r="F19" s="362"/>
      <c r="G19" s="362"/>
      <c r="H19" s="362"/>
      <c r="I19" s="362"/>
      <c r="J19" s="48"/>
    </row>
    <row r="20" spans="2:13" x14ac:dyDescent="0.25">
      <c r="B20" s="356" t="s">
        <v>105</v>
      </c>
      <c r="C20" s="356"/>
      <c r="D20" s="356"/>
      <c r="E20" s="356"/>
      <c r="F20" s="356"/>
      <c r="G20" s="356"/>
      <c r="H20" s="356"/>
      <c r="I20" s="356"/>
      <c r="J20" s="49"/>
    </row>
    <row r="21" spans="2:13" ht="15.75" x14ac:dyDescent="0.25">
      <c r="B21" s="50"/>
      <c r="C21" s="50"/>
      <c r="D21" s="50"/>
      <c r="E21" s="50"/>
      <c r="F21" s="50"/>
      <c r="G21" s="50"/>
      <c r="H21" s="50"/>
      <c r="I21" s="50"/>
      <c r="J21" s="50"/>
    </row>
    <row r="22" spans="2:13" x14ac:dyDescent="0.25">
      <c r="B22" s="51"/>
      <c r="C22" s="46"/>
      <c r="D22" s="46"/>
      <c r="E22" s="46"/>
      <c r="F22" s="52"/>
      <c r="G22" s="46"/>
      <c r="H22" s="46"/>
      <c r="I22" s="46"/>
      <c r="J22" s="52"/>
    </row>
    <row r="23" spans="2:13" x14ac:dyDescent="0.25">
      <c r="B23" s="51"/>
      <c r="C23" s="46"/>
      <c r="D23" s="46"/>
      <c r="E23" s="46"/>
      <c r="F23" s="52"/>
      <c r="G23" s="46"/>
      <c r="H23" s="46"/>
      <c r="I23" s="46"/>
      <c r="J23" s="52"/>
    </row>
    <row r="24" spans="2:13" x14ac:dyDescent="0.25">
      <c r="B24" s="51"/>
      <c r="C24" s="46"/>
      <c r="D24" s="46"/>
      <c r="E24" s="46"/>
      <c r="F24" s="52"/>
      <c r="G24" s="46"/>
      <c r="H24" s="46"/>
      <c r="I24" s="46"/>
      <c r="J24" s="52"/>
    </row>
    <row r="25" spans="2:13" x14ac:dyDescent="0.25">
      <c r="B25" s="51"/>
      <c r="C25" s="46"/>
      <c r="D25" s="46"/>
      <c r="E25" s="46"/>
      <c r="F25" s="52"/>
      <c r="G25" s="46"/>
      <c r="H25" s="46"/>
      <c r="I25" s="46"/>
      <c r="J25" s="52"/>
    </row>
    <row r="26" spans="2:13" x14ac:dyDescent="0.25">
      <c r="B26" s="53"/>
      <c r="C26" s="46"/>
      <c r="D26" s="46"/>
      <c r="E26" s="46"/>
      <c r="F26" s="52"/>
      <c r="G26" s="46"/>
      <c r="H26" s="46"/>
      <c r="I26" s="46"/>
      <c r="J26" s="52"/>
    </row>
    <row r="27" spans="2:13" x14ac:dyDescent="0.25">
      <c r="B27" s="53"/>
      <c r="C27" s="46"/>
      <c r="D27" s="46"/>
      <c r="E27" s="46"/>
      <c r="F27" s="52"/>
      <c r="G27" s="46"/>
      <c r="H27" s="46"/>
      <c r="I27" s="46"/>
      <c r="J27" s="52"/>
    </row>
    <row r="28" spans="2:13" x14ac:dyDescent="0.25">
      <c r="B28" s="51"/>
      <c r="C28" s="46"/>
      <c r="D28" s="46"/>
      <c r="E28" s="46"/>
      <c r="F28" s="52"/>
      <c r="G28" s="46"/>
      <c r="H28" s="46"/>
      <c r="I28" s="46"/>
      <c r="J28" s="52"/>
    </row>
    <row r="29" spans="2:13" x14ac:dyDescent="0.25">
      <c r="B29" s="51"/>
      <c r="C29" s="46"/>
      <c r="D29" s="46"/>
      <c r="E29" s="46"/>
      <c r="F29" s="52"/>
      <c r="G29" s="46"/>
      <c r="H29" s="46"/>
      <c r="I29" s="46"/>
      <c r="J29" s="52"/>
    </row>
    <row r="30" spans="2:13" x14ac:dyDescent="0.25">
      <c r="B30" s="51"/>
      <c r="C30" s="46"/>
      <c r="D30" s="46"/>
      <c r="E30" s="46"/>
      <c r="F30" s="52"/>
      <c r="G30" s="46"/>
      <c r="H30" s="46"/>
      <c r="I30" s="46"/>
      <c r="J30" s="52"/>
    </row>
    <row r="31" spans="2:13" x14ac:dyDescent="0.25">
      <c r="F31" s="52"/>
      <c r="J31" s="52"/>
    </row>
    <row r="32" spans="2:13" x14ac:dyDescent="0.25">
      <c r="F32" s="52"/>
      <c r="J32" s="52"/>
    </row>
    <row r="33" spans="6:10" x14ac:dyDescent="0.25">
      <c r="F33" s="52"/>
      <c r="J33" s="52"/>
    </row>
    <row r="34" spans="6:10" x14ac:dyDescent="0.25">
      <c r="F34" s="52"/>
      <c r="J34" s="52"/>
    </row>
    <row r="35" spans="6:10" x14ac:dyDescent="0.25">
      <c r="F35" s="52"/>
      <c r="J35" s="52"/>
    </row>
    <row r="36" spans="6:10" x14ac:dyDescent="0.25">
      <c r="F36" s="52"/>
      <c r="J36" s="52"/>
    </row>
  </sheetData>
  <mergeCells count="9">
    <mergeCell ref="B19:I19"/>
    <mergeCell ref="B1:D1"/>
    <mergeCell ref="E1:J1"/>
    <mergeCell ref="B3:E3"/>
    <mergeCell ref="B4:B6"/>
    <mergeCell ref="C4:E4"/>
    <mergeCell ref="G4:I4"/>
    <mergeCell ref="D5:E5"/>
    <mergeCell ref="H5:I5"/>
  </mergeCells>
  <pageMargins left="0.7" right="0.7" top="0.75" bottom="0.75" header="0.3" footer="0.3"/>
  <pageSetup scale="98" fitToHeight="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7</vt:i4>
      </vt:variant>
    </vt:vector>
  </HeadingPairs>
  <TitlesOfParts>
    <vt:vector size="17" baseType="lpstr">
      <vt:lpstr>Adecuaciones Presupuestarias</vt:lpstr>
      <vt:lpstr>Ing. Exc Autorizados</vt:lpstr>
      <vt:lpstr>Ing. Exc Infor.</vt:lpstr>
      <vt:lpstr>Aprovechamientos Otros</vt:lpstr>
      <vt:lpstr>Acuerdos de Ministración</vt:lpstr>
      <vt:lpstr>Balances</vt:lpstr>
      <vt:lpstr>Seguridad Pública y Nacional</vt:lpstr>
      <vt:lpstr>Incrementos Salariales</vt:lpstr>
      <vt:lpstr>Inv Física </vt:lpstr>
      <vt:lpstr>Obligatorios_2o_Trimestre</vt:lpstr>
      <vt:lpstr>'Adecuaciones Presupuestarias'!Área_de_impresión</vt:lpstr>
      <vt:lpstr>'Incrementos Salariales'!Área_de_impresión</vt:lpstr>
      <vt:lpstr>'Ing. Exc Autorizados'!Área_de_impresión</vt:lpstr>
      <vt:lpstr>'Inv Física '!Área_de_impresión</vt:lpstr>
      <vt:lpstr>'Adecuaciones Presupuestarias'!Títulos_a_imprimir</vt:lpstr>
      <vt:lpstr>'Incrementos Salariales'!Títulos_a_imprimir</vt:lpstr>
      <vt:lpstr>'Ing. Exc Autorizados'!Títulos_a_imprimir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 Galvan Vazquez</dc:creator>
  <cp:lastModifiedBy>UPCP</cp:lastModifiedBy>
  <cp:lastPrinted>2017-07-28T20:15:01Z</cp:lastPrinted>
  <dcterms:created xsi:type="dcterms:W3CDTF">2016-04-27T03:07:41Z</dcterms:created>
  <dcterms:modified xsi:type="dcterms:W3CDTF">2017-07-28T20:17:21Z</dcterms:modified>
</cp:coreProperties>
</file>