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3. Tercer Trimestre\Anexos finales\Colocados en SharePoint UPEHP\"/>
    </mc:Choice>
  </mc:AlternateContent>
  <bookViews>
    <workbookView xWindow="0" yWindow="0" windowWidth="28800" windowHeight="12435" activeTab="3"/>
  </bookViews>
  <sheets>
    <sheet name="Total" sheetId="3" r:id="rId1"/>
    <sheet name="FISCALES" sheetId="1" r:id="rId2"/>
    <sheet name="PROPIOS" sheetId="2" r:id="rId3"/>
    <sheet name="AUTÓNOMOS" sheetId="5" r:id="rId4"/>
  </sheets>
  <definedNames>
    <definedName name="_xlnm.Print_Area" localSheetId="3">AUTÓNOMOS!$A$1:$F$18</definedName>
    <definedName name="_xlnm.Print_Area" localSheetId="1">FISCALES!$A$1:$F$36</definedName>
    <definedName name="_xlnm.Print_Area" localSheetId="2">PROPIOS!$A$1:$F$12</definedName>
    <definedName name="_xlnm.Print_Area" localSheetId="0">Total!$A$1:$E$13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D13" i="3"/>
  <c r="B13" i="3"/>
  <c r="F17" i="5"/>
  <c r="F16" i="5"/>
  <c r="F15" i="5"/>
  <c r="F14" i="5"/>
  <c r="F13" i="5"/>
  <c r="F12" i="5"/>
  <c r="F11" i="5"/>
  <c r="F10" i="5"/>
  <c r="E9" i="5"/>
  <c r="D9" i="5"/>
  <c r="C9" i="5"/>
  <c r="F8" i="5"/>
  <c r="F7" i="5"/>
  <c r="E6" i="5"/>
  <c r="D6" i="5"/>
  <c r="C6" i="5"/>
  <c r="E13" i="3" l="1"/>
  <c r="E5" i="5"/>
  <c r="F9" i="5"/>
  <c r="F6" i="5"/>
  <c r="C5" i="5"/>
  <c r="D5" i="5"/>
  <c r="F5" i="5" l="1"/>
  <c r="F11" i="2" l="1"/>
  <c r="F10" i="2" s="1"/>
  <c r="E10" i="2"/>
  <c r="D12" i="3" s="1"/>
  <c r="D10" i="2"/>
  <c r="C12" i="3" s="1"/>
  <c r="C10" i="2"/>
  <c r="B12" i="3" s="1"/>
  <c r="E10" i="1"/>
  <c r="D11" i="3" s="1"/>
  <c r="D10" i="1"/>
  <c r="C11" i="3" s="1"/>
  <c r="C10" i="1"/>
  <c r="B11" i="3" s="1"/>
  <c r="E12" i="3" l="1"/>
  <c r="E11" i="3"/>
  <c r="B10" i="3"/>
  <c r="C10" i="3"/>
  <c r="C9" i="3" s="1"/>
  <c r="D10" i="3"/>
  <c r="D9" i="3" s="1"/>
  <c r="F10" i="1"/>
  <c r="E10" i="3" l="1"/>
  <c r="B9" i="3"/>
  <c r="E9" i="3" s="1"/>
</calcChain>
</file>

<file path=xl/sharedStrings.xml><?xml version="1.0" encoding="utf-8"?>
<sst xmlns="http://schemas.openxmlformats.org/spreadsheetml/2006/main" count="89" uniqueCount="61">
  <si>
    <t>AHORROS OBTENIDOS POR LA APLICACIÓN DE LAS MEDIDAS DE AUSTERIDAD Y DISCIPLINA PRESUPUESTARIA</t>
  </si>
  <si>
    <t>RECURSOS FISCALES</t>
  </si>
  <si>
    <t>(Pesos)</t>
  </si>
  <si>
    <t>Ramo</t>
  </si>
  <si>
    <t>Gasto de Operación</t>
  </si>
  <si>
    <t>Gasto de Inversión</t>
  </si>
  <si>
    <t>Total</t>
  </si>
  <si>
    <t>Poder Legislativo</t>
  </si>
  <si>
    <t>Oficina de la Presidencia de la República</t>
  </si>
  <si>
    <t>Gobernación</t>
  </si>
  <si>
    <t>Relaciones Exteriores</t>
  </si>
  <si>
    <t>Hacienda y Crédito Público</t>
  </si>
  <si>
    <t>Agricultura, Ganadería, Desarrollo Rural, Pesca y Alimentación</t>
  </si>
  <si>
    <t>Comunicaciones y Transportes</t>
  </si>
  <si>
    <t>Economía</t>
  </si>
  <si>
    <t>Educación Pública</t>
  </si>
  <si>
    <t>Salud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</si>
  <si>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</si>
  <si>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</si>
  <si>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</si>
  <si>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</si>
  <si>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</si>
  <si>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</si>
  <si>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</si>
  <si>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</si>
  <si>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</si>
  <si>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</si>
  <si>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</si>
  <si>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</si>
  <si>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Federal de Competencia Económica</t>
  </si>
  <si>
    <t>Instituto Federal de Telecomunicaciones</t>
  </si>
  <si>
    <t>Comisión Reguladora de Energía</t>
  </si>
  <si>
    <t>Comisión Nacional de Hidrocarburos</t>
  </si>
  <si>
    <t>Entidades no Sectorizadas</t>
  </si>
  <si>
    <t>Cultura</t>
  </si>
  <si>
    <t>Fiscales</t>
  </si>
  <si>
    <t>Propios</t>
  </si>
  <si>
    <t>Enero-septiembre 2017</t>
  </si>
  <si>
    <t>Poder Judicial</t>
  </si>
  <si>
    <t>Comisión Nacional de los Derechos Humanos</t>
  </si>
  <si>
    <t>Tercer Trimestre de 2017</t>
  </si>
  <si>
    <t>Informes sobre la Situación Económica, las Finanzas Públicas y la Deuda Pública, Anexos</t>
  </si>
  <si>
    <t>Informes Sobre la Situación Económica, las Finanzas Públicas y la Deuda Pública, Anexos</t>
  </si>
  <si>
    <t>Auditoría Superior de la Federación</t>
  </si>
  <si>
    <t>Cámara de Diputados</t>
  </si>
  <si>
    <t>Consejo de la Judicatura Federal</t>
  </si>
  <si>
    <t>Tribunal Electoral del Poder Judicial de la Federación</t>
  </si>
  <si>
    <t>Instituto Nacional de Estadística y Geografía</t>
  </si>
  <si>
    <t>Instituto Nacional para la Evaluación de la Educación</t>
  </si>
  <si>
    <t>Instituto Nacional de Transparencia, Acceso a la Información y Protección de Datos</t>
  </si>
  <si>
    <t>Fuente: Poderes Legislativo y Judicial y entes autónomos.</t>
  </si>
  <si>
    <t>AHORROS OBTENIDOS POR LA APLICACIÓN DE LAS MEDIDAS DE AUSTERIDAD Y DISCIPLINA PRESUPUESTARIA
PODERES LEGISLATIVO Y JUDICIAL Y LOS ENTES AUTÓNOMOS
Enero-septiembre 2017
(Pesos)</t>
  </si>
  <si>
    <t>Administración Pública Federal</t>
  </si>
  <si>
    <t>Poderes y Entes Autónomos</t>
  </si>
  <si>
    <t>Servicios Personales</t>
  </si>
  <si>
    <t>Fuente: Secretaría de Hacienda y Crédito Público, Poderes Legislativo y Judicial y entes autónomos.</t>
  </si>
  <si>
    <r>
      <t xml:space="preserve">Total </t>
    </r>
    <r>
      <rPr>
        <b/>
        <vertAlign val="superscript"/>
        <sz val="10"/>
        <rFont val="Soberana Sans"/>
        <family val="3"/>
      </rPr>
      <t>1_/</t>
    </r>
  </si>
  <si>
    <r>
      <rPr>
        <vertAlign val="superscript"/>
        <sz val="8"/>
        <rFont val="Soberana Sans"/>
        <family val="3"/>
      </rPr>
      <t>1_/</t>
    </r>
    <r>
      <rPr>
        <sz val="8"/>
        <rFont val="Soberana Sans"/>
        <family val="3"/>
      </rPr>
      <t xml:space="preserve"> Las reducciones se deben, principalmente: a) servicios personales, por la aplicación de las disposiciones específicas en las partidas de sueldos y salarios de los servidores públicos de mando superior, compensación garantizada ($352,974,555.15) y sueldos base ($90,092,488.64); b) gasto de operación, en mantenimiento y conservación de inmuebles para la prestación de servicios públicos ($27,088,408.70), servicios de lavandería, limpieza e higiene ($20,880,660.47), difusión de mensajes sobre programas y actividades gubernamentales ($8,203,260.00), arrendamiento de edificios y locales ($5,584,501.05), y congresos y convenciones ($5,057,752.43); y c) gasto de inversión, en mobiliario y equipo de administración, vehículos y equipo de transporte, y bienes informáticos.
Fuente: Secretaría de Hacienda y Crédito Público.</t>
    </r>
  </si>
  <si>
    <r>
      <rPr>
        <vertAlign val="superscript"/>
        <sz val="8"/>
        <color theme="1"/>
        <rFont val="Soberana Sans"/>
        <family val="3"/>
      </rPr>
      <t>1_/</t>
    </r>
    <r>
      <rPr>
        <sz val="8"/>
        <color theme="1"/>
        <rFont val="Soberana Sans"/>
        <family val="3"/>
      </rPr>
      <t xml:space="preserve"> La acreditación de las medidas de ahorro se refleja como una mejora de los balances de operación, primario y financiero de las entidades, por lo cual no existe una reasignación, de conformidad con el numeral 30 de los Lineamientos para la aplicación y seguimiento de las medidas para el uso eficiente, transparente y eficaz de los recursos públicos, y las acciones de disciplina presupuestaria en el ejercicio del gasto público, así como para la modernización de la Administración Pública Federal y en el numeral 5 de los Lineamientos por los que se establecen medidas de austeridad en el gasto de operación en las dependencias y entidades de la Administración Pública Federal, publicados en el Diario Oficial de la Federación, el 30 de enero de 2013 y el 22 de febrero de 2016, respectivamente, y en los términos de las disposiciones previstas en la Ley Federal de Presupuesto y Responsabilidad Hacendaria y su Reglamento.
</t>
    </r>
    <r>
      <rPr>
        <vertAlign val="superscript"/>
        <sz val="8"/>
        <color theme="1"/>
        <rFont val="Soberana Sans"/>
        <family val="3"/>
      </rPr>
      <t>2_/</t>
    </r>
    <r>
      <rPr>
        <sz val="8"/>
        <color theme="1"/>
        <rFont val="Soberana Sans"/>
        <family val="3"/>
      </rPr>
      <t xml:space="preserve"> Las reducciones se aplicaron, principalmente, en: viáticos y pasajes; otros impuestos y derechos; arrendamiento de vehículos terrestres, aéreos, marítimos, lacustres y fluviales para servidores públicos; servicios bancarios y financieros; y, servicios para capacitación a servidores públicos.
Fuente: Secretaría de Hacienda y Crédito Público.</t>
    </r>
  </si>
  <si>
    <r>
      <t xml:space="preserve">Total </t>
    </r>
    <r>
      <rPr>
        <b/>
        <vertAlign val="superscript"/>
        <sz val="10"/>
        <rFont val="Soberana Sans"/>
        <family val="3"/>
      </rPr>
      <t>2_/</t>
    </r>
  </si>
  <si>
    <r>
      <t xml:space="preserve">RECURSOS PROPIOS DE ENTIDADES PARAESTATALES </t>
    </r>
    <r>
      <rPr>
        <vertAlign val="superscript"/>
        <sz val="10"/>
        <rFont val="Soberana Sans"/>
        <family val="3"/>
      </rPr>
      <t>1_/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</si>
</sst>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sz val="11"/>
      <color theme="1"/>
      <name val="Soberana Titular"/>
      <family val="3"/>
    </font>
    <font>
      <sz val="10"/>
      <color theme="1"/>
      <name val="Soberana Titular"/>
      <family val="3"/>
    </font>
    <font>
      <sz val="11"/>
      <name val="Soberana Titular"/>
      <family val="3"/>
    </font>
    <font>
      <sz val="10"/>
      <name val="Soberana Sans"/>
      <family val="3"/>
    </font>
    <font>
      <b/>
      <sz val="12"/>
      <color theme="1"/>
      <name val="Calibri"/>
      <family val="2"/>
      <scheme val="minor"/>
    </font>
    <font>
      <sz val="11"/>
      <color theme="1"/>
      <name val="Soberana Sans Light"/>
      <family val="3"/>
    </font>
    <font>
      <sz val="11"/>
      <color theme="1"/>
      <name val="Soberana Sans"/>
      <family val="3"/>
    </font>
    <font>
      <sz val="10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theme="1"/>
      <name val="Soberana Sans Light"/>
      <family val="3"/>
    </font>
    <font>
      <b/>
      <sz val="14"/>
      <color indexed="23"/>
      <name val="Soberana Titular"/>
      <family val="3"/>
    </font>
    <font>
      <b/>
      <sz val="10"/>
      <name val="Soberana Sans"/>
      <family val="3"/>
    </font>
    <font>
      <sz val="8"/>
      <color theme="1"/>
      <name val="Soberana Sans"/>
      <family val="3"/>
    </font>
    <font>
      <sz val="8"/>
      <name val="Soberana Sans"/>
      <family val="3"/>
    </font>
    <font>
      <b/>
      <vertAlign val="superscript"/>
      <sz val="10"/>
      <name val="Soberana Sans"/>
      <family val="3"/>
    </font>
    <font>
      <vertAlign val="superscript"/>
      <sz val="8"/>
      <name val="Soberana Sans"/>
      <family val="3"/>
    </font>
    <font>
      <vertAlign val="superscript"/>
      <sz val="8"/>
      <color theme="1"/>
      <name val="Soberana Sans"/>
      <family val="3"/>
    </font>
    <font>
      <vertAlign val="superscript"/>
      <sz val="10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2" applyFont="1" applyFill="1" applyBorder="1" applyAlignment="1">
      <alignment vertical="center"/>
    </xf>
    <xf numFmtId="0" fontId="4" fillId="0" borderId="0" xfId="2" applyFont="1"/>
    <xf numFmtId="0" fontId="4" fillId="0" borderId="0" xfId="2" applyFont="1" applyFill="1" applyBorder="1"/>
    <xf numFmtId="0" fontId="5" fillId="0" borderId="0" xfId="0" applyFont="1" applyFill="1" applyBorder="1"/>
    <xf numFmtId="0" fontId="5" fillId="0" borderId="0" xfId="0" applyFont="1"/>
    <xf numFmtId="0" fontId="2" fillId="0" borderId="0" xfId="2" applyFont="1" applyFill="1" applyBorder="1" applyAlignment="1">
      <alignment horizontal="center" vertical="center" wrapText="1"/>
    </xf>
    <xf numFmtId="0" fontId="4" fillId="0" borderId="0" xfId="2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9" fillId="0" borderId="0" xfId="3" applyFont="1"/>
    <xf numFmtId="43" fontId="9" fillId="0" borderId="0" xfId="3" applyNumberFormat="1" applyFont="1"/>
    <xf numFmtId="3" fontId="9" fillId="0" borderId="0" xfId="3" applyNumberFormat="1" applyFont="1"/>
    <xf numFmtId="4" fontId="0" fillId="0" borderId="0" xfId="0" applyNumberFormat="1"/>
    <xf numFmtId="0" fontId="10" fillId="0" borderId="0" xfId="0" applyFont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/>
    <xf numFmtId="0" fontId="2" fillId="0" borderId="0" xfId="2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left"/>
    </xf>
    <xf numFmtId="0" fontId="7" fillId="0" borderId="1" xfId="4" applyFont="1" applyBorder="1" applyAlignment="1">
      <alignment horizontal="centerContinuous"/>
    </xf>
    <xf numFmtId="0" fontId="7" fillId="0" borderId="1" xfId="4" applyFont="1" applyBorder="1" applyAlignment="1">
      <alignment horizontal="center"/>
    </xf>
    <xf numFmtId="0" fontId="11" fillId="0" borderId="0" xfId="4" applyFont="1"/>
    <xf numFmtId="164" fontId="12" fillId="0" borderId="0" xfId="4" applyNumberFormat="1" applyFont="1" applyFill="1" applyAlignment="1">
      <alignment horizontal="center" vertical="top"/>
    </xf>
    <xf numFmtId="3" fontId="12" fillId="0" borderId="0" xfId="4" applyNumberFormat="1" applyFont="1" applyAlignment="1">
      <alignment vertical="top"/>
    </xf>
    <xf numFmtId="164" fontId="11" fillId="0" borderId="0" xfId="4" applyNumberFormat="1" applyFont="1" applyFill="1" applyAlignment="1">
      <alignment horizontal="center" vertical="top"/>
    </xf>
    <xf numFmtId="164" fontId="11" fillId="0" borderId="0" xfId="4" applyNumberFormat="1" applyFont="1" applyFill="1" applyAlignment="1">
      <alignment horizontal="justify" vertical="top" wrapText="1"/>
    </xf>
    <xf numFmtId="3" fontId="11" fillId="0" borderId="0" xfId="4" applyNumberFormat="1" applyFont="1" applyFill="1" applyAlignment="1">
      <alignment vertical="top"/>
    </xf>
    <xf numFmtId="164" fontId="11" fillId="0" borderId="0" xfId="4" applyNumberFormat="1" applyFont="1" applyFill="1" applyAlignment="1">
      <alignment horizontal="left" vertical="top" wrapText="1" indent="1"/>
    </xf>
    <xf numFmtId="3" fontId="11" fillId="0" borderId="0" xfId="4" applyNumberFormat="1" applyFont="1" applyAlignment="1">
      <alignment vertical="top"/>
    </xf>
    <xf numFmtId="164" fontId="11" fillId="0" borderId="0" xfId="4" applyNumberFormat="1" applyFont="1" applyFill="1" applyBorder="1" applyAlignment="1">
      <alignment horizontal="center" vertical="top"/>
    </xf>
    <xf numFmtId="164" fontId="11" fillId="0" borderId="0" xfId="4" applyNumberFormat="1" applyFont="1" applyFill="1" applyBorder="1" applyAlignment="1">
      <alignment horizontal="justify" vertical="top" wrapText="1"/>
    </xf>
    <xf numFmtId="3" fontId="11" fillId="0" borderId="0" xfId="4" applyNumberFormat="1" applyFont="1" applyBorder="1" applyAlignment="1">
      <alignment vertical="top"/>
    </xf>
    <xf numFmtId="164" fontId="11" fillId="0" borderId="1" xfId="4" applyNumberFormat="1" applyFont="1" applyFill="1" applyBorder="1" applyAlignment="1">
      <alignment horizontal="center" vertical="top"/>
    </xf>
    <xf numFmtId="164" fontId="11" fillId="0" borderId="1" xfId="4" applyNumberFormat="1" applyFont="1" applyFill="1" applyBorder="1" applyAlignment="1">
      <alignment horizontal="justify" vertical="top" wrapText="1"/>
    </xf>
    <xf numFmtId="3" fontId="11" fillId="0" borderId="1" xfId="4" applyNumberFormat="1" applyFont="1" applyBorder="1" applyAlignment="1">
      <alignment vertical="top"/>
    </xf>
    <xf numFmtId="0" fontId="13" fillId="0" borderId="0" xfId="4" applyFont="1"/>
    <xf numFmtId="0" fontId="1" fillId="0" borderId="0" xfId="4"/>
    <xf numFmtId="0" fontId="7" fillId="2" borderId="0" xfId="0" applyFont="1" applyFill="1" applyAlignment="1">
      <alignment vertical="center" wrapText="1"/>
    </xf>
    <xf numFmtId="0" fontId="9" fillId="0" borderId="0" xfId="3" applyFont="1" applyAlignment="1">
      <alignment wrapText="1"/>
    </xf>
    <xf numFmtId="0" fontId="2" fillId="2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9" fillId="0" borderId="0" xfId="3" applyFont="1" applyAlignment="1">
      <alignment horizontal="center" wrapText="1"/>
    </xf>
    <xf numFmtId="0" fontId="9" fillId="0" borderId="0" xfId="3" applyFont="1" applyAlignment="1">
      <alignment horizontal="justify" wrapText="1"/>
    </xf>
    <xf numFmtId="0" fontId="14" fillId="0" borderId="0" xfId="2" applyFont="1" applyFill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164" fontId="12" fillId="0" borderId="0" xfId="3" applyNumberFormat="1" applyFont="1" applyFill="1" applyAlignment="1">
      <alignment horizontal="left" vertical="top"/>
    </xf>
    <xf numFmtId="3" fontId="12" fillId="0" borderId="0" xfId="3" applyNumberFormat="1" applyFont="1" applyAlignment="1">
      <alignment vertical="top"/>
    </xf>
    <xf numFmtId="164" fontId="11" fillId="0" borderId="0" xfId="3" applyNumberFormat="1" applyFont="1" applyFill="1" applyAlignment="1">
      <alignment horizontal="left" vertical="top" wrapText="1" indent="3"/>
    </xf>
    <xf numFmtId="3" fontId="11" fillId="0" borderId="0" xfId="3" applyNumberFormat="1" applyFont="1" applyAlignment="1">
      <alignment vertical="top"/>
    </xf>
    <xf numFmtId="164" fontId="12" fillId="0" borderId="1" xfId="0" applyNumberFormat="1" applyFont="1" applyFill="1" applyBorder="1" applyAlignment="1">
      <alignment horizontal="left" vertical="top" wrapText="1"/>
    </xf>
    <xf numFmtId="3" fontId="12" fillId="0" borderId="1" xfId="1" applyNumberFormat="1" applyFont="1" applyBorder="1" applyAlignment="1">
      <alignment vertical="top"/>
    </xf>
    <xf numFmtId="0" fontId="16" fillId="0" borderId="0" xfId="4" applyFont="1"/>
    <xf numFmtId="0" fontId="15" fillId="0" borderId="1" xfId="3" applyFont="1" applyBorder="1" applyAlignment="1">
      <alignment horizontal="left" vertical="center"/>
    </xf>
    <xf numFmtId="0" fontId="11" fillId="0" borderId="0" xfId="3" applyFont="1"/>
    <xf numFmtId="164" fontId="12" fillId="0" borderId="0" xfId="3" applyNumberFormat="1" applyFont="1" applyFill="1" applyAlignment="1">
      <alignment horizontal="center" vertical="top"/>
    </xf>
    <xf numFmtId="3" fontId="12" fillId="0" borderId="0" xfId="1" applyNumberFormat="1" applyFont="1" applyAlignment="1">
      <alignment vertical="top"/>
    </xf>
    <xf numFmtId="164" fontId="11" fillId="0" borderId="0" xfId="3" applyNumberFormat="1" applyFont="1" applyFill="1" applyAlignment="1">
      <alignment horizontal="center" vertical="top"/>
    </xf>
    <xf numFmtId="164" fontId="11" fillId="0" borderId="0" xfId="3" applyNumberFormat="1" applyFont="1" applyFill="1" applyAlignment="1">
      <alignment horizontal="left" vertical="top" wrapText="1"/>
    </xf>
    <xf numFmtId="3" fontId="11" fillId="0" borderId="0" xfId="1" applyNumberFormat="1" applyFont="1" applyFill="1" applyAlignment="1">
      <alignment vertical="top"/>
    </xf>
    <xf numFmtId="3" fontId="11" fillId="0" borderId="0" xfId="1" applyNumberFormat="1" applyFont="1" applyAlignment="1">
      <alignment vertical="top"/>
    </xf>
    <xf numFmtId="164" fontId="11" fillId="0" borderId="1" xfId="3" applyNumberFormat="1" applyFont="1" applyFill="1" applyBorder="1" applyAlignment="1">
      <alignment horizontal="center" vertical="top"/>
    </xf>
    <xf numFmtId="164" fontId="11" fillId="0" borderId="1" xfId="3" applyNumberFormat="1" applyFont="1" applyFill="1" applyBorder="1" applyAlignment="1">
      <alignment horizontal="left" vertical="top" wrapText="1"/>
    </xf>
    <xf numFmtId="3" fontId="11" fillId="0" borderId="1" xfId="1" applyNumberFormat="1" applyFont="1" applyBorder="1" applyAlignment="1">
      <alignment vertical="top"/>
    </xf>
    <xf numFmtId="3" fontId="11" fillId="0" borderId="1" xfId="1" applyNumberFormat="1" applyFont="1" applyFill="1" applyBorder="1" applyAlignment="1">
      <alignment vertical="top"/>
    </xf>
    <xf numFmtId="0" fontId="16" fillId="0" borderId="2" xfId="3" applyFont="1" applyBorder="1" applyAlignment="1">
      <alignment horizontal="justify" wrapText="1"/>
    </xf>
    <xf numFmtId="0" fontId="17" fillId="0" borderId="2" xfId="3" applyFont="1" applyBorder="1" applyAlignment="1">
      <alignment horizontal="justify" wrapText="1"/>
    </xf>
    <xf numFmtId="3" fontId="11" fillId="0" borderId="1" xfId="3" applyNumberFormat="1" applyFont="1" applyBorder="1"/>
    <xf numFmtId="3" fontId="11" fillId="0" borderId="1" xfId="3" applyNumberFormat="1" applyFont="1" applyBorder="1" applyAlignment="1">
      <alignment vertical="top"/>
    </xf>
  </cellXfs>
  <cellStyles count="5">
    <cellStyle name="Millares" xfId="1" builtinId="3"/>
    <cellStyle name="Normal" xfId="0" builtinId="0"/>
    <cellStyle name="Normal 2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6"/>
  <sheetViews>
    <sheetView showGridLines="0" zoomScale="110" zoomScaleNormal="110" workbookViewId="0">
      <selection activeCell="D1" sqref="D1"/>
    </sheetView>
  </sheetViews>
  <sheetFormatPr baseColWidth="10" defaultRowHeight="15.75" x14ac:dyDescent="0.25"/>
  <cols>
    <col min="1" max="1" width="41.7109375" style="13" customWidth="1"/>
    <col min="2" max="4" width="22.7109375" style="13" customWidth="1"/>
    <col min="5" max="5" width="20.140625" style="13" customWidth="1"/>
    <col min="6" max="6" width="20.140625" style="13" bestFit="1" customWidth="1"/>
    <col min="7" max="16384" width="11.42578125" style="13"/>
  </cols>
  <sheetData>
    <row r="1" spans="1:19" s="5" customFormat="1" ht="46.5" customHeight="1" x14ac:dyDescent="0.25">
      <c r="A1" s="43" t="s">
        <v>41</v>
      </c>
      <c r="B1" s="43"/>
      <c r="C1" s="43"/>
      <c r="D1" s="49" t="s">
        <v>40</v>
      </c>
      <c r="E1" s="2"/>
      <c r="F1" s="2"/>
      <c r="G1" s="45"/>
      <c r="H1" s="45"/>
      <c r="I1" s="45"/>
      <c r="J1" s="45"/>
      <c r="K1" s="1"/>
      <c r="L1" s="3"/>
      <c r="M1" s="4"/>
      <c r="N1" s="4"/>
      <c r="O1" s="4"/>
      <c r="P1" s="4"/>
      <c r="Q1" s="4"/>
      <c r="R1" s="4"/>
      <c r="S1" s="4"/>
    </row>
    <row r="2" spans="1:19" s="10" customFormat="1" ht="28.5" customHeight="1" x14ac:dyDescent="0.25">
      <c r="A2" s="6"/>
      <c r="B2" s="6"/>
      <c r="C2" s="6"/>
      <c r="D2" s="1"/>
      <c r="E2" s="7"/>
      <c r="F2" s="7"/>
      <c r="G2" s="8"/>
      <c r="H2" s="8"/>
      <c r="I2" s="9"/>
      <c r="J2" s="9"/>
      <c r="K2" s="9"/>
      <c r="L2" s="8"/>
      <c r="M2" s="4"/>
      <c r="N2" s="4"/>
      <c r="O2" s="4"/>
      <c r="P2" s="4"/>
      <c r="Q2" s="4"/>
      <c r="R2" s="4"/>
      <c r="S2" s="4"/>
    </row>
    <row r="3" spans="1:19" customFormat="1" ht="12.75" customHeight="1" x14ac:dyDescent="0.25">
      <c r="A3" s="41"/>
      <c r="B3" s="41"/>
      <c r="C3" s="41"/>
      <c r="D3" s="41"/>
      <c r="E3" s="41"/>
      <c r="G3" s="44"/>
      <c r="H3" s="44"/>
      <c r="I3" s="44"/>
      <c r="J3" s="44"/>
      <c r="K3" s="44"/>
      <c r="L3" s="44"/>
      <c r="M3" s="11"/>
      <c r="N3" s="12"/>
      <c r="O3" s="12"/>
      <c r="P3" s="12"/>
      <c r="Q3" s="12"/>
      <c r="R3" s="11"/>
      <c r="S3" s="11"/>
    </row>
    <row r="4" spans="1:19" customFormat="1" ht="12.75" customHeight="1" x14ac:dyDescent="0.25">
      <c r="A4" s="46" t="s">
        <v>0</v>
      </c>
      <c r="B4" s="46"/>
      <c r="C4" s="46"/>
      <c r="D4" s="46"/>
      <c r="E4" s="46"/>
      <c r="G4" s="44"/>
      <c r="H4" s="44"/>
      <c r="I4" s="44"/>
      <c r="J4" s="44"/>
      <c r="K4" s="44"/>
      <c r="L4" s="44"/>
      <c r="M4" s="11"/>
      <c r="N4" s="12"/>
      <c r="O4" s="12"/>
      <c r="P4" s="12"/>
      <c r="Q4" s="12"/>
      <c r="R4" s="11"/>
      <c r="S4" s="11"/>
    </row>
    <row r="5" spans="1:19" customFormat="1" ht="12.75" customHeight="1" x14ac:dyDescent="0.25">
      <c r="A5" s="41" t="s">
        <v>37</v>
      </c>
      <c r="B5" s="41"/>
      <c r="C5" s="41"/>
      <c r="D5" s="41"/>
      <c r="E5" s="41"/>
      <c r="G5" s="44"/>
      <c r="H5" s="44"/>
      <c r="I5" s="44"/>
      <c r="J5" s="44"/>
      <c r="K5" s="44"/>
      <c r="L5" s="44"/>
      <c r="M5" s="11"/>
      <c r="N5" s="12"/>
      <c r="O5" s="12"/>
      <c r="P5" s="12"/>
      <c r="Q5" s="12"/>
      <c r="R5" s="11"/>
      <c r="S5" s="11"/>
    </row>
    <row r="6" spans="1:19" customFormat="1" ht="12.75" customHeight="1" x14ac:dyDescent="0.25">
      <c r="A6" s="41" t="s">
        <v>2</v>
      </c>
      <c r="B6" s="41"/>
      <c r="C6" s="41"/>
      <c r="D6" s="41"/>
      <c r="E6" s="41"/>
      <c r="G6" s="44"/>
      <c r="H6" s="44"/>
      <c r="I6" s="44"/>
      <c r="J6" s="44"/>
      <c r="K6" s="44"/>
      <c r="L6" s="44"/>
      <c r="M6" s="11"/>
      <c r="N6" s="12"/>
      <c r="O6" s="12"/>
      <c r="P6" s="12"/>
      <c r="Q6" s="12"/>
      <c r="R6" s="11"/>
      <c r="S6" s="11"/>
    </row>
    <row r="7" spans="1:19" customFormat="1" ht="12.75" customHeight="1" x14ac:dyDescent="0.25">
      <c r="A7" s="41"/>
      <c r="B7" s="41"/>
      <c r="C7" s="41"/>
      <c r="D7" s="41"/>
      <c r="E7" s="41"/>
      <c r="G7" s="44"/>
      <c r="H7" s="44"/>
      <c r="I7" s="44"/>
      <c r="J7" s="44"/>
      <c r="K7" s="44"/>
      <c r="L7" s="44"/>
      <c r="M7" s="11"/>
      <c r="N7" s="12"/>
      <c r="O7" s="12"/>
      <c r="P7" s="12"/>
      <c r="Q7" s="12"/>
      <c r="R7" s="11"/>
      <c r="S7" s="11"/>
    </row>
    <row r="8" spans="1:19" ht="26.25" customHeight="1" thickBot="1" x14ac:dyDescent="0.3">
      <c r="A8" s="50"/>
      <c r="B8" s="51" t="s">
        <v>54</v>
      </c>
      <c r="C8" s="51" t="s">
        <v>4</v>
      </c>
      <c r="D8" s="51" t="s">
        <v>5</v>
      </c>
      <c r="E8" s="51" t="s">
        <v>6</v>
      </c>
    </row>
    <row r="9" spans="1:19" ht="15.75" customHeight="1" x14ac:dyDescent="0.25">
      <c r="A9" s="52" t="s">
        <v>6</v>
      </c>
      <c r="B9" s="53">
        <f>+B10+B13</f>
        <v>993037964.89999998</v>
      </c>
      <c r="C9" s="53">
        <f t="shared" ref="C9:D9" si="0">+C10+C13</f>
        <v>613100715.37</v>
      </c>
      <c r="D9" s="53">
        <f t="shared" si="0"/>
        <v>215322608</v>
      </c>
      <c r="E9" s="53">
        <f t="shared" ref="E9:E12" si="1">+B9+C9+D9</f>
        <v>1821461288.27</v>
      </c>
      <c r="F9" s="14"/>
    </row>
    <row r="10" spans="1:19" ht="15.75" customHeight="1" x14ac:dyDescent="0.25">
      <c r="A10" s="52" t="s">
        <v>52</v>
      </c>
      <c r="B10" s="53">
        <f>+B11+B12</f>
        <v>421504122.62</v>
      </c>
      <c r="C10" s="53">
        <f t="shared" ref="C10:D10" si="2">+C11+C12</f>
        <v>59408123.230000004</v>
      </c>
      <c r="D10" s="53">
        <f t="shared" si="2"/>
        <v>0</v>
      </c>
      <c r="E10" s="53">
        <f t="shared" si="1"/>
        <v>480912245.85000002</v>
      </c>
    </row>
    <row r="11" spans="1:19" ht="15.75" customHeight="1" x14ac:dyDescent="0.25">
      <c r="A11" s="54" t="s">
        <v>35</v>
      </c>
      <c r="B11" s="55">
        <f>+FISCALES!C10</f>
        <v>421504122.62</v>
      </c>
      <c r="C11" s="55">
        <f>+FISCALES!D10</f>
        <v>54980713.230000004</v>
      </c>
      <c r="D11" s="55">
        <f>FISCALES!E10</f>
        <v>0</v>
      </c>
      <c r="E11" s="55">
        <f t="shared" si="1"/>
        <v>476484835.85000002</v>
      </c>
    </row>
    <row r="12" spans="1:19" ht="15.75" customHeight="1" x14ac:dyDescent="0.25">
      <c r="A12" s="54" t="s">
        <v>36</v>
      </c>
      <c r="B12" s="55">
        <f>+PROPIOS!C10</f>
        <v>0</v>
      </c>
      <c r="C12" s="55">
        <f>+PROPIOS!D10</f>
        <v>4427410</v>
      </c>
      <c r="D12" s="55">
        <f>+PROPIOS!E10</f>
        <v>0</v>
      </c>
      <c r="E12" s="55">
        <f t="shared" si="1"/>
        <v>4427410</v>
      </c>
    </row>
    <row r="13" spans="1:19" s="20" customFormat="1" ht="19.5" customHeight="1" thickBot="1" x14ac:dyDescent="0.3">
      <c r="A13" s="56" t="s">
        <v>53</v>
      </c>
      <c r="B13" s="57">
        <f>+AUTÓNOMOS!C5</f>
        <v>571533842.27999997</v>
      </c>
      <c r="C13" s="57">
        <f>+AUTÓNOMOS!D5</f>
        <v>553692592.13999999</v>
      </c>
      <c r="D13" s="57">
        <f>+AUTÓNOMOS!E5</f>
        <v>215322608</v>
      </c>
      <c r="E13" s="57">
        <f>+B13+C13+D13</f>
        <v>1340549042.4200001</v>
      </c>
      <c r="F13" s="18"/>
      <c r="G13" s="18"/>
      <c r="H13" s="19"/>
      <c r="I13" s="19"/>
      <c r="J13" s="19"/>
      <c r="K13" s="18"/>
      <c r="L13" s="18"/>
      <c r="M13" s="18"/>
      <c r="N13" s="18"/>
      <c r="O13" s="18"/>
      <c r="P13" s="18"/>
      <c r="Q13" s="18"/>
      <c r="R13" s="18"/>
    </row>
    <row r="14" spans="1:19" x14ac:dyDescent="0.25">
      <c r="A14" s="58" t="s">
        <v>55</v>
      </c>
    </row>
    <row r="16" spans="1:19" x14ac:dyDescent="0.25">
      <c r="E16" s="15"/>
    </row>
  </sheetData>
  <mergeCells count="8">
    <mergeCell ref="A1:C1"/>
    <mergeCell ref="A4:E4"/>
    <mergeCell ref="G5:L5"/>
    <mergeCell ref="G6:L6"/>
    <mergeCell ref="G7:L7"/>
    <mergeCell ref="G1:J1"/>
    <mergeCell ref="G3:L3"/>
    <mergeCell ref="G4:L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7"/>
  <sheetViews>
    <sheetView showGridLines="0" zoomScale="110" zoomScaleNormal="110" workbookViewId="0">
      <selection activeCell="A36" sqref="A36:F36"/>
    </sheetView>
  </sheetViews>
  <sheetFormatPr baseColWidth="10" defaultRowHeight="15.75" x14ac:dyDescent="0.25"/>
  <cols>
    <col min="1" max="1" width="5.7109375" style="13" customWidth="1"/>
    <col min="2" max="2" width="53.42578125" style="13" customWidth="1"/>
    <col min="3" max="5" width="22.7109375" style="13" customWidth="1"/>
    <col min="6" max="6" width="20.140625" style="13" customWidth="1"/>
    <col min="7" max="7" width="20.140625" style="13" bestFit="1" customWidth="1"/>
    <col min="8" max="16384" width="11.42578125" style="13"/>
  </cols>
  <sheetData>
    <row r="1" spans="1:8" s="5" customFormat="1" ht="46.5" customHeight="1" x14ac:dyDescent="0.25">
      <c r="A1" s="43" t="s">
        <v>41</v>
      </c>
      <c r="B1" s="43"/>
      <c r="C1" s="43"/>
      <c r="D1" s="43"/>
      <c r="E1" s="49" t="s">
        <v>40</v>
      </c>
      <c r="F1" s="2"/>
      <c r="G1" s="2"/>
    </row>
    <row r="2" spans="1:8" s="10" customFormat="1" ht="28.5" customHeight="1" x14ac:dyDescent="0.25">
      <c r="A2" s="6"/>
      <c r="B2" s="6"/>
      <c r="C2" s="6"/>
      <c r="D2" s="6"/>
      <c r="E2" s="1"/>
      <c r="F2" s="7"/>
      <c r="G2" s="7"/>
    </row>
    <row r="3" spans="1:8" customFormat="1" ht="12.75" customHeight="1" x14ac:dyDescent="0.25">
      <c r="A3" s="46"/>
      <c r="B3" s="46"/>
      <c r="C3" s="46"/>
      <c r="D3" s="46"/>
      <c r="E3" s="46"/>
      <c r="F3" s="46"/>
    </row>
    <row r="4" spans="1:8" customFormat="1" ht="12.75" customHeight="1" x14ac:dyDescent="0.25">
      <c r="A4" s="46" t="s">
        <v>0</v>
      </c>
      <c r="B4" s="46"/>
      <c r="C4" s="46"/>
      <c r="D4" s="46"/>
      <c r="E4" s="46"/>
      <c r="F4" s="46"/>
    </row>
    <row r="5" spans="1:8" customFormat="1" ht="12.75" customHeight="1" x14ac:dyDescent="0.25">
      <c r="A5" s="46" t="s">
        <v>1</v>
      </c>
      <c r="B5" s="46"/>
      <c r="C5" s="46"/>
      <c r="D5" s="46"/>
      <c r="E5" s="46"/>
      <c r="F5" s="46"/>
    </row>
    <row r="6" spans="1:8" customFormat="1" ht="12.75" customHeight="1" x14ac:dyDescent="0.25">
      <c r="A6" s="46" t="s">
        <v>37</v>
      </c>
      <c r="B6" s="46"/>
      <c r="C6" s="46"/>
      <c r="D6" s="46"/>
      <c r="E6" s="46"/>
      <c r="F6" s="46"/>
    </row>
    <row r="7" spans="1:8" customFormat="1" ht="12.75" customHeight="1" x14ac:dyDescent="0.25">
      <c r="A7" s="46" t="s">
        <v>2</v>
      </c>
      <c r="B7" s="46"/>
      <c r="C7" s="46"/>
      <c r="D7" s="46"/>
      <c r="E7" s="46"/>
      <c r="F7" s="46"/>
    </row>
    <row r="8" spans="1:8" customFormat="1" ht="12.75" customHeight="1" x14ac:dyDescent="0.25">
      <c r="A8" s="46"/>
      <c r="B8" s="46"/>
      <c r="C8" s="46"/>
      <c r="D8" s="46"/>
      <c r="E8" s="46"/>
      <c r="F8" s="46"/>
    </row>
    <row r="9" spans="1:8" ht="26.25" customHeight="1" thickBot="1" x14ac:dyDescent="0.3">
      <c r="A9" s="59" t="s">
        <v>3</v>
      </c>
      <c r="B9" s="50"/>
      <c r="C9" s="51" t="s">
        <v>54</v>
      </c>
      <c r="D9" s="51" t="s">
        <v>4</v>
      </c>
      <c r="E9" s="51" t="s">
        <v>5</v>
      </c>
      <c r="F9" s="51" t="s">
        <v>56</v>
      </c>
    </row>
    <row r="10" spans="1:8" x14ac:dyDescent="0.25">
      <c r="A10" s="60"/>
      <c r="B10" s="61" t="s">
        <v>6</v>
      </c>
      <c r="C10" s="62">
        <f>SUM(C11:C35)</f>
        <v>421504122.62</v>
      </c>
      <c r="D10" s="62">
        <f>SUM(D11:D35)</f>
        <v>54980713.230000004</v>
      </c>
      <c r="E10" s="62">
        <f>SUM(E11:E35)</f>
        <v>0</v>
      </c>
      <c r="F10" s="62">
        <f>(SUM(F11:F35))</f>
        <v>476484835.84999996</v>
      </c>
      <c r="G10" s="14"/>
    </row>
    <row r="11" spans="1:8" ht="15.75" customHeight="1" x14ac:dyDescent="0.25">
      <c r="A11" s="63">
        <v>2</v>
      </c>
      <c r="B11" s="64" t="s">
        <v>8</v>
      </c>
      <c r="C11" s="65">
        <v>11460847</v>
      </c>
      <c r="D11" s="65">
        <v>0</v>
      </c>
      <c r="E11" s="65">
        <v>0</v>
      </c>
      <c r="F11" s="65">
        <v>11460847</v>
      </c>
      <c r="G11" s="15"/>
      <c r="H11" s="15"/>
    </row>
    <row r="12" spans="1:8" ht="15.75" customHeight="1" x14ac:dyDescent="0.25">
      <c r="A12" s="63">
        <v>4</v>
      </c>
      <c r="B12" s="64" t="s">
        <v>9</v>
      </c>
      <c r="C12" s="65">
        <v>52835244</v>
      </c>
      <c r="D12" s="65">
        <v>0</v>
      </c>
      <c r="E12" s="65">
        <v>0</v>
      </c>
      <c r="F12" s="65">
        <v>52835244</v>
      </c>
      <c r="G12" s="15"/>
      <c r="H12" s="15"/>
    </row>
    <row r="13" spans="1:8" ht="15.75" customHeight="1" x14ac:dyDescent="0.25">
      <c r="A13" s="63">
        <v>5</v>
      </c>
      <c r="B13" s="64" t="s">
        <v>10</v>
      </c>
      <c r="C13" s="65">
        <v>10986423.000000002</v>
      </c>
      <c r="D13" s="65">
        <v>0</v>
      </c>
      <c r="E13" s="65">
        <v>0</v>
      </c>
      <c r="F13" s="65">
        <v>10986423.000000002</v>
      </c>
      <c r="G13" s="15"/>
      <c r="H13" s="15"/>
    </row>
    <row r="14" spans="1:8" x14ac:dyDescent="0.25">
      <c r="A14" s="63">
        <v>6</v>
      </c>
      <c r="B14" s="64" t="s">
        <v>11</v>
      </c>
      <c r="C14" s="65">
        <v>73527143.190000027</v>
      </c>
      <c r="D14" s="65">
        <v>0</v>
      </c>
      <c r="E14" s="65">
        <v>0</v>
      </c>
      <c r="F14" s="65">
        <v>73527143.190000027</v>
      </c>
      <c r="G14" s="15"/>
      <c r="H14" s="15"/>
    </row>
    <row r="15" spans="1:8" ht="25.5" x14ac:dyDescent="0.25">
      <c r="A15" s="63">
        <v>8</v>
      </c>
      <c r="B15" s="64" t="s">
        <v>12</v>
      </c>
      <c r="C15" s="65">
        <v>31457858.100000001</v>
      </c>
      <c r="D15" s="65">
        <v>0</v>
      </c>
      <c r="E15" s="65">
        <v>0</v>
      </c>
      <c r="F15" s="65">
        <v>31457858.100000001</v>
      </c>
      <c r="G15" s="15"/>
      <c r="H15" s="15"/>
    </row>
    <row r="16" spans="1:8" x14ac:dyDescent="0.25">
      <c r="A16" s="63">
        <v>9</v>
      </c>
      <c r="B16" s="64" t="s">
        <v>13</v>
      </c>
      <c r="C16" s="65">
        <v>14315470.189999994</v>
      </c>
      <c r="D16" s="65">
        <v>0</v>
      </c>
      <c r="E16" s="65">
        <v>0</v>
      </c>
      <c r="F16" s="65">
        <v>14315470.189999994</v>
      </c>
      <c r="G16" s="15"/>
      <c r="H16" s="15"/>
    </row>
    <row r="17" spans="1:8" x14ac:dyDescent="0.25">
      <c r="A17" s="63">
        <v>10</v>
      </c>
      <c r="B17" s="64" t="s">
        <v>14</v>
      </c>
      <c r="C17" s="65">
        <v>20889779.999999963</v>
      </c>
      <c r="D17" s="65">
        <v>0</v>
      </c>
      <c r="E17" s="65">
        <v>0</v>
      </c>
      <c r="F17" s="65">
        <v>20889779.999999963</v>
      </c>
      <c r="G17" s="15"/>
      <c r="H17" s="15"/>
    </row>
    <row r="18" spans="1:8" ht="15.75" customHeight="1" x14ac:dyDescent="0.25">
      <c r="A18" s="63">
        <v>11</v>
      </c>
      <c r="B18" s="64" t="s">
        <v>15</v>
      </c>
      <c r="C18" s="65">
        <v>12472915</v>
      </c>
      <c r="D18" s="65">
        <v>0</v>
      </c>
      <c r="E18" s="65">
        <v>0</v>
      </c>
      <c r="F18" s="65">
        <v>12472915</v>
      </c>
      <c r="G18" s="15"/>
      <c r="H18" s="15"/>
    </row>
    <row r="19" spans="1:8" ht="15.75" customHeight="1" x14ac:dyDescent="0.25">
      <c r="A19" s="63">
        <v>12</v>
      </c>
      <c r="B19" s="64" t="s">
        <v>16</v>
      </c>
      <c r="C19" s="65">
        <v>21913492.999999989</v>
      </c>
      <c r="D19" s="65">
        <v>89069.71</v>
      </c>
      <c r="E19" s="65">
        <v>0</v>
      </c>
      <c r="F19" s="65">
        <v>22002562.70999999</v>
      </c>
      <c r="G19" s="15"/>
      <c r="H19" s="15"/>
    </row>
    <row r="20" spans="1:8" ht="15.75" customHeight="1" x14ac:dyDescent="0.25">
      <c r="A20" s="63">
        <v>14</v>
      </c>
      <c r="B20" s="64" t="s">
        <v>17</v>
      </c>
      <c r="C20" s="65">
        <v>18864066.000000004</v>
      </c>
      <c r="D20" s="65">
        <v>0</v>
      </c>
      <c r="E20" s="65">
        <v>0</v>
      </c>
      <c r="F20" s="65">
        <v>18864066.000000004</v>
      </c>
      <c r="G20" s="15"/>
      <c r="H20" s="15"/>
    </row>
    <row r="21" spans="1:8" ht="15.75" customHeight="1" x14ac:dyDescent="0.25">
      <c r="A21" s="63">
        <v>15</v>
      </c>
      <c r="B21" s="64" t="s">
        <v>18</v>
      </c>
      <c r="C21" s="65">
        <v>9373553</v>
      </c>
      <c r="D21" s="65">
        <v>0</v>
      </c>
      <c r="E21" s="65">
        <v>0</v>
      </c>
      <c r="F21" s="65">
        <v>9373553</v>
      </c>
      <c r="G21" s="15"/>
      <c r="H21" s="15"/>
    </row>
    <row r="22" spans="1:8" ht="15.75" customHeight="1" x14ac:dyDescent="0.25">
      <c r="A22" s="63">
        <v>16</v>
      </c>
      <c r="B22" s="64" t="s">
        <v>19</v>
      </c>
      <c r="C22" s="65">
        <v>23980363.000000007</v>
      </c>
      <c r="D22" s="65">
        <v>0</v>
      </c>
      <c r="E22" s="65">
        <v>0</v>
      </c>
      <c r="F22" s="65">
        <v>23980363.000000007</v>
      </c>
      <c r="G22" s="15"/>
      <c r="H22" s="15"/>
    </row>
    <row r="23" spans="1:8" ht="15.75" customHeight="1" x14ac:dyDescent="0.25">
      <c r="A23" s="63">
        <v>17</v>
      </c>
      <c r="B23" s="64" t="s">
        <v>20</v>
      </c>
      <c r="C23" s="65">
        <v>33961107.999999978</v>
      </c>
      <c r="D23" s="65">
        <v>0</v>
      </c>
      <c r="E23" s="65">
        <v>0</v>
      </c>
      <c r="F23" s="65">
        <v>33961107.999999978</v>
      </c>
      <c r="G23" s="15"/>
      <c r="H23" s="15"/>
    </row>
    <row r="24" spans="1:8" ht="15.75" customHeight="1" x14ac:dyDescent="0.25">
      <c r="A24" s="63">
        <v>18</v>
      </c>
      <c r="B24" s="64" t="s">
        <v>21</v>
      </c>
      <c r="C24" s="65">
        <v>8846083.0000000037</v>
      </c>
      <c r="D24" s="65">
        <v>0</v>
      </c>
      <c r="E24" s="65">
        <v>0</v>
      </c>
      <c r="F24" s="65">
        <v>8846083.0000000037</v>
      </c>
      <c r="G24" s="15"/>
      <c r="H24" s="15"/>
    </row>
    <row r="25" spans="1:8" ht="15.75" customHeight="1" x14ac:dyDescent="0.25">
      <c r="A25" s="63">
        <v>20</v>
      </c>
      <c r="B25" s="64" t="s">
        <v>22</v>
      </c>
      <c r="C25" s="65">
        <v>14698596.000000002</v>
      </c>
      <c r="D25" s="65">
        <v>0</v>
      </c>
      <c r="E25" s="65">
        <v>0</v>
      </c>
      <c r="F25" s="65">
        <v>14698596.000000002</v>
      </c>
      <c r="G25" s="15"/>
      <c r="H25" s="15"/>
    </row>
    <row r="26" spans="1:8" ht="15.75" customHeight="1" x14ac:dyDescent="0.25">
      <c r="A26" s="63">
        <v>21</v>
      </c>
      <c r="B26" s="64" t="s">
        <v>23</v>
      </c>
      <c r="C26" s="65">
        <v>8105315.0000000102</v>
      </c>
      <c r="D26" s="65">
        <v>0</v>
      </c>
      <c r="E26" s="65">
        <v>0</v>
      </c>
      <c r="F26" s="65">
        <v>8105315.0000000102</v>
      </c>
      <c r="G26" s="15"/>
      <c r="H26" s="15"/>
    </row>
    <row r="27" spans="1:8" ht="25.5" x14ac:dyDescent="0.25">
      <c r="A27" s="63">
        <v>25</v>
      </c>
      <c r="B27" s="64" t="s">
        <v>24</v>
      </c>
      <c r="C27" s="65">
        <v>1951196</v>
      </c>
      <c r="D27" s="65">
        <v>0</v>
      </c>
      <c r="E27" s="65">
        <v>0</v>
      </c>
      <c r="F27" s="65">
        <v>1951196</v>
      </c>
      <c r="G27" s="15"/>
      <c r="H27" s="15"/>
    </row>
    <row r="28" spans="1:8" ht="15.75" customHeight="1" x14ac:dyDescent="0.25">
      <c r="A28" s="63">
        <v>27</v>
      </c>
      <c r="B28" s="64" t="s">
        <v>25</v>
      </c>
      <c r="C28" s="65">
        <v>8106259.0000000028</v>
      </c>
      <c r="D28" s="65">
        <v>0</v>
      </c>
      <c r="E28" s="65">
        <v>0</v>
      </c>
      <c r="F28" s="65">
        <v>8106259.0000000028</v>
      </c>
      <c r="G28" s="15"/>
      <c r="H28" s="15"/>
    </row>
    <row r="29" spans="1:8" ht="15.75" customHeight="1" x14ac:dyDescent="0.25">
      <c r="A29" s="63">
        <v>31</v>
      </c>
      <c r="B29" s="64" t="s">
        <v>26</v>
      </c>
      <c r="C29" s="65">
        <v>10783647.000000002</v>
      </c>
      <c r="D29" s="65">
        <v>0</v>
      </c>
      <c r="E29" s="65">
        <v>0</v>
      </c>
      <c r="F29" s="65">
        <v>10783647.000000002</v>
      </c>
      <c r="G29" s="15"/>
      <c r="H29" s="15"/>
    </row>
    <row r="30" spans="1:8" x14ac:dyDescent="0.25">
      <c r="A30" s="63">
        <v>37</v>
      </c>
      <c r="B30" s="64" t="s">
        <v>27</v>
      </c>
      <c r="C30" s="65">
        <v>3268999.1399999992</v>
      </c>
      <c r="D30" s="65">
        <v>0</v>
      </c>
      <c r="E30" s="65">
        <v>0</v>
      </c>
      <c r="F30" s="65">
        <v>3268999.1399999992</v>
      </c>
      <c r="G30" s="15"/>
      <c r="H30" s="15"/>
    </row>
    <row r="31" spans="1:8" ht="15.75" customHeight="1" x14ac:dyDescent="0.25">
      <c r="A31" s="63">
        <v>38</v>
      </c>
      <c r="B31" s="64" t="s">
        <v>28</v>
      </c>
      <c r="C31" s="65">
        <v>5659432</v>
      </c>
      <c r="D31" s="65">
        <v>0</v>
      </c>
      <c r="E31" s="65">
        <v>0</v>
      </c>
      <c r="F31" s="65">
        <v>5659432</v>
      </c>
      <c r="G31" s="15"/>
      <c r="H31" s="15"/>
    </row>
    <row r="32" spans="1:8" ht="15.75" customHeight="1" x14ac:dyDescent="0.25">
      <c r="A32" s="63">
        <v>45</v>
      </c>
      <c r="B32" s="64" t="s">
        <v>31</v>
      </c>
      <c r="C32" s="66">
        <v>5837794</v>
      </c>
      <c r="D32" s="66">
        <v>0</v>
      </c>
      <c r="E32" s="66">
        <v>0</v>
      </c>
      <c r="F32" s="65">
        <v>5837794</v>
      </c>
      <c r="G32" s="15"/>
      <c r="H32" s="15"/>
    </row>
    <row r="33" spans="1:8" ht="15.75" customHeight="1" x14ac:dyDescent="0.25">
      <c r="A33" s="63">
        <v>46</v>
      </c>
      <c r="B33" s="64" t="s">
        <v>32</v>
      </c>
      <c r="C33" s="66">
        <v>5134743.9999999991</v>
      </c>
      <c r="D33" s="66">
        <v>0</v>
      </c>
      <c r="E33" s="66">
        <v>0</v>
      </c>
      <c r="F33" s="65">
        <v>5134743.9999999991</v>
      </c>
      <c r="G33" s="15"/>
      <c r="H33" s="15"/>
    </row>
    <row r="34" spans="1:8" ht="15.75" customHeight="1" x14ac:dyDescent="0.25">
      <c r="A34" s="63">
        <v>47</v>
      </c>
      <c r="B34" s="64" t="s">
        <v>33</v>
      </c>
      <c r="C34" s="66">
        <v>9213721</v>
      </c>
      <c r="D34" s="66">
        <v>0</v>
      </c>
      <c r="E34" s="66">
        <v>0</v>
      </c>
      <c r="F34" s="65">
        <v>9213721</v>
      </c>
      <c r="G34" s="15"/>
      <c r="H34" s="15"/>
    </row>
    <row r="35" spans="1:8" ht="15.75" customHeight="1" thickBot="1" x14ac:dyDescent="0.3">
      <c r="A35" s="67">
        <v>48</v>
      </c>
      <c r="B35" s="68" t="s">
        <v>34</v>
      </c>
      <c r="C35" s="69">
        <v>3860073</v>
      </c>
      <c r="D35" s="69">
        <v>54891643.520000003</v>
      </c>
      <c r="E35" s="69">
        <v>0</v>
      </c>
      <c r="F35" s="70">
        <v>58751716.520000003</v>
      </c>
      <c r="G35" s="15"/>
      <c r="H35" s="15"/>
    </row>
    <row r="36" spans="1:8" ht="64.5" customHeight="1" x14ac:dyDescent="0.25">
      <c r="A36" s="72" t="s">
        <v>57</v>
      </c>
      <c r="B36" s="72"/>
      <c r="C36" s="72"/>
      <c r="D36" s="72"/>
      <c r="E36" s="72"/>
      <c r="F36" s="72"/>
    </row>
    <row r="37" spans="1:8" x14ac:dyDescent="0.25">
      <c r="A37"/>
      <c r="B37" s="16"/>
      <c r="C37"/>
      <c r="D37" s="16"/>
    </row>
  </sheetData>
  <mergeCells count="8">
    <mergeCell ref="A36:F36"/>
    <mergeCell ref="A1:D1"/>
    <mergeCell ref="A3:F3"/>
    <mergeCell ref="A4:F4"/>
    <mergeCell ref="A8:F8"/>
    <mergeCell ref="A5:F5"/>
    <mergeCell ref="A6:F6"/>
    <mergeCell ref="A7:F7"/>
  </mergeCells>
  <printOptions horizontalCentered="1"/>
  <pageMargins left="0.70866141732283472" right="0.70866141732283472" top="0.15748031496062992" bottom="0.15748031496062992" header="0.31496062992125984" footer="0.31496062992125984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26"/>
  <sheetViews>
    <sheetView showGridLines="0" zoomScale="110" zoomScaleNormal="110" workbookViewId="0">
      <selection activeCell="C13" sqref="C13"/>
    </sheetView>
  </sheetViews>
  <sheetFormatPr baseColWidth="10" defaultRowHeight="15.75" x14ac:dyDescent="0.25"/>
  <cols>
    <col min="1" max="1" width="5.7109375" style="13" customWidth="1"/>
    <col min="2" max="2" width="41.7109375" style="13" customWidth="1"/>
    <col min="3" max="5" width="22.7109375" style="13" customWidth="1"/>
    <col min="6" max="6" width="20.140625" style="13" customWidth="1"/>
    <col min="7" max="7" width="12.140625" style="13" bestFit="1" customWidth="1"/>
    <col min="8" max="8" width="11.42578125" style="13"/>
    <col min="9" max="9" width="12.140625" style="13" bestFit="1" customWidth="1"/>
    <col min="10" max="16384" width="11.42578125" style="13"/>
  </cols>
  <sheetData>
    <row r="1" spans="1:12" s="5" customFormat="1" ht="46.5" customHeight="1" x14ac:dyDescent="0.25">
      <c r="A1" s="43" t="s">
        <v>41</v>
      </c>
      <c r="B1" s="43"/>
      <c r="C1" s="43"/>
      <c r="D1" s="43"/>
      <c r="E1" s="1" t="s">
        <v>40</v>
      </c>
      <c r="F1" s="2"/>
      <c r="G1" s="2"/>
      <c r="H1" s="4"/>
      <c r="I1" s="4"/>
      <c r="J1" s="4"/>
      <c r="K1" s="4"/>
      <c r="L1" s="4"/>
    </row>
    <row r="2" spans="1:12" s="10" customFormat="1" ht="28.5" customHeight="1" x14ac:dyDescent="0.25">
      <c r="A2" s="6"/>
      <c r="B2" s="6"/>
      <c r="C2" s="6"/>
      <c r="D2" s="6"/>
      <c r="E2" s="1"/>
      <c r="F2" s="7"/>
      <c r="G2" s="7"/>
      <c r="H2" s="4"/>
      <c r="I2" s="4"/>
      <c r="J2" s="4"/>
      <c r="K2" s="4"/>
      <c r="L2" s="4"/>
    </row>
    <row r="3" spans="1:12" customFormat="1" ht="12.75" customHeight="1" x14ac:dyDescent="0.25">
      <c r="A3" s="46"/>
      <c r="B3" s="46"/>
      <c r="C3" s="46"/>
      <c r="D3" s="46"/>
      <c r="E3" s="46"/>
      <c r="F3" s="46"/>
      <c r="H3" s="12"/>
      <c r="I3" s="12"/>
      <c r="J3" s="12"/>
      <c r="K3" s="11"/>
      <c r="L3" s="11"/>
    </row>
    <row r="4" spans="1:12" customFormat="1" ht="12.75" customHeight="1" x14ac:dyDescent="0.25">
      <c r="A4" s="46" t="s">
        <v>0</v>
      </c>
      <c r="B4" s="46"/>
      <c r="C4" s="46"/>
      <c r="D4" s="46"/>
      <c r="E4" s="46"/>
      <c r="F4" s="46"/>
      <c r="H4" s="12"/>
      <c r="I4" s="12"/>
      <c r="J4" s="12"/>
      <c r="K4" s="11"/>
      <c r="L4" s="11"/>
    </row>
    <row r="5" spans="1:12" customFormat="1" ht="12.75" customHeight="1" x14ac:dyDescent="0.25">
      <c r="A5" s="46" t="s">
        <v>60</v>
      </c>
      <c r="B5" s="46"/>
      <c r="C5" s="46"/>
      <c r="D5" s="46"/>
      <c r="E5" s="46"/>
      <c r="F5" s="46"/>
      <c r="H5" s="12"/>
      <c r="I5" s="12"/>
      <c r="J5" s="12"/>
      <c r="K5" s="11"/>
      <c r="L5" s="11"/>
    </row>
    <row r="6" spans="1:12" customFormat="1" ht="12.75" customHeight="1" x14ac:dyDescent="0.25">
      <c r="A6" s="46" t="s">
        <v>37</v>
      </c>
      <c r="B6" s="46"/>
      <c r="C6" s="46"/>
      <c r="D6" s="46"/>
      <c r="E6" s="46"/>
      <c r="F6" s="46"/>
      <c r="H6" s="12"/>
      <c r="I6" s="12"/>
      <c r="J6" s="12"/>
      <c r="K6" s="11"/>
      <c r="L6" s="11"/>
    </row>
    <row r="7" spans="1:12" customFormat="1" ht="12.75" customHeight="1" x14ac:dyDescent="0.25">
      <c r="A7" s="46" t="s">
        <v>2</v>
      </c>
      <c r="B7" s="46"/>
      <c r="C7" s="46"/>
      <c r="D7" s="46"/>
      <c r="E7" s="46"/>
      <c r="F7" s="46"/>
      <c r="H7" s="12"/>
      <c r="I7" s="12"/>
      <c r="J7" s="12"/>
      <c r="K7" s="11"/>
      <c r="L7" s="11"/>
    </row>
    <row r="8" spans="1:12" customFormat="1" ht="12.75" customHeight="1" x14ac:dyDescent="0.25">
      <c r="A8" s="46"/>
      <c r="B8" s="46"/>
      <c r="C8" s="46"/>
      <c r="D8" s="46"/>
      <c r="E8" s="46"/>
      <c r="F8" s="46"/>
      <c r="H8" s="12"/>
      <c r="I8" s="12"/>
      <c r="J8" s="12"/>
      <c r="K8" s="11"/>
      <c r="L8" s="11"/>
    </row>
    <row r="9" spans="1:12" ht="26.25" customHeight="1" thickBot="1" x14ac:dyDescent="0.3">
      <c r="A9" s="59" t="s">
        <v>3</v>
      </c>
      <c r="B9" s="51"/>
      <c r="C9" s="51" t="s">
        <v>54</v>
      </c>
      <c r="D9" s="51" t="s">
        <v>4</v>
      </c>
      <c r="E9" s="51" t="s">
        <v>5</v>
      </c>
      <c r="F9" s="51" t="s">
        <v>59</v>
      </c>
    </row>
    <row r="10" spans="1:12" x14ac:dyDescent="0.25">
      <c r="A10" s="60"/>
      <c r="B10" s="61" t="s">
        <v>6</v>
      </c>
      <c r="C10" s="53">
        <f>SUM(C11:C11)</f>
        <v>0</v>
      </c>
      <c r="D10" s="53">
        <f>SUM(D11:D11)</f>
        <v>4427410</v>
      </c>
      <c r="E10" s="53">
        <f>SUM(E11:E11)</f>
        <v>0</v>
      </c>
      <c r="F10" s="53">
        <f>SUM(F11:F11)</f>
        <v>4427410</v>
      </c>
    </row>
    <row r="11" spans="1:12" ht="18.75" customHeight="1" thickBot="1" x14ac:dyDescent="0.3">
      <c r="A11" s="67">
        <v>10</v>
      </c>
      <c r="B11" s="68" t="s">
        <v>14</v>
      </c>
      <c r="C11" s="73">
        <v>0</v>
      </c>
      <c r="D11" s="70">
        <v>4427410</v>
      </c>
      <c r="E11" s="73">
        <v>0</v>
      </c>
      <c r="F11" s="74">
        <f>+C11+D11+E11</f>
        <v>4427410</v>
      </c>
      <c r="I11" s="12"/>
    </row>
    <row r="12" spans="1:12" ht="122.25" customHeight="1" x14ac:dyDescent="0.25">
      <c r="A12" s="71" t="s">
        <v>58</v>
      </c>
      <c r="B12" s="71"/>
      <c r="C12" s="71"/>
      <c r="D12" s="71"/>
      <c r="E12" s="71"/>
      <c r="F12" s="71"/>
      <c r="I12" s="15"/>
    </row>
    <row r="13" spans="1:12" ht="15.75" customHeight="1" x14ac:dyDescent="0.25">
      <c r="A13" s="42"/>
      <c r="B13" s="42"/>
      <c r="C13" s="42"/>
      <c r="D13" s="42"/>
      <c r="E13" s="42"/>
      <c r="F13" s="42"/>
    </row>
    <row r="14" spans="1:12" ht="15.75" customHeight="1" x14ac:dyDescent="0.25">
      <c r="A14" s="42"/>
      <c r="B14" s="42"/>
      <c r="C14" s="42"/>
      <c r="D14" s="42"/>
      <c r="E14" s="42"/>
      <c r="F14" s="42"/>
    </row>
    <row r="15" spans="1:12" ht="15.75" customHeight="1" x14ac:dyDescent="0.25">
      <c r="A15" s="42"/>
      <c r="B15" s="42"/>
      <c r="C15" s="42"/>
      <c r="D15" s="42"/>
      <c r="E15" s="42"/>
      <c r="F15" s="42"/>
    </row>
    <row r="16" spans="1:12" ht="15.75" customHeight="1" x14ac:dyDescent="0.25">
      <c r="A16" s="42"/>
      <c r="B16" s="42"/>
      <c r="C16" s="42"/>
      <c r="D16" s="42"/>
      <c r="E16" s="42"/>
      <c r="F16" s="42"/>
    </row>
    <row r="17" spans="1:14" ht="15.75" customHeight="1" x14ac:dyDescent="0.25">
      <c r="A17" s="42"/>
      <c r="B17" s="42"/>
      <c r="C17" s="42"/>
      <c r="D17" s="42"/>
      <c r="E17" s="42"/>
      <c r="F17" s="42"/>
      <c r="I17" s="47"/>
      <c r="J17" s="47"/>
      <c r="K17" s="47"/>
      <c r="L17" s="47"/>
      <c r="M17" s="47"/>
      <c r="N17" s="47"/>
    </row>
    <row r="18" spans="1:14" ht="15.75" customHeight="1" x14ac:dyDescent="0.25">
      <c r="A18" s="42"/>
      <c r="B18" s="42"/>
      <c r="C18" s="42"/>
      <c r="D18" s="42"/>
      <c r="E18" s="42"/>
      <c r="F18" s="42"/>
      <c r="I18" s="47"/>
      <c r="J18" s="47"/>
      <c r="K18" s="47"/>
      <c r="L18" s="47"/>
      <c r="M18" s="47"/>
      <c r="N18" s="47"/>
    </row>
    <row r="19" spans="1:14" ht="15.75" customHeight="1" x14ac:dyDescent="0.25">
      <c r="A19" s="42"/>
      <c r="B19" s="42"/>
      <c r="C19" s="42"/>
      <c r="D19" s="42"/>
      <c r="E19" s="42"/>
      <c r="F19" s="42"/>
      <c r="I19" s="47"/>
      <c r="J19" s="47"/>
      <c r="K19" s="47"/>
      <c r="L19" s="47"/>
      <c r="M19" s="47"/>
      <c r="N19" s="47"/>
    </row>
    <row r="20" spans="1:14" ht="15.75" customHeight="1" x14ac:dyDescent="0.25">
      <c r="A20" s="42"/>
      <c r="B20" s="42"/>
      <c r="C20" s="42"/>
      <c r="D20" s="42"/>
      <c r="E20" s="42"/>
      <c r="F20" s="42"/>
      <c r="I20" s="47"/>
      <c r="J20" s="47"/>
      <c r="K20" s="47"/>
      <c r="L20" s="47"/>
      <c r="M20" s="47"/>
      <c r="N20" s="47"/>
    </row>
    <row r="21" spans="1:14" ht="15.75" customHeight="1" x14ac:dyDescent="0.25">
      <c r="A21" s="42"/>
      <c r="B21" s="42"/>
      <c r="C21" s="42"/>
      <c r="D21" s="42"/>
      <c r="E21" s="42"/>
      <c r="F21" s="42"/>
      <c r="I21" s="47"/>
      <c r="J21" s="47"/>
      <c r="K21" s="47"/>
      <c r="L21" s="47"/>
      <c r="M21" s="47"/>
      <c r="N21" s="47"/>
    </row>
    <row r="22" spans="1:14" ht="18" customHeight="1" x14ac:dyDescent="0.25">
      <c r="A22" s="48"/>
      <c r="B22" s="48"/>
      <c r="C22" s="48"/>
      <c r="D22" s="48"/>
      <c r="E22" s="17"/>
      <c r="F22" s="17"/>
      <c r="I22" s="47"/>
      <c r="J22" s="47"/>
      <c r="K22" s="47"/>
      <c r="L22" s="47"/>
      <c r="M22" s="47"/>
      <c r="N22" s="47"/>
    </row>
    <row r="23" spans="1:14" x14ac:dyDescent="0.25">
      <c r="F23" s="15"/>
      <c r="I23" s="47"/>
      <c r="J23" s="47"/>
      <c r="K23" s="47"/>
      <c r="L23" s="47"/>
      <c r="M23" s="47"/>
      <c r="N23" s="47"/>
    </row>
    <row r="24" spans="1:14" x14ac:dyDescent="0.25">
      <c r="F24" s="15"/>
      <c r="G24" s="15"/>
      <c r="H24" s="15"/>
      <c r="I24" s="47"/>
      <c r="J24" s="47"/>
      <c r="K24" s="47"/>
      <c r="L24" s="47"/>
      <c r="M24" s="47"/>
      <c r="N24" s="47"/>
    </row>
    <row r="25" spans="1:14" x14ac:dyDescent="0.25">
      <c r="F25" s="15"/>
      <c r="I25" s="47"/>
      <c r="J25" s="47"/>
      <c r="K25" s="47"/>
      <c r="L25" s="47"/>
      <c r="M25" s="47"/>
      <c r="N25" s="47"/>
    </row>
    <row r="26" spans="1:14" x14ac:dyDescent="0.25">
      <c r="F26" s="15"/>
    </row>
  </sheetData>
  <mergeCells count="10">
    <mergeCell ref="A1:D1"/>
    <mergeCell ref="A3:F3"/>
    <mergeCell ref="A4:F4"/>
    <mergeCell ref="I17:N25"/>
    <mergeCell ref="A8:F8"/>
    <mergeCell ref="A22:D22"/>
    <mergeCell ref="A5:F5"/>
    <mergeCell ref="A6:F6"/>
    <mergeCell ref="A7:F7"/>
    <mergeCell ref="A12:F12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19"/>
  <sheetViews>
    <sheetView showGridLines="0" tabSelected="1" zoomScale="115" zoomScaleNormal="115" workbookViewId="0">
      <selection activeCell="D11" sqref="D11"/>
    </sheetView>
  </sheetViews>
  <sheetFormatPr baseColWidth="10" defaultRowHeight="15" x14ac:dyDescent="0.25"/>
  <cols>
    <col min="1" max="1" width="4.28515625" customWidth="1"/>
    <col min="2" max="2" width="41.7109375" customWidth="1"/>
    <col min="3" max="6" width="20.140625" customWidth="1"/>
  </cols>
  <sheetData>
    <row r="1" spans="1:6" ht="37.5" customHeight="1" x14ac:dyDescent="0.25">
      <c r="A1" s="43" t="s">
        <v>42</v>
      </c>
      <c r="B1" s="43"/>
      <c r="C1" s="43"/>
      <c r="D1" s="43"/>
      <c r="E1" s="49" t="s">
        <v>40</v>
      </c>
      <c r="F1" s="2"/>
    </row>
    <row r="2" spans="1:6" ht="18.75" x14ac:dyDescent="0.25">
      <c r="A2" s="21"/>
      <c r="B2" s="21"/>
      <c r="C2" s="21"/>
      <c r="D2" s="21"/>
      <c r="E2" s="1"/>
      <c r="F2" s="7"/>
    </row>
    <row r="3" spans="1:6" ht="70.5" customHeight="1" x14ac:dyDescent="0.25">
      <c r="A3" s="46" t="s">
        <v>51</v>
      </c>
      <c r="B3" s="46"/>
      <c r="C3" s="46"/>
      <c r="D3" s="46"/>
      <c r="E3" s="46"/>
      <c r="F3" s="46"/>
    </row>
    <row r="4" spans="1:6" ht="19.5" customHeight="1" thickBot="1" x14ac:dyDescent="0.3">
      <c r="A4" s="22" t="s">
        <v>3</v>
      </c>
      <c r="B4" s="23"/>
      <c r="C4" s="22" t="s">
        <v>54</v>
      </c>
      <c r="D4" s="23" t="s">
        <v>4</v>
      </c>
      <c r="E4" s="23" t="s">
        <v>5</v>
      </c>
      <c r="F4" s="24" t="s">
        <v>6</v>
      </c>
    </row>
    <row r="5" spans="1:6" x14ac:dyDescent="0.25">
      <c r="A5" s="25"/>
      <c r="B5" s="26" t="s">
        <v>6</v>
      </c>
      <c r="C5" s="27">
        <f>+C6+C9+C12+C13+C14+C15+C16+C17</f>
        <v>571533842.27999997</v>
      </c>
      <c r="D5" s="27">
        <f>+D6+D9+D12+D13+D14+D15+D16+D17</f>
        <v>553692592.13999999</v>
      </c>
      <c r="E5" s="27">
        <f>+E6+E9+E12+E13+E14+E15+E16+E17</f>
        <v>215322608</v>
      </c>
      <c r="F5" s="27">
        <f>+F6+F9+F12+F13+F14+F15+F16+F17</f>
        <v>1340549042.4199998</v>
      </c>
    </row>
    <row r="6" spans="1:6" x14ac:dyDescent="0.25">
      <c r="A6" s="28">
        <v>1</v>
      </c>
      <c r="B6" s="29" t="s">
        <v>7</v>
      </c>
      <c r="C6" s="30">
        <f>+C7+C8</f>
        <v>15748476</v>
      </c>
      <c r="D6" s="30">
        <f>+D7+D8</f>
        <v>36740737.890000001</v>
      </c>
      <c r="E6" s="30">
        <f>+E7+E8</f>
        <v>0</v>
      </c>
      <c r="F6" s="30">
        <f>+C6+D6+E6</f>
        <v>52489213.890000001</v>
      </c>
    </row>
    <row r="7" spans="1:6" x14ac:dyDescent="0.25">
      <c r="A7" s="28"/>
      <c r="B7" s="31" t="s">
        <v>43</v>
      </c>
      <c r="C7" s="32">
        <v>15748476</v>
      </c>
      <c r="D7" s="32">
        <v>12187307</v>
      </c>
      <c r="E7" s="32">
        <v>0</v>
      </c>
      <c r="F7" s="30">
        <f t="shared" ref="F7:F17" si="0">+C7+D7+E7</f>
        <v>27935783</v>
      </c>
    </row>
    <row r="8" spans="1:6" x14ac:dyDescent="0.25">
      <c r="A8" s="28"/>
      <c r="B8" s="31" t="s">
        <v>44</v>
      </c>
      <c r="C8" s="32">
        <v>0</v>
      </c>
      <c r="D8" s="32">
        <v>24553430.890000001</v>
      </c>
      <c r="E8" s="32">
        <v>0</v>
      </c>
      <c r="F8" s="30">
        <f t="shared" si="0"/>
        <v>24553430.890000001</v>
      </c>
    </row>
    <row r="9" spans="1:6" x14ac:dyDescent="0.25">
      <c r="A9" s="28">
        <v>3</v>
      </c>
      <c r="B9" s="29" t="s">
        <v>38</v>
      </c>
      <c r="C9" s="30">
        <f>+C10+C11</f>
        <v>412285644</v>
      </c>
      <c r="D9" s="30">
        <f t="shared" ref="D9:E9" si="1">+D10+D11</f>
        <v>332089725</v>
      </c>
      <c r="E9" s="30">
        <f t="shared" si="1"/>
        <v>206018864</v>
      </c>
      <c r="F9" s="30">
        <f t="shared" si="0"/>
        <v>950394233</v>
      </c>
    </row>
    <row r="10" spans="1:6" x14ac:dyDescent="0.25">
      <c r="A10" s="28"/>
      <c r="B10" s="31" t="s">
        <v>45</v>
      </c>
      <c r="C10" s="32">
        <v>383725666</v>
      </c>
      <c r="D10" s="32">
        <v>299696439</v>
      </c>
      <c r="E10" s="32">
        <v>0</v>
      </c>
      <c r="F10" s="30">
        <f t="shared" si="0"/>
        <v>683422105</v>
      </c>
    </row>
    <row r="11" spans="1:6" ht="25.5" x14ac:dyDescent="0.25">
      <c r="A11" s="28"/>
      <c r="B11" s="31" t="s">
        <v>46</v>
      </c>
      <c r="C11" s="32">
        <v>28559978</v>
      </c>
      <c r="D11" s="32">
        <v>32393286</v>
      </c>
      <c r="E11" s="32">
        <v>206018864</v>
      </c>
      <c r="F11" s="30">
        <f t="shared" si="0"/>
        <v>266972128</v>
      </c>
    </row>
    <row r="12" spans="1:6" x14ac:dyDescent="0.25">
      <c r="A12" s="28">
        <v>35</v>
      </c>
      <c r="B12" s="29" t="s">
        <v>39</v>
      </c>
      <c r="C12" s="32">
        <v>10873230</v>
      </c>
      <c r="D12" s="32">
        <v>21614639</v>
      </c>
      <c r="E12" s="32">
        <v>9303744</v>
      </c>
      <c r="F12" s="30">
        <f t="shared" si="0"/>
        <v>41791613</v>
      </c>
    </row>
    <row r="13" spans="1:6" x14ac:dyDescent="0.25">
      <c r="A13" s="28">
        <v>40</v>
      </c>
      <c r="B13" s="29" t="s">
        <v>47</v>
      </c>
      <c r="C13" s="32">
        <v>7624003.29</v>
      </c>
      <c r="D13" s="32">
        <v>66305494</v>
      </c>
      <c r="E13" s="32">
        <v>0</v>
      </c>
      <c r="F13" s="30">
        <f t="shared" si="0"/>
        <v>73929497.290000007</v>
      </c>
    </row>
    <row r="14" spans="1:6" x14ac:dyDescent="0.25">
      <c r="A14" s="28">
        <v>41</v>
      </c>
      <c r="B14" s="29" t="s">
        <v>29</v>
      </c>
      <c r="C14" s="32">
        <v>5520000</v>
      </c>
      <c r="D14" s="32">
        <v>2720000</v>
      </c>
      <c r="E14" s="32">
        <v>0</v>
      </c>
      <c r="F14" s="30">
        <f t="shared" si="0"/>
        <v>8240000</v>
      </c>
    </row>
    <row r="15" spans="1:6" ht="25.5" x14ac:dyDescent="0.25">
      <c r="A15" s="28">
        <v>42</v>
      </c>
      <c r="B15" s="29" t="s">
        <v>48</v>
      </c>
      <c r="C15" s="32">
        <v>19734082.879999999</v>
      </c>
      <c r="D15" s="32">
        <v>19741913.960000001</v>
      </c>
      <c r="E15" s="32">
        <v>0</v>
      </c>
      <c r="F15" s="30">
        <f t="shared" si="0"/>
        <v>39475996.840000004</v>
      </c>
    </row>
    <row r="16" spans="1:6" x14ac:dyDescent="0.25">
      <c r="A16" s="33">
        <v>43</v>
      </c>
      <c r="B16" s="34" t="s">
        <v>30</v>
      </c>
      <c r="C16" s="35">
        <v>99748406.109999999</v>
      </c>
      <c r="D16" s="35">
        <v>59887220.189999998</v>
      </c>
      <c r="E16" s="35">
        <v>0</v>
      </c>
      <c r="F16" s="30">
        <f t="shared" si="0"/>
        <v>159635626.30000001</v>
      </c>
    </row>
    <row r="17" spans="1:6" ht="26.25" thickBot="1" x14ac:dyDescent="0.3">
      <c r="A17" s="36">
        <v>44</v>
      </c>
      <c r="B17" s="37" t="s">
        <v>49</v>
      </c>
      <c r="C17" s="38">
        <v>0</v>
      </c>
      <c r="D17" s="38">
        <v>14592862.1</v>
      </c>
      <c r="E17" s="38">
        <v>0</v>
      </c>
      <c r="F17" s="38">
        <f t="shared" si="0"/>
        <v>14592862.1</v>
      </c>
    </row>
    <row r="18" spans="1:6" x14ac:dyDescent="0.25">
      <c r="A18" s="58" t="s">
        <v>50</v>
      </c>
      <c r="B18" s="39"/>
      <c r="C18" s="39"/>
      <c r="D18" s="39"/>
      <c r="E18" s="39"/>
      <c r="F18" s="39"/>
    </row>
    <row r="19" spans="1:6" x14ac:dyDescent="0.25">
      <c r="A19" s="40"/>
      <c r="B19" s="40"/>
      <c r="C19" s="40"/>
      <c r="D19" s="40"/>
      <c r="E19" s="40"/>
      <c r="F19" s="40"/>
    </row>
  </sheetData>
  <mergeCells count="2">
    <mergeCell ref="A1:D1"/>
    <mergeCell ref="A3:F3"/>
  </mergeCells>
  <pageMargins left="0.70866141732283472" right="0.70866141732283472" top="0.74803149606299213" bottom="0.74803149606299213" header="0.31496062992125984" footer="0.31496062992125984"/>
  <pageSetup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Total</vt:lpstr>
      <vt:lpstr>FISCALES</vt:lpstr>
      <vt:lpstr>PROPIOS</vt:lpstr>
      <vt:lpstr>AUTÓNOMOS</vt:lpstr>
      <vt:lpstr>AUTÓNOMOS!Área_de_impresión</vt:lpstr>
      <vt:lpstr>FISCALES!Área_de_impresión</vt:lpstr>
      <vt:lpstr>PROPIOS!Área_de_impresión</vt:lpstr>
      <vt:lpstr>Total!Área_de_impresión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2017-10-30T19:46:16Z</cp:lastPrinted>
  <dcterms:created xsi:type="dcterms:W3CDTF">2017-07-13T01:27:36Z</dcterms:created>
  <dcterms:modified xsi:type="dcterms:W3CDTF">2017-10-30T19:46:19Z</dcterms:modified>
</cp:coreProperties>
</file>